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19440" windowHeight="11640"/>
  </bookViews>
  <sheets>
    <sheet name="Orden" sheetId="1" r:id="rId1"/>
    <sheet name="Factura" sheetId="5" r:id="rId2"/>
    <sheet name="Despacho" sheetId="6" r:id="rId3"/>
    <sheet name="Liquidación" sheetId="7" r:id="rId4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7" l="1"/>
  <c r="F22" i="7"/>
  <c r="F25" i="7" l="1"/>
  <c r="D22" i="5" l="1"/>
  <c r="F22" i="5" s="1"/>
</calcChain>
</file>

<file path=xl/sharedStrings.xml><?xml version="1.0" encoding="utf-8"?>
<sst xmlns="http://schemas.openxmlformats.org/spreadsheetml/2006/main" count="163" uniqueCount="113">
  <si>
    <t>La Mudadora</t>
  </si>
  <si>
    <t>Belgrano esq. Senador Pérez</t>
  </si>
  <si>
    <t>1 (888) 512-1984</t>
  </si>
  <si>
    <t>IVA Responsable Inscripto</t>
  </si>
  <si>
    <t>Cliente</t>
  </si>
  <si>
    <t>Gerónimo Antonio Castellanos</t>
  </si>
  <si>
    <t>DNI/CUIT</t>
  </si>
  <si>
    <t>Dirección</t>
  </si>
  <si>
    <t>Teléfono</t>
  </si>
  <si>
    <t>555-2368</t>
  </si>
  <si>
    <t>Pasaje Carolina Este 18256 Piso 3 Departamento 2</t>
  </si>
  <si>
    <t>Cubero del Rey 1433 Barrio Puente Olvidado</t>
  </si>
  <si>
    <t>Observaciones</t>
  </si>
  <si>
    <t>Distancia</t>
  </si>
  <si>
    <t>14 kilómetros</t>
  </si>
  <si>
    <t>Televisor plano de 54 pulgadas</t>
  </si>
  <si>
    <t>Repisa soporte del televisor</t>
  </si>
  <si>
    <t>Sofá de 3 plazas de roble forrado en tela jardinera rústica</t>
  </si>
  <si>
    <t>Sillones de roble forrado en tela jardinera rústica</t>
  </si>
  <si>
    <t>Mesa ratona de roble con tapa encajada de vidrio</t>
  </si>
  <si>
    <t>Mesa comedor de placa c/esqueleto de caño hueco metálico</t>
  </si>
  <si>
    <t>Sillas comedor cuerina c/esqueleto de caño hueco metálico</t>
  </si>
  <si>
    <t>Heladera de 2 puertas de acabado metálico</t>
  </si>
  <si>
    <t>Horno de microondas tamaño mediano (pizzero)</t>
  </si>
  <si>
    <t>Cama matrimonial de madera (3 piezas: 2 cabezales y 1 elástico)</t>
  </si>
  <si>
    <t>Mesa de noche de placa sin cajones</t>
  </si>
  <si>
    <t>Mueble para zapatos (las compuertas se abren por gravedad)</t>
  </si>
  <si>
    <t>Bibliotecas de madera, 1 c/puertas de vidrio, 1 s/puertas (altura 2 mts.)</t>
  </si>
  <si>
    <t>Cajas de 1x1x1 cartón (cerradas c/cinta embalaje) no pesadas, no frágiles</t>
  </si>
  <si>
    <t>Lavarropas automático familiar</t>
  </si>
  <si>
    <t>Tender plegables metálicos</t>
  </si>
  <si>
    <t>Subtotal</t>
  </si>
  <si>
    <t>Total</t>
  </si>
  <si>
    <t>Impuesto</t>
  </si>
  <si>
    <t>Cotización</t>
  </si>
  <si>
    <t>Chofer</t>
  </si>
  <si>
    <t>DNI</t>
  </si>
  <si>
    <t>(051) 555-6447</t>
  </si>
  <si>
    <t>Camión</t>
  </si>
  <si>
    <t>Marca</t>
  </si>
  <si>
    <t>Modelo</t>
  </si>
  <si>
    <t>Dominio</t>
  </si>
  <si>
    <t>Scania</t>
  </si>
  <si>
    <t>P124CB</t>
  </si>
  <si>
    <t>DLU 650</t>
  </si>
  <si>
    <t>Estibadores</t>
  </si>
  <si>
    <t>(036) 555-5336</t>
  </si>
  <si>
    <t>(027) 555-5645</t>
  </si>
  <si>
    <t>Cartuchera de herramientas</t>
  </si>
  <si>
    <t>Faja de carga</t>
  </si>
  <si>
    <t>Zorra de carga 200 kgs.</t>
  </si>
  <si>
    <t>Zorra hidráulica 500 kgs. Manual</t>
  </si>
  <si>
    <t>Tira-hebilla de 2 mts.</t>
  </si>
  <si>
    <t>Colchoneta de goma espuma resistente 2x1,25 mts.</t>
  </si>
  <si>
    <t>Fecha</t>
  </si>
  <si>
    <t>0015-00856574</t>
  </si>
  <si>
    <t>1 bebida gaseosa 2 lts. Coca-Cola</t>
  </si>
  <si>
    <t>Reinflado por baja presión de goma der. delantera</t>
  </si>
  <si>
    <t>Rollo cinta de embalaje estándar marrón opaco</t>
  </si>
  <si>
    <t>DESPACHO</t>
  </si>
  <si>
    <t>Vendedor</t>
  </si>
  <si>
    <t>Carlos Gutiérrez</t>
  </si>
  <si>
    <t>ORDEN</t>
  </si>
  <si>
    <t>Desde</t>
  </si>
  <si>
    <t>Hasta</t>
  </si>
  <si>
    <t>Lugar de carga</t>
  </si>
  <si>
    <t>Edificio, piso 3. Vereda amplia. Acceso al edificio amplio. Ascensor amplio.</t>
  </si>
  <si>
    <t>Lugar descarga</t>
  </si>
  <si>
    <t>Casa familiar. Entrada para vehículos amplia. Garage cubierto, ahí se dejan los bultos.</t>
  </si>
  <si>
    <t>Predio Libertad - Calle Carolina Este  18256 Piso 3 Departamento 2</t>
  </si>
  <si>
    <t>* A fines logísticos</t>
  </si>
  <si>
    <t>FACTURA</t>
  </si>
  <si>
    <t>Cajero</t>
  </si>
  <si>
    <t>Pedro Almodóvar</t>
  </si>
  <si>
    <t>Muebles sin embalaje.</t>
  </si>
  <si>
    <t>ASIGNACIONES AL SERVICIO</t>
  </si>
  <si>
    <t>Nombre</t>
  </si>
  <si>
    <t>Francisco Palacios Beltrán</t>
  </si>
  <si>
    <t>Sergio Esteban Mujica</t>
  </si>
  <si>
    <t>Marcelo González</t>
  </si>
  <si>
    <t>Logístico</t>
  </si>
  <si>
    <t>Héctor Alvarado</t>
  </si>
  <si>
    <t>LIQUIDACIÓN</t>
  </si>
  <si>
    <t>Concepto</t>
  </si>
  <si>
    <t>COMPROBANTES</t>
  </si>
  <si>
    <t>Número</t>
  </si>
  <si>
    <t>Emisor</t>
  </si>
  <si>
    <t>Monto</t>
  </si>
  <si>
    <t>Librería "Mallorca"</t>
  </si>
  <si>
    <t>Supermercado Hiper</t>
  </si>
  <si>
    <t>Gomería "Ruta Seis"</t>
  </si>
  <si>
    <t>Contable</t>
  </si>
  <si>
    <t>Julio A. Arsenio</t>
  </si>
  <si>
    <t>Firma/DNI solicitud conforme</t>
  </si>
  <si>
    <t>Firma/DNI recibido conforme</t>
  </si>
  <si>
    <t>Comisionable</t>
  </si>
  <si>
    <t>SÍ</t>
  </si>
  <si>
    <t>CONCEPTO</t>
  </si>
  <si>
    <t>SUBTOTAL</t>
  </si>
  <si>
    <t>COEFICIENTE</t>
  </si>
  <si>
    <t>Comisión sobre orden de servicio</t>
  </si>
  <si>
    <t>Reembolso sobre gastos de viaje</t>
  </si>
  <si>
    <t>Persona física</t>
  </si>
  <si>
    <t>Particular</t>
  </si>
  <si>
    <t>Origen</t>
  </si>
  <si>
    <t>Destino</t>
  </si>
  <si>
    <t>DESCRIPCIÓN DE MUDANZA</t>
  </si>
  <si>
    <t>INVENTARIO DECLARADO (APROXIMADO) DE ÍTEMS A MUDAR*</t>
  </si>
  <si>
    <t>Insumos</t>
  </si>
  <si>
    <t>DNI 34955710</t>
  </si>
  <si>
    <t>Consumidor final</t>
  </si>
  <si>
    <t>CUIT</t>
  </si>
  <si>
    <t>20-16176005-7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</si>
</sst>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&quot;$&quot;#,##0.00_);\(&quot;$&quot;#,##0.00\)"/>
    <numFmt numFmtId="165" formatCode="_(&quot;$&quot;* #,##0.00_);_(&quot;$&quot;* \(#,##0.00\);_(&quot;$&quot;* &quot;-&quot;??_);_(@_)"/>
    <numFmt numFmtId="166" formatCode="&quot;$&quot;#,##0.00"/>
    <numFmt numFmtId="167" formatCode="&quot;$&quot;\ #,##0"/>
    <numFmt numFmtId="168" formatCode="[$-F800]dddd\,\ mmmm\ dd\,\ yyyy"/>
    <numFmt numFmtId="169" formatCode="&quot;$&quot;\ #,##0.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onsolas"/>
      <family val="3"/>
    </font>
    <font>
      <i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165" fontId="3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7" fillId="0" borderId="0" xfId="0" applyFont="1" applyBorder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1" fillId="0" borderId="0" xfId="0" applyFont="1" applyBorder="1" applyAlignment="1">
      <alignment horizontal="left" vertical="top"/>
    </xf>
    <xf numFmtId="0" fontId="5" fillId="0" borderId="0" xfId="0" applyFont="1" applyBorder="1"/>
    <xf numFmtId="0" fontId="5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169" fontId="5" fillId="0" borderId="0" xfId="0" applyNumberFormat="1" applyFont="1" applyBorder="1" applyAlignment="1">
      <alignment vertical="top"/>
    </xf>
    <xf numFmtId="2" fontId="5" fillId="0" borderId="0" xfId="0" applyNumberFormat="1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15" fontId="0" fillId="0" borderId="0" xfId="0" applyNumberForma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Border="1"/>
    <xf numFmtId="166" fontId="6" fillId="0" borderId="0" xfId="0" applyNumberFormat="1" applyFont="1" applyBorder="1"/>
    <xf numFmtId="164" fontId="0" fillId="0" borderId="0" xfId="1" applyNumberFormat="1" applyFont="1" applyBorder="1" applyAlignment="1"/>
    <xf numFmtId="164" fontId="6" fillId="0" borderId="0" xfId="0" applyNumberFormat="1" applyFont="1" applyBorder="1"/>
    <xf numFmtId="0" fontId="1" fillId="0" borderId="0" xfId="0" applyFont="1" applyBorder="1"/>
    <xf numFmtId="169" fontId="8" fillId="0" borderId="0" xfId="0" applyNumberFormat="1" applyFont="1" applyBorder="1" applyAlignment="1">
      <alignment vertical="top"/>
    </xf>
    <xf numFmtId="14" fontId="5" fillId="0" borderId="0" xfId="0" applyNumberFormat="1" applyFont="1" applyBorder="1"/>
    <xf numFmtId="167" fontId="5" fillId="0" borderId="0" xfId="0" applyNumberFormat="1" applyFont="1" applyBorder="1" applyAlignment="1">
      <alignment vertical="top"/>
    </xf>
    <xf numFmtId="169" fontId="0" fillId="0" borderId="0" xfId="0" applyNumberFormat="1" applyBorder="1" applyAlignment="1">
      <alignment vertical="top"/>
    </xf>
    <xf numFmtId="0" fontId="6" fillId="0" borderId="0" xfId="0" applyFont="1" applyBorder="1" applyAlignment="1">
      <alignment vertical="top"/>
    </xf>
    <xf numFmtId="169" fontId="6" fillId="0" borderId="0" xfId="0" applyNumberFormat="1" applyFont="1" applyBorder="1" applyAlignment="1">
      <alignment vertical="top"/>
    </xf>
    <xf numFmtId="49" fontId="5" fillId="0" borderId="0" xfId="0" applyNumberFormat="1" applyFont="1" applyBorder="1" applyAlignment="1">
      <alignment vertical="top"/>
    </xf>
    <xf numFmtId="0" fontId="5" fillId="0" borderId="0" xfId="0" applyFont="1" applyBorder="1" applyAlignment="1">
      <alignment horizontal="right" vertical="top"/>
    </xf>
    <xf numFmtId="0" fontId="5" fillId="0" borderId="0" xfId="0" applyFont="1" applyBorder="1" applyAlignment="1">
      <alignment horizontal="left" vertical="top"/>
    </xf>
    <xf numFmtId="0" fontId="9" fillId="0" borderId="0" xfId="0" applyFont="1" applyBorder="1"/>
    <xf numFmtId="0" fontId="5" fillId="0" borderId="0" xfId="0" applyFont="1" applyBorder="1" applyAlignment="1">
      <alignment horizontal="left" vertical="top"/>
    </xf>
    <xf numFmtId="168" fontId="5" fillId="0" borderId="0" xfId="0" applyNumberFormat="1" applyFont="1" applyBorder="1" applyAlignment="1">
      <alignment vertical="top"/>
    </xf>
    <xf numFmtId="14" fontId="5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168" fontId="5" fillId="0" borderId="0" xfId="0" applyNumberFormat="1" applyFont="1" applyBorder="1" applyAlignment="1">
      <alignment horizontal="left" vertical="top"/>
    </xf>
    <xf numFmtId="0" fontId="5" fillId="0" borderId="0" xfId="0" applyFont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285752</xdr:colOff>
      <xdr:row>0</xdr:row>
      <xdr:rowOff>131884</xdr:rowOff>
    </xdr:from>
    <xdr:to>
      <xdr:col>0</xdr:col>
      <xdr:colOff>817767</xdr:colOff>
      <xdr:row>3</xdr:row>
      <xdr:rowOff>92399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85752" y="131884"/>
          <a:ext cx="532015" cy="532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58618</xdr:colOff>
      <xdr:row>0</xdr:row>
      <xdr:rowOff>131885</xdr:rowOff>
    </xdr:from>
    <xdr:to>
      <xdr:col>0</xdr:col>
      <xdr:colOff>590633</xdr:colOff>
      <xdr:row>3</xdr:row>
      <xdr:rowOff>92400</xdr:rowOff>
    </xdr:to>
    <xdr:pic>
      <xdr:nvPicPr>
        <xdr:cNvPr id="3" name="0 Imagen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8618" y="131885"/>
          <a:ext cx="532015" cy="532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43965</xdr:colOff>
      <xdr:row>0</xdr:row>
      <xdr:rowOff>131884</xdr:rowOff>
    </xdr:from>
    <xdr:to>
      <xdr:col>0</xdr:col>
      <xdr:colOff>575980</xdr:colOff>
      <xdr:row>3</xdr:row>
      <xdr:rowOff>92399</xdr:rowOff>
    </xdr:to>
    <xdr:pic>
      <xdr:nvPicPr>
        <xdr:cNvPr id="4" name="0 Imagen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43965" y="131884"/>
          <a:ext cx="532015" cy="532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58617</xdr:colOff>
      <xdr:row>0</xdr:row>
      <xdr:rowOff>95251</xdr:rowOff>
    </xdr:from>
    <xdr:to>
      <xdr:col>0</xdr:col>
      <xdr:colOff>590632</xdr:colOff>
      <xdr:row>3</xdr:row>
      <xdr:rowOff>55766</xdr:rowOff>
    </xdr:to>
    <xdr:pic>
      <xdr:nvPicPr>
        <xdr:cNvPr id="3" name="0 Imagen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58617" y="95251"/>
          <a:ext cx="532015" cy="532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6" zoomScale="130" zoomScaleNormal="130" workbookViewId="0">
      <selection activeCell="B14" sqref="B14"/>
    </sheetView>
  </sheetViews>
  <sheetFormatPr baseColWidth="10" defaultColWidth="9.140625" defaultRowHeight="15" x14ac:dyDescent="0.25"/>
  <cols>
    <col min="1" max="4" width="15.7109375" customWidth="1"/>
    <col min="5" max="5" width="10.7109375" customWidth="1"/>
    <col min="6" max="6" width="15.7109375" customWidth="1"/>
    <col min="7" max="24" width="3.7109375" customWidth="1"/>
  </cols>
  <sheetData>
    <row r="1" spans="1:6" x14ac:dyDescent="0.25">
      <c r="A1" s="11"/>
      <c r="B1" s="19" t="s">
        <v>0</v>
      </c>
      <c r="C1" s="11"/>
      <c r="D1" s="11"/>
      <c r="E1" s="13" t="s">
        <v>62</v>
      </c>
      <c r="F1" s="9">
        <v>10252</v>
      </c>
    </row>
    <row r="2" spans="1:6" x14ac:dyDescent="0.25">
      <c r="A2" s="11"/>
      <c r="B2" s="8" t="s">
        <v>1</v>
      </c>
      <c r="C2" s="9"/>
      <c r="D2" s="9"/>
      <c r="E2" s="8" t="s">
        <v>54</v>
      </c>
      <c r="F2" s="20">
        <v>45355</v>
      </c>
    </row>
    <row r="3" spans="1:6" x14ac:dyDescent="0.25">
      <c r="A3" s="11"/>
      <c r="B3" s="8" t="s">
        <v>2</v>
      </c>
      <c r="C3" s="9"/>
      <c r="D3" s="9"/>
      <c r="E3" s="8" t="s">
        <v>111</v>
      </c>
      <c r="F3" s="20" t="s">
        <v>112</v>
      </c>
    </row>
    <row r="4" spans="1:6" x14ac:dyDescent="0.25">
      <c r="A4" s="9"/>
      <c r="B4" s="8" t="s">
        <v>3</v>
      </c>
      <c r="C4" s="9"/>
      <c r="D4" s="9"/>
      <c r="E4" s="10" t="s">
        <v>60</v>
      </c>
      <c r="F4" s="21" t="s">
        <v>61</v>
      </c>
    </row>
    <row r="5" spans="1:6" ht="15.75" thickBot="1" x14ac:dyDescent="0.3">
      <c r="A5" s="2"/>
      <c r="B5" s="2"/>
      <c r="C5" s="2"/>
      <c r="D5" s="3"/>
      <c r="E5" s="2"/>
      <c r="F5" s="2"/>
    </row>
    <row r="6" spans="1:6" ht="15.75" thickTop="1" x14ac:dyDescent="0.25">
      <c r="A6" s="9"/>
      <c r="B6" s="9"/>
      <c r="C6" s="9"/>
      <c r="D6" s="9"/>
      <c r="E6" s="9"/>
      <c r="F6" s="9"/>
    </row>
    <row r="7" spans="1:6" x14ac:dyDescent="0.25">
      <c r="A7" s="15" t="s">
        <v>5</v>
      </c>
      <c r="B7" s="15"/>
      <c r="C7" s="15"/>
      <c r="D7" s="15"/>
      <c r="E7" s="8"/>
      <c r="F7" s="36" t="s">
        <v>110</v>
      </c>
    </row>
    <row r="8" spans="1:6" x14ac:dyDescent="0.25">
      <c r="A8" s="35" t="s">
        <v>109</v>
      </c>
      <c r="B8" s="35"/>
      <c r="C8" s="15"/>
      <c r="D8" s="15"/>
      <c r="E8" s="8"/>
      <c r="F8" s="36" t="s">
        <v>102</v>
      </c>
    </row>
    <row r="9" spans="1:6" x14ac:dyDescent="0.25">
      <c r="A9" s="15" t="s">
        <v>69</v>
      </c>
      <c r="B9" s="15"/>
      <c r="C9" s="15"/>
      <c r="D9" s="15"/>
      <c r="E9" s="8"/>
      <c r="F9" s="36" t="s">
        <v>103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15.75" thickTop="1" x14ac:dyDescent="0.25">
      <c r="A11" s="11"/>
      <c r="B11" s="11"/>
      <c r="C11" s="11"/>
      <c r="D11" s="11"/>
      <c r="E11" s="11"/>
      <c r="F11" s="11"/>
    </row>
    <row r="12" spans="1:6" x14ac:dyDescent="0.25">
      <c r="A12" s="22" t="s">
        <v>106</v>
      </c>
      <c r="B12" s="9"/>
      <c r="C12" s="9"/>
      <c r="D12" s="9"/>
      <c r="E12" s="9"/>
      <c r="F12" s="9"/>
    </row>
    <row r="13" spans="1:6" x14ac:dyDescent="0.25">
      <c r="A13" s="22"/>
      <c r="B13" s="9"/>
      <c r="C13" s="9"/>
      <c r="D13" s="9"/>
      <c r="E13" s="9"/>
      <c r="F13" s="9"/>
    </row>
    <row r="14" spans="1:6" x14ac:dyDescent="0.25">
      <c r="A14" s="9" t="s">
        <v>54</v>
      </c>
      <c r="B14" s="41">
        <v>45359</v>
      </c>
      <c r="C14" s="40"/>
      <c r="D14" s="40"/>
      <c r="E14" s="40"/>
      <c r="F14" s="40"/>
    </row>
    <row r="15" spans="1:6" x14ac:dyDescent="0.25">
      <c r="A15" s="9" t="s">
        <v>104</v>
      </c>
      <c r="B15" s="15" t="s">
        <v>10</v>
      </c>
      <c r="C15" s="15"/>
      <c r="D15" s="15"/>
      <c r="E15" s="15"/>
      <c r="F15" s="15"/>
    </row>
    <row r="16" spans="1:6" x14ac:dyDescent="0.25">
      <c r="A16" s="9" t="s">
        <v>105</v>
      </c>
      <c r="B16" s="15" t="s">
        <v>11</v>
      </c>
      <c r="C16" s="15"/>
      <c r="D16" s="15"/>
      <c r="E16" s="15"/>
      <c r="F16" s="15"/>
    </row>
    <row r="17" spans="1:6" x14ac:dyDescent="0.25">
      <c r="A17" s="9" t="s">
        <v>13</v>
      </c>
      <c r="B17" s="15" t="s">
        <v>14</v>
      </c>
      <c r="C17" s="15"/>
      <c r="D17" s="15"/>
      <c r="E17" s="15"/>
      <c r="F17" s="15"/>
    </row>
    <row r="18" spans="1:6" x14ac:dyDescent="0.25">
      <c r="A18" s="9" t="s">
        <v>65</v>
      </c>
      <c r="B18" s="15" t="s">
        <v>66</v>
      </c>
      <c r="C18" s="15"/>
      <c r="D18" s="15"/>
      <c r="E18" s="15"/>
      <c r="F18" s="15"/>
    </row>
    <row r="19" spans="1:6" x14ac:dyDescent="0.25">
      <c r="A19" s="9" t="s">
        <v>67</v>
      </c>
      <c r="B19" s="15" t="s">
        <v>68</v>
      </c>
      <c r="C19" s="15"/>
      <c r="D19" s="15"/>
      <c r="E19" s="15"/>
      <c r="F19" s="15"/>
    </row>
    <row r="20" spans="1:6" x14ac:dyDescent="0.25">
      <c r="A20" s="9" t="s">
        <v>12</v>
      </c>
      <c r="B20" s="15" t="s">
        <v>74</v>
      </c>
      <c r="C20" s="15"/>
      <c r="D20" s="15"/>
      <c r="E20" s="15"/>
      <c r="F20" s="15"/>
    </row>
    <row r="21" spans="1:6" ht="15.75" thickBot="1" x14ac:dyDescent="0.3">
      <c r="A21" s="2"/>
      <c r="B21" s="2"/>
      <c r="C21" s="2"/>
      <c r="D21" s="3"/>
      <c r="E21" s="2"/>
      <c r="F21" s="2"/>
    </row>
    <row r="22" spans="1:6" ht="15.75" thickTop="1" x14ac:dyDescent="0.25">
      <c r="A22" s="11"/>
      <c r="B22" s="11"/>
      <c r="C22" s="11"/>
      <c r="D22" s="11"/>
      <c r="E22" s="11"/>
      <c r="F22" s="11"/>
    </row>
    <row r="23" spans="1:6" x14ac:dyDescent="0.25">
      <c r="A23" s="22" t="s">
        <v>107</v>
      </c>
      <c r="B23" s="9"/>
      <c r="C23" s="9"/>
      <c r="D23" s="9"/>
      <c r="E23" s="9"/>
      <c r="F23" s="23" t="s">
        <v>70</v>
      </c>
    </row>
    <row r="24" spans="1:6" x14ac:dyDescent="0.25">
      <c r="A24" s="22"/>
      <c r="B24" s="9"/>
      <c r="C24" s="9"/>
      <c r="D24" s="9"/>
      <c r="E24" s="9"/>
      <c r="F24" s="23"/>
    </row>
    <row r="25" spans="1:6" x14ac:dyDescent="0.25">
      <c r="A25" s="15" t="s">
        <v>15</v>
      </c>
      <c r="B25" s="15"/>
      <c r="C25" s="15"/>
      <c r="D25" s="15"/>
      <c r="E25" s="15"/>
      <c r="F25" s="15"/>
    </row>
    <row r="26" spans="1:6" x14ac:dyDescent="0.25">
      <c r="A26" s="15" t="s">
        <v>16</v>
      </c>
      <c r="B26" s="15"/>
      <c r="C26" s="15"/>
      <c r="D26" s="15"/>
      <c r="E26" s="15"/>
      <c r="F26" s="15"/>
    </row>
    <row r="27" spans="1:6" x14ac:dyDescent="0.25">
      <c r="A27" s="15" t="s">
        <v>17</v>
      </c>
      <c r="B27" s="15"/>
      <c r="C27" s="15"/>
      <c r="D27" s="15"/>
      <c r="E27" s="15"/>
      <c r="F27" s="15"/>
    </row>
    <row r="28" spans="1:6" x14ac:dyDescent="0.25">
      <c r="A28" s="15" t="s">
        <v>18</v>
      </c>
      <c r="B28" s="15"/>
      <c r="C28" s="15"/>
      <c r="D28" s="15"/>
      <c r="E28" s="15"/>
      <c r="F28" s="15"/>
    </row>
    <row r="29" spans="1:6" x14ac:dyDescent="0.25">
      <c r="A29" s="15" t="s">
        <v>19</v>
      </c>
      <c r="B29" s="15"/>
      <c r="C29" s="15"/>
      <c r="D29" s="15"/>
      <c r="E29" s="15"/>
      <c r="F29" s="15"/>
    </row>
    <row r="30" spans="1:6" x14ac:dyDescent="0.25">
      <c r="A30" s="15" t="s">
        <v>20</v>
      </c>
      <c r="B30" s="15"/>
      <c r="C30" s="15"/>
      <c r="D30" s="15"/>
      <c r="E30" s="15"/>
      <c r="F30" s="15"/>
    </row>
    <row r="31" spans="1:6" x14ac:dyDescent="0.25">
      <c r="A31" s="15" t="s">
        <v>21</v>
      </c>
      <c r="B31" s="15"/>
      <c r="C31" s="15"/>
      <c r="D31" s="15"/>
      <c r="E31" s="15"/>
      <c r="F31" s="15"/>
    </row>
    <row r="32" spans="1:6" x14ac:dyDescent="0.25">
      <c r="A32" s="15" t="s">
        <v>22</v>
      </c>
      <c r="B32" s="15"/>
      <c r="C32" s="15"/>
      <c r="D32" s="15"/>
      <c r="E32" s="15"/>
      <c r="F32" s="15"/>
    </row>
    <row r="33" spans="1:6" x14ac:dyDescent="0.25">
      <c r="A33" s="15" t="s">
        <v>23</v>
      </c>
      <c r="B33" s="15"/>
      <c r="C33" s="15"/>
      <c r="D33" s="15"/>
      <c r="E33" s="15"/>
      <c r="F33" s="15"/>
    </row>
    <row r="34" spans="1:6" x14ac:dyDescent="0.25">
      <c r="A34" s="15" t="s">
        <v>24</v>
      </c>
      <c r="B34" s="15"/>
      <c r="C34" s="15"/>
      <c r="D34" s="15"/>
      <c r="E34" s="15"/>
      <c r="F34" s="15"/>
    </row>
    <row r="35" spans="1:6" x14ac:dyDescent="0.25">
      <c r="A35" s="15" t="s">
        <v>25</v>
      </c>
      <c r="B35" s="15"/>
      <c r="C35" s="15"/>
      <c r="D35" s="15"/>
      <c r="E35" s="15"/>
      <c r="F35" s="15"/>
    </row>
    <row r="36" spans="1:6" x14ac:dyDescent="0.25">
      <c r="A36" s="15" t="s">
        <v>26</v>
      </c>
      <c r="B36" s="15"/>
      <c r="C36" s="15"/>
      <c r="D36" s="15"/>
      <c r="E36" s="15"/>
      <c r="F36" s="15"/>
    </row>
    <row r="37" spans="1:6" x14ac:dyDescent="0.25">
      <c r="A37" s="15" t="s">
        <v>27</v>
      </c>
      <c r="B37" s="15"/>
      <c r="C37" s="15"/>
      <c r="D37" s="15"/>
      <c r="E37" s="15"/>
      <c r="F37" s="15"/>
    </row>
    <row r="38" spans="1:6" x14ac:dyDescent="0.25">
      <c r="A38" s="15" t="s">
        <v>28</v>
      </c>
      <c r="B38" s="15"/>
      <c r="C38" s="15"/>
      <c r="D38" s="15"/>
      <c r="E38" s="15"/>
      <c r="F38" s="15"/>
    </row>
    <row r="39" spans="1:6" x14ac:dyDescent="0.25">
      <c r="A39" s="15" t="s">
        <v>29</v>
      </c>
      <c r="B39" s="15"/>
      <c r="C39" s="15"/>
      <c r="D39" s="15"/>
      <c r="E39" s="15"/>
      <c r="F39" s="15"/>
    </row>
    <row r="40" spans="1:6" x14ac:dyDescent="0.25">
      <c r="A40" s="15" t="s">
        <v>30</v>
      </c>
      <c r="B40" s="15"/>
      <c r="C40" s="15"/>
      <c r="D40" s="15"/>
      <c r="E40" s="15"/>
      <c r="F40" s="15"/>
    </row>
    <row r="41" spans="1:6" x14ac:dyDescent="0.25">
      <c r="A41" s="37"/>
      <c r="B41" s="37"/>
      <c r="C41" s="37"/>
      <c r="D41" s="37"/>
      <c r="E41" s="37"/>
      <c r="F41" s="37"/>
    </row>
    <row r="42" spans="1:6" x14ac:dyDescent="0.25">
      <c r="A42" s="37"/>
      <c r="B42" s="37"/>
      <c r="C42" s="37"/>
      <c r="D42" s="37"/>
      <c r="E42" s="37"/>
      <c r="F42" s="37"/>
    </row>
    <row r="43" spans="1:6" x14ac:dyDescent="0.25">
      <c r="A43" s="12"/>
      <c r="B43" s="11"/>
      <c r="C43" s="12"/>
      <c r="D43" s="11"/>
      <c r="E43" s="11"/>
      <c r="F43" s="11"/>
    </row>
    <row r="44" spans="1:6" ht="15.75" x14ac:dyDescent="0.25">
      <c r="A44" s="38" t="s">
        <v>93</v>
      </c>
      <c r="B44" s="12"/>
      <c r="C44" s="38" t="s">
        <v>94</v>
      </c>
      <c r="D44" s="12"/>
      <c r="E44" s="24" t="s">
        <v>34</v>
      </c>
      <c r="F44" s="25">
        <v>75000</v>
      </c>
    </row>
  </sheetData>
  <printOptions horizontalCentered="1"/>
  <pageMargins left="0.39370078740157483" right="0.39370078740157483" top="0.78740157480314965" bottom="0.39370078740157483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30" zoomScaleNormal="130" workbookViewId="0">
      <selection sqref="A1:F22"/>
    </sheetView>
  </sheetViews>
  <sheetFormatPr baseColWidth="10" defaultColWidth="9.140625" defaultRowHeight="15" x14ac:dyDescent="0.25"/>
  <cols>
    <col min="1" max="1" width="9.85546875" customWidth="1"/>
    <col min="2" max="4" width="15.7109375" customWidth="1"/>
    <col min="5" max="5" width="10.7109375" customWidth="1"/>
    <col min="6" max="6" width="15.7109375" customWidth="1"/>
    <col min="7" max="24" width="3.7109375" customWidth="1"/>
  </cols>
  <sheetData>
    <row r="1" spans="1:6" x14ac:dyDescent="0.25">
      <c r="A1" s="11"/>
      <c r="B1" s="19" t="s">
        <v>0</v>
      </c>
      <c r="C1" s="11"/>
      <c r="D1" s="11"/>
      <c r="E1" s="13" t="s">
        <v>71</v>
      </c>
      <c r="F1" s="9">
        <v>22836</v>
      </c>
    </row>
    <row r="2" spans="1:6" x14ac:dyDescent="0.25">
      <c r="A2" s="11"/>
      <c r="B2" s="8" t="s">
        <v>1</v>
      </c>
      <c r="C2" s="9"/>
      <c r="D2" s="9"/>
      <c r="E2" s="8" t="s">
        <v>54</v>
      </c>
      <c r="F2" s="20">
        <v>45355</v>
      </c>
    </row>
    <row r="3" spans="1:6" x14ac:dyDescent="0.25">
      <c r="A3" s="11"/>
      <c r="B3" s="8" t="s">
        <v>2</v>
      </c>
      <c r="C3" s="9"/>
      <c r="D3" s="9"/>
      <c r="E3" s="8" t="s">
        <v>111</v>
      </c>
      <c r="F3" s="20" t="s">
        <v>112</v>
      </c>
    </row>
    <row r="4" spans="1:6" x14ac:dyDescent="0.25">
      <c r="A4" s="9"/>
      <c r="B4" s="8" t="s">
        <v>3</v>
      </c>
      <c r="C4" s="9"/>
      <c r="D4" s="9"/>
      <c r="E4" s="10" t="s">
        <v>72</v>
      </c>
      <c r="F4" s="21" t="s">
        <v>73</v>
      </c>
    </row>
    <row r="5" spans="1:6" ht="15.75" thickBot="1" x14ac:dyDescent="0.3">
      <c r="A5" s="2"/>
      <c r="B5" s="2"/>
      <c r="C5" s="2"/>
      <c r="D5" s="3"/>
      <c r="E5" s="2"/>
      <c r="F5" s="2"/>
    </row>
    <row r="6" spans="1:6" ht="15.75" thickTop="1" x14ac:dyDescent="0.25">
      <c r="A6" s="9"/>
      <c r="B6" s="9"/>
      <c r="C6" s="9"/>
      <c r="D6" s="9"/>
      <c r="E6" s="9"/>
      <c r="F6" s="9"/>
    </row>
    <row r="7" spans="1:6" x14ac:dyDescent="0.25">
      <c r="A7" s="15" t="s">
        <v>5</v>
      </c>
      <c r="B7" s="15"/>
      <c r="C7" s="15"/>
      <c r="D7" s="15"/>
      <c r="E7" s="8"/>
      <c r="F7" s="36" t="s">
        <v>110</v>
      </c>
    </row>
    <row r="8" spans="1:6" x14ac:dyDescent="0.25">
      <c r="A8" s="35" t="s">
        <v>109</v>
      </c>
      <c r="B8" s="35"/>
      <c r="C8" s="15"/>
      <c r="D8" s="15"/>
      <c r="E8" s="8"/>
      <c r="F8" s="36" t="s">
        <v>102</v>
      </c>
    </row>
    <row r="9" spans="1:6" x14ac:dyDescent="0.25">
      <c r="A9" s="15" t="s">
        <v>69</v>
      </c>
      <c r="B9" s="15"/>
      <c r="C9" s="15"/>
      <c r="D9" s="15"/>
      <c r="E9" s="8"/>
      <c r="F9" s="36" t="s">
        <v>103</v>
      </c>
    </row>
    <row r="10" spans="1:6" ht="15.75" thickBot="1" x14ac:dyDescent="0.3">
      <c r="A10" s="6"/>
      <c r="B10" s="6"/>
      <c r="C10" s="6"/>
      <c r="D10" s="6"/>
      <c r="E10" s="6"/>
      <c r="F10" s="6"/>
    </row>
    <row r="11" spans="1:6" ht="15.75" thickTop="1" x14ac:dyDescent="0.25">
      <c r="A11" s="11"/>
      <c r="B11" s="11"/>
      <c r="C11" s="11"/>
      <c r="D11" s="11"/>
      <c r="E11" s="11"/>
      <c r="F11" s="11"/>
    </row>
    <row r="12" spans="1:6" x14ac:dyDescent="0.25">
      <c r="A12" s="9" t="s">
        <v>62</v>
      </c>
      <c r="B12" s="13">
        <v>10252</v>
      </c>
      <c r="C12" s="11"/>
      <c r="D12" s="11"/>
      <c r="E12" s="11"/>
      <c r="F12" s="11"/>
    </row>
    <row r="13" spans="1:6" ht="15.75" thickBot="1" x14ac:dyDescent="0.3">
      <c r="A13" s="2"/>
      <c r="B13" s="7"/>
      <c r="C13" s="6"/>
      <c r="D13" s="6"/>
      <c r="E13" s="6"/>
      <c r="F13" s="6"/>
    </row>
    <row r="14" spans="1:6" ht="15.75" thickTop="1" x14ac:dyDescent="0.25">
      <c r="A14" s="11"/>
      <c r="B14" s="11"/>
      <c r="C14" s="11"/>
      <c r="D14" s="11"/>
      <c r="E14" s="11"/>
      <c r="F14" s="11"/>
    </row>
    <row r="15" spans="1:6" x14ac:dyDescent="0.25">
      <c r="A15" s="9" t="s">
        <v>54</v>
      </c>
      <c r="B15" s="43">
        <v>45359</v>
      </c>
      <c r="C15" s="43"/>
      <c r="D15" s="43"/>
      <c r="E15" s="43"/>
      <c r="F15" s="43"/>
    </row>
    <row r="16" spans="1:6" x14ac:dyDescent="0.25">
      <c r="A16" s="9" t="s">
        <v>63</v>
      </c>
      <c r="B16" s="42" t="s">
        <v>10</v>
      </c>
      <c r="C16" s="42"/>
      <c r="D16" s="42"/>
      <c r="E16" s="42"/>
      <c r="F16" s="42"/>
    </row>
    <row r="17" spans="1:6" x14ac:dyDescent="0.25">
      <c r="A17" s="9" t="s">
        <v>64</v>
      </c>
      <c r="B17" s="42" t="s">
        <v>11</v>
      </c>
      <c r="C17" s="42"/>
      <c r="D17" s="42"/>
      <c r="E17" s="42"/>
      <c r="F17" s="42"/>
    </row>
    <row r="18" spans="1:6" x14ac:dyDescent="0.25">
      <c r="A18" s="9" t="s">
        <v>13</v>
      </c>
      <c r="B18" s="42" t="s">
        <v>14</v>
      </c>
      <c r="C18" s="42"/>
      <c r="D18" s="42"/>
      <c r="E18" s="42"/>
      <c r="F18" s="42"/>
    </row>
    <row r="19" spans="1:6" ht="15.75" thickBot="1" x14ac:dyDescent="0.3">
      <c r="A19" s="2"/>
      <c r="B19" s="7"/>
      <c r="C19" s="6"/>
      <c r="D19" s="6"/>
      <c r="E19" s="6"/>
      <c r="F19" s="6"/>
    </row>
    <row r="20" spans="1:6" ht="15.75" thickTop="1" x14ac:dyDescent="0.25">
      <c r="A20" s="11"/>
      <c r="B20" s="11"/>
      <c r="C20" s="11"/>
      <c r="D20" s="11"/>
      <c r="E20" s="11"/>
      <c r="F20" s="11"/>
    </row>
    <row r="21" spans="1:6" ht="15.75" x14ac:dyDescent="0.25">
      <c r="B21" s="11"/>
      <c r="C21" s="11" t="s">
        <v>31</v>
      </c>
      <c r="D21" s="11" t="s">
        <v>33</v>
      </c>
      <c r="E21" s="11"/>
      <c r="F21" s="24" t="s">
        <v>32</v>
      </c>
    </row>
    <row r="22" spans="1:6" ht="15.75" x14ac:dyDescent="0.25">
      <c r="B22" s="11"/>
      <c r="C22" s="26">
        <v>25000</v>
      </c>
      <c r="D22" s="26">
        <f>C22*0.21</f>
        <v>5250</v>
      </c>
      <c r="E22" s="11"/>
      <c r="F22" s="27">
        <f>C22+D22</f>
        <v>30250</v>
      </c>
    </row>
  </sheetData>
  <mergeCells count="4">
    <mergeCell ref="B16:F16"/>
    <mergeCell ref="B17:F17"/>
    <mergeCell ref="B18:F18"/>
    <mergeCell ref="B15:F15"/>
  </mergeCells>
  <printOptions horizontalCentered="1"/>
  <pageMargins left="0.39370078740157483" right="0.39370078740157483" top="0.78740157480314965" bottom="0.39370078740157483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zoomScale="130" zoomScaleNormal="130" workbookViewId="0">
      <selection sqref="A1:F41"/>
    </sheetView>
  </sheetViews>
  <sheetFormatPr baseColWidth="10" defaultColWidth="9.140625" defaultRowHeight="15" x14ac:dyDescent="0.25"/>
  <cols>
    <col min="1" max="1" width="9.7109375" customWidth="1"/>
    <col min="2" max="4" width="15.7109375" customWidth="1"/>
    <col min="5" max="5" width="10.7109375" customWidth="1"/>
    <col min="6" max="6" width="15.7109375" customWidth="1"/>
    <col min="7" max="24" width="3.7109375" customWidth="1"/>
  </cols>
  <sheetData>
    <row r="1" spans="1:6" x14ac:dyDescent="0.25">
      <c r="A1" s="11"/>
      <c r="B1" s="19" t="s">
        <v>0</v>
      </c>
      <c r="C1" s="11"/>
      <c r="D1" s="11"/>
      <c r="E1" s="13" t="s">
        <v>59</v>
      </c>
      <c r="F1" s="9">
        <v>5042</v>
      </c>
    </row>
    <row r="2" spans="1:6" x14ac:dyDescent="0.25">
      <c r="A2" s="11"/>
      <c r="B2" s="8" t="s">
        <v>1</v>
      </c>
      <c r="C2" s="9"/>
      <c r="D2" s="9"/>
      <c r="E2" s="8" t="s">
        <v>54</v>
      </c>
      <c r="F2" s="20">
        <v>45359</v>
      </c>
    </row>
    <row r="3" spans="1:6" x14ac:dyDescent="0.25">
      <c r="A3" s="11"/>
      <c r="B3" s="8" t="s">
        <v>2</v>
      </c>
      <c r="C3" s="9"/>
      <c r="D3" s="9"/>
      <c r="E3" s="8" t="s">
        <v>111</v>
      </c>
      <c r="F3" s="20" t="s">
        <v>112</v>
      </c>
    </row>
    <row r="4" spans="1:6" x14ac:dyDescent="0.25">
      <c r="A4" s="9"/>
      <c r="B4" s="8" t="s">
        <v>3</v>
      </c>
      <c r="C4" s="9"/>
      <c r="D4" s="9"/>
      <c r="E4" s="10" t="s">
        <v>80</v>
      </c>
      <c r="F4" s="21" t="s">
        <v>81</v>
      </c>
    </row>
    <row r="5" spans="1:6" ht="15.75" thickBot="1" x14ac:dyDescent="0.3">
      <c r="A5" s="2"/>
      <c r="B5" s="2"/>
      <c r="C5" s="2"/>
      <c r="D5" s="3"/>
      <c r="E5" s="2"/>
      <c r="F5" s="2"/>
    </row>
    <row r="6" spans="1:6" ht="15.75" thickTop="1" x14ac:dyDescent="0.25">
      <c r="A6" s="9"/>
      <c r="B6" s="9"/>
      <c r="C6" s="9"/>
      <c r="D6" s="9"/>
      <c r="E6" s="9"/>
      <c r="F6" s="9"/>
    </row>
    <row r="7" spans="1:6" x14ac:dyDescent="0.25">
      <c r="A7" s="9" t="s">
        <v>4</v>
      </c>
      <c r="B7" s="42" t="s">
        <v>5</v>
      </c>
      <c r="C7" s="42"/>
      <c r="D7" s="42"/>
      <c r="E7" s="42"/>
      <c r="F7" s="42"/>
    </row>
    <row r="8" spans="1:6" x14ac:dyDescent="0.25">
      <c r="A8" s="9" t="s">
        <v>6</v>
      </c>
      <c r="B8" s="42">
        <v>34955710</v>
      </c>
      <c r="C8" s="42"/>
      <c r="D8" s="42"/>
      <c r="E8" s="42"/>
      <c r="F8" s="42"/>
    </row>
    <row r="9" spans="1:6" x14ac:dyDescent="0.25">
      <c r="A9" s="9" t="s">
        <v>7</v>
      </c>
      <c r="B9" s="42" t="s">
        <v>69</v>
      </c>
      <c r="C9" s="42"/>
      <c r="D9" s="42"/>
      <c r="E9" s="42"/>
      <c r="F9" s="42"/>
    </row>
    <row r="10" spans="1:6" x14ac:dyDescent="0.25">
      <c r="A10" s="9" t="s">
        <v>8</v>
      </c>
      <c r="B10" s="42" t="s">
        <v>9</v>
      </c>
      <c r="C10" s="42"/>
      <c r="D10" s="42"/>
      <c r="E10" s="42"/>
      <c r="F10" s="42"/>
    </row>
    <row r="11" spans="1:6" ht="15.75" thickBot="1" x14ac:dyDescent="0.3">
      <c r="A11" s="6"/>
      <c r="B11" s="6"/>
      <c r="C11" s="6"/>
      <c r="D11" s="6"/>
      <c r="E11" s="6"/>
      <c r="F11" s="6"/>
    </row>
    <row r="12" spans="1:6" ht="15.75" thickTop="1" x14ac:dyDescent="0.25">
      <c r="A12" s="11"/>
      <c r="B12" s="11"/>
      <c r="C12" s="11"/>
      <c r="D12" s="11"/>
      <c r="E12" s="11"/>
      <c r="F12" s="11"/>
    </row>
    <row r="13" spans="1:6" x14ac:dyDescent="0.25">
      <c r="A13" s="9" t="s">
        <v>62</v>
      </c>
      <c r="B13" s="13">
        <v>10252</v>
      </c>
      <c r="C13" s="9" t="s">
        <v>71</v>
      </c>
      <c r="D13" s="13">
        <v>22836</v>
      </c>
      <c r="E13" s="9"/>
      <c r="F13" s="8"/>
    </row>
    <row r="14" spans="1:6" ht="15.75" thickBot="1" x14ac:dyDescent="0.3">
      <c r="A14" s="2"/>
      <c r="B14" s="4"/>
      <c r="C14" s="2"/>
      <c r="D14" s="4"/>
      <c r="E14" s="2"/>
      <c r="F14" s="4"/>
    </row>
    <row r="15" spans="1:6" ht="15.75" thickTop="1" x14ac:dyDescent="0.25">
      <c r="A15" s="9"/>
      <c r="B15" s="8"/>
      <c r="C15" s="9"/>
      <c r="D15" s="8"/>
      <c r="E15" s="9"/>
      <c r="F15" s="8"/>
    </row>
    <row r="16" spans="1:6" x14ac:dyDescent="0.25">
      <c r="A16" s="22" t="s">
        <v>75</v>
      </c>
      <c r="B16" s="9"/>
      <c r="C16" s="9"/>
      <c r="D16" s="9"/>
      <c r="E16" s="9"/>
      <c r="F16" s="9"/>
    </row>
    <row r="17" spans="1:6" x14ac:dyDescent="0.25">
      <c r="A17" s="9"/>
      <c r="B17" s="9"/>
      <c r="C17" s="9"/>
      <c r="D17" s="9"/>
      <c r="E17" s="9"/>
      <c r="F17" s="9"/>
    </row>
    <row r="18" spans="1:6" x14ac:dyDescent="0.25">
      <c r="A18" s="22" t="s">
        <v>38</v>
      </c>
      <c r="B18" s="11"/>
      <c r="C18" s="9"/>
      <c r="D18" s="9"/>
      <c r="E18" s="9"/>
      <c r="F18" s="11"/>
    </row>
    <row r="19" spans="1:6" x14ac:dyDescent="0.25">
      <c r="A19" s="9" t="s">
        <v>39</v>
      </c>
      <c r="B19" s="11"/>
      <c r="C19" s="9" t="s">
        <v>40</v>
      </c>
      <c r="D19" s="9"/>
      <c r="E19" s="9" t="s">
        <v>41</v>
      </c>
      <c r="F19" s="11"/>
    </row>
    <row r="20" spans="1:6" x14ac:dyDescent="0.25">
      <c r="A20" s="14" t="s">
        <v>42</v>
      </c>
      <c r="B20" s="14"/>
      <c r="C20" s="14" t="s">
        <v>43</v>
      </c>
      <c r="D20" s="15"/>
      <c r="E20" s="14" t="s">
        <v>44</v>
      </c>
      <c r="F20" s="14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22" t="s">
        <v>35</v>
      </c>
      <c r="B22" s="9"/>
      <c r="C22" s="9"/>
      <c r="D22" s="9"/>
      <c r="E22" s="9"/>
      <c r="F22" s="9"/>
    </row>
    <row r="23" spans="1:6" x14ac:dyDescent="0.25">
      <c r="A23" s="9" t="s">
        <v>36</v>
      </c>
      <c r="B23" s="9"/>
      <c r="C23" s="9" t="s">
        <v>8</v>
      </c>
      <c r="D23" s="9"/>
      <c r="E23" s="9" t="s">
        <v>76</v>
      </c>
      <c r="F23" s="9"/>
    </row>
    <row r="24" spans="1:6" x14ac:dyDescent="0.25">
      <c r="A24" s="16">
        <v>36852558</v>
      </c>
      <c r="B24" s="15"/>
      <c r="C24" s="16" t="s">
        <v>37</v>
      </c>
      <c r="D24" s="15"/>
      <c r="E24" s="15" t="s">
        <v>77</v>
      </c>
      <c r="F24" s="15"/>
    </row>
    <row r="25" spans="1:6" x14ac:dyDescent="0.25">
      <c r="A25" s="8"/>
      <c r="B25" s="9"/>
      <c r="C25" s="8"/>
      <c r="D25" s="9"/>
      <c r="E25" s="9"/>
      <c r="F25" s="9"/>
    </row>
    <row r="26" spans="1:6" x14ac:dyDescent="0.25">
      <c r="A26" s="28" t="s">
        <v>45</v>
      </c>
      <c r="B26" s="11"/>
      <c r="C26" s="11"/>
      <c r="D26" s="11"/>
      <c r="E26" s="11"/>
      <c r="F26" s="11"/>
    </row>
    <row r="27" spans="1:6" x14ac:dyDescent="0.25">
      <c r="A27" s="9" t="s">
        <v>36</v>
      </c>
      <c r="B27" s="9"/>
      <c r="C27" s="9" t="s">
        <v>8</v>
      </c>
      <c r="D27" s="9"/>
      <c r="E27" s="9" t="s">
        <v>76</v>
      </c>
      <c r="F27" s="11"/>
    </row>
    <row r="28" spans="1:6" x14ac:dyDescent="0.25">
      <c r="A28" s="14">
        <v>298564521</v>
      </c>
      <c r="B28" s="14"/>
      <c r="C28" s="16" t="s">
        <v>46</v>
      </c>
      <c r="D28" s="14"/>
      <c r="E28" s="15" t="s">
        <v>78</v>
      </c>
      <c r="F28" s="14"/>
    </row>
    <row r="29" spans="1:6" x14ac:dyDescent="0.25">
      <c r="A29" s="14">
        <v>318565600</v>
      </c>
      <c r="B29" s="14"/>
      <c r="C29" s="16" t="s">
        <v>47</v>
      </c>
      <c r="D29" s="14"/>
      <c r="E29" s="15" t="s">
        <v>79</v>
      </c>
      <c r="F29" s="14"/>
    </row>
    <row r="30" spans="1:6" x14ac:dyDescent="0.25">
      <c r="A30" s="11"/>
      <c r="B30" s="11"/>
      <c r="C30" s="11"/>
      <c r="D30" s="11"/>
      <c r="E30" s="11"/>
      <c r="F30" s="11"/>
    </row>
    <row r="31" spans="1:6" x14ac:dyDescent="0.25">
      <c r="A31" s="28" t="s">
        <v>108</v>
      </c>
      <c r="B31" s="8"/>
      <c r="C31" s="11"/>
      <c r="D31" s="11"/>
      <c r="E31" s="11"/>
      <c r="F31" s="11"/>
    </row>
    <row r="32" spans="1:6" x14ac:dyDescent="0.25">
      <c r="A32" s="44" t="s">
        <v>49</v>
      </c>
      <c r="B32" s="44"/>
      <c r="C32" s="44"/>
      <c r="D32" s="44"/>
      <c r="E32" s="44"/>
      <c r="F32" s="44"/>
    </row>
    <row r="33" spans="1:6" x14ac:dyDescent="0.25">
      <c r="A33" s="44" t="s">
        <v>48</v>
      </c>
      <c r="B33" s="44"/>
      <c r="C33" s="44"/>
      <c r="D33" s="44"/>
      <c r="E33" s="44"/>
      <c r="F33" s="44"/>
    </row>
    <row r="34" spans="1:6" x14ac:dyDescent="0.25">
      <c r="A34" s="44" t="s">
        <v>50</v>
      </c>
      <c r="B34" s="44"/>
      <c r="C34" s="44"/>
      <c r="D34" s="44"/>
      <c r="E34" s="44"/>
      <c r="F34" s="44"/>
    </row>
    <row r="35" spans="1:6" x14ac:dyDescent="0.25">
      <c r="A35" s="44" t="s">
        <v>51</v>
      </c>
      <c r="B35" s="44"/>
      <c r="C35" s="44"/>
      <c r="D35" s="44"/>
      <c r="E35" s="44"/>
      <c r="F35" s="44"/>
    </row>
    <row r="36" spans="1:6" x14ac:dyDescent="0.25">
      <c r="A36" s="44" t="s">
        <v>52</v>
      </c>
      <c r="B36" s="44"/>
      <c r="C36" s="44"/>
      <c r="D36" s="44"/>
      <c r="E36" s="44"/>
      <c r="F36" s="44"/>
    </row>
    <row r="37" spans="1:6" x14ac:dyDescent="0.25">
      <c r="A37" s="44" t="s">
        <v>53</v>
      </c>
      <c r="B37" s="44"/>
      <c r="C37" s="44"/>
      <c r="D37" s="44"/>
      <c r="E37" s="44"/>
      <c r="F37" s="44"/>
    </row>
    <row r="38" spans="1:6" x14ac:dyDescent="0.25">
      <c r="A38" s="1"/>
    </row>
    <row r="39" spans="1:6" x14ac:dyDescent="0.25">
      <c r="A39" s="5"/>
    </row>
    <row r="41" spans="1:6" x14ac:dyDescent="0.25">
      <c r="E41" s="38" t="s">
        <v>94</v>
      </c>
    </row>
    <row r="51" spans="5:6" x14ac:dyDescent="0.25">
      <c r="E51" s="38"/>
      <c r="F51" s="38"/>
    </row>
  </sheetData>
  <mergeCells count="10">
    <mergeCell ref="A37:F37"/>
    <mergeCell ref="A32:F32"/>
    <mergeCell ref="A33:F33"/>
    <mergeCell ref="A34:F34"/>
    <mergeCell ref="A35:F35"/>
    <mergeCell ref="B7:F7"/>
    <mergeCell ref="B8:F8"/>
    <mergeCell ref="B9:F9"/>
    <mergeCell ref="B10:F10"/>
    <mergeCell ref="A36:F36"/>
  </mergeCells>
  <printOptions horizontalCentered="1"/>
  <pageMargins left="0.39370078740157483" right="0.39370078740157483" top="0.78740157480314965" bottom="0.39370078740157483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4" zoomScale="130" zoomScaleNormal="130" workbookViewId="0">
      <selection sqref="A1:F25"/>
    </sheetView>
  </sheetViews>
  <sheetFormatPr baseColWidth="10" defaultColWidth="9.140625" defaultRowHeight="15" x14ac:dyDescent="0.25"/>
  <cols>
    <col min="1" max="1" width="9.7109375" customWidth="1"/>
    <col min="2" max="2" width="14.140625" customWidth="1"/>
    <col min="3" max="3" width="20.7109375" customWidth="1"/>
    <col min="4" max="5" width="15.7109375" customWidth="1"/>
    <col min="6" max="6" width="14.5703125" bestFit="1" customWidth="1"/>
    <col min="7" max="24" width="3.7109375" customWidth="1"/>
  </cols>
  <sheetData>
    <row r="1" spans="1:6" x14ac:dyDescent="0.25">
      <c r="A1" s="11"/>
      <c r="B1" s="19" t="s">
        <v>0</v>
      </c>
      <c r="C1" s="19"/>
      <c r="D1" s="11"/>
      <c r="E1" s="13" t="s">
        <v>82</v>
      </c>
      <c r="F1" s="9">
        <v>9947</v>
      </c>
    </row>
    <row r="2" spans="1:6" x14ac:dyDescent="0.25">
      <c r="A2" s="11"/>
      <c r="B2" s="8" t="s">
        <v>1</v>
      </c>
      <c r="C2" s="8"/>
      <c r="D2" s="9"/>
      <c r="E2" s="8" t="s">
        <v>54</v>
      </c>
      <c r="F2" s="20">
        <v>45359</v>
      </c>
    </row>
    <row r="3" spans="1:6" x14ac:dyDescent="0.25">
      <c r="A3" s="11"/>
      <c r="B3" s="8" t="s">
        <v>2</v>
      </c>
      <c r="C3" s="8"/>
      <c r="D3" s="9"/>
      <c r="E3" s="8" t="s">
        <v>111</v>
      </c>
      <c r="F3" s="20" t="s">
        <v>112</v>
      </c>
    </row>
    <row r="4" spans="1:6" x14ac:dyDescent="0.25">
      <c r="A4" s="9"/>
      <c r="B4" s="8" t="s">
        <v>3</v>
      </c>
      <c r="C4" s="8"/>
      <c r="D4" s="9"/>
      <c r="E4" s="10" t="s">
        <v>91</v>
      </c>
      <c r="F4" s="21" t="s">
        <v>92</v>
      </c>
    </row>
    <row r="5" spans="1:6" ht="15.75" thickBot="1" x14ac:dyDescent="0.3">
      <c r="A5" s="2"/>
      <c r="B5" s="2"/>
      <c r="C5" s="2"/>
      <c r="D5" s="3"/>
      <c r="E5" s="2"/>
      <c r="F5" s="2"/>
    </row>
    <row r="6" spans="1:6" ht="15.75" thickTop="1" x14ac:dyDescent="0.25">
      <c r="A6" s="11"/>
      <c r="B6" s="11"/>
      <c r="C6" s="11"/>
      <c r="D6" s="11"/>
      <c r="E6" s="11"/>
      <c r="F6" s="11"/>
    </row>
    <row r="7" spans="1:6" x14ac:dyDescent="0.25">
      <c r="A7" s="9" t="s">
        <v>62</v>
      </c>
      <c r="B7" s="39">
        <v>10252</v>
      </c>
      <c r="C7" s="9" t="s">
        <v>71</v>
      </c>
      <c r="D7" s="39">
        <v>22836</v>
      </c>
      <c r="E7" t="s">
        <v>59</v>
      </c>
      <c r="F7" s="39">
        <v>5042</v>
      </c>
    </row>
    <row r="8" spans="1:6" ht="15.75" thickBot="1" x14ac:dyDescent="0.3">
      <c r="A8" s="2"/>
      <c r="B8" s="4"/>
      <c r="C8" s="2"/>
      <c r="D8" s="4"/>
      <c r="E8" s="2"/>
      <c r="F8" s="4"/>
    </row>
    <row r="9" spans="1:6" ht="15.75" thickTop="1" x14ac:dyDescent="0.25">
      <c r="A9" s="9"/>
      <c r="B9" s="8"/>
      <c r="C9" s="9"/>
      <c r="D9" s="8"/>
      <c r="E9" s="9"/>
      <c r="F9" s="8"/>
    </row>
    <row r="10" spans="1:6" x14ac:dyDescent="0.25">
      <c r="A10" s="9"/>
      <c r="B10" s="8"/>
      <c r="C10" s="9"/>
      <c r="D10" s="8"/>
      <c r="E10" s="9" t="s">
        <v>95</v>
      </c>
      <c r="F10" s="29" t="s">
        <v>96</v>
      </c>
    </row>
    <row r="11" spans="1:6" ht="15.75" thickBot="1" x14ac:dyDescent="0.3">
      <c r="A11" s="2"/>
      <c r="B11" s="4"/>
      <c r="C11" s="2"/>
      <c r="D11" s="4"/>
      <c r="E11" s="2"/>
      <c r="F11" s="4"/>
    </row>
    <row r="12" spans="1:6" ht="15.75" thickTop="1" x14ac:dyDescent="0.25">
      <c r="A12" s="22"/>
      <c r="B12" s="9"/>
      <c r="C12" s="9"/>
      <c r="D12" s="9"/>
      <c r="E12" s="9"/>
      <c r="F12" s="9"/>
    </row>
    <row r="13" spans="1:6" x14ac:dyDescent="0.25">
      <c r="A13" s="22" t="s">
        <v>84</v>
      </c>
      <c r="B13" s="9"/>
      <c r="C13" s="9"/>
      <c r="D13" s="9"/>
      <c r="E13" s="9"/>
      <c r="F13" s="9"/>
    </row>
    <row r="14" spans="1:6" x14ac:dyDescent="0.25">
      <c r="A14" s="22"/>
      <c r="B14" s="9"/>
      <c r="C14" s="9"/>
      <c r="D14" s="9"/>
      <c r="E14" s="9"/>
      <c r="F14" s="9"/>
    </row>
    <row r="15" spans="1:6" x14ac:dyDescent="0.25">
      <c r="A15" s="11" t="s">
        <v>54</v>
      </c>
      <c r="B15" s="8" t="s">
        <v>85</v>
      </c>
      <c r="C15" s="11" t="s">
        <v>86</v>
      </c>
      <c r="D15" s="11" t="s">
        <v>83</v>
      </c>
      <c r="E15" s="11"/>
      <c r="F15" s="11" t="s">
        <v>87</v>
      </c>
    </row>
    <row r="16" spans="1:6" x14ac:dyDescent="0.25">
      <c r="A16" s="30">
        <v>45359</v>
      </c>
      <c r="B16" s="14" t="s">
        <v>55</v>
      </c>
      <c r="C16" s="14" t="s">
        <v>88</v>
      </c>
      <c r="D16" s="42" t="s">
        <v>58</v>
      </c>
      <c r="E16" s="42"/>
      <c r="F16" s="31">
        <v>2500</v>
      </c>
    </row>
    <row r="17" spans="1:6" x14ac:dyDescent="0.25">
      <c r="A17" s="30">
        <v>45359</v>
      </c>
      <c r="B17" s="14" t="s">
        <v>55</v>
      </c>
      <c r="C17" s="14" t="s">
        <v>89</v>
      </c>
      <c r="D17" s="42" t="s">
        <v>56</v>
      </c>
      <c r="E17" s="42"/>
      <c r="F17" s="31">
        <v>2500</v>
      </c>
    </row>
    <row r="18" spans="1:6" x14ac:dyDescent="0.25">
      <c r="A18" s="30">
        <v>45359</v>
      </c>
      <c r="B18" s="14">
        <v>396</v>
      </c>
      <c r="C18" s="14" t="s">
        <v>90</v>
      </c>
      <c r="D18" s="42" t="s">
        <v>57</v>
      </c>
      <c r="E18" s="42"/>
      <c r="F18" s="31">
        <v>2000</v>
      </c>
    </row>
    <row r="19" spans="1:6" ht="15.75" thickBot="1" x14ac:dyDescent="0.3">
      <c r="A19" s="6"/>
      <c r="B19" s="6"/>
      <c r="C19" s="6"/>
      <c r="D19" s="6"/>
      <c r="E19" s="6"/>
      <c r="F19" s="6"/>
    </row>
    <row r="20" spans="1:6" ht="15.75" thickTop="1" x14ac:dyDescent="0.25">
      <c r="A20" s="11"/>
      <c r="B20" s="11"/>
      <c r="C20" s="11"/>
      <c r="D20" s="11"/>
      <c r="E20" s="11"/>
      <c r="F20" s="11"/>
    </row>
    <row r="21" spans="1:6" x14ac:dyDescent="0.25">
      <c r="A21" s="9" t="s">
        <v>97</v>
      </c>
      <c r="B21" s="9"/>
      <c r="C21" s="9"/>
      <c r="D21" s="9" t="s">
        <v>98</v>
      </c>
      <c r="E21" s="9" t="s">
        <v>99</v>
      </c>
      <c r="F21" s="9" t="s">
        <v>82</v>
      </c>
    </row>
    <row r="22" spans="1:6" x14ac:dyDescent="0.25">
      <c r="A22" s="15" t="s">
        <v>100</v>
      </c>
      <c r="B22" s="15"/>
      <c r="C22" s="15"/>
      <c r="D22" s="17">
        <v>75000</v>
      </c>
      <c r="E22" s="18">
        <v>0.05</v>
      </c>
      <c r="F22" s="17">
        <f>D22*E22</f>
        <v>3750</v>
      </c>
    </row>
    <row r="23" spans="1:6" x14ac:dyDescent="0.25">
      <c r="A23" s="15" t="s">
        <v>101</v>
      </c>
      <c r="B23" s="15"/>
      <c r="C23" s="15"/>
      <c r="D23" s="17">
        <v>7000</v>
      </c>
      <c r="E23" s="18">
        <v>1</v>
      </c>
      <c r="F23" s="17">
        <f>D23*E23</f>
        <v>7000</v>
      </c>
    </row>
    <row r="24" spans="1:6" x14ac:dyDescent="0.25">
      <c r="A24" s="22"/>
      <c r="B24" s="9"/>
      <c r="C24" s="9"/>
      <c r="D24" s="9"/>
      <c r="E24" s="9"/>
      <c r="F24" s="32"/>
    </row>
    <row r="25" spans="1:6" ht="15.75" x14ac:dyDescent="0.25">
      <c r="A25" s="22"/>
      <c r="B25" s="9"/>
      <c r="C25" s="9"/>
      <c r="D25" s="9"/>
      <c r="E25" s="33" t="s">
        <v>32</v>
      </c>
      <c r="F25" s="34">
        <f>SUM(F22:F23)</f>
        <v>10750</v>
      </c>
    </row>
  </sheetData>
  <mergeCells count="3">
    <mergeCell ref="D18:E18"/>
    <mergeCell ref="D16:E16"/>
    <mergeCell ref="D17:E17"/>
  </mergeCells>
  <printOptions horizontalCentered="1"/>
  <pageMargins left="0.39370078740157483" right="0.39370078740157483" top="0.78740157480314965" bottom="0.39370078740157483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Orden</vt:lpstr>
      <vt:lpstr>Factura</vt:lpstr>
      <vt:lpstr>Despacho</vt:lpstr>
      <vt:lpstr>Liquidación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2024-12-13T04:32:17Z</dcterms:modified>
</cp:coreProperties>
</file>