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A3736E54-202C-4D4F-9412-AF7E67491BA1}" xr6:coauthVersionLast="47" xr6:coauthVersionMax="47" xr10:uidLastSave="{00000000-0000-0000-0000-000000000000}"/>
  <bookViews>
    <workbookView xWindow="-110" yWindow="-110" windowWidth="38620" windowHeight="21220" tabRatio="762" activeTab="2" xr2:uid="{00000000-000D-0000-FFFF-FFFF00000000}"/>
  </bookViews>
  <sheets>
    <sheet name="ev_future" sheetId="43" r:id="rId1"/>
    <sheet name="demand_future" sheetId="45" r:id="rId2"/>
    <sheet name="supply_future" sheetId="44" r:id="rId3"/>
  </sheets>
  <externalReferences>
    <externalReference r:id="rId4"/>
  </externalReferences>
  <definedNames>
    <definedName name="bG">#REF!</definedName>
    <definedName name="cost">#REF!</definedName>
    <definedName name="D">#REF!</definedName>
    <definedName name="D_factor">#REF!</definedName>
    <definedName name="D_tot">#REF!</definedName>
    <definedName name="FL">#REF!</definedName>
    <definedName name="flow">#REF!</definedName>
    <definedName name="gsol">#REF!</definedName>
    <definedName name="k">#REF!</definedName>
    <definedName name="pi">#REF!</definedName>
    <definedName name="Pmax">#REF!</definedName>
    <definedName name="Pmin">#REF!</definedName>
    <definedName name="price">#REF!</definedName>
    <definedName name="profit">#REF!</definedName>
    <definedName name="reactance">#REF!</definedName>
    <definedName name="Ref_node">#REF!</definedName>
    <definedName name="revenue">#REF!</definedName>
    <definedName name="SNum">#REF!</definedName>
    <definedName name="theta">#REF!</definedName>
    <definedName name="Top">#REF!</definedName>
    <definedName name="Top_d">#REF!</definedName>
    <definedName name="Top_p">#REF!</definedName>
    <definedName name="X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44" l="1"/>
  <c r="G18" i="44"/>
  <c r="U7" i="44" l="1"/>
  <c r="V7" i="44"/>
  <c r="U8" i="44"/>
  <c r="V8" i="44"/>
  <c r="V6" i="44"/>
  <c r="U6" i="44"/>
  <c r="V5" i="44"/>
  <c r="U5" i="44"/>
  <c r="V4" i="44"/>
  <c r="U4" i="44"/>
  <c r="E42" i="44" l="1"/>
  <c r="E44" i="44" s="1"/>
  <c r="D42" i="44"/>
  <c r="D44" i="44" s="1"/>
  <c r="C42" i="44"/>
  <c r="C44" i="44" s="1"/>
  <c r="B42" i="44"/>
  <c r="B44" i="44" s="1"/>
  <c r="E41" i="44"/>
  <c r="E43" i="44" s="1"/>
  <c r="D41" i="44"/>
  <c r="D43" i="44" s="1"/>
  <c r="C41" i="44"/>
  <c r="B41" i="44"/>
  <c r="B43" i="44" s="1"/>
  <c r="E39" i="44"/>
  <c r="D39" i="44"/>
  <c r="C39" i="44"/>
  <c r="B39" i="44"/>
  <c r="C43" i="44" l="1"/>
</calcChain>
</file>

<file path=xl/sharedStrings.xml><?xml version="1.0" encoding="utf-8"?>
<sst xmlns="http://schemas.openxmlformats.org/spreadsheetml/2006/main" count="93" uniqueCount="56">
  <si>
    <t>Biomass</t>
    <phoneticPr fontId="2" type="noConversion"/>
  </si>
  <si>
    <t>Wind</t>
    <phoneticPr fontId="2" type="noConversion"/>
  </si>
  <si>
    <t>Solar</t>
    <phoneticPr fontId="2" type="noConversion"/>
  </si>
  <si>
    <t>CCGT</t>
    <phoneticPr fontId="2" type="noConversion"/>
  </si>
  <si>
    <t>Nuclear</t>
    <phoneticPr fontId="2" type="noConversion"/>
  </si>
  <si>
    <t>CHP</t>
    <phoneticPr fontId="2" type="noConversion"/>
  </si>
  <si>
    <t>OCGT</t>
    <phoneticPr fontId="2" type="noConversion"/>
  </si>
  <si>
    <t>Battery Electric Cars on the Road (Millions)</t>
  </si>
  <si>
    <t>History</t>
  </si>
  <si>
    <t>Consumer Transformation</t>
  </si>
  <si>
    <t>System Transformation</t>
  </si>
  <si>
    <t>Leading the Way</t>
  </si>
  <si>
    <t>Steady Progression</t>
  </si>
  <si>
    <t>Five Year Forecast</t>
  </si>
  <si>
    <t>CT</t>
  </si>
  <si>
    <t>ST</t>
  </si>
  <si>
    <t>LW</t>
  </si>
  <si>
    <t>SP</t>
  </si>
  <si>
    <t>Interconnectors</t>
  </si>
  <si>
    <t>Biomass</t>
  </si>
  <si>
    <t>BECCS</t>
  </si>
  <si>
    <t>Nuclear</t>
  </si>
  <si>
    <t>Hydrogen</t>
  </si>
  <si>
    <t>Fossil Fuel</t>
  </si>
  <si>
    <t>Gas CCUS</t>
  </si>
  <si>
    <t>Solar</t>
  </si>
  <si>
    <t>Offshore wind</t>
  </si>
  <si>
    <t>Onshore wind</t>
  </si>
  <si>
    <t>Other renewables</t>
  </si>
  <si>
    <t>Storage</t>
  </si>
  <si>
    <t>FES ACS Peak System Demand</t>
  </si>
  <si>
    <t>Note: storage excludes vehicle-to-grid</t>
  </si>
  <si>
    <t>Total generation output by technology (TWh)</t>
  </si>
  <si>
    <t>Year</t>
  </si>
  <si>
    <t>Offshore Wind</t>
  </si>
  <si>
    <t>Onshore Wind</t>
  </si>
  <si>
    <t>Other Renewables</t>
  </si>
  <si>
    <t>Interconnectors (net negative)</t>
  </si>
  <si>
    <t>Wind and solar</t>
  </si>
  <si>
    <t>Total (domestic generation)</t>
  </si>
  <si>
    <t>Wind and solar % of domestic generation</t>
  </si>
  <si>
    <t>Renewables % of domesitc generation</t>
  </si>
  <si>
    <t>CO2 intensity of electricity generation excluding negative emissions from BECCS (gCO2/kWh)</t>
  </si>
  <si>
    <t>Includes grid-connected generation only and excludes BECCS's negative emissions and generation output.</t>
  </si>
  <si>
    <t>Installed total network-connected wind capacity (GW)</t>
  </si>
  <si>
    <t>Installed solar generation capacity (GW)</t>
  </si>
  <si>
    <t>Installed nuclear capacity (GW)</t>
  </si>
  <si>
    <t>Electricity System ACS Peak Demand GW</t>
  </si>
  <si>
    <t>Fiscal year Beginning</t>
  </si>
  <si>
    <t>Five-year Forecast</t>
  </si>
  <si>
    <t>Peak Demand in this chart is: Average Cold Spell (ACS) Peak</t>
  </si>
  <si>
    <t>Components in total: All Residential, Industrial, Commercial demand, losses</t>
  </si>
  <si>
    <t>Assumptions: EV charging is smart, hybrid heat pumps on alternate fuel, residential DSR deducted, I&amp;C DSR not deducted, electrolysis assumed to be zero at peak,</t>
  </si>
  <si>
    <t>Components not in total: Station demand, pumping demand, interconnector exports, electricity storage demand assumed to be zero</t>
  </si>
  <si>
    <t>Non transmission generation not deducted from this total</t>
  </si>
  <si>
    <t>Fossil Fuel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</si>
</sst>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"/>
    <numFmt numFmtId="165" formatCode="0.0"/>
    <numFmt numFmtId="166" formatCode="#,##0.0"/>
    <numFmt numFmtId="167" formatCode="_-* #,##0.0_-;\-* #,##0.0_-;_-* &quot;-&quot;??_-;_-@_-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theme="1"/>
      <name val="Calibri"/>
      <family val="2"/>
      <scheme val="minor"/>
    </font>
    <font>
      <i/>
      <sz val="11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9" fillId="0" borderId="0"/>
  </cellStyleXfs>
  <cellXfs count="69">
    <xf numFmtId="0" fontId="0" fillId="0" borderId="0" xfId="0"/>
    <xf numFmtId="0" fontId="0" fillId="3" borderId="0" xfId="0" applyFill="1"/>
    <xf numFmtId="0" fontId="6" fillId="6" borderId="0" xfId="2" applyFont="1" applyFill="1"/>
    <xf numFmtId="0" fontId="5" fillId="0" borderId="0" xfId="2"/>
    <xf numFmtId="0" fontId="7" fillId="0" borderId="1" xfId="2" applyFont="1" applyBorder="1"/>
    <xf numFmtId="164" fontId="8" fillId="0" borderId="1" xfId="2" applyNumberFormat="1" applyFont="1" applyBorder="1" applyAlignment="1">
      <alignment wrapText="1"/>
    </xf>
    <xf numFmtId="0" fontId="9" fillId="0" borderId="1" xfId="2" applyFont="1" applyBorder="1"/>
    <xf numFmtId="165" fontId="9" fillId="0" borderId="1" xfId="2" applyNumberFormat="1" applyFont="1" applyBorder="1" applyAlignment="1">
      <alignment wrapText="1"/>
    </xf>
    <xf numFmtId="1" fontId="8" fillId="0" borderId="1" xfId="2" applyNumberFormat="1" applyFont="1" applyBorder="1" applyAlignment="1">
      <alignment wrapText="1"/>
    </xf>
    <xf numFmtId="0" fontId="9" fillId="3" borderId="1" xfId="2" applyFont="1" applyFill="1" applyBorder="1"/>
    <xf numFmtId="165" fontId="9" fillId="3" borderId="1" xfId="2" applyNumberFormat="1" applyFont="1" applyFill="1" applyBorder="1" applyAlignment="1">
      <alignment wrapText="1"/>
    </xf>
    <xf numFmtId="165" fontId="9" fillId="4" borderId="1" xfId="2" applyNumberFormat="1" applyFont="1" applyFill="1" applyBorder="1" applyAlignment="1">
      <alignment wrapText="1"/>
    </xf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0" applyFont="1" applyFill="1" applyBorder="1"/>
    <xf numFmtId="2" fontId="1" fillId="6" borderId="1" xfId="0" applyNumberFormat="1" applyFont="1" applyFill="1" applyBorder="1"/>
    <xf numFmtId="2" fontId="1" fillId="6" borderId="0" xfId="0" applyNumberFormat="1" applyFont="1" applyFill="1"/>
    <xf numFmtId="0" fontId="4" fillId="6" borderId="1" xfId="0" applyFont="1" applyFill="1" applyBorder="1"/>
    <xf numFmtId="2" fontId="4" fillId="6" borderId="1" xfId="0" applyNumberFormat="1" applyFont="1" applyFill="1" applyBorder="1"/>
    <xf numFmtId="2" fontId="4" fillId="6" borderId="0" xfId="0" applyNumberFormat="1" applyFont="1" applyFill="1"/>
    <xf numFmtId="0" fontId="11" fillId="6" borderId="0" xfId="0" applyFont="1" applyFill="1"/>
    <xf numFmtId="0" fontId="12" fillId="6" borderId="0" xfId="0" applyFont="1" applyFill="1"/>
    <xf numFmtId="2" fontId="12" fillId="6" borderId="0" xfId="0" applyNumberFormat="1" applyFont="1" applyFill="1"/>
    <xf numFmtId="0" fontId="5" fillId="0" borderId="0" xfId="0" applyFont="1"/>
    <xf numFmtId="0" fontId="13" fillId="6" borderId="0" xfId="0" applyFont="1" applyFill="1"/>
    <xf numFmtId="0" fontId="14" fillId="6" borderId="0" xfId="0" applyFont="1" applyFill="1"/>
    <xf numFmtId="165" fontId="14" fillId="6" borderId="0" xfId="0" applyNumberFormat="1" applyFont="1" applyFill="1"/>
    <xf numFmtId="0" fontId="15" fillId="6" borderId="1" xfId="0" applyFont="1" applyFill="1" applyBorder="1"/>
    <xf numFmtId="164" fontId="16" fillId="6" borderId="1" xfId="0" applyNumberFormat="1" applyFont="1" applyFill="1" applyBorder="1"/>
    <xf numFmtId="166" fontId="17" fillId="0" borderId="1" xfId="4" applyNumberFormat="1" applyFont="1" applyBorder="1" applyAlignment="1">
      <alignment horizontal="right"/>
    </xf>
    <xf numFmtId="0" fontId="18" fillId="0" borderId="0" xfId="0" applyFont="1"/>
    <xf numFmtId="9" fontId="17" fillId="0" borderId="1" xfId="1" applyFont="1" applyFill="1" applyBorder="1" applyAlignment="1">
      <alignment horizontal="right"/>
    </xf>
    <xf numFmtId="9" fontId="17" fillId="0" borderId="1" xfId="1" applyFont="1" applyBorder="1" applyAlignment="1">
      <alignment horizontal="right"/>
    </xf>
    <xf numFmtId="9" fontId="5" fillId="0" borderId="0" xfId="0" applyNumberFormat="1" applyFont="1"/>
    <xf numFmtId="166" fontId="16" fillId="6" borderId="1" xfId="0" applyNumberFormat="1" applyFont="1" applyFill="1" applyBorder="1" applyAlignment="1">
      <alignment horizontal="left"/>
    </xf>
    <xf numFmtId="166" fontId="20" fillId="6" borderId="1" xfId="4" applyNumberFormat="1" applyFont="1" applyFill="1" applyBorder="1" applyAlignment="1">
      <alignment horizontal="right"/>
    </xf>
    <xf numFmtId="0" fontId="16" fillId="0" borderId="1" xfId="0" applyFont="1" applyBorder="1"/>
    <xf numFmtId="166" fontId="20" fillId="0" borderId="1" xfId="4" applyNumberFormat="1" applyFont="1" applyBorder="1" applyAlignment="1">
      <alignment horizontal="right"/>
    </xf>
    <xf numFmtId="0" fontId="20" fillId="6" borderId="0" xfId="0" applyFont="1" applyFill="1"/>
    <xf numFmtId="0" fontId="14" fillId="0" borderId="0" xfId="0" applyFont="1"/>
    <xf numFmtId="165" fontId="14" fillId="0" borderId="0" xfId="0" applyNumberFormat="1" applyFont="1"/>
    <xf numFmtId="0" fontId="13" fillId="0" borderId="1" xfId="0" applyFont="1" applyBorder="1"/>
    <xf numFmtId="164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165" fontId="9" fillId="0" borderId="1" xfId="0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right"/>
    </xf>
    <xf numFmtId="0" fontId="21" fillId="0" borderId="0" xfId="0" applyFont="1"/>
    <xf numFmtId="167" fontId="5" fillId="0" borderId="0" xfId="0" applyNumberFormat="1" applyFont="1"/>
    <xf numFmtId="0" fontId="22" fillId="0" borderId="0" xfId="0" applyFont="1"/>
    <xf numFmtId="0" fontId="13" fillId="0" borderId="0" xfId="0" applyFont="1"/>
    <xf numFmtId="0" fontId="23" fillId="0" borderId="1" xfId="0" applyFont="1" applyBorder="1"/>
    <xf numFmtId="167" fontId="24" fillId="0" borderId="1" xfId="0" applyNumberFormat="1" applyFont="1" applyBorder="1" applyAlignment="1">
      <alignment horizontal="right"/>
    </xf>
    <xf numFmtId="0" fontId="25" fillId="0" borderId="0" xfId="0" applyFont="1"/>
    <xf numFmtId="0" fontId="6" fillId="0" borderId="0" xfId="0" applyFont="1"/>
    <xf numFmtId="0" fontId="25" fillId="0" borderId="0" xfId="0" applyFont="1" applyAlignment="1">
      <alignment vertical="center"/>
    </xf>
    <xf numFmtId="164" fontId="6" fillId="0" borderId="1" xfId="0" applyNumberFormat="1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9" fillId="0" borderId="1" xfId="0" applyFont="1" applyBorder="1"/>
    <xf numFmtId="0" fontId="10" fillId="4" borderId="1" xfId="0" applyFont="1" applyFill="1" applyBorder="1"/>
    <xf numFmtId="2" fontId="4" fillId="4" borderId="1" xfId="0" applyNumberFormat="1" applyFont="1" applyFill="1" applyBorder="1"/>
    <xf numFmtId="0" fontId="0" fillId="7" borderId="0" xfId="0" applyFill="1"/>
    <xf numFmtId="0" fontId="0" fillId="5" borderId="0" xfId="0" applyFill="1"/>
    <xf numFmtId="167" fontId="9" fillId="2" borderId="1" xfId="0" applyNumberFormat="1" applyFont="1" applyFill="1" applyBorder="1" applyAlignment="1">
      <alignment horizontal="right"/>
    </xf>
  </cellXfs>
  <cellStyles count="5">
    <cellStyle name="Normal 2 2" xfId="2" xr:uid="{7C6C7D40-A775-4B50-A0E4-5B0636CBAC81}"/>
    <cellStyle name="Normal 3 2 2" xfId="4" xr:uid="{41F59780-F30F-4C28-92F2-3531391D3E56}"/>
    <cellStyle name="Percent 2 14" xfId="3" xr:uid="{0B1E49D3-4360-48B3-8F2B-D7446B8BBA49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[1]FL.4!$O$7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[1]FL.4!$P$6:$BI$6</c:f>
              <c:numCache>
                <c:formatCode>General</c:formatCode>
                <c:ptCount val="46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  <c:pt idx="18">
                  <c:v>44927</c:v>
                </c:pt>
                <c:pt idx="19">
                  <c:v>45292</c:v>
                </c:pt>
                <c:pt idx="20">
                  <c:v>45658</c:v>
                </c:pt>
                <c:pt idx="21">
                  <c:v>46023</c:v>
                </c:pt>
                <c:pt idx="22">
                  <c:v>46388</c:v>
                </c:pt>
                <c:pt idx="23">
                  <c:v>46753</c:v>
                </c:pt>
                <c:pt idx="24">
                  <c:v>47119</c:v>
                </c:pt>
                <c:pt idx="25">
                  <c:v>47484</c:v>
                </c:pt>
                <c:pt idx="26">
                  <c:v>47849</c:v>
                </c:pt>
                <c:pt idx="27">
                  <c:v>48214</c:v>
                </c:pt>
                <c:pt idx="28">
                  <c:v>48580</c:v>
                </c:pt>
                <c:pt idx="29">
                  <c:v>48945</c:v>
                </c:pt>
                <c:pt idx="30">
                  <c:v>49310</c:v>
                </c:pt>
                <c:pt idx="31">
                  <c:v>49675</c:v>
                </c:pt>
                <c:pt idx="32">
                  <c:v>50041</c:v>
                </c:pt>
                <c:pt idx="33">
                  <c:v>50406</c:v>
                </c:pt>
                <c:pt idx="34">
                  <c:v>50771</c:v>
                </c:pt>
                <c:pt idx="35">
                  <c:v>51136</c:v>
                </c:pt>
                <c:pt idx="36">
                  <c:v>51502</c:v>
                </c:pt>
                <c:pt idx="37">
                  <c:v>51867</c:v>
                </c:pt>
                <c:pt idx="38">
                  <c:v>52232</c:v>
                </c:pt>
                <c:pt idx="39">
                  <c:v>52597</c:v>
                </c:pt>
                <c:pt idx="40">
                  <c:v>52963</c:v>
                </c:pt>
                <c:pt idx="41">
                  <c:v>53328</c:v>
                </c:pt>
                <c:pt idx="42">
                  <c:v>53693</c:v>
                </c:pt>
                <c:pt idx="43">
                  <c:v>54058</c:v>
                </c:pt>
                <c:pt idx="44">
                  <c:v>54424</c:v>
                </c:pt>
                <c:pt idx="45">
                  <c:v>54789</c:v>
                </c:pt>
              </c:numCache>
            </c:numRef>
          </c:cat>
          <c:val>
            <c:numRef>
              <c:f>[1]FL.4!$P$7:$BI$7</c:f>
              <c:numCache>
                <c:formatCode>General</c:formatCode>
                <c:ptCount val="46"/>
                <c:pt idx="0">
                  <c:v>64.3</c:v>
                </c:pt>
                <c:pt idx="1">
                  <c:v>63.9</c:v>
                </c:pt>
                <c:pt idx="2">
                  <c:v>63.9</c:v>
                </c:pt>
                <c:pt idx="3">
                  <c:v>61.7</c:v>
                </c:pt>
                <c:pt idx="4">
                  <c:v>61.6</c:v>
                </c:pt>
                <c:pt idx="5">
                  <c:v>61.7</c:v>
                </c:pt>
                <c:pt idx="6">
                  <c:v>60.3</c:v>
                </c:pt>
                <c:pt idx="7">
                  <c:v>60</c:v>
                </c:pt>
                <c:pt idx="8">
                  <c:v>59.9</c:v>
                </c:pt>
                <c:pt idx="9">
                  <c:v>60.5</c:v>
                </c:pt>
                <c:pt idx="10">
                  <c:v>59.8</c:v>
                </c:pt>
                <c:pt idx="11">
                  <c:v>58.9</c:v>
                </c:pt>
                <c:pt idx="12">
                  <c:v>59.1</c:v>
                </c:pt>
                <c:pt idx="13">
                  <c:v>59.3</c:v>
                </c:pt>
                <c:pt idx="14">
                  <c:v>58.3</c:v>
                </c:pt>
                <c:pt idx="15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E-45F0-A699-266B76925B38}"/>
            </c:ext>
          </c:extLst>
        </c:ser>
        <c:ser>
          <c:idx val="1"/>
          <c:order val="1"/>
          <c:tx>
            <c:strRef>
              <c:f>[1]FL.4!$O$8</c:f>
              <c:strCache>
                <c:ptCount val="1"/>
                <c:pt idx="0">
                  <c:v>Consumer Transformation</c:v>
                </c:pt>
              </c:strCache>
            </c:strRef>
          </c:tx>
          <c:spPr>
            <a:ln w="28575" cap="rnd">
              <a:solidFill>
                <a:srgbClr val="FFBF22"/>
              </a:solidFill>
              <a:round/>
            </a:ln>
            <a:effectLst/>
          </c:spPr>
          <c:marker>
            <c:symbol val="none"/>
          </c:marker>
          <c:cat>
            <c:numRef>
              <c:f>[1]FL.4!$P$6:$BI$6</c:f>
              <c:numCache>
                <c:formatCode>General</c:formatCode>
                <c:ptCount val="46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  <c:pt idx="18">
                  <c:v>44927</c:v>
                </c:pt>
                <c:pt idx="19">
                  <c:v>45292</c:v>
                </c:pt>
                <c:pt idx="20">
                  <c:v>45658</c:v>
                </c:pt>
                <c:pt idx="21">
                  <c:v>46023</c:v>
                </c:pt>
                <c:pt idx="22">
                  <c:v>46388</c:v>
                </c:pt>
                <c:pt idx="23">
                  <c:v>46753</c:v>
                </c:pt>
                <c:pt idx="24">
                  <c:v>47119</c:v>
                </c:pt>
                <c:pt idx="25">
                  <c:v>47484</c:v>
                </c:pt>
                <c:pt idx="26">
                  <c:v>47849</c:v>
                </c:pt>
                <c:pt idx="27">
                  <c:v>48214</c:v>
                </c:pt>
                <c:pt idx="28">
                  <c:v>48580</c:v>
                </c:pt>
                <c:pt idx="29">
                  <c:v>48945</c:v>
                </c:pt>
                <c:pt idx="30">
                  <c:v>49310</c:v>
                </c:pt>
                <c:pt idx="31">
                  <c:v>49675</c:v>
                </c:pt>
                <c:pt idx="32">
                  <c:v>50041</c:v>
                </c:pt>
                <c:pt idx="33">
                  <c:v>50406</c:v>
                </c:pt>
                <c:pt idx="34">
                  <c:v>50771</c:v>
                </c:pt>
                <c:pt idx="35">
                  <c:v>51136</c:v>
                </c:pt>
                <c:pt idx="36">
                  <c:v>51502</c:v>
                </c:pt>
                <c:pt idx="37">
                  <c:v>51867</c:v>
                </c:pt>
                <c:pt idx="38">
                  <c:v>52232</c:v>
                </c:pt>
                <c:pt idx="39">
                  <c:v>52597</c:v>
                </c:pt>
                <c:pt idx="40">
                  <c:v>52963</c:v>
                </c:pt>
                <c:pt idx="41">
                  <c:v>53328</c:v>
                </c:pt>
                <c:pt idx="42">
                  <c:v>53693</c:v>
                </c:pt>
                <c:pt idx="43">
                  <c:v>54058</c:v>
                </c:pt>
                <c:pt idx="44">
                  <c:v>54424</c:v>
                </c:pt>
                <c:pt idx="45">
                  <c:v>54789</c:v>
                </c:pt>
              </c:numCache>
            </c:numRef>
          </c:cat>
          <c:val>
            <c:numRef>
              <c:f>[1]FL.4!$P$8:$BI$8</c:f>
              <c:numCache>
                <c:formatCode>General</c:formatCode>
                <c:ptCount val="46"/>
                <c:pt idx="15">
                  <c:v>58.2</c:v>
                </c:pt>
                <c:pt idx="16">
                  <c:v>57.5</c:v>
                </c:pt>
                <c:pt idx="17">
                  <c:v>57.4</c:v>
                </c:pt>
                <c:pt idx="18">
                  <c:v>57.7</c:v>
                </c:pt>
                <c:pt idx="19">
                  <c:v>58.6</c:v>
                </c:pt>
                <c:pt idx="20">
                  <c:v>59.8</c:v>
                </c:pt>
                <c:pt idx="21">
                  <c:v>60.8</c:v>
                </c:pt>
                <c:pt idx="22">
                  <c:v>62.3</c:v>
                </c:pt>
                <c:pt idx="23">
                  <c:v>64.5</c:v>
                </c:pt>
                <c:pt idx="24">
                  <c:v>67</c:v>
                </c:pt>
                <c:pt idx="25">
                  <c:v>69.2</c:v>
                </c:pt>
                <c:pt idx="26">
                  <c:v>71.900000000000006</c:v>
                </c:pt>
                <c:pt idx="27">
                  <c:v>75</c:v>
                </c:pt>
                <c:pt idx="28">
                  <c:v>78</c:v>
                </c:pt>
                <c:pt idx="29">
                  <c:v>80.7</c:v>
                </c:pt>
                <c:pt idx="30">
                  <c:v>82.9</c:v>
                </c:pt>
                <c:pt idx="31">
                  <c:v>84.9</c:v>
                </c:pt>
                <c:pt idx="32">
                  <c:v>87.8</c:v>
                </c:pt>
                <c:pt idx="33">
                  <c:v>90.9</c:v>
                </c:pt>
                <c:pt idx="34">
                  <c:v>94.1</c:v>
                </c:pt>
                <c:pt idx="35">
                  <c:v>96.3</c:v>
                </c:pt>
                <c:pt idx="36">
                  <c:v>98.9</c:v>
                </c:pt>
                <c:pt idx="37">
                  <c:v>102.1</c:v>
                </c:pt>
                <c:pt idx="38">
                  <c:v>104.9</c:v>
                </c:pt>
                <c:pt idx="39">
                  <c:v>107.7</c:v>
                </c:pt>
                <c:pt idx="40">
                  <c:v>108.7</c:v>
                </c:pt>
                <c:pt idx="41">
                  <c:v>108.7</c:v>
                </c:pt>
                <c:pt idx="42">
                  <c:v>109.9</c:v>
                </c:pt>
                <c:pt idx="43">
                  <c:v>110.9</c:v>
                </c:pt>
                <c:pt idx="44">
                  <c:v>112.1</c:v>
                </c:pt>
                <c:pt idx="4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E-45F0-A699-266B76925B38}"/>
            </c:ext>
          </c:extLst>
        </c:ser>
        <c:ser>
          <c:idx val="2"/>
          <c:order val="2"/>
          <c:tx>
            <c:strRef>
              <c:f>[1]FL.4!$O$9</c:f>
              <c:strCache>
                <c:ptCount val="1"/>
                <c:pt idx="0">
                  <c:v>System Transformation</c:v>
                </c:pt>
              </c:strCache>
            </c:strRef>
          </c:tx>
          <c:spPr>
            <a:ln w="28575" cap="rnd">
              <a:solidFill>
                <a:srgbClr val="5BCBF5"/>
              </a:solidFill>
              <a:round/>
            </a:ln>
            <a:effectLst/>
          </c:spPr>
          <c:marker>
            <c:symbol val="none"/>
          </c:marker>
          <c:cat>
            <c:numRef>
              <c:f>[1]FL.4!$P$6:$BI$6</c:f>
              <c:numCache>
                <c:formatCode>General</c:formatCode>
                <c:ptCount val="46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  <c:pt idx="18">
                  <c:v>44927</c:v>
                </c:pt>
                <c:pt idx="19">
                  <c:v>45292</c:v>
                </c:pt>
                <c:pt idx="20">
                  <c:v>45658</c:v>
                </c:pt>
                <c:pt idx="21">
                  <c:v>46023</c:v>
                </c:pt>
                <c:pt idx="22">
                  <c:v>46388</c:v>
                </c:pt>
                <c:pt idx="23">
                  <c:v>46753</c:v>
                </c:pt>
                <c:pt idx="24">
                  <c:v>47119</c:v>
                </c:pt>
                <c:pt idx="25">
                  <c:v>47484</c:v>
                </c:pt>
                <c:pt idx="26">
                  <c:v>47849</c:v>
                </c:pt>
                <c:pt idx="27">
                  <c:v>48214</c:v>
                </c:pt>
                <c:pt idx="28">
                  <c:v>48580</c:v>
                </c:pt>
                <c:pt idx="29">
                  <c:v>48945</c:v>
                </c:pt>
                <c:pt idx="30">
                  <c:v>49310</c:v>
                </c:pt>
                <c:pt idx="31">
                  <c:v>49675</c:v>
                </c:pt>
                <c:pt idx="32">
                  <c:v>50041</c:v>
                </c:pt>
                <c:pt idx="33">
                  <c:v>50406</c:v>
                </c:pt>
                <c:pt idx="34">
                  <c:v>50771</c:v>
                </c:pt>
                <c:pt idx="35">
                  <c:v>51136</c:v>
                </c:pt>
                <c:pt idx="36">
                  <c:v>51502</c:v>
                </c:pt>
                <c:pt idx="37">
                  <c:v>51867</c:v>
                </c:pt>
                <c:pt idx="38">
                  <c:v>52232</c:v>
                </c:pt>
                <c:pt idx="39">
                  <c:v>52597</c:v>
                </c:pt>
                <c:pt idx="40">
                  <c:v>52963</c:v>
                </c:pt>
                <c:pt idx="41">
                  <c:v>53328</c:v>
                </c:pt>
                <c:pt idx="42">
                  <c:v>53693</c:v>
                </c:pt>
                <c:pt idx="43">
                  <c:v>54058</c:v>
                </c:pt>
                <c:pt idx="44">
                  <c:v>54424</c:v>
                </c:pt>
                <c:pt idx="45">
                  <c:v>54789</c:v>
                </c:pt>
              </c:numCache>
            </c:numRef>
          </c:cat>
          <c:val>
            <c:numRef>
              <c:f>[1]FL.4!$P$9:$BI$9</c:f>
              <c:numCache>
                <c:formatCode>General</c:formatCode>
                <c:ptCount val="46"/>
                <c:pt idx="15">
                  <c:v>58.2</c:v>
                </c:pt>
                <c:pt idx="16">
                  <c:v>58.3</c:v>
                </c:pt>
                <c:pt idx="17">
                  <c:v>58.5</c:v>
                </c:pt>
                <c:pt idx="18">
                  <c:v>58.7</c:v>
                </c:pt>
                <c:pt idx="19">
                  <c:v>59.1</c:v>
                </c:pt>
                <c:pt idx="20">
                  <c:v>59.7</c:v>
                </c:pt>
                <c:pt idx="21">
                  <c:v>60.3</c:v>
                </c:pt>
                <c:pt idx="22">
                  <c:v>61.1</c:v>
                </c:pt>
                <c:pt idx="23">
                  <c:v>62.2</c:v>
                </c:pt>
                <c:pt idx="24">
                  <c:v>63.4</c:v>
                </c:pt>
                <c:pt idx="25">
                  <c:v>64.599999999999994</c:v>
                </c:pt>
                <c:pt idx="26">
                  <c:v>66.099999999999994</c:v>
                </c:pt>
                <c:pt idx="27">
                  <c:v>68</c:v>
                </c:pt>
                <c:pt idx="28">
                  <c:v>70.5</c:v>
                </c:pt>
                <c:pt idx="29">
                  <c:v>73</c:v>
                </c:pt>
                <c:pt idx="30">
                  <c:v>75.5</c:v>
                </c:pt>
                <c:pt idx="31">
                  <c:v>77.3</c:v>
                </c:pt>
                <c:pt idx="32">
                  <c:v>80.5</c:v>
                </c:pt>
                <c:pt idx="33">
                  <c:v>83.2</c:v>
                </c:pt>
                <c:pt idx="34">
                  <c:v>85.7</c:v>
                </c:pt>
                <c:pt idx="35">
                  <c:v>87.6</c:v>
                </c:pt>
                <c:pt idx="36">
                  <c:v>89.3</c:v>
                </c:pt>
                <c:pt idx="37">
                  <c:v>91.4</c:v>
                </c:pt>
                <c:pt idx="38">
                  <c:v>93.2</c:v>
                </c:pt>
                <c:pt idx="39">
                  <c:v>94.7</c:v>
                </c:pt>
                <c:pt idx="40">
                  <c:v>95.7</c:v>
                </c:pt>
                <c:pt idx="41">
                  <c:v>96.7</c:v>
                </c:pt>
                <c:pt idx="42">
                  <c:v>97.6</c:v>
                </c:pt>
                <c:pt idx="43">
                  <c:v>98.5</c:v>
                </c:pt>
                <c:pt idx="44">
                  <c:v>99</c:v>
                </c:pt>
                <c:pt idx="45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E-45F0-A699-266B76925B38}"/>
            </c:ext>
          </c:extLst>
        </c:ser>
        <c:ser>
          <c:idx val="3"/>
          <c:order val="3"/>
          <c:tx>
            <c:strRef>
              <c:f>[1]FL.4!$O$10</c:f>
              <c:strCache>
                <c:ptCount val="1"/>
                <c:pt idx="0">
                  <c:v>Leading the Way</c:v>
                </c:pt>
              </c:strCache>
            </c:strRef>
          </c:tx>
          <c:spPr>
            <a:ln w="28575" cap="rnd">
              <a:solidFill>
                <a:srgbClr val="C2CD23"/>
              </a:solidFill>
              <a:round/>
            </a:ln>
            <a:effectLst/>
          </c:spPr>
          <c:marker>
            <c:symbol val="none"/>
          </c:marker>
          <c:cat>
            <c:numRef>
              <c:f>[1]FL.4!$P$6:$BI$6</c:f>
              <c:numCache>
                <c:formatCode>General</c:formatCode>
                <c:ptCount val="46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  <c:pt idx="18">
                  <c:v>44927</c:v>
                </c:pt>
                <c:pt idx="19">
                  <c:v>45292</c:v>
                </c:pt>
                <c:pt idx="20">
                  <c:v>45658</c:v>
                </c:pt>
                <c:pt idx="21">
                  <c:v>46023</c:v>
                </c:pt>
                <c:pt idx="22">
                  <c:v>46388</c:v>
                </c:pt>
                <c:pt idx="23">
                  <c:v>46753</c:v>
                </c:pt>
                <c:pt idx="24">
                  <c:v>47119</c:v>
                </c:pt>
                <c:pt idx="25">
                  <c:v>47484</c:v>
                </c:pt>
                <c:pt idx="26">
                  <c:v>47849</c:v>
                </c:pt>
                <c:pt idx="27">
                  <c:v>48214</c:v>
                </c:pt>
                <c:pt idx="28">
                  <c:v>48580</c:v>
                </c:pt>
                <c:pt idx="29">
                  <c:v>48945</c:v>
                </c:pt>
                <c:pt idx="30">
                  <c:v>49310</c:v>
                </c:pt>
                <c:pt idx="31">
                  <c:v>49675</c:v>
                </c:pt>
                <c:pt idx="32">
                  <c:v>50041</c:v>
                </c:pt>
                <c:pt idx="33">
                  <c:v>50406</c:v>
                </c:pt>
                <c:pt idx="34">
                  <c:v>50771</c:v>
                </c:pt>
                <c:pt idx="35">
                  <c:v>51136</c:v>
                </c:pt>
                <c:pt idx="36">
                  <c:v>51502</c:v>
                </c:pt>
                <c:pt idx="37">
                  <c:v>51867</c:v>
                </c:pt>
                <c:pt idx="38">
                  <c:v>52232</c:v>
                </c:pt>
                <c:pt idx="39">
                  <c:v>52597</c:v>
                </c:pt>
                <c:pt idx="40">
                  <c:v>52963</c:v>
                </c:pt>
                <c:pt idx="41">
                  <c:v>53328</c:v>
                </c:pt>
                <c:pt idx="42">
                  <c:v>53693</c:v>
                </c:pt>
                <c:pt idx="43">
                  <c:v>54058</c:v>
                </c:pt>
                <c:pt idx="44">
                  <c:v>54424</c:v>
                </c:pt>
                <c:pt idx="45">
                  <c:v>54789</c:v>
                </c:pt>
              </c:numCache>
            </c:numRef>
          </c:cat>
          <c:val>
            <c:numRef>
              <c:f>[1]FL.4!$P$10:$BI$10</c:f>
              <c:numCache>
                <c:formatCode>General</c:formatCode>
                <c:ptCount val="46"/>
                <c:pt idx="15">
                  <c:v>58.2</c:v>
                </c:pt>
                <c:pt idx="16">
                  <c:v>56</c:v>
                </c:pt>
                <c:pt idx="17">
                  <c:v>55</c:v>
                </c:pt>
                <c:pt idx="18">
                  <c:v>55.1</c:v>
                </c:pt>
                <c:pt idx="19">
                  <c:v>55.9</c:v>
                </c:pt>
                <c:pt idx="20">
                  <c:v>57.2</c:v>
                </c:pt>
                <c:pt idx="21">
                  <c:v>58.5</c:v>
                </c:pt>
                <c:pt idx="22">
                  <c:v>60.4</c:v>
                </c:pt>
                <c:pt idx="23">
                  <c:v>62.6</c:v>
                </c:pt>
                <c:pt idx="24">
                  <c:v>65.099999999999994</c:v>
                </c:pt>
                <c:pt idx="25">
                  <c:v>67.3</c:v>
                </c:pt>
                <c:pt idx="26">
                  <c:v>70.2</c:v>
                </c:pt>
                <c:pt idx="27">
                  <c:v>72.7</c:v>
                </c:pt>
                <c:pt idx="28">
                  <c:v>74.900000000000006</c:v>
                </c:pt>
                <c:pt idx="29">
                  <c:v>77.400000000000006</c:v>
                </c:pt>
                <c:pt idx="30">
                  <c:v>79.2</c:v>
                </c:pt>
                <c:pt idx="31">
                  <c:v>80.900000000000006</c:v>
                </c:pt>
                <c:pt idx="32">
                  <c:v>83.4</c:v>
                </c:pt>
                <c:pt idx="33">
                  <c:v>85.4</c:v>
                </c:pt>
                <c:pt idx="34">
                  <c:v>87.1</c:v>
                </c:pt>
                <c:pt idx="35">
                  <c:v>87.7</c:v>
                </c:pt>
                <c:pt idx="36">
                  <c:v>88.5</c:v>
                </c:pt>
                <c:pt idx="37">
                  <c:v>89.8</c:v>
                </c:pt>
                <c:pt idx="38">
                  <c:v>91.1</c:v>
                </c:pt>
                <c:pt idx="39">
                  <c:v>92.3</c:v>
                </c:pt>
                <c:pt idx="40">
                  <c:v>92.7</c:v>
                </c:pt>
                <c:pt idx="41">
                  <c:v>92.5</c:v>
                </c:pt>
                <c:pt idx="42">
                  <c:v>93.3</c:v>
                </c:pt>
                <c:pt idx="43">
                  <c:v>93.8</c:v>
                </c:pt>
                <c:pt idx="44">
                  <c:v>94.4</c:v>
                </c:pt>
                <c:pt idx="45">
                  <c:v>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E-45F0-A699-266B76925B38}"/>
            </c:ext>
          </c:extLst>
        </c:ser>
        <c:ser>
          <c:idx val="4"/>
          <c:order val="4"/>
          <c:tx>
            <c:strRef>
              <c:f>[1]FL.4!$O$11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 w="28575" cap="rnd">
              <a:solidFill>
                <a:srgbClr val="827B7A"/>
              </a:solidFill>
              <a:round/>
            </a:ln>
            <a:effectLst/>
          </c:spPr>
          <c:marker>
            <c:symbol val="none"/>
          </c:marker>
          <c:cat>
            <c:numRef>
              <c:f>[1]FL.4!$P$6:$BI$6</c:f>
              <c:numCache>
                <c:formatCode>General</c:formatCode>
                <c:ptCount val="46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  <c:pt idx="18">
                  <c:v>44927</c:v>
                </c:pt>
                <c:pt idx="19">
                  <c:v>45292</c:v>
                </c:pt>
                <c:pt idx="20">
                  <c:v>45658</c:v>
                </c:pt>
                <c:pt idx="21">
                  <c:v>46023</c:v>
                </c:pt>
                <c:pt idx="22">
                  <c:v>46388</c:v>
                </c:pt>
                <c:pt idx="23">
                  <c:v>46753</c:v>
                </c:pt>
                <c:pt idx="24">
                  <c:v>47119</c:v>
                </c:pt>
                <c:pt idx="25">
                  <c:v>47484</c:v>
                </c:pt>
                <c:pt idx="26">
                  <c:v>47849</c:v>
                </c:pt>
                <c:pt idx="27">
                  <c:v>48214</c:v>
                </c:pt>
                <c:pt idx="28">
                  <c:v>48580</c:v>
                </c:pt>
                <c:pt idx="29">
                  <c:v>48945</c:v>
                </c:pt>
                <c:pt idx="30">
                  <c:v>49310</c:v>
                </c:pt>
                <c:pt idx="31">
                  <c:v>49675</c:v>
                </c:pt>
                <c:pt idx="32">
                  <c:v>50041</c:v>
                </c:pt>
                <c:pt idx="33">
                  <c:v>50406</c:v>
                </c:pt>
                <c:pt idx="34">
                  <c:v>50771</c:v>
                </c:pt>
                <c:pt idx="35">
                  <c:v>51136</c:v>
                </c:pt>
                <c:pt idx="36">
                  <c:v>51502</c:v>
                </c:pt>
                <c:pt idx="37">
                  <c:v>51867</c:v>
                </c:pt>
                <c:pt idx="38">
                  <c:v>52232</c:v>
                </c:pt>
                <c:pt idx="39">
                  <c:v>52597</c:v>
                </c:pt>
                <c:pt idx="40">
                  <c:v>52963</c:v>
                </c:pt>
                <c:pt idx="41">
                  <c:v>53328</c:v>
                </c:pt>
                <c:pt idx="42">
                  <c:v>53693</c:v>
                </c:pt>
                <c:pt idx="43">
                  <c:v>54058</c:v>
                </c:pt>
                <c:pt idx="44">
                  <c:v>54424</c:v>
                </c:pt>
                <c:pt idx="45">
                  <c:v>54789</c:v>
                </c:pt>
              </c:numCache>
            </c:numRef>
          </c:cat>
          <c:val>
            <c:numRef>
              <c:f>[1]FL.4!$P$11:$BI$11</c:f>
              <c:numCache>
                <c:formatCode>General</c:formatCode>
                <c:ptCount val="46"/>
                <c:pt idx="15">
                  <c:v>58.2</c:v>
                </c:pt>
                <c:pt idx="16">
                  <c:v>59</c:v>
                </c:pt>
                <c:pt idx="17">
                  <c:v>60.2</c:v>
                </c:pt>
                <c:pt idx="18">
                  <c:v>61.3</c:v>
                </c:pt>
                <c:pt idx="19">
                  <c:v>62.3</c:v>
                </c:pt>
                <c:pt idx="20">
                  <c:v>63.3</c:v>
                </c:pt>
                <c:pt idx="21">
                  <c:v>63.9</c:v>
                </c:pt>
                <c:pt idx="22">
                  <c:v>64.8</c:v>
                </c:pt>
                <c:pt idx="23">
                  <c:v>65.8</c:v>
                </c:pt>
                <c:pt idx="24">
                  <c:v>67</c:v>
                </c:pt>
                <c:pt idx="25">
                  <c:v>67.900000000000006</c:v>
                </c:pt>
                <c:pt idx="26">
                  <c:v>69.3</c:v>
                </c:pt>
                <c:pt idx="27">
                  <c:v>70.900000000000006</c:v>
                </c:pt>
                <c:pt idx="28">
                  <c:v>72.8</c:v>
                </c:pt>
                <c:pt idx="29">
                  <c:v>74.7</c:v>
                </c:pt>
                <c:pt idx="30">
                  <c:v>76.400000000000006</c:v>
                </c:pt>
                <c:pt idx="31">
                  <c:v>78.099999999999994</c:v>
                </c:pt>
                <c:pt idx="32">
                  <c:v>79.900000000000006</c:v>
                </c:pt>
                <c:pt idx="33">
                  <c:v>81.7</c:v>
                </c:pt>
                <c:pt idx="34">
                  <c:v>83.5</c:v>
                </c:pt>
                <c:pt idx="35">
                  <c:v>85</c:v>
                </c:pt>
                <c:pt idx="36">
                  <c:v>86</c:v>
                </c:pt>
                <c:pt idx="37">
                  <c:v>87.1</c:v>
                </c:pt>
                <c:pt idx="38">
                  <c:v>88.2</c:v>
                </c:pt>
                <c:pt idx="39">
                  <c:v>89.2</c:v>
                </c:pt>
                <c:pt idx="40">
                  <c:v>89.7</c:v>
                </c:pt>
                <c:pt idx="41">
                  <c:v>90.1</c:v>
                </c:pt>
                <c:pt idx="42">
                  <c:v>90.7</c:v>
                </c:pt>
                <c:pt idx="43">
                  <c:v>91.2</c:v>
                </c:pt>
                <c:pt idx="44">
                  <c:v>91.8</c:v>
                </c:pt>
                <c:pt idx="45">
                  <c:v>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E-45F0-A699-266B7692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39040"/>
        <c:axId val="520040832"/>
      </c:lineChart>
      <c:catAx>
        <c:axId val="520039040"/>
        <c:scaling>
          <c:orientation val="minMax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0909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0040832"/>
        <c:crosses val="autoZero"/>
        <c:auto val="1"/>
        <c:lblAlgn val="ctr"/>
        <c:lblOffset val="100"/>
        <c:tickLblSkip val="5"/>
        <c:noMultiLvlLbl val="0"/>
      </c:catAx>
      <c:valAx>
        <c:axId val="520040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>
                    <a:solidFill>
                      <a:srgbClr val="000000"/>
                    </a:solidFill>
                    <a:latin typeface="Arial" panose="020B0604020202020204" pitchFamily="34" charset="0"/>
                  </a:rPr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90909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0039040"/>
        <c:crossesAt val="38353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supply_future!$A$53</c:f>
              <c:strCache>
                <c:ptCount val="1"/>
                <c:pt idx="0">
                  <c:v>Consumer Transformation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supply_future!$B$52:$AF$52</c:f>
              <c:numCache>
                <c:formatCode>yyyy</c:formatCode>
                <c:ptCount val="3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</c:numCache>
            </c:numRef>
          </c:cat>
          <c:val>
            <c:numRef>
              <c:f>supply_future!$B$53:$AF$53</c:f>
              <c:numCache>
                <c:formatCode>_-* #,##0.0_-;\-* #,##0.0_-;_-* "-"??_-;_-@_-</c:formatCode>
                <c:ptCount val="31"/>
                <c:pt idx="0" formatCode="0.0">
                  <c:v>155.32220000000001</c:v>
                </c:pt>
                <c:pt idx="1">
                  <c:v>107.01179999999999</c:v>
                </c:pt>
                <c:pt idx="2">
                  <c:v>87.119699999999995</c:v>
                </c:pt>
                <c:pt idx="3">
                  <c:v>88.309700000000007</c:v>
                </c:pt>
                <c:pt idx="4">
                  <c:v>77.800299999999993</c:v>
                </c:pt>
                <c:pt idx="5">
                  <c:v>66.714200000000005</c:v>
                </c:pt>
                <c:pt idx="6">
                  <c:v>54.261499999999998</c:v>
                </c:pt>
                <c:pt idx="7">
                  <c:v>52.967700000000001</c:v>
                </c:pt>
                <c:pt idx="8">
                  <c:v>44.1875</c:v>
                </c:pt>
                <c:pt idx="9">
                  <c:v>40.5595</c:v>
                </c:pt>
                <c:pt idx="10">
                  <c:v>32.518000000000001</c:v>
                </c:pt>
                <c:pt idx="11">
                  <c:v>31.930199999999999</c:v>
                </c:pt>
                <c:pt idx="12">
                  <c:v>29.6203</c:v>
                </c:pt>
                <c:pt idx="13">
                  <c:v>26.223199999999999</c:v>
                </c:pt>
                <c:pt idx="14">
                  <c:v>22.3066</c:v>
                </c:pt>
                <c:pt idx="15">
                  <c:v>18.822900000000001</c:v>
                </c:pt>
                <c:pt idx="16">
                  <c:v>16.816500000000001</c:v>
                </c:pt>
                <c:pt idx="17">
                  <c:v>15.327400000000001</c:v>
                </c:pt>
                <c:pt idx="18">
                  <c:v>15.260199999999999</c:v>
                </c:pt>
                <c:pt idx="19">
                  <c:v>14.0596</c:v>
                </c:pt>
                <c:pt idx="20">
                  <c:v>12.796799999999999</c:v>
                </c:pt>
                <c:pt idx="21">
                  <c:v>12.022399999999999</c:v>
                </c:pt>
                <c:pt idx="22">
                  <c:v>10.427300000000001</c:v>
                </c:pt>
                <c:pt idx="23">
                  <c:v>8.4713999999999992</c:v>
                </c:pt>
                <c:pt idx="24">
                  <c:v>7.0724</c:v>
                </c:pt>
                <c:pt idx="25">
                  <c:v>6.2716000000000003</c:v>
                </c:pt>
                <c:pt idx="26">
                  <c:v>5.1924999999999999</c:v>
                </c:pt>
                <c:pt idx="27">
                  <c:v>4.5311000000000003</c:v>
                </c:pt>
                <c:pt idx="28">
                  <c:v>4.4223999999999997</c:v>
                </c:pt>
                <c:pt idx="29">
                  <c:v>4.0712999999999999</c:v>
                </c:pt>
                <c:pt idx="30">
                  <c:v>3.7511000000000001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B-40FA-9193-EC935D5C4C2D}"/>
            </c:ext>
          </c:extLst>
        </c:ser>
        <c:ser>
          <c:idx val="1"/>
          <c:order val="1"/>
          <c:tx>
            <c:strRef>
              <c:f>supply_future!$A$54</c:f>
              <c:strCache>
                <c:ptCount val="1"/>
                <c:pt idx="0">
                  <c:v>System Transformation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supply_future!$B$52:$AF$52</c:f>
              <c:numCache>
                <c:formatCode>yyyy</c:formatCode>
                <c:ptCount val="3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</c:numCache>
            </c:numRef>
          </c:cat>
          <c:val>
            <c:numRef>
              <c:f>supply_future!$B$54:$AF$54</c:f>
              <c:numCache>
                <c:formatCode>_-* #,##0.0_-;\-* #,##0.0_-;_-* "-"??_-;_-@_-</c:formatCode>
                <c:ptCount val="31"/>
                <c:pt idx="0" formatCode="0.0">
                  <c:v>155.32220000000001</c:v>
                </c:pt>
                <c:pt idx="1">
                  <c:v>107.3749</c:v>
                </c:pt>
                <c:pt idx="2">
                  <c:v>83.166799999999995</c:v>
                </c:pt>
                <c:pt idx="3">
                  <c:v>84.436199999999999</c:v>
                </c:pt>
                <c:pt idx="4">
                  <c:v>73.080200000000005</c:v>
                </c:pt>
                <c:pt idx="5">
                  <c:v>64.0441</c:v>
                </c:pt>
                <c:pt idx="6">
                  <c:v>59.381100000000004</c:v>
                </c:pt>
                <c:pt idx="7">
                  <c:v>51.078200000000002</c:v>
                </c:pt>
                <c:pt idx="8">
                  <c:v>46.918599999999998</c:v>
                </c:pt>
                <c:pt idx="9">
                  <c:v>41.042099999999998</c:v>
                </c:pt>
                <c:pt idx="10">
                  <c:v>35.402500000000003</c:v>
                </c:pt>
                <c:pt idx="11">
                  <c:v>35.6524</c:v>
                </c:pt>
                <c:pt idx="12">
                  <c:v>34.013199999999998</c:v>
                </c:pt>
                <c:pt idx="13">
                  <c:v>30.159300000000002</c:v>
                </c:pt>
                <c:pt idx="14">
                  <c:v>25.4526</c:v>
                </c:pt>
                <c:pt idx="15">
                  <c:v>21.461600000000001</c:v>
                </c:pt>
                <c:pt idx="16">
                  <c:v>17.608799999999999</c:v>
                </c:pt>
                <c:pt idx="17">
                  <c:v>16.1008</c:v>
                </c:pt>
                <c:pt idx="18">
                  <c:v>14.701499999999999</c:v>
                </c:pt>
                <c:pt idx="19">
                  <c:v>14.087199999999999</c:v>
                </c:pt>
                <c:pt idx="20">
                  <c:v>13.6449</c:v>
                </c:pt>
                <c:pt idx="21">
                  <c:v>13.0657</c:v>
                </c:pt>
                <c:pt idx="22">
                  <c:v>11.916</c:v>
                </c:pt>
                <c:pt idx="23">
                  <c:v>9.7402999999999995</c:v>
                </c:pt>
                <c:pt idx="24">
                  <c:v>9.3064</c:v>
                </c:pt>
                <c:pt idx="25">
                  <c:v>7.3948</c:v>
                </c:pt>
                <c:pt idx="26">
                  <c:v>6.6741000000000001</c:v>
                </c:pt>
                <c:pt idx="27">
                  <c:v>6.3472999999999997</c:v>
                </c:pt>
                <c:pt idx="28">
                  <c:v>5.9157000000000002</c:v>
                </c:pt>
                <c:pt idx="29">
                  <c:v>5.0888</c:v>
                </c:pt>
                <c:pt idx="30">
                  <c:v>4.7393000000000001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40FA-9193-EC935D5C4C2D}"/>
            </c:ext>
          </c:extLst>
        </c:ser>
        <c:ser>
          <c:idx val="2"/>
          <c:order val="2"/>
          <c:tx>
            <c:strRef>
              <c:f>supply_future!$A$55</c:f>
              <c:strCache>
                <c:ptCount val="1"/>
                <c:pt idx="0">
                  <c:v>Leading the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supply_future!$B$52:$AF$52</c:f>
              <c:numCache>
                <c:formatCode>yyyy</c:formatCode>
                <c:ptCount val="3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</c:numCache>
            </c:numRef>
          </c:cat>
          <c:val>
            <c:numRef>
              <c:f>supply_future!$B$55:$AF$55</c:f>
              <c:numCache>
                <c:formatCode>_-* #,##0.0_-;\-* #,##0.0_-;_-* "-"??_-;_-@_-</c:formatCode>
                <c:ptCount val="31"/>
                <c:pt idx="0" formatCode="0.0">
                  <c:v>155.32220000000001</c:v>
                </c:pt>
                <c:pt idx="1">
                  <c:v>99.695999999999998</c:v>
                </c:pt>
                <c:pt idx="2">
                  <c:v>77.272400000000005</c:v>
                </c:pt>
                <c:pt idx="3">
                  <c:v>68.914900000000003</c:v>
                </c:pt>
                <c:pt idx="4">
                  <c:v>53.158999999999999</c:v>
                </c:pt>
                <c:pt idx="5">
                  <c:v>51.135300000000001</c:v>
                </c:pt>
                <c:pt idx="6">
                  <c:v>39.176200000000001</c:v>
                </c:pt>
                <c:pt idx="7">
                  <c:v>34.888500000000001</c:v>
                </c:pt>
                <c:pt idx="8">
                  <c:v>29.838899999999999</c:v>
                </c:pt>
                <c:pt idx="9">
                  <c:v>26.040600000000001</c:v>
                </c:pt>
                <c:pt idx="10">
                  <c:v>27.8537</c:v>
                </c:pt>
                <c:pt idx="11">
                  <c:v>25.63</c:v>
                </c:pt>
                <c:pt idx="12">
                  <c:v>23.878799999999998</c:v>
                </c:pt>
                <c:pt idx="13">
                  <c:v>18.578199999999999</c:v>
                </c:pt>
                <c:pt idx="14">
                  <c:v>17.442499999999999</c:v>
                </c:pt>
                <c:pt idx="15">
                  <c:v>16.0182</c:v>
                </c:pt>
                <c:pt idx="16">
                  <c:v>14.0097</c:v>
                </c:pt>
                <c:pt idx="17">
                  <c:v>14.3423</c:v>
                </c:pt>
                <c:pt idx="18">
                  <c:v>12.3583</c:v>
                </c:pt>
                <c:pt idx="19">
                  <c:v>11.9802</c:v>
                </c:pt>
                <c:pt idx="20">
                  <c:v>12.2491</c:v>
                </c:pt>
                <c:pt idx="21">
                  <c:v>11.632400000000001</c:v>
                </c:pt>
                <c:pt idx="22">
                  <c:v>10.678000000000001</c:v>
                </c:pt>
                <c:pt idx="23">
                  <c:v>9.6927000000000003</c:v>
                </c:pt>
                <c:pt idx="24">
                  <c:v>9.0691000000000006</c:v>
                </c:pt>
                <c:pt idx="25">
                  <c:v>7.8940999999999999</c:v>
                </c:pt>
                <c:pt idx="26">
                  <c:v>7.9276</c:v>
                </c:pt>
                <c:pt idx="27">
                  <c:v>7.8964999999999996</c:v>
                </c:pt>
                <c:pt idx="28">
                  <c:v>7.8821000000000003</c:v>
                </c:pt>
                <c:pt idx="29">
                  <c:v>6.9629000000000003</c:v>
                </c:pt>
                <c:pt idx="30">
                  <c:v>6.5944000000000003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40FA-9193-EC935D5C4C2D}"/>
            </c:ext>
          </c:extLst>
        </c:ser>
        <c:ser>
          <c:idx val="3"/>
          <c:order val="3"/>
          <c:tx>
            <c:strRef>
              <c:f>supply_future!$A$56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supply_future!$B$52:$AF$52</c:f>
              <c:numCache>
                <c:formatCode>yyyy</c:formatCode>
                <c:ptCount val="3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</c:numCache>
            </c:numRef>
          </c:cat>
          <c:val>
            <c:numRef>
              <c:f>supply_future!$B$56:$AF$56</c:f>
              <c:numCache>
                <c:formatCode>_-* #,##0.0_-;\-* #,##0.0_-;_-* "-"??_-;_-@_-</c:formatCode>
                <c:ptCount val="31"/>
                <c:pt idx="0" formatCode="0.0">
                  <c:v>155.32220000000001</c:v>
                </c:pt>
                <c:pt idx="1">
                  <c:v>111.8562</c:v>
                </c:pt>
                <c:pt idx="2">
                  <c:v>88.422300000000007</c:v>
                </c:pt>
                <c:pt idx="3">
                  <c:v>89.061499999999995</c:v>
                </c:pt>
                <c:pt idx="4">
                  <c:v>88.116</c:v>
                </c:pt>
                <c:pt idx="5">
                  <c:v>85.554100000000005</c:v>
                </c:pt>
                <c:pt idx="6">
                  <c:v>91.010099999999994</c:v>
                </c:pt>
                <c:pt idx="7">
                  <c:v>98.879400000000004</c:v>
                </c:pt>
                <c:pt idx="8">
                  <c:v>69.486900000000006</c:v>
                </c:pt>
                <c:pt idx="9">
                  <c:v>51.487000000000002</c:v>
                </c:pt>
                <c:pt idx="10">
                  <c:v>41.631300000000003</c:v>
                </c:pt>
                <c:pt idx="11">
                  <c:v>45.045999999999999</c:v>
                </c:pt>
                <c:pt idx="12">
                  <c:v>45.553199999999997</c:v>
                </c:pt>
                <c:pt idx="13">
                  <c:v>46.0107</c:v>
                </c:pt>
                <c:pt idx="14">
                  <c:v>45.1706</c:v>
                </c:pt>
                <c:pt idx="15">
                  <c:v>40.117100000000001</c:v>
                </c:pt>
                <c:pt idx="16">
                  <c:v>36.917099999999998</c:v>
                </c:pt>
                <c:pt idx="17">
                  <c:v>33.820700000000002</c:v>
                </c:pt>
                <c:pt idx="18">
                  <c:v>33.517099999999999</c:v>
                </c:pt>
                <c:pt idx="19">
                  <c:v>32.251600000000003</c:v>
                </c:pt>
                <c:pt idx="20">
                  <c:v>28.080500000000001</c:v>
                </c:pt>
                <c:pt idx="21">
                  <c:v>28.643000000000001</c:v>
                </c:pt>
                <c:pt idx="22">
                  <c:v>29.634799999999998</c:v>
                </c:pt>
                <c:pt idx="23">
                  <c:v>25.112400000000001</c:v>
                </c:pt>
                <c:pt idx="24">
                  <c:v>24.001100000000001</c:v>
                </c:pt>
                <c:pt idx="25">
                  <c:v>20.6264</c:v>
                </c:pt>
                <c:pt idx="26">
                  <c:v>20.083200000000001</c:v>
                </c:pt>
                <c:pt idx="27">
                  <c:v>19.970400000000001</c:v>
                </c:pt>
                <c:pt idx="28">
                  <c:v>19.305199999999999</c:v>
                </c:pt>
                <c:pt idx="29">
                  <c:v>16.7349</c:v>
                </c:pt>
                <c:pt idx="30">
                  <c:v>14.3331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40FA-9193-EC935D5C4C2D}"/>
            </c:ext>
          </c:extLst>
        </c:ser>
        <c:ser>
          <c:idx val="4"/>
          <c:order val="4"/>
          <c:tx>
            <c:strRef>
              <c:f>supply_future!$A$57</c:f>
              <c:strCache>
                <c:ptCount val="1"/>
                <c:pt idx="0">
                  <c:v>Five Year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supply_future!$B$52:$AF$52</c:f>
              <c:numCache>
                <c:formatCode>yyyy</c:formatCode>
                <c:ptCount val="31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  <c:pt idx="6">
                  <c:v>46023</c:v>
                </c:pt>
                <c:pt idx="7">
                  <c:v>46388</c:v>
                </c:pt>
                <c:pt idx="8">
                  <c:v>46753</c:v>
                </c:pt>
                <c:pt idx="9">
                  <c:v>47119</c:v>
                </c:pt>
                <c:pt idx="10">
                  <c:v>47484</c:v>
                </c:pt>
                <c:pt idx="11">
                  <c:v>47849</c:v>
                </c:pt>
                <c:pt idx="12">
                  <c:v>48214</c:v>
                </c:pt>
                <c:pt idx="13">
                  <c:v>48580</c:v>
                </c:pt>
                <c:pt idx="14">
                  <c:v>48945</c:v>
                </c:pt>
                <c:pt idx="15">
                  <c:v>49310</c:v>
                </c:pt>
                <c:pt idx="16">
                  <c:v>49675</c:v>
                </c:pt>
                <c:pt idx="17">
                  <c:v>50041</c:v>
                </c:pt>
                <c:pt idx="18">
                  <c:v>50406</c:v>
                </c:pt>
                <c:pt idx="19">
                  <c:v>50771</c:v>
                </c:pt>
                <c:pt idx="20">
                  <c:v>51136</c:v>
                </c:pt>
                <c:pt idx="21">
                  <c:v>51502</c:v>
                </c:pt>
                <c:pt idx="22">
                  <c:v>51867</c:v>
                </c:pt>
                <c:pt idx="23">
                  <c:v>52232</c:v>
                </c:pt>
                <c:pt idx="24">
                  <c:v>52597</c:v>
                </c:pt>
                <c:pt idx="25">
                  <c:v>52963</c:v>
                </c:pt>
                <c:pt idx="26">
                  <c:v>53328</c:v>
                </c:pt>
                <c:pt idx="27">
                  <c:v>53693</c:v>
                </c:pt>
                <c:pt idx="28">
                  <c:v>54058</c:v>
                </c:pt>
                <c:pt idx="29">
                  <c:v>54424</c:v>
                </c:pt>
                <c:pt idx="30">
                  <c:v>54789</c:v>
                </c:pt>
              </c:numCache>
            </c:numRef>
          </c:cat>
          <c:val>
            <c:numRef>
              <c:f>supply_future!$B$57:$AF$57</c:f>
              <c:numCache>
                <c:formatCode>_-* #,##0.0_-;\-* #,##0.0_-;_-* "-"??_-;_-@_-</c:formatCode>
                <c:ptCount val="31"/>
                <c:pt idx="0" formatCode="0.0">
                  <c:v>155.32220000000001</c:v>
                </c:pt>
                <c:pt idx="1">
                  <c:v>110.94</c:v>
                </c:pt>
                <c:pt idx="2">
                  <c:v>88.053299999999993</c:v>
                </c:pt>
                <c:pt idx="3">
                  <c:v>90.1858</c:v>
                </c:pt>
                <c:pt idx="4">
                  <c:v>79.097099999999998</c:v>
                </c:pt>
                <c:pt idx="5">
                  <c:v>70.868799999999993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B-40FA-9193-EC935D5C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50368"/>
        <c:axId val="1042812320"/>
      </c:lineChart>
      <c:dateAx>
        <c:axId val="91665036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12320"/>
        <c:crosses val="autoZero"/>
        <c:auto val="1"/>
        <c:lblOffset val="100"/>
        <c:baseTimeUnit val="years"/>
      </c:dateAx>
      <c:valAx>
        <c:axId val="10428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6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12</xdr:col>
      <xdr:colOff>83044</xdr:colOff>
      <xdr:row>40</xdr:row>
      <xdr:rowOff>169012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3A3ED-21C5-43DC-9413-85B0A3C6E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57</xdr:row>
      <xdr:rowOff>152399</xdr:rowOff>
    </xdr:from>
    <xdr:to>
      <xdr:col>16</xdr:col>
      <xdr:colOff>133350</xdr:colOff>
      <xdr:row>73</xdr:row>
      <xdr:rowOff>123824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360FF7-54CD-5B57-B153-3D96B2C5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\MESS_Routing\MARL_EV_Carbon_Intensity\GB_System\Optimisation\FES%202021%20Data%20Workbook%20V08.xlsx" TargetMode="External"/><Relationship Id="rId1" Type="http://schemas.openxmlformats.org/officeDocument/2006/relationships/externalLinkPath" Target="FES%202021%20Data%20Workbook%20V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Versions"/>
      <sheetName val="Commodity prices"/>
      <sheetName val="CP1"/>
      <sheetName val="CP2"/>
      <sheetName val="FES-IN-5"/>
      <sheetName val="Energy flow diagrams"/>
      <sheetName val="Key Comparisons"/>
      <sheetName val="Key Stats"/>
      <sheetName val="Net Zero"/>
      <sheetName val="NZ.1"/>
      <sheetName val="NZ.2"/>
      <sheetName val="NZ.3"/>
      <sheetName val="NZ.4"/>
      <sheetName val="NZ.5"/>
      <sheetName val="NZ.6"/>
      <sheetName val="Consumer View"/>
      <sheetName val="CV.1"/>
      <sheetName val="CV.2"/>
      <sheetName val="CV Resi -&gt;"/>
      <sheetName val="CV.3"/>
      <sheetName val="CV.4"/>
      <sheetName val="CV.5"/>
      <sheetName val="CV.6"/>
      <sheetName val="CV.7"/>
      <sheetName val="CV.8"/>
      <sheetName val="CV.9"/>
      <sheetName val="CV.10"/>
      <sheetName val="CV.11"/>
      <sheetName val="CV.12"/>
      <sheetName val="CV.13"/>
      <sheetName val="CV.14"/>
      <sheetName val="CV.15"/>
      <sheetName val="CV.16"/>
      <sheetName val="CV.17"/>
      <sheetName val="CV.18"/>
      <sheetName val="CV.19"/>
      <sheetName val="CV.20"/>
      <sheetName val="CV.21"/>
      <sheetName val="CV.22"/>
      <sheetName val="CV.23"/>
      <sheetName val="CV.24"/>
      <sheetName val="CV.25"/>
      <sheetName val="CV.26"/>
      <sheetName val="CV.a"/>
      <sheetName val="CV.b"/>
      <sheetName val="CV.c"/>
      <sheetName val="CV.d"/>
      <sheetName val="CV.e"/>
      <sheetName val="CV.f"/>
      <sheetName val="CV.g"/>
      <sheetName val="CV.h"/>
      <sheetName val="CV Trans -&gt;"/>
      <sheetName val="CV.27"/>
      <sheetName val="CV.28"/>
      <sheetName val="CV.29"/>
      <sheetName val="CV.30"/>
      <sheetName val="CV.31"/>
      <sheetName val="CV.32"/>
      <sheetName val="CV.33"/>
      <sheetName val="CV.34"/>
      <sheetName val="CV.35"/>
      <sheetName val="CV.36"/>
      <sheetName val="CV.37"/>
      <sheetName val="CV.38"/>
      <sheetName val="CV.39"/>
      <sheetName val="CV.40"/>
      <sheetName val="CV.41"/>
      <sheetName val="CV.42"/>
      <sheetName val="CV.i"/>
      <sheetName val="CV.j"/>
      <sheetName val="CV.k"/>
      <sheetName val="CV.l"/>
      <sheetName val="CV I&amp;C -&gt;"/>
      <sheetName val="CV.43"/>
      <sheetName val="CV.44"/>
      <sheetName val="CV.45"/>
      <sheetName val="CV.46"/>
      <sheetName val="CV.47"/>
      <sheetName val="CV.48"/>
      <sheetName val="CV.49"/>
      <sheetName val="CV.50"/>
      <sheetName val="CV.51"/>
      <sheetName val="CV.52"/>
      <sheetName val="CV.53"/>
      <sheetName val="CV.54"/>
      <sheetName val="CV.55"/>
      <sheetName val="CV.56"/>
      <sheetName val="System View"/>
      <sheetName val="Bioenergy supply -&gt;"/>
      <sheetName val="SV.1"/>
      <sheetName val="SV.2"/>
      <sheetName val="SV.3"/>
      <sheetName val="SV.a"/>
      <sheetName val="Natural Gas Supply -&gt;"/>
      <sheetName val="SV.4"/>
      <sheetName val="SV.5"/>
      <sheetName val="SV.6"/>
      <sheetName val="SV.7"/>
      <sheetName val="SV.8"/>
      <sheetName val="SV.9"/>
      <sheetName val="Hydrogen -&gt;"/>
      <sheetName val="SV.10"/>
      <sheetName val="SV.11"/>
      <sheetName val="SV.12"/>
      <sheetName val="SV.13"/>
      <sheetName val="SV.14"/>
      <sheetName val="SV.15"/>
      <sheetName val="SV.16"/>
      <sheetName val="SV.17"/>
      <sheetName val="SV.18"/>
      <sheetName val="SV.19"/>
      <sheetName val="SV.20"/>
      <sheetName val="SV.21"/>
      <sheetName val="Electricity Supply -&gt;"/>
      <sheetName val="SV.22"/>
      <sheetName val="SV.23"/>
      <sheetName val="SV.24"/>
      <sheetName val="SV.25"/>
      <sheetName val="SV.26"/>
      <sheetName val="SV.27"/>
      <sheetName val="SV.28"/>
      <sheetName val="SV.29"/>
      <sheetName val="SV.30"/>
      <sheetName val="SV.31"/>
      <sheetName val="SV.32"/>
      <sheetName val="SV.33"/>
      <sheetName val="SV.34"/>
      <sheetName val="SV.35"/>
      <sheetName val="SV.36"/>
      <sheetName val="SV.37"/>
      <sheetName val="SV.38"/>
      <sheetName val="Flexibility -&gt;"/>
      <sheetName val="FL.1"/>
      <sheetName val="FL.2"/>
      <sheetName val="FL.3"/>
      <sheetName val="FL.4"/>
      <sheetName val="FL.5"/>
      <sheetName val="FL.6"/>
      <sheetName val="FL.7"/>
      <sheetName val="FL.8"/>
      <sheetName val="FL.9"/>
      <sheetName val="FL.10"/>
      <sheetName val="FL.11"/>
      <sheetName val="FL.12"/>
      <sheetName val="FL.13"/>
      <sheetName val="FL.14"/>
      <sheetName val="FL.15"/>
      <sheetName val="FL.16"/>
      <sheetName val="FL.17"/>
      <sheetName val="FL.a"/>
      <sheetName val="Data Tables"/>
      <sheetName val="FLX1"/>
      <sheetName val="ES1"/>
      <sheetName val="ED1"/>
      <sheetName val="ED2"/>
      <sheetName val="ED3"/>
      <sheetName val="ED4"/>
      <sheetName val="ED5"/>
      <sheetName val="ED6"/>
      <sheetName val="Building Blocks -&gt;"/>
      <sheetName val="BB1"/>
      <sheetName val="BB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6">
          <cell r="P6">
            <v>38353</v>
          </cell>
          <cell r="Q6">
            <v>38718</v>
          </cell>
          <cell r="R6">
            <v>39083</v>
          </cell>
          <cell r="S6">
            <v>39448</v>
          </cell>
          <cell r="T6">
            <v>39814</v>
          </cell>
          <cell r="U6">
            <v>40179</v>
          </cell>
          <cell r="V6">
            <v>40544</v>
          </cell>
          <cell r="W6">
            <v>40909</v>
          </cell>
          <cell r="X6">
            <v>41275</v>
          </cell>
          <cell r="Y6">
            <v>41640</v>
          </cell>
          <cell r="Z6">
            <v>42005</v>
          </cell>
          <cell r="AA6">
            <v>42370</v>
          </cell>
          <cell r="AB6">
            <v>42736</v>
          </cell>
          <cell r="AC6">
            <v>43101</v>
          </cell>
          <cell r="AD6">
            <v>43466</v>
          </cell>
          <cell r="AE6">
            <v>43831</v>
          </cell>
          <cell r="AF6">
            <v>44197</v>
          </cell>
          <cell r="AG6">
            <v>44562</v>
          </cell>
          <cell r="AH6">
            <v>44927</v>
          </cell>
          <cell r="AI6">
            <v>45292</v>
          </cell>
          <cell r="AJ6">
            <v>45658</v>
          </cell>
          <cell r="AK6">
            <v>46023</v>
          </cell>
          <cell r="AL6">
            <v>46388</v>
          </cell>
          <cell r="AM6">
            <v>46753</v>
          </cell>
          <cell r="AN6">
            <v>47119</v>
          </cell>
          <cell r="AO6">
            <v>47484</v>
          </cell>
          <cell r="AP6">
            <v>47849</v>
          </cell>
          <cell r="AQ6">
            <v>48214</v>
          </cell>
          <cell r="AR6">
            <v>48580</v>
          </cell>
          <cell r="AS6">
            <v>48945</v>
          </cell>
          <cell r="AT6">
            <v>49310</v>
          </cell>
          <cell r="AU6">
            <v>49675</v>
          </cell>
          <cell r="AV6">
            <v>50041</v>
          </cell>
          <cell r="AW6">
            <v>50406</v>
          </cell>
          <cell r="AX6">
            <v>50771</v>
          </cell>
          <cell r="AY6">
            <v>51136</v>
          </cell>
          <cell r="AZ6">
            <v>51502</v>
          </cell>
          <cell r="BA6">
            <v>51867</v>
          </cell>
          <cell r="BB6">
            <v>52232</v>
          </cell>
          <cell r="BC6">
            <v>52597</v>
          </cell>
          <cell r="BD6">
            <v>52963</v>
          </cell>
          <cell r="BE6">
            <v>53328</v>
          </cell>
          <cell r="BF6">
            <v>53693</v>
          </cell>
          <cell r="BG6">
            <v>54058</v>
          </cell>
          <cell r="BH6">
            <v>54424</v>
          </cell>
          <cell r="BI6">
            <v>54789</v>
          </cell>
        </row>
        <row r="7">
          <cell r="O7" t="str">
            <v>History</v>
          </cell>
          <cell r="P7">
            <v>64.3</v>
          </cell>
          <cell r="Q7">
            <v>63.9</v>
          </cell>
          <cell r="R7">
            <v>63.9</v>
          </cell>
          <cell r="S7">
            <v>61.7</v>
          </cell>
          <cell r="T7">
            <v>61.6</v>
          </cell>
          <cell r="U7">
            <v>61.7</v>
          </cell>
          <cell r="V7">
            <v>60.3</v>
          </cell>
          <cell r="W7">
            <v>60</v>
          </cell>
          <cell r="X7">
            <v>59.9</v>
          </cell>
          <cell r="Y7">
            <v>60.5</v>
          </cell>
          <cell r="Z7">
            <v>59.8</v>
          </cell>
          <cell r="AA7">
            <v>58.9</v>
          </cell>
          <cell r="AB7">
            <v>59.1</v>
          </cell>
          <cell r="AC7">
            <v>59.3</v>
          </cell>
          <cell r="AD7">
            <v>58.3</v>
          </cell>
          <cell r="AE7">
            <v>58.2</v>
          </cell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/>
          <cell r="AS7"/>
          <cell r="AT7"/>
          <cell r="AU7"/>
          <cell r="AV7"/>
          <cell r="AW7"/>
          <cell r="AX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</row>
        <row r="8">
          <cell r="O8" t="str">
            <v>Consumer Transformation</v>
          </cell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>
            <v>58.2</v>
          </cell>
          <cell r="AF8">
            <v>57.5</v>
          </cell>
          <cell r="AG8">
            <v>57.4</v>
          </cell>
          <cell r="AH8">
            <v>57.7</v>
          </cell>
          <cell r="AI8">
            <v>58.6</v>
          </cell>
          <cell r="AJ8">
            <v>59.8</v>
          </cell>
          <cell r="AK8">
            <v>60.8</v>
          </cell>
          <cell r="AL8">
            <v>62.3</v>
          </cell>
          <cell r="AM8">
            <v>64.5</v>
          </cell>
          <cell r="AN8">
            <v>67</v>
          </cell>
          <cell r="AO8">
            <v>69.2</v>
          </cell>
          <cell r="AP8">
            <v>71.900000000000006</v>
          </cell>
          <cell r="AQ8">
            <v>75</v>
          </cell>
          <cell r="AR8">
            <v>78</v>
          </cell>
          <cell r="AS8">
            <v>80.7</v>
          </cell>
          <cell r="AT8">
            <v>82.9</v>
          </cell>
          <cell r="AU8">
            <v>84.9</v>
          </cell>
          <cell r="AV8">
            <v>87.8</v>
          </cell>
          <cell r="AW8">
            <v>90.9</v>
          </cell>
          <cell r="AX8">
            <v>94.1</v>
          </cell>
          <cell r="AY8">
            <v>96.3</v>
          </cell>
          <cell r="AZ8">
            <v>98.9</v>
          </cell>
          <cell r="BA8">
            <v>102.1</v>
          </cell>
          <cell r="BB8">
            <v>104.9</v>
          </cell>
          <cell r="BC8">
            <v>107.7</v>
          </cell>
          <cell r="BD8">
            <v>108.7</v>
          </cell>
          <cell r="BE8">
            <v>108.7</v>
          </cell>
          <cell r="BF8">
            <v>109.9</v>
          </cell>
          <cell r="BG8">
            <v>110.9</v>
          </cell>
          <cell r="BH8">
            <v>112.1</v>
          </cell>
          <cell r="BI8">
            <v>113</v>
          </cell>
        </row>
        <row r="9">
          <cell r="O9" t="str">
            <v>System Transformation</v>
          </cell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>
            <v>58.2</v>
          </cell>
          <cell r="AF9">
            <v>58.3</v>
          </cell>
          <cell r="AG9">
            <v>58.5</v>
          </cell>
          <cell r="AH9">
            <v>58.7</v>
          </cell>
          <cell r="AI9">
            <v>59.1</v>
          </cell>
          <cell r="AJ9">
            <v>59.7</v>
          </cell>
          <cell r="AK9">
            <v>60.3</v>
          </cell>
          <cell r="AL9">
            <v>61.1</v>
          </cell>
          <cell r="AM9">
            <v>62.2</v>
          </cell>
          <cell r="AN9">
            <v>63.4</v>
          </cell>
          <cell r="AO9">
            <v>64.599999999999994</v>
          </cell>
          <cell r="AP9">
            <v>66.099999999999994</v>
          </cell>
          <cell r="AQ9">
            <v>68</v>
          </cell>
          <cell r="AR9">
            <v>70.5</v>
          </cell>
          <cell r="AS9">
            <v>73</v>
          </cell>
          <cell r="AT9">
            <v>75.5</v>
          </cell>
          <cell r="AU9">
            <v>77.3</v>
          </cell>
          <cell r="AV9">
            <v>80.5</v>
          </cell>
          <cell r="AW9">
            <v>83.2</v>
          </cell>
          <cell r="AX9">
            <v>85.7</v>
          </cell>
          <cell r="AY9">
            <v>87.6</v>
          </cell>
          <cell r="AZ9">
            <v>89.3</v>
          </cell>
          <cell r="BA9">
            <v>91.4</v>
          </cell>
          <cell r="BB9">
            <v>93.2</v>
          </cell>
          <cell r="BC9">
            <v>94.7</v>
          </cell>
          <cell r="BD9">
            <v>95.7</v>
          </cell>
          <cell r="BE9">
            <v>96.7</v>
          </cell>
          <cell r="BF9">
            <v>97.6</v>
          </cell>
          <cell r="BG9">
            <v>98.5</v>
          </cell>
          <cell r="BH9">
            <v>99</v>
          </cell>
          <cell r="BI9">
            <v>99.5</v>
          </cell>
        </row>
        <row r="10">
          <cell r="O10" t="str">
            <v>Leading the Way</v>
          </cell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>
            <v>58.2</v>
          </cell>
          <cell r="AF10">
            <v>56</v>
          </cell>
          <cell r="AG10">
            <v>55</v>
          </cell>
          <cell r="AH10">
            <v>55.1</v>
          </cell>
          <cell r="AI10">
            <v>55.9</v>
          </cell>
          <cell r="AJ10">
            <v>57.2</v>
          </cell>
          <cell r="AK10">
            <v>58.5</v>
          </cell>
          <cell r="AL10">
            <v>60.4</v>
          </cell>
          <cell r="AM10">
            <v>62.6</v>
          </cell>
          <cell r="AN10">
            <v>65.099999999999994</v>
          </cell>
          <cell r="AO10">
            <v>67.3</v>
          </cell>
          <cell r="AP10">
            <v>70.2</v>
          </cell>
          <cell r="AQ10">
            <v>72.7</v>
          </cell>
          <cell r="AR10">
            <v>74.900000000000006</v>
          </cell>
          <cell r="AS10">
            <v>77.400000000000006</v>
          </cell>
          <cell r="AT10">
            <v>79.2</v>
          </cell>
          <cell r="AU10">
            <v>80.900000000000006</v>
          </cell>
          <cell r="AV10">
            <v>83.4</v>
          </cell>
          <cell r="AW10">
            <v>85.4</v>
          </cell>
          <cell r="AX10">
            <v>87.1</v>
          </cell>
          <cell r="AY10">
            <v>87.7</v>
          </cell>
          <cell r="AZ10">
            <v>88.5</v>
          </cell>
          <cell r="BA10">
            <v>89.8</v>
          </cell>
          <cell r="BB10">
            <v>91.1</v>
          </cell>
          <cell r="BC10">
            <v>92.3</v>
          </cell>
          <cell r="BD10">
            <v>92.7</v>
          </cell>
          <cell r="BE10">
            <v>92.5</v>
          </cell>
          <cell r="BF10">
            <v>93.3</v>
          </cell>
          <cell r="BG10">
            <v>93.8</v>
          </cell>
          <cell r="BH10">
            <v>94.4</v>
          </cell>
          <cell r="BI10">
            <v>94.7</v>
          </cell>
        </row>
        <row r="11">
          <cell r="O11" t="str">
            <v>Steady Progression</v>
          </cell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>
            <v>58.2</v>
          </cell>
          <cell r="AF11">
            <v>59</v>
          </cell>
          <cell r="AG11">
            <v>60.2</v>
          </cell>
          <cell r="AH11">
            <v>61.3</v>
          </cell>
          <cell r="AI11">
            <v>62.3</v>
          </cell>
          <cell r="AJ11">
            <v>63.3</v>
          </cell>
          <cell r="AK11">
            <v>63.9</v>
          </cell>
          <cell r="AL11">
            <v>64.8</v>
          </cell>
          <cell r="AM11">
            <v>65.8</v>
          </cell>
          <cell r="AN11">
            <v>67</v>
          </cell>
          <cell r="AO11">
            <v>67.900000000000006</v>
          </cell>
          <cell r="AP11">
            <v>69.3</v>
          </cell>
          <cell r="AQ11">
            <v>70.900000000000006</v>
          </cell>
          <cell r="AR11">
            <v>72.8</v>
          </cell>
          <cell r="AS11">
            <v>74.7</v>
          </cell>
          <cell r="AT11">
            <v>76.400000000000006</v>
          </cell>
          <cell r="AU11">
            <v>78.099999999999994</v>
          </cell>
          <cell r="AV11">
            <v>79.900000000000006</v>
          </cell>
          <cell r="AW11">
            <v>81.7</v>
          </cell>
          <cell r="AX11">
            <v>83.5</v>
          </cell>
          <cell r="AY11">
            <v>85</v>
          </cell>
          <cell r="AZ11">
            <v>86</v>
          </cell>
          <cell r="BA11">
            <v>87.1</v>
          </cell>
          <cell r="BB11">
            <v>88.2</v>
          </cell>
          <cell r="BC11">
            <v>89.2</v>
          </cell>
          <cell r="BD11">
            <v>89.7</v>
          </cell>
          <cell r="BE11">
            <v>90.1</v>
          </cell>
          <cell r="BF11">
            <v>90.7</v>
          </cell>
          <cell r="BG11">
            <v>91.2</v>
          </cell>
          <cell r="BH11">
            <v>91.8</v>
          </cell>
          <cell r="BI11">
            <v>92.4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381C-D649-4D46-BF2B-CE2D2EF5F937}">
  <dimension ref="A1:AD9"/>
  <sheetViews>
    <sheetView workbookViewId="0">
      <selection activeCell="W19" sqref="W19"/>
    </sheetView>
  </sheetViews>
  <sheetFormatPr defaultRowHeight="14.5"/>
  <cols>
    <col min="1" max="1" width="20.453125" customWidth="1"/>
  </cols>
  <sheetData>
    <row r="1" spans="1:30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4"/>
      <c r="B3" s="5">
        <v>44562</v>
      </c>
      <c r="C3" s="5">
        <v>44927</v>
      </c>
      <c r="D3" s="5">
        <v>45292</v>
      </c>
      <c r="E3" s="5">
        <v>45658</v>
      </c>
      <c r="F3" s="5">
        <v>46023</v>
      </c>
      <c r="G3" s="5">
        <v>46388</v>
      </c>
      <c r="H3" s="5">
        <v>46753</v>
      </c>
      <c r="I3" s="5">
        <v>47119</v>
      </c>
      <c r="J3" s="5">
        <v>47484</v>
      </c>
      <c r="K3" s="5">
        <v>47849</v>
      </c>
      <c r="L3" s="5">
        <v>48214</v>
      </c>
      <c r="M3" s="5">
        <v>48580</v>
      </c>
      <c r="N3" s="5">
        <v>48945</v>
      </c>
      <c r="O3" s="5">
        <v>49310</v>
      </c>
      <c r="P3" s="5">
        <v>49675</v>
      </c>
      <c r="Q3" s="5">
        <v>50041</v>
      </c>
      <c r="R3" s="5">
        <v>50406</v>
      </c>
      <c r="S3" s="5">
        <v>50771</v>
      </c>
      <c r="T3" s="5">
        <v>51136</v>
      </c>
      <c r="U3" s="5">
        <v>51502</v>
      </c>
      <c r="V3" s="5">
        <v>51867</v>
      </c>
      <c r="W3" s="5">
        <v>52232</v>
      </c>
      <c r="X3" s="5">
        <v>52597</v>
      </c>
      <c r="Y3" s="5">
        <v>52963</v>
      </c>
      <c r="Z3" s="5">
        <v>53328</v>
      </c>
      <c r="AA3" s="5">
        <v>53693</v>
      </c>
      <c r="AB3" s="5">
        <v>54058</v>
      </c>
      <c r="AC3" s="5">
        <v>54424</v>
      </c>
      <c r="AD3" s="5">
        <v>54789</v>
      </c>
    </row>
    <row r="4" spans="1:30">
      <c r="A4" s="6" t="s">
        <v>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>
      <c r="A5" s="6" t="s">
        <v>9</v>
      </c>
      <c r="B5" s="7">
        <v>0.94669000000000003</v>
      </c>
      <c r="C5" s="7">
        <v>1.469673</v>
      </c>
      <c r="D5" s="7">
        <v>2.1987899999999998</v>
      </c>
      <c r="E5" s="7">
        <v>3.1653980000000002</v>
      </c>
      <c r="F5" s="7">
        <v>4.3972429999999996</v>
      </c>
      <c r="G5" s="7">
        <v>5.9194649999999998</v>
      </c>
      <c r="H5" s="7">
        <v>7.7612449999999997</v>
      </c>
      <c r="I5" s="7">
        <v>9.9319260000000007</v>
      </c>
      <c r="J5" s="7">
        <v>12.375476000000001</v>
      </c>
      <c r="K5" s="7">
        <v>15.240758</v>
      </c>
      <c r="L5" s="7">
        <v>18.218083</v>
      </c>
      <c r="M5" s="7">
        <v>21.116195999999999</v>
      </c>
      <c r="N5" s="7">
        <v>23.761358000000001</v>
      </c>
      <c r="O5" s="7">
        <v>26.084596929795726</v>
      </c>
      <c r="P5" s="7">
        <v>27.965811706352536</v>
      </c>
      <c r="Q5" s="7">
        <v>29.361446077655025</v>
      </c>
      <c r="R5" s="7">
        <v>30.343697733063522</v>
      </c>
      <c r="S5" s="7">
        <v>31.041968681259604</v>
      </c>
      <c r="T5" s="7">
        <v>31.49568436056607</v>
      </c>
      <c r="U5" s="7">
        <v>31.598700801524469</v>
      </c>
      <c r="V5" s="7">
        <v>31.488779629922576</v>
      </c>
      <c r="W5" s="7">
        <v>31.339926082026363</v>
      </c>
      <c r="X5" s="7">
        <v>31.147232876721095</v>
      </c>
      <c r="Y5" s="7">
        <v>30.876540388546406</v>
      </c>
      <c r="Z5" s="7">
        <v>30.551169671641116</v>
      </c>
      <c r="AA5" s="7">
        <v>30.144156174383113</v>
      </c>
      <c r="AB5" s="7">
        <v>29.585728041289858</v>
      </c>
      <c r="AC5" s="7">
        <v>28.946337468430652</v>
      </c>
      <c r="AD5" s="7">
        <v>28.218840505236894</v>
      </c>
    </row>
    <row r="6" spans="1:30">
      <c r="A6" s="6" t="s">
        <v>10</v>
      </c>
      <c r="B6" s="7">
        <v>0.520841</v>
      </c>
      <c r="C6" s="7">
        <v>0.76500100000000004</v>
      </c>
      <c r="D6" s="7">
        <v>1.084109</v>
      </c>
      <c r="E6" s="7">
        <v>1.509787</v>
      </c>
      <c r="F6" s="7">
        <v>2.0657700000000001</v>
      </c>
      <c r="G6" s="7">
        <v>2.7818399999999999</v>
      </c>
      <c r="H6" s="7">
        <v>3.6954549999999999</v>
      </c>
      <c r="I6" s="7">
        <v>4.8471650000000004</v>
      </c>
      <c r="J6" s="7">
        <v>6.2665709999999999</v>
      </c>
      <c r="K6" s="7">
        <v>8.0423559999999998</v>
      </c>
      <c r="L6" s="7">
        <v>10.143729</v>
      </c>
      <c r="M6" s="7">
        <v>12.543476</v>
      </c>
      <c r="N6" s="7">
        <v>15.175496000000001</v>
      </c>
      <c r="O6" s="7">
        <v>18.010250429420005</v>
      </c>
      <c r="P6" s="7">
        <v>20.830995461955343</v>
      </c>
      <c r="Q6" s="7">
        <v>23.484215657069331</v>
      </c>
      <c r="R6" s="7">
        <v>25.831295487619926</v>
      </c>
      <c r="S6" s="7">
        <v>27.789526666158753</v>
      </c>
      <c r="T6" s="7">
        <v>29.360334247136194</v>
      </c>
      <c r="U6" s="7">
        <v>30.564579450243123</v>
      </c>
      <c r="V6" s="7">
        <v>31.467442663209894</v>
      </c>
      <c r="W6" s="7">
        <v>31.497064648961459</v>
      </c>
      <c r="X6" s="7">
        <v>31.437529509640598</v>
      </c>
      <c r="Y6" s="7">
        <v>31.286344356003017</v>
      </c>
      <c r="Z6" s="7">
        <v>31.050025850613689</v>
      </c>
      <c r="AA6" s="7">
        <v>30.7206272431145</v>
      </c>
      <c r="AB6" s="7">
        <v>30.320524244159483</v>
      </c>
      <c r="AC6" s="7">
        <v>29.876603762139112</v>
      </c>
      <c r="AD6" s="7">
        <v>29.40598820707546</v>
      </c>
    </row>
    <row r="7" spans="1:30">
      <c r="A7" s="6" t="s">
        <v>11</v>
      </c>
      <c r="B7" s="7">
        <v>0.82345000000000002</v>
      </c>
      <c r="C7" s="7">
        <v>1.356285</v>
      </c>
      <c r="D7" s="7">
        <v>2.0344169999999999</v>
      </c>
      <c r="E7" s="7">
        <v>2.9553739999999999</v>
      </c>
      <c r="F7" s="7">
        <v>4.162725</v>
      </c>
      <c r="G7" s="7">
        <v>5.6973469999999997</v>
      </c>
      <c r="H7" s="7">
        <v>7.7164010000000003</v>
      </c>
      <c r="I7" s="7">
        <v>10.172202</v>
      </c>
      <c r="J7" s="7">
        <v>13.020089</v>
      </c>
      <c r="K7" s="7">
        <v>16.137004999999998</v>
      </c>
      <c r="L7" s="7">
        <v>19.447046506528071</v>
      </c>
      <c r="M7" s="7">
        <v>22.531004957898713</v>
      </c>
      <c r="N7" s="7">
        <v>25.216277396885463</v>
      </c>
      <c r="O7" s="7">
        <v>27.364337038980597</v>
      </c>
      <c r="P7" s="7">
        <v>28.91226905071311</v>
      </c>
      <c r="Q7" s="7">
        <v>29.945771440086293</v>
      </c>
      <c r="R7" s="7">
        <v>30.556438135935043</v>
      </c>
      <c r="S7" s="7">
        <v>30.903153813698953</v>
      </c>
      <c r="T7" s="7">
        <v>30.690997813968561</v>
      </c>
      <c r="U7" s="7">
        <v>30.332930534438518</v>
      </c>
      <c r="V7" s="7">
        <v>29.865214630835005</v>
      </c>
      <c r="W7" s="7">
        <v>29.297805963067781</v>
      </c>
      <c r="X7" s="7">
        <v>28.545537691457987</v>
      </c>
      <c r="Y7" s="7">
        <v>27.61754929797393</v>
      </c>
      <c r="Z7" s="7">
        <v>26.542357952005887</v>
      </c>
      <c r="AA7" s="7">
        <v>25.305344757588887</v>
      </c>
      <c r="AB7" s="7">
        <v>23.891087824464933</v>
      </c>
      <c r="AC7" s="7">
        <v>22.283337268268042</v>
      </c>
      <c r="AD7" s="7">
        <v>20.465008210574027</v>
      </c>
    </row>
    <row r="8" spans="1:30" s="1" customFormat="1">
      <c r="A8" s="9" t="s">
        <v>12</v>
      </c>
      <c r="B8" s="10">
        <v>0.49741999999999997</v>
      </c>
      <c r="C8" s="10">
        <v>0.69497200000000003</v>
      </c>
      <c r="D8" s="10">
        <v>0.95821999999999996</v>
      </c>
      <c r="E8" s="10">
        <v>1.297423</v>
      </c>
      <c r="F8" s="10">
        <v>1.724585</v>
      </c>
      <c r="G8" s="10">
        <v>2.2558609999999999</v>
      </c>
      <c r="H8" s="10">
        <v>2.9141050000000002</v>
      </c>
      <c r="I8" s="10">
        <v>3.7240600000000001</v>
      </c>
      <c r="J8" s="11">
        <v>4.705775</v>
      </c>
      <c r="K8" s="10">
        <v>5.8700590000000004</v>
      </c>
      <c r="L8" s="10">
        <v>7.2365830000000004</v>
      </c>
      <c r="M8" s="10">
        <v>8.7930810000000008</v>
      </c>
      <c r="N8" s="10">
        <v>10.53989</v>
      </c>
      <c r="O8" s="11">
        <v>12.420629</v>
      </c>
      <c r="P8" s="10">
        <v>14.623777</v>
      </c>
      <c r="Q8" s="10">
        <v>16.922370000000001</v>
      </c>
      <c r="R8" s="10">
        <v>19.231349000000002</v>
      </c>
      <c r="S8" s="10">
        <v>21.475798999999999</v>
      </c>
      <c r="T8" s="10">
        <v>23.744737716755662</v>
      </c>
      <c r="U8" s="10">
        <v>25.809446597254293</v>
      </c>
      <c r="V8" s="10">
        <v>27.596956796754657</v>
      </c>
      <c r="W8" s="10">
        <v>29.134578839427824</v>
      </c>
      <c r="X8" s="10">
        <v>30.448024182508913</v>
      </c>
      <c r="Y8" s="10">
        <v>31.464453841898177</v>
      </c>
      <c r="Z8" s="10">
        <v>31.765772217624715</v>
      </c>
      <c r="AA8" s="10">
        <v>32.089002210292051</v>
      </c>
      <c r="AB8" s="10">
        <v>32.417267359806608</v>
      </c>
      <c r="AC8" s="10">
        <v>32.772421936877755</v>
      </c>
      <c r="AD8" s="11">
        <v>33.119068477821052</v>
      </c>
    </row>
    <row r="9" spans="1:30">
      <c r="A9" s="6" t="s">
        <v>13</v>
      </c>
      <c r="B9" s="7">
        <v>0.69710099999999997</v>
      </c>
      <c r="C9" s="7">
        <v>1.071483</v>
      </c>
      <c r="D9" s="7">
        <v>1.5688839999999999</v>
      </c>
      <c r="E9" s="7">
        <v>2.2319960000000001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7297-39F4-4B21-A46A-769EAD716088}">
  <dimension ref="A1:AU19"/>
  <sheetViews>
    <sheetView workbookViewId="0">
      <selection activeCell="AA11" sqref="AA11"/>
    </sheetView>
  </sheetViews>
  <sheetFormatPr defaultRowHeight="14.5"/>
  <sheetData>
    <row r="1" spans="1:47">
      <c r="A1" s="58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>
      <c r="A2" s="59" t="s">
        <v>48</v>
      </c>
      <c r="B2" s="60">
        <v>38353</v>
      </c>
      <c r="C2" s="60">
        <v>38718</v>
      </c>
      <c r="D2" s="60">
        <v>39083</v>
      </c>
      <c r="E2" s="60">
        <v>39448</v>
      </c>
      <c r="F2" s="60">
        <v>39814</v>
      </c>
      <c r="G2" s="60">
        <v>40179</v>
      </c>
      <c r="H2" s="60">
        <v>40544</v>
      </c>
      <c r="I2" s="60">
        <v>40909</v>
      </c>
      <c r="J2" s="60">
        <v>41275</v>
      </c>
      <c r="K2" s="60">
        <v>41640</v>
      </c>
      <c r="L2" s="60">
        <v>42005</v>
      </c>
      <c r="M2" s="60">
        <v>42370</v>
      </c>
      <c r="N2" s="60">
        <v>42736</v>
      </c>
      <c r="O2" s="60">
        <v>43101</v>
      </c>
      <c r="P2" s="60">
        <v>43466</v>
      </c>
      <c r="Q2" s="60">
        <v>43831</v>
      </c>
      <c r="R2" s="60">
        <v>44197</v>
      </c>
      <c r="S2" s="60">
        <v>44562</v>
      </c>
      <c r="T2" s="60">
        <v>44927</v>
      </c>
      <c r="U2" s="60">
        <v>45292</v>
      </c>
      <c r="V2" s="60">
        <v>45658</v>
      </c>
      <c r="W2" s="60">
        <v>46023</v>
      </c>
      <c r="X2" s="60">
        <v>46388</v>
      </c>
      <c r="Y2" s="60">
        <v>46753</v>
      </c>
      <c r="Z2" s="60">
        <v>47119</v>
      </c>
      <c r="AA2" s="60">
        <v>47484</v>
      </c>
      <c r="AB2" s="60">
        <v>47849</v>
      </c>
      <c r="AC2" s="60">
        <v>48214</v>
      </c>
      <c r="AD2" s="60">
        <v>48580</v>
      </c>
      <c r="AE2" s="60">
        <v>48945</v>
      </c>
      <c r="AF2" s="60">
        <v>49310</v>
      </c>
      <c r="AG2" s="60">
        <v>49675</v>
      </c>
      <c r="AH2" s="60">
        <v>50041</v>
      </c>
      <c r="AI2" s="60">
        <v>50406</v>
      </c>
      <c r="AJ2" s="60">
        <v>50771</v>
      </c>
      <c r="AK2" s="60">
        <v>51136</v>
      </c>
      <c r="AL2" s="60">
        <v>51502</v>
      </c>
      <c r="AM2" s="60">
        <v>51867</v>
      </c>
      <c r="AN2" s="60">
        <v>52232</v>
      </c>
      <c r="AO2" s="60">
        <v>52597</v>
      </c>
      <c r="AP2" s="60">
        <v>52963</v>
      </c>
      <c r="AQ2" s="60">
        <v>53328</v>
      </c>
      <c r="AR2" s="60">
        <v>53693</v>
      </c>
      <c r="AS2" s="60">
        <v>54058</v>
      </c>
      <c r="AT2" s="60">
        <v>54424</v>
      </c>
      <c r="AU2" s="60">
        <v>54789</v>
      </c>
    </row>
    <row r="3" spans="1:47">
      <c r="A3" s="61" t="s">
        <v>8</v>
      </c>
      <c r="B3" s="62">
        <v>64.3</v>
      </c>
      <c r="C3" s="62">
        <v>63.9</v>
      </c>
      <c r="D3" s="62">
        <v>63.9</v>
      </c>
      <c r="E3" s="62">
        <v>61.7</v>
      </c>
      <c r="F3" s="62">
        <v>61.6</v>
      </c>
      <c r="G3" s="62">
        <v>61.7</v>
      </c>
      <c r="H3" s="62">
        <v>60.3</v>
      </c>
      <c r="I3" s="62">
        <v>60</v>
      </c>
      <c r="J3" s="62">
        <v>59.9</v>
      </c>
      <c r="K3" s="62">
        <v>60.5</v>
      </c>
      <c r="L3" s="62">
        <v>59.8</v>
      </c>
      <c r="M3" s="62">
        <v>58.9</v>
      </c>
      <c r="N3" s="62">
        <v>59.1</v>
      </c>
      <c r="O3" s="62">
        <v>59.3</v>
      </c>
      <c r="P3" s="62">
        <v>58.3</v>
      </c>
      <c r="Q3" s="62">
        <v>58.2</v>
      </c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</row>
    <row r="4" spans="1:47">
      <c r="A4" s="62" t="s">
        <v>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2">
        <v>58.2</v>
      </c>
      <c r="R4" s="62">
        <v>57.5</v>
      </c>
      <c r="S4" s="62">
        <v>57.4</v>
      </c>
      <c r="T4" s="62">
        <v>57.7</v>
      </c>
      <c r="U4" s="62">
        <v>58.6</v>
      </c>
      <c r="V4" s="62">
        <v>59.8</v>
      </c>
      <c r="W4" s="62">
        <v>60.8</v>
      </c>
      <c r="X4" s="62">
        <v>62.3</v>
      </c>
      <c r="Y4" s="62">
        <v>64.5</v>
      </c>
      <c r="Z4" s="62">
        <v>67</v>
      </c>
      <c r="AA4" s="62">
        <v>69.2</v>
      </c>
      <c r="AB4" s="62">
        <v>71.900000000000006</v>
      </c>
      <c r="AC4" s="62">
        <v>75</v>
      </c>
      <c r="AD4" s="62">
        <v>78</v>
      </c>
      <c r="AE4" s="62">
        <v>80.7</v>
      </c>
      <c r="AF4" s="62">
        <v>82.9</v>
      </c>
      <c r="AG4" s="62">
        <v>84.9</v>
      </c>
      <c r="AH4" s="62">
        <v>87.8</v>
      </c>
      <c r="AI4" s="62">
        <v>90.9</v>
      </c>
      <c r="AJ4" s="62">
        <v>94.1</v>
      </c>
      <c r="AK4" s="62">
        <v>96.3</v>
      </c>
      <c r="AL4" s="62">
        <v>98.9</v>
      </c>
      <c r="AM4" s="62">
        <v>102.1</v>
      </c>
      <c r="AN4" s="62">
        <v>104.9</v>
      </c>
      <c r="AO4" s="62">
        <v>107.7</v>
      </c>
      <c r="AP4" s="62">
        <v>108.7</v>
      </c>
      <c r="AQ4" s="62">
        <v>108.7</v>
      </c>
      <c r="AR4" s="62">
        <v>109.9</v>
      </c>
      <c r="AS4" s="62">
        <v>110.9</v>
      </c>
      <c r="AT4" s="62">
        <v>112.1</v>
      </c>
      <c r="AU4" s="62">
        <v>113</v>
      </c>
    </row>
    <row r="5" spans="1:47">
      <c r="A5" s="62" t="s">
        <v>10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2">
        <v>58.2</v>
      </c>
      <c r="R5" s="62">
        <v>58.3</v>
      </c>
      <c r="S5" s="62">
        <v>58.5</v>
      </c>
      <c r="T5" s="62">
        <v>58.7</v>
      </c>
      <c r="U5" s="62">
        <v>59.1</v>
      </c>
      <c r="V5" s="62">
        <v>59.7</v>
      </c>
      <c r="W5" s="62">
        <v>60.3</v>
      </c>
      <c r="X5" s="62">
        <v>61.1</v>
      </c>
      <c r="Y5" s="62">
        <v>62.2</v>
      </c>
      <c r="Z5" s="62">
        <v>63.4</v>
      </c>
      <c r="AA5" s="62">
        <v>64.599999999999994</v>
      </c>
      <c r="AB5" s="62">
        <v>66.099999999999994</v>
      </c>
      <c r="AC5" s="62">
        <v>68</v>
      </c>
      <c r="AD5" s="62">
        <v>70.5</v>
      </c>
      <c r="AE5" s="62">
        <v>73</v>
      </c>
      <c r="AF5" s="62">
        <v>75.5</v>
      </c>
      <c r="AG5" s="62">
        <v>77.3</v>
      </c>
      <c r="AH5" s="62">
        <v>80.5</v>
      </c>
      <c r="AI5" s="62">
        <v>83.2</v>
      </c>
      <c r="AJ5" s="62">
        <v>85.7</v>
      </c>
      <c r="AK5" s="62">
        <v>87.6</v>
      </c>
      <c r="AL5" s="62">
        <v>89.3</v>
      </c>
      <c r="AM5" s="62">
        <v>91.4</v>
      </c>
      <c r="AN5" s="62">
        <v>93.2</v>
      </c>
      <c r="AO5" s="62">
        <v>94.7</v>
      </c>
      <c r="AP5" s="62">
        <v>95.7</v>
      </c>
      <c r="AQ5" s="62">
        <v>96.7</v>
      </c>
      <c r="AR5" s="62">
        <v>97.6</v>
      </c>
      <c r="AS5" s="62">
        <v>98.5</v>
      </c>
      <c r="AT5" s="62">
        <v>99</v>
      </c>
      <c r="AU5" s="62">
        <v>99.5</v>
      </c>
    </row>
    <row r="6" spans="1:47">
      <c r="A6" s="62" t="s">
        <v>11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2">
        <v>58.2</v>
      </c>
      <c r="R6" s="62">
        <v>56</v>
      </c>
      <c r="S6" s="62">
        <v>55</v>
      </c>
      <c r="T6" s="62">
        <v>55.1</v>
      </c>
      <c r="U6" s="62">
        <v>55.9</v>
      </c>
      <c r="V6" s="62">
        <v>57.2</v>
      </c>
      <c r="W6" s="62">
        <v>58.5</v>
      </c>
      <c r="X6" s="62">
        <v>60.4</v>
      </c>
      <c r="Y6" s="62">
        <v>62.6</v>
      </c>
      <c r="Z6" s="62">
        <v>65.099999999999994</v>
      </c>
      <c r="AA6" s="62">
        <v>67.3</v>
      </c>
      <c r="AB6" s="62">
        <v>70.2</v>
      </c>
      <c r="AC6" s="62">
        <v>72.7</v>
      </c>
      <c r="AD6" s="62">
        <v>74.900000000000006</v>
      </c>
      <c r="AE6" s="62">
        <v>77.400000000000006</v>
      </c>
      <c r="AF6" s="62">
        <v>79.2</v>
      </c>
      <c r="AG6" s="62">
        <v>80.900000000000006</v>
      </c>
      <c r="AH6" s="62">
        <v>83.4</v>
      </c>
      <c r="AI6" s="62">
        <v>85.4</v>
      </c>
      <c r="AJ6" s="62">
        <v>87.1</v>
      </c>
      <c r="AK6" s="62">
        <v>87.7</v>
      </c>
      <c r="AL6" s="62">
        <v>88.5</v>
      </c>
      <c r="AM6" s="62">
        <v>89.8</v>
      </c>
      <c r="AN6" s="62">
        <v>91.1</v>
      </c>
      <c r="AO6" s="62">
        <v>92.3</v>
      </c>
      <c r="AP6" s="62">
        <v>92.7</v>
      </c>
      <c r="AQ6" s="62">
        <v>92.5</v>
      </c>
      <c r="AR6" s="62">
        <v>93.3</v>
      </c>
      <c r="AS6" s="62">
        <v>93.8</v>
      </c>
      <c r="AT6" s="62">
        <v>94.4</v>
      </c>
      <c r="AU6" s="62">
        <v>94.7</v>
      </c>
    </row>
    <row r="7" spans="1:47">
      <c r="A7" s="62" t="s">
        <v>12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2">
        <v>58.2</v>
      </c>
      <c r="R7" s="62">
        <v>59</v>
      </c>
      <c r="S7" s="62">
        <v>60.2</v>
      </c>
      <c r="T7" s="62">
        <v>61.3</v>
      </c>
      <c r="U7" s="62">
        <v>62.3</v>
      </c>
      <c r="V7" s="62">
        <v>63.3</v>
      </c>
      <c r="W7" s="62">
        <v>63.9</v>
      </c>
      <c r="X7" s="62">
        <v>64.8</v>
      </c>
      <c r="Y7" s="62">
        <v>65.8</v>
      </c>
      <c r="Z7" s="62">
        <v>67</v>
      </c>
      <c r="AA7" s="64">
        <v>67.900000000000006</v>
      </c>
      <c r="AB7" s="62">
        <v>69.3</v>
      </c>
      <c r="AC7" s="62">
        <v>70.900000000000006</v>
      </c>
      <c r="AD7" s="62">
        <v>72.8</v>
      </c>
      <c r="AE7" s="62">
        <v>74.7</v>
      </c>
      <c r="AF7" s="62">
        <v>76.400000000000006</v>
      </c>
      <c r="AG7" s="62">
        <v>78.099999999999994</v>
      </c>
      <c r="AH7" s="62">
        <v>79.900000000000006</v>
      </c>
      <c r="AI7" s="62">
        <v>81.7</v>
      </c>
      <c r="AJ7" s="62">
        <v>83.5</v>
      </c>
      <c r="AK7" s="62">
        <v>85</v>
      </c>
      <c r="AL7" s="62">
        <v>86</v>
      </c>
      <c r="AM7" s="62">
        <v>87.1</v>
      </c>
      <c r="AN7" s="62">
        <v>88.2</v>
      </c>
      <c r="AO7" s="62">
        <v>89.2</v>
      </c>
      <c r="AP7" s="62">
        <v>89.7</v>
      </c>
      <c r="AQ7" s="62">
        <v>90.1</v>
      </c>
      <c r="AR7" s="62">
        <v>90.7</v>
      </c>
      <c r="AS7" s="62">
        <v>91.2</v>
      </c>
      <c r="AT7" s="62">
        <v>91.8</v>
      </c>
      <c r="AU7" s="64">
        <v>92.4</v>
      </c>
    </row>
    <row r="8" spans="1:47">
      <c r="A8" s="62" t="s">
        <v>49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2">
        <v>58.2</v>
      </c>
      <c r="R8" s="62">
        <v>58</v>
      </c>
      <c r="S8" s="62">
        <v>58</v>
      </c>
      <c r="T8" s="62">
        <v>58.2</v>
      </c>
      <c r="U8" s="62">
        <v>58.5</v>
      </c>
      <c r="V8" s="62">
        <v>59.3</v>
      </c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</row>
    <row r="9" spans="1:47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</row>
    <row r="10" spans="1:47">
      <c r="A10" s="28" t="s">
        <v>50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1:47">
      <c r="A11" s="28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1:47">
      <c r="A12" s="28" t="s">
        <v>52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spans="1:47">
      <c r="A13" s="28" t="s">
        <v>53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1:47">
      <c r="A14" s="28" t="s">
        <v>54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1:47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1:47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8"/>
      <c r="S16" s="28"/>
      <c r="T16" s="28"/>
      <c r="U16" s="28"/>
      <c r="V16" s="28"/>
      <c r="W16" s="28"/>
      <c r="X16" s="28"/>
      <c r="Y16" s="28"/>
      <c r="Z16" s="28"/>
      <c r="AA16" s="28"/>
      <c r="AB16" s="3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</row>
    <row r="17" spans="1:4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8"/>
      <c r="S17" s="28"/>
      <c r="T17" s="28"/>
      <c r="U17" s="28"/>
      <c r="V17" s="28"/>
      <c r="W17" s="28"/>
      <c r="X17" s="28"/>
      <c r="Y17" s="28"/>
      <c r="Z17" s="28"/>
      <c r="AA17" s="28"/>
      <c r="AB17" s="3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8"/>
      <c r="S18" s="28"/>
      <c r="T18" s="28"/>
      <c r="U18" s="28"/>
      <c r="V18" s="28"/>
      <c r="W18" s="28"/>
      <c r="X18" s="28"/>
      <c r="Y18" s="28"/>
      <c r="Z18" s="28"/>
      <c r="AA18" s="28"/>
      <c r="AB18" s="3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1:47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3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BA03-9F2F-4433-9ADA-438AD50827DD}">
  <dimension ref="A1:AF88"/>
  <sheetViews>
    <sheetView tabSelected="1" topLeftCell="A40" workbookViewId="0">
      <selection activeCell="A52" sqref="A52:XFD57"/>
    </sheetView>
  </sheetViews>
  <sheetFormatPr defaultRowHeight="14.5"/>
  <cols>
    <col min="1" max="1" width="39.6328125" customWidth="1"/>
  </cols>
  <sheetData>
    <row r="1" spans="1:22">
      <c r="A1" s="12"/>
      <c r="B1" s="12"/>
      <c r="C1" s="12"/>
      <c r="D1" s="13">
        <v>2030</v>
      </c>
      <c r="E1" s="14"/>
      <c r="F1" s="14"/>
      <c r="G1" s="15"/>
      <c r="H1" s="12"/>
      <c r="I1" s="13">
        <v>2050</v>
      </c>
      <c r="J1" s="14"/>
      <c r="K1" s="14"/>
      <c r="L1" s="15"/>
    </row>
    <row r="2" spans="1:22">
      <c r="A2" s="12"/>
      <c r="B2" s="16">
        <v>2020</v>
      </c>
      <c r="C2" s="12"/>
      <c r="D2" s="17" t="s">
        <v>14</v>
      </c>
      <c r="E2" s="17" t="s">
        <v>15</v>
      </c>
      <c r="F2" s="17" t="s">
        <v>16</v>
      </c>
      <c r="G2" s="17" t="s">
        <v>17</v>
      </c>
      <c r="H2" s="18"/>
      <c r="I2" s="17" t="s">
        <v>14</v>
      </c>
      <c r="J2" s="17" t="s">
        <v>15</v>
      </c>
      <c r="K2" s="17" t="s">
        <v>16</v>
      </c>
      <c r="L2" s="17" t="s">
        <v>17</v>
      </c>
    </row>
    <row r="3" spans="1:22">
      <c r="A3" s="19" t="s">
        <v>18</v>
      </c>
      <c r="B3" s="20">
        <v>4.75</v>
      </c>
      <c r="C3" s="21"/>
      <c r="D3" s="20">
        <v>18.650000000000002</v>
      </c>
      <c r="E3" s="20">
        <v>15.9</v>
      </c>
      <c r="F3" s="20">
        <v>21.55</v>
      </c>
      <c r="G3" s="20">
        <v>15.9</v>
      </c>
      <c r="H3" s="21"/>
      <c r="I3" s="20">
        <v>26.95</v>
      </c>
      <c r="J3" s="20">
        <v>19.55</v>
      </c>
      <c r="K3" s="20">
        <v>28.150000000000002</v>
      </c>
      <c r="L3" s="20">
        <v>16.649999999999999</v>
      </c>
      <c r="Q3">
        <v>2020</v>
      </c>
      <c r="R3">
        <v>2030</v>
      </c>
      <c r="S3">
        <v>2050</v>
      </c>
      <c r="U3">
        <v>2030</v>
      </c>
      <c r="V3">
        <v>2050</v>
      </c>
    </row>
    <row r="4" spans="1:22">
      <c r="A4" s="19" t="s">
        <v>19</v>
      </c>
      <c r="B4" s="20">
        <v>4.4285399999999999</v>
      </c>
      <c r="C4" s="21"/>
      <c r="D4" s="20">
        <v>4.3386680000000002</v>
      </c>
      <c r="E4" s="20">
        <v>4.5226389999999999</v>
      </c>
      <c r="F4" s="20">
        <v>4.3615680000000001</v>
      </c>
      <c r="G4" s="20">
        <v>4.8320980000000002</v>
      </c>
      <c r="H4" s="21"/>
      <c r="I4" s="20">
        <v>0.66779099999999991</v>
      </c>
      <c r="J4" s="20">
        <v>1.3760589999999999</v>
      </c>
      <c r="K4" s="20">
        <v>0.66779099999999991</v>
      </c>
      <c r="L4" s="20">
        <v>5.0010979999999998</v>
      </c>
      <c r="P4" t="s">
        <v>0</v>
      </c>
      <c r="Q4">
        <v>4.43</v>
      </c>
      <c r="R4">
        <v>4.83</v>
      </c>
      <c r="S4">
        <v>5</v>
      </c>
      <c r="U4">
        <f>R4/Q4</f>
        <v>1.090293453724605</v>
      </c>
      <c r="V4">
        <f>S4/Q4</f>
        <v>1.1286681715575622</v>
      </c>
    </row>
    <row r="5" spans="1:22">
      <c r="A5" s="19" t="s">
        <v>20</v>
      </c>
      <c r="B5" s="20">
        <v>0</v>
      </c>
      <c r="C5" s="21"/>
      <c r="D5" s="20">
        <v>1.2</v>
      </c>
      <c r="E5" s="20">
        <v>1.2</v>
      </c>
      <c r="F5" s="20">
        <v>2.4</v>
      </c>
      <c r="G5" s="20">
        <v>0</v>
      </c>
      <c r="H5" s="21"/>
      <c r="I5" s="20">
        <v>12</v>
      </c>
      <c r="J5" s="20">
        <v>11.4</v>
      </c>
      <c r="K5" s="20">
        <v>5.4</v>
      </c>
      <c r="L5" s="20">
        <v>0</v>
      </c>
      <c r="P5" t="s">
        <v>4</v>
      </c>
      <c r="Q5">
        <v>7.07</v>
      </c>
      <c r="R5">
        <v>7.61</v>
      </c>
      <c r="S5">
        <v>8.7899999999999991</v>
      </c>
      <c r="U5">
        <f>R5/Q5</f>
        <v>1.0763790664780764</v>
      </c>
      <c r="V5">
        <f>S5/Q5</f>
        <v>1.243281471004243</v>
      </c>
    </row>
    <row r="6" spans="1:22">
      <c r="A6" s="19" t="s">
        <v>21</v>
      </c>
      <c r="B6" s="20">
        <v>7.0680000000000005</v>
      </c>
      <c r="C6" s="21"/>
      <c r="D6" s="20">
        <v>5.1950000000000003</v>
      </c>
      <c r="E6" s="20">
        <v>5.8100000000000005</v>
      </c>
      <c r="F6" s="20">
        <v>5.6349999999999998</v>
      </c>
      <c r="G6" s="20">
        <v>7.61</v>
      </c>
      <c r="H6" s="21"/>
      <c r="I6" s="20">
        <v>17.141999999999999</v>
      </c>
      <c r="J6" s="20">
        <v>14.942</v>
      </c>
      <c r="K6" s="20">
        <v>5.45</v>
      </c>
      <c r="L6" s="20">
        <v>8.7900000000000009</v>
      </c>
      <c r="P6" s="66" t="s">
        <v>23</v>
      </c>
      <c r="Q6">
        <v>42</v>
      </c>
      <c r="R6">
        <v>46.16</v>
      </c>
      <c r="S6">
        <v>27.54</v>
      </c>
      <c r="U6">
        <f>R6/Q6</f>
        <v>1.0990476190476191</v>
      </c>
      <c r="V6">
        <f>S6/Q6</f>
        <v>0.65571428571428569</v>
      </c>
    </row>
    <row r="7" spans="1:22">
      <c r="A7" s="19" t="s">
        <v>22</v>
      </c>
      <c r="B7" s="20">
        <v>0</v>
      </c>
      <c r="C7" s="21"/>
      <c r="D7" s="20">
        <v>3.761E-3</v>
      </c>
      <c r="E7" s="20">
        <v>9.6349999999999991E-2</v>
      </c>
      <c r="F7" s="20">
        <v>0.39440999999999998</v>
      </c>
      <c r="G7" s="20">
        <v>0</v>
      </c>
      <c r="H7" s="21"/>
      <c r="I7" s="20">
        <v>12.732882</v>
      </c>
      <c r="J7" s="20">
        <v>21.110508000000003</v>
      </c>
      <c r="K7" s="20">
        <v>14.503721000000002</v>
      </c>
      <c r="L7" s="20">
        <v>0</v>
      </c>
      <c r="P7" t="s">
        <v>1</v>
      </c>
      <c r="Q7">
        <v>23.14</v>
      </c>
      <c r="R7">
        <v>52.57</v>
      </c>
      <c r="S7">
        <v>97.94</v>
      </c>
      <c r="U7" s="67">
        <f t="shared" ref="U7:U8" si="0">R7/Q7</f>
        <v>2.2718236819360413</v>
      </c>
      <c r="V7" s="67">
        <f t="shared" ref="V7:V8" si="1">S7/Q7</f>
        <v>4.2324978392394117</v>
      </c>
    </row>
    <row r="8" spans="1:22">
      <c r="A8" s="19" t="s">
        <v>55</v>
      </c>
      <c r="B8" s="20">
        <v>41.998242999999995</v>
      </c>
      <c r="C8" s="21"/>
      <c r="D8" s="20">
        <v>32.356278000000003</v>
      </c>
      <c r="E8" s="20">
        <v>36.875498000000007</v>
      </c>
      <c r="F8" s="20">
        <v>27.633472000000001</v>
      </c>
      <c r="G8" s="20">
        <v>46.161829000000004</v>
      </c>
      <c r="H8" s="21"/>
      <c r="I8" s="20">
        <v>0</v>
      </c>
      <c r="J8" s="20">
        <v>4.2190000000000005E-2</v>
      </c>
      <c r="K8" s="20">
        <v>0</v>
      </c>
      <c r="L8" s="20">
        <v>27.540009000000001</v>
      </c>
      <c r="P8" t="s">
        <v>2</v>
      </c>
      <c r="Q8">
        <v>13.05</v>
      </c>
      <c r="R8">
        <v>17.41</v>
      </c>
      <c r="S8">
        <v>34.31</v>
      </c>
      <c r="U8" s="67">
        <f t="shared" si="0"/>
        <v>1.3340996168582375</v>
      </c>
      <c r="V8" s="67">
        <f t="shared" si="1"/>
        <v>2.6291187739463604</v>
      </c>
    </row>
    <row r="9" spans="1:22">
      <c r="A9" s="19" t="s">
        <v>24</v>
      </c>
      <c r="B9" s="20">
        <v>0</v>
      </c>
      <c r="C9" s="21"/>
      <c r="D9" s="20">
        <v>0</v>
      </c>
      <c r="E9" s="20">
        <v>0.8</v>
      </c>
      <c r="F9" s="20">
        <v>0</v>
      </c>
      <c r="G9" s="20">
        <v>0</v>
      </c>
      <c r="H9" s="21"/>
      <c r="I9" s="20">
        <v>0</v>
      </c>
      <c r="J9" s="20">
        <v>12.5</v>
      </c>
      <c r="K9" s="20">
        <v>0</v>
      </c>
      <c r="L9" s="20">
        <v>21.5</v>
      </c>
      <c r="P9" t="s">
        <v>5</v>
      </c>
      <c r="U9">
        <v>1.0990476190476191</v>
      </c>
      <c r="V9">
        <v>0.65571428571428569</v>
      </c>
    </row>
    <row r="10" spans="1:22">
      <c r="A10" s="19" t="s">
        <v>25</v>
      </c>
      <c r="B10" s="20">
        <v>13.049086000000001</v>
      </c>
      <c r="C10" s="21"/>
      <c r="D10" s="20">
        <v>30.790593000000008</v>
      </c>
      <c r="E10" s="20">
        <v>25.424872000000004</v>
      </c>
      <c r="F10" s="20">
        <v>39.697682</v>
      </c>
      <c r="G10" s="20">
        <v>17.411679999999997</v>
      </c>
      <c r="H10" s="21"/>
      <c r="I10" s="20">
        <v>77.840385999999995</v>
      </c>
      <c r="J10" s="20">
        <v>57.180106000000002</v>
      </c>
      <c r="K10" s="20">
        <v>88.568351000000007</v>
      </c>
      <c r="L10" s="20">
        <v>34.314205000000001</v>
      </c>
      <c r="P10" t="s">
        <v>3</v>
      </c>
      <c r="U10">
        <v>1.0990476190476191</v>
      </c>
      <c r="V10">
        <v>0.65571428571428569</v>
      </c>
    </row>
    <row r="11" spans="1:22">
      <c r="A11" s="19" t="s">
        <v>26</v>
      </c>
      <c r="B11" s="20">
        <v>10.453799999999999</v>
      </c>
      <c r="C11" s="21"/>
      <c r="D11" s="20">
        <v>42.737299</v>
      </c>
      <c r="E11" s="20">
        <v>38.388800000000003</v>
      </c>
      <c r="F11" s="20">
        <v>47.332298999999999</v>
      </c>
      <c r="G11" s="20">
        <v>31.366800000000001</v>
      </c>
      <c r="H11" s="21"/>
      <c r="I11" s="20">
        <v>113.16639900000001</v>
      </c>
      <c r="J11" s="20">
        <v>94.907900000000012</v>
      </c>
      <c r="K11" s="20">
        <v>86.976399000000001</v>
      </c>
      <c r="L11" s="20">
        <v>70.748900000000006</v>
      </c>
      <c r="P11" t="s">
        <v>6</v>
      </c>
      <c r="U11">
        <v>1.0990476190476191</v>
      </c>
      <c r="V11">
        <v>0.65571428571428569</v>
      </c>
    </row>
    <row r="12" spans="1:22">
      <c r="A12" s="19" t="s">
        <v>27</v>
      </c>
      <c r="B12" s="20">
        <v>12.682249000000001</v>
      </c>
      <c r="C12" s="21"/>
      <c r="D12" s="20">
        <v>26.220700999999995</v>
      </c>
      <c r="E12" s="20">
        <v>23.428765999999996</v>
      </c>
      <c r="F12" s="20">
        <v>26.329810999999996</v>
      </c>
      <c r="G12" s="20">
        <v>21.203987999999999</v>
      </c>
      <c r="H12" s="21"/>
      <c r="I12" s="20">
        <v>44.578886999999995</v>
      </c>
      <c r="J12" s="20">
        <v>30.992830999999999</v>
      </c>
      <c r="K12" s="20">
        <v>39.999876000000008</v>
      </c>
      <c r="L12" s="20">
        <v>27.190391999999996</v>
      </c>
    </row>
    <row r="13" spans="1:22">
      <c r="A13" s="19" t="s">
        <v>28</v>
      </c>
      <c r="B13" s="20">
        <v>5.5740069999999999</v>
      </c>
      <c r="C13" s="21"/>
      <c r="D13" s="20">
        <v>7.0652819999999998</v>
      </c>
      <c r="E13" s="20">
        <v>6.5679970000000001</v>
      </c>
      <c r="F13" s="20">
        <v>7.0878800000000011</v>
      </c>
      <c r="G13" s="20">
        <v>6.3093179999999993</v>
      </c>
      <c r="H13" s="21"/>
      <c r="I13" s="20">
        <v>11.524717000000001</v>
      </c>
      <c r="J13" s="20">
        <v>13.305912000000001</v>
      </c>
      <c r="K13" s="20">
        <v>6.8949570000000007</v>
      </c>
      <c r="L13" s="20">
        <v>5.8734649999999995</v>
      </c>
    </row>
    <row r="14" spans="1:22">
      <c r="A14" s="19" t="s">
        <v>29</v>
      </c>
      <c r="B14" s="20">
        <v>3.5282759999999995</v>
      </c>
      <c r="C14" s="21"/>
      <c r="D14" s="20">
        <v>12.809089000000002</v>
      </c>
      <c r="E14" s="20">
        <v>9.2548310000000047</v>
      </c>
      <c r="F14" s="20">
        <v>16.261290000000002</v>
      </c>
      <c r="G14" s="20">
        <v>7.7128560000000039</v>
      </c>
      <c r="H14" s="21"/>
      <c r="I14" s="20">
        <v>40.704557000000001</v>
      </c>
      <c r="J14" s="20">
        <v>27.881816000000008</v>
      </c>
      <c r="K14" s="20">
        <v>43.002335000000002</v>
      </c>
      <c r="L14" s="20">
        <v>20.088397000000004</v>
      </c>
    </row>
    <row r="15" spans="1:22">
      <c r="A15" s="22" t="s">
        <v>30</v>
      </c>
      <c r="B15" s="65">
        <v>58.2</v>
      </c>
      <c r="C15" s="24"/>
      <c r="D15" s="23">
        <v>69.2</v>
      </c>
      <c r="E15" s="23">
        <v>64.599999999999994</v>
      </c>
      <c r="F15" s="23">
        <v>67.3</v>
      </c>
      <c r="G15" s="65">
        <v>67.900000000000006</v>
      </c>
      <c r="H15" s="24"/>
      <c r="I15" s="23">
        <v>113</v>
      </c>
      <c r="J15" s="23">
        <v>99.5</v>
      </c>
      <c r="K15" s="23">
        <v>94.7</v>
      </c>
      <c r="L15" s="65">
        <v>92.4</v>
      </c>
    </row>
    <row r="16" spans="1:22">
      <c r="A16" s="25"/>
      <c r="B16" s="26"/>
      <c r="C16" s="26"/>
      <c r="D16" s="26"/>
      <c r="E16" s="26"/>
      <c r="F16" s="27"/>
      <c r="G16" s="26"/>
      <c r="H16" s="26"/>
      <c r="I16" s="26"/>
      <c r="J16" s="26"/>
      <c r="K16" s="27"/>
      <c r="L16" s="26"/>
    </row>
    <row r="17" spans="1:32">
      <c r="A17" s="25" t="s">
        <v>31</v>
      </c>
      <c r="B17" s="26"/>
      <c r="C17" s="26"/>
      <c r="D17" s="26"/>
      <c r="E17" s="26"/>
      <c r="F17" s="27"/>
      <c r="G17" s="26"/>
      <c r="H17" s="26"/>
      <c r="I17" s="26"/>
      <c r="J17" s="26"/>
      <c r="K17" s="27"/>
      <c r="L17" s="26"/>
    </row>
    <row r="18" spans="1:32">
      <c r="G18">
        <f>G15/B15</f>
        <v>1.1666666666666667</v>
      </c>
      <c r="L18">
        <f>L15/B15</f>
        <v>1.5876288659793814</v>
      </c>
    </row>
    <row r="25" spans="1:32">
      <c r="A25" s="29" t="s">
        <v>32</v>
      </c>
      <c r="B25" s="30"/>
      <c r="C25" s="30"/>
      <c r="D25" s="31"/>
      <c r="E25" s="31"/>
      <c r="S25" s="31"/>
      <c r="T25" s="31"/>
      <c r="U25" s="31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</row>
    <row r="26" spans="1:32">
      <c r="A26" s="32" t="s">
        <v>33</v>
      </c>
      <c r="B26" s="33">
        <v>43922</v>
      </c>
      <c r="C26" s="33">
        <v>47574</v>
      </c>
      <c r="D26" s="33">
        <v>49400</v>
      </c>
      <c r="E26" s="33">
        <v>54879</v>
      </c>
    </row>
    <row r="27" spans="1:32">
      <c r="A27" s="39" t="s">
        <v>18</v>
      </c>
      <c r="B27" s="40">
        <v>20.307429489379995</v>
      </c>
      <c r="C27" s="40">
        <v>7.624782210400002</v>
      </c>
      <c r="D27" s="40">
        <v>-3.3923082734999976</v>
      </c>
      <c r="E27" s="40">
        <v>-38.811286274970001</v>
      </c>
    </row>
    <row r="28" spans="1:32">
      <c r="A28" s="39" t="s">
        <v>19</v>
      </c>
      <c r="B28" s="40">
        <v>7.8381660873000039</v>
      </c>
      <c r="C28" s="40">
        <v>0.30076883398000004</v>
      </c>
      <c r="D28" s="40">
        <v>0.141651506692</v>
      </c>
      <c r="E28" s="40">
        <v>0.11651031447000001</v>
      </c>
    </row>
    <row r="29" spans="1:32">
      <c r="A29" s="39" t="s">
        <v>20</v>
      </c>
      <c r="B29" s="40">
        <v>0</v>
      </c>
      <c r="C29" s="40">
        <v>0</v>
      </c>
      <c r="D29" s="40">
        <v>0</v>
      </c>
      <c r="E29" s="40">
        <v>0</v>
      </c>
    </row>
    <row r="30" spans="1:32">
      <c r="A30" s="39" t="s">
        <v>23</v>
      </c>
      <c r="B30" s="40">
        <v>91.702965265628933</v>
      </c>
      <c r="C30" s="40">
        <v>9.15532357897</v>
      </c>
      <c r="D30" s="40">
        <v>13.925917338540005</v>
      </c>
      <c r="E30" s="40">
        <v>1.2920439221</v>
      </c>
    </row>
    <row r="31" spans="1:32">
      <c r="A31" s="39" t="s">
        <v>24</v>
      </c>
      <c r="B31" s="40">
        <v>0</v>
      </c>
      <c r="C31" s="40">
        <v>0</v>
      </c>
      <c r="D31" s="40">
        <v>1.5345847800000001</v>
      </c>
      <c r="E31" s="40">
        <v>19.071328502000004</v>
      </c>
    </row>
    <row r="32" spans="1:32">
      <c r="A32" s="39" t="s">
        <v>21</v>
      </c>
      <c r="B32" s="40">
        <v>47.200876000000015</v>
      </c>
      <c r="C32" s="40">
        <v>51.485964799999998</v>
      </c>
      <c r="D32" s="40">
        <v>34.510484399999996</v>
      </c>
      <c r="E32" s="40">
        <v>52.900377300000002</v>
      </c>
    </row>
    <row r="33" spans="1:32">
      <c r="A33" s="39" t="s">
        <v>22</v>
      </c>
      <c r="B33" s="40">
        <v>0</v>
      </c>
      <c r="C33" s="40">
        <v>0</v>
      </c>
      <c r="D33" s="40">
        <v>0</v>
      </c>
      <c r="E33" s="40">
        <v>0</v>
      </c>
    </row>
    <row r="34" spans="1:32">
      <c r="A34" s="39" t="s">
        <v>34</v>
      </c>
      <c r="B34" s="40">
        <v>45.661477557999973</v>
      </c>
      <c r="C34" s="40">
        <v>141.41293659600009</v>
      </c>
      <c r="D34" s="40">
        <v>179.28106778700021</v>
      </c>
      <c r="E34" s="40">
        <v>308.71493845570029</v>
      </c>
    </row>
    <row r="35" spans="1:32">
      <c r="A35" s="39" t="s">
        <v>35</v>
      </c>
      <c r="B35" s="40">
        <v>43.422004049161991</v>
      </c>
      <c r="C35" s="40">
        <v>73.246857900482908</v>
      </c>
      <c r="D35" s="40">
        <v>89.031337241572999</v>
      </c>
      <c r="E35" s="40">
        <v>83.561536980058122</v>
      </c>
    </row>
    <row r="36" spans="1:32">
      <c r="A36" s="39" t="s">
        <v>25</v>
      </c>
      <c r="B36" s="40">
        <v>12.024433181190986</v>
      </c>
      <c r="C36" s="40">
        <v>15.953254982770011</v>
      </c>
      <c r="D36" s="40">
        <v>22.429729466399998</v>
      </c>
      <c r="E36" s="40">
        <v>28.154981351199975</v>
      </c>
    </row>
    <row r="37" spans="1:32">
      <c r="A37" s="39" t="s">
        <v>36</v>
      </c>
      <c r="B37" s="40">
        <v>28.874566501328701</v>
      </c>
      <c r="C37" s="40">
        <v>29.681448956106308</v>
      </c>
      <c r="D37" s="40">
        <v>28.053131248694406</v>
      </c>
      <c r="E37" s="40">
        <v>19.3828643555314</v>
      </c>
    </row>
    <row r="38" spans="1:32">
      <c r="A38" s="41"/>
      <c r="B38" s="42"/>
      <c r="C38" s="42"/>
      <c r="D38" s="42"/>
      <c r="E38" s="42"/>
    </row>
    <row r="39" spans="1:32">
      <c r="A39" s="42" t="s">
        <v>37</v>
      </c>
      <c r="B39" s="34">
        <f t="shared" ref="B39" si="2">MAX(-B27,0)</f>
        <v>0</v>
      </c>
      <c r="C39" s="34">
        <f>MAX(-C27,0)</f>
        <v>0</v>
      </c>
      <c r="D39" s="34">
        <f>MAX(-D27,0)</f>
        <v>3.3923082734999976</v>
      </c>
      <c r="E39" s="34">
        <f>MAX(-E27,0)</f>
        <v>38.811286274970001</v>
      </c>
    </row>
    <row r="40" spans="1:32">
      <c r="A40" s="28"/>
      <c r="B40" s="28"/>
      <c r="C40" s="28"/>
      <c r="D40" s="28"/>
      <c r="E40" s="28"/>
    </row>
    <row r="41" spans="1:32">
      <c r="A41" s="35" t="s">
        <v>38</v>
      </c>
      <c r="B41" s="34">
        <f t="shared" ref="B41" si="3">SUM(B34:B36)</f>
        <v>101.10791478835294</v>
      </c>
      <c r="C41" s="34">
        <f>SUM(C34:C36)</f>
        <v>230.61304947925302</v>
      </c>
      <c r="D41" s="34">
        <f>SUM(D34:D36)</f>
        <v>290.74213449497319</v>
      </c>
      <c r="E41" s="34">
        <f>SUM(E34:E36)</f>
        <v>420.43145678695839</v>
      </c>
    </row>
    <row r="42" spans="1:32">
      <c r="A42" s="35" t="s">
        <v>39</v>
      </c>
      <c r="B42" s="34">
        <f>SUM(B28:B37)</f>
        <v>276.72448864261059</v>
      </c>
      <c r="C42" s="34">
        <f>SUM(C28:C37)</f>
        <v>321.23655564830932</v>
      </c>
      <c r="D42" s="34">
        <f>SUM(D28:D37)</f>
        <v>368.90790376889959</v>
      </c>
      <c r="E42" s="34">
        <f>SUM(E28:E37)</f>
        <v>513.19458118105979</v>
      </c>
    </row>
    <row r="43" spans="1:32">
      <c r="A43" s="35" t="s">
        <v>40</v>
      </c>
      <c r="B43" s="36">
        <f t="shared" ref="B43" si="4">B41/B42</f>
        <v>0.36537393305633215</v>
      </c>
      <c r="C43" s="37">
        <f>C41/C42</f>
        <v>0.71789167647448204</v>
      </c>
      <c r="D43" s="37">
        <f>D41/D42</f>
        <v>0.78811576419112739</v>
      </c>
      <c r="E43" s="37">
        <f>E41/E42</f>
        <v>0.81924375705484365</v>
      </c>
    </row>
    <row r="44" spans="1:32">
      <c r="A44" s="35" t="s">
        <v>41</v>
      </c>
      <c r="B44" s="36">
        <f>SUM(B28:B29,B34:B37)/B42</f>
        <v>0.49804282972215325</v>
      </c>
      <c r="C44" s="36">
        <f>SUM(C28:C29,C34:C37)/C42</f>
        <v>0.81122544332918245</v>
      </c>
      <c r="D44" s="36">
        <f>SUM(D28:D29,D34:D37)/D42</f>
        <v>0.86454346462079579</v>
      </c>
      <c r="E44" s="36">
        <f>SUM(E28:E29,E34:E37)/E42</f>
        <v>0.85723982206614169</v>
      </c>
    </row>
    <row r="45" spans="1:32">
      <c r="A45" s="28"/>
      <c r="B45" s="28"/>
      <c r="C45" s="28"/>
      <c r="D45" s="28"/>
      <c r="E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51" spans="1:32">
      <c r="A51" s="43" t="s">
        <v>42</v>
      </c>
      <c r="B51" s="44"/>
      <c r="C51" s="4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>
      <c r="A52" s="46"/>
      <c r="B52" s="47">
        <v>43831</v>
      </c>
      <c r="C52" s="47">
        <v>44197</v>
      </c>
      <c r="D52" s="47">
        <v>44562</v>
      </c>
      <c r="E52" s="47">
        <v>44927</v>
      </c>
      <c r="F52" s="47">
        <v>45292</v>
      </c>
      <c r="G52" s="47">
        <v>45658</v>
      </c>
      <c r="H52" s="47">
        <v>46023</v>
      </c>
      <c r="I52" s="47">
        <v>46388</v>
      </c>
      <c r="J52" s="47">
        <v>46753</v>
      </c>
      <c r="K52" s="47">
        <v>47119</v>
      </c>
      <c r="L52" s="47">
        <v>47484</v>
      </c>
      <c r="M52" s="47">
        <v>47849</v>
      </c>
      <c r="N52" s="47">
        <v>48214</v>
      </c>
      <c r="O52" s="47">
        <v>48580</v>
      </c>
      <c r="P52" s="47">
        <v>48945</v>
      </c>
      <c r="Q52" s="47">
        <v>49310</v>
      </c>
      <c r="R52" s="47">
        <v>49675</v>
      </c>
      <c r="S52" s="47">
        <v>50041</v>
      </c>
      <c r="T52" s="47">
        <v>50406</v>
      </c>
      <c r="U52" s="47">
        <v>50771</v>
      </c>
      <c r="V52" s="47">
        <v>51136</v>
      </c>
      <c r="W52" s="47">
        <v>51502</v>
      </c>
      <c r="X52" s="47">
        <v>51867</v>
      </c>
      <c r="Y52" s="47">
        <v>52232</v>
      </c>
      <c r="Z52" s="47">
        <v>52597</v>
      </c>
      <c r="AA52" s="47">
        <v>52963</v>
      </c>
      <c r="AB52" s="47">
        <v>53328</v>
      </c>
      <c r="AC52" s="47">
        <v>53693</v>
      </c>
      <c r="AD52" s="47">
        <v>54058</v>
      </c>
      <c r="AE52" s="47">
        <v>54424</v>
      </c>
      <c r="AF52" s="47">
        <v>54789</v>
      </c>
    </row>
    <row r="53" spans="1:32">
      <c r="A53" s="48" t="s">
        <v>9</v>
      </c>
      <c r="B53" s="49">
        <v>155.32220000000001</v>
      </c>
      <c r="C53" s="50">
        <v>107.01179999999999</v>
      </c>
      <c r="D53" s="50">
        <v>87.119699999999995</v>
      </c>
      <c r="E53" s="50">
        <v>88.309700000000007</v>
      </c>
      <c r="F53" s="50">
        <v>77.800299999999993</v>
      </c>
      <c r="G53" s="50">
        <v>66.714200000000005</v>
      </c>
      <c r="H53" s="50">
        <v>54.261499999999998</v>
      </c>
      <c r="I53" s="50">
        <v>52.967700000000001</v>
      </c>
      <c r="J53" s="50">
        <v>44.1875</v>
      </c>
      <c r="K53" s="50">
        <v>40.5595</v>
      </c>
      <c r="L53" s="50">
        <v>32.518000000000001</v>
      </c>
      <c r="M53" s="50">
        <v>31.930199999999999</v>
      </c>
      <c r="N53" s="50">
        <v>29.6203</v>
      </c>
      <c r="O53" s="50">
        <v>26.223199999999999</v>
      </c>
      <c r="P53" s="50">
        <v>22.3066</v>
      </c>
      <c r="Q53" s="50">
        <v>18.822900000000001</v>
      </c>
      <c r="R53" s="50">
        <v>16.816500000000001</v>
      </c>
      <c r="S53" s="50">
        <v>15.327400000000001</v>
      </c>
      <c r="T53" s="50">
        <v>15.260199999999999</v>
      </c>
      <c r="U53" s="50">
        <v>14.0596</v>
      </c>
      <c r="V53" s="50">
        <v>12.796799999999999</v>
      </c>
      <c r="W53" s="50">
        <v>12.022399999999999</v>
      </c>
      <c r="X53" s="50">
        <v>10.427300000000001</v>
      </c>
      <c r="Y53" s="50">
        <v>8.4713999999999992</v>
      </c>
      <c r="Z53" s="50">
        <v>7.0724</v>
      </c>
      <c r="AA53" s="50">
        <v>6.2716000000000003</v>
      </c>
      <c r="AB53" s="50">
        <v>5.1924999999999999</v>
      </c>
      <c r="AC53" s="50">
        <v>4.5311000000000003</v>
      </c>
      <c r="AD53" s="50">
        <v>4.4223999999999997</v>
      </c>
      <c r="AE53" s="50">
        <v>4.0712999999999999</v>
      </c>
      <c r="AF53" s="50">
        <v>3.7511000000000001</v>
      </c>
    </row>
    <row r="54" spans="1:32">
      <c r="A54" s="48" t="s">
        <v>10</v>
      </c>
      <c r="B54" s="49">
        <v>155.32220000000001</v>
      </c>
      <c r="C54" s="50">
        <v>107.3749</v>
      </c>
      <c r="D54" s="50">
        <v>83.166799999999995</v>
      </c>
      <c r="E54" s="50">
        <v>84.436199999999999</v>
      </c>
      <c r="F54" s="50">
        <v>73.080200000000005</v>
      </c>
      <c r="G54" s="50">
        <v>64.0441</v>
      </c>
      <c r="H54" s="50">
        <v>59.381100000000004</v>
      </c>
      <c r="I54" s="50">
        <v>51.078200000000002</v>
      </c>
      <c r="J54" s="50">
        <v>46.918599999999998</v>
      </c>
      <c r="K54" s="50">
        <v>41.042099999999998</v>
      </c>
      <c r="L54" s="50">
        <v>35.402500000000003</v>
      </c>
      <c r="M54" s="50">
        <v>35.6524</v>
      </c>
      <c r="N54" s="50">
        <v>34.013199999999998</v>
      </c>
      <c r="O54" s="50">
        <v>30.159300000000002</v>
      </c>
      <c r="P54" s="50">
        <v>25.4526</v>
      </c>
      <c r="Q54" s="50">
        <v>21.461600000000001</v>
      </c>
      <c r="R54" s="50">
        <v>17.608799999999999</v>
      </c>
      <c r="S54" s="50">
        <v>16.1008</v>
      </c>
      <c r="T54" s="50">
        <v>14.701499999999999</v>
      </c>
      <c r="U54" s="50">
        <v>14.087199999999999</v>
      </c>
      <c r="V54" s="50">
        <v>13.6449</v>
      </c>
      <c r="W54" s="50">
        <v>13.0657</v>
      </c>
      <c r="X54" s="50">
        <v>11.916</v>
      </c>
      <c r="Y54" s="50">
        <v>9.7402999999999995</v>
      </c>
      <c r="Z54" s="50">
        <v>9.3064</v>
      </c>
      <c r="AA54" s="50">
        <v>7.3948</v>
      </c>
      <c r="AB54" s="50">
        <v>6.6741000000000001</v>
      </c>
      <c r="AC54" s="50">
        <v>6.3472999999999997</v>
      </c>
      <c r="AD54" s="50">
        <v>5.9157000000000002</v>
      </c>
      <c r="AE54" s="50">
        <v>5.0888</v>
      </c>
      <c r="AF54" s="50">
        <v>4.7393000000000001</v>
      </c>
    </row>
    <row r="55" spans="1:32">
      <c r="A55" s="48" t="s">
        <v>11</v>
      </c>
      <c r="B55" s="49">
        <v>155.32220000000001</v>
      </c>
      <c r="C55" s="50">
        <v>99.695999999999998</v>
      </c>
      <c r="D55" s="50">
        <v>77.272400000000005</v>
      </c>
      <c r="E55" s="50">
        <v>68.914900000000003</v>
      </c>
      <c r="F55" s="50">
        <v>53.158999999999999</v>
      </c>
      <c r="G55" s="50">
        <v>51.135300000000001</v>
      </c>
      <c r="H55" s="50">
        <v>39.176200000000001</v>
      </c>
      <c r="I55" s="50">
        <v>34.888500000000001</v>
      </c>
      <c r="J55" s="50">
        <v>29.838899999999999</v>
      </c>
      <c r="K55" s="50">
        <v>26.040600000000001</v>
      </c>
      <c r="L55" s="50">
        <v>27.8537</v>
      </c>
      <c r="M55" s="50">
        <v>25.63</v>
      </c>
      <c r="N55" s="50">
        <v>23.878799999999998</v>
      </c>
      <c r="O55" s="50">
        <v>18.578199999999999</v>
      </c>
      <c r="P55" s="50">
        <v>17.442499999999999</v>
      </c>
      <c r="Q55" s="50">
        <v>16.0182</v>
      </c>
      <c r="R55" s="50">
        <v>14.0097</v>
      </c>
      <c r="S55" s="50">
        <v>14.3423</v>
      </c>
      <c r="T55" s="50">
        <v>12.3583</v>
      </c>
      <c r="U55" s="50">
        <v>11.9802</v>
      </c>
      <c r="V55" s="50">
        <v>12.2491</v>
      </c>
      <c r="W55" s="50">
        <v>11.632400000000001</v>
      </c>
      <c r="X55" s="50">
        <v>10.678000000000001</v>
      </c>
      <c r="Y55" s="50">
        <v>9.6927000000000003</v>
      </c>
      <c r="Z55" s="50">
        <v>9.0691000000000006</v>
      </c>
      <c r="AA55" s="50">
        <v>7.8940999999999999</v>
      </c>
      <c r="AB55" s="50">
        <v>7.9276</v>
      </c>
      <c r="AC55" s="50">
        <v>7.8964999999999996</v>
      </c>
      <c r="AD55" s="50">
        <v>7.8821000000000003</v>
      </c>
      <c r="AE55" s="50">
        <v>6.9629000000000003</v>
      </c>
      <c r="AF55" s="50">
        <v>6.5944000000000003</v>
      </c>
    </row>
    <row r="56" spans="1:32">
      <c r="A56" s="48" t="s">
        <v>12</v>
      </c>
      <c r="B56" s="49">
        <v>155.32220000000001</v>
      </c>
      <c r="C56" s="50">
        <v>111.8562</v>
      </c>
      <c r="D56" s="50">
        <v>88.422300000000007</v>
      </c>
      <c r="E56" s="50">
        <v>89.061499999999995</v>
      </c>
      <c r="F56" s="50">
        <v>88.116</v>
      </c>
      <c r="G56" s="50">
        <v>85.554100000000005</v>
      </c>
      <c r="H56" s="50">
        <v>91.010099999999994</v>
      </c>
      <c r="I56" s="50">
        <v>98.879400000000004</v>
      </c>
      <c r="J56" s="50">
        <v>69.486900000000006</v>
      </c>
      <c r="K56" s="50">
        <v>51.487000000000002</v>
      </c>
      <c r="L56" s="68">
        <v>41.631300000000003</v>
      </c>
      <c r="M56" s="50">
        <v>45.045999999999999</v>
      </c>
      <c r="N56" s="50">
        <v>45.553199999999997</v>
      </c>
      <c r="O56" s="50">
        <v>46.0107</v>
      </c>
      <c r="P56" s="50">
        <v>45.1706</v>
      </c>
      <c r="Q56" s="50">
        <v>40.117100000000001</v>
      </c>
      <c r="R56" s="50">
        <v>36.917099999999998</v>
      </c>
      <c r="S56" s="50">
        <v>33.820700000000002</v>
      </c>
      <c r="T56" s="50">
        <v>33.517099999999999</v>
      </c>
      <c r="U56" s="50">
        <v>32.251600000000003</v>
      </c>
      <c r="V56" s="50">
        <v>28.080500000000001</v>
      </c>
      <c r="W56" s="50">
        <v>28.643000000000001</v>
      </c>
      <c r="X56" s="50">
        <v>29.634799999999998</v>
      </c>
      <c r="Y56" s="50">
        <v>25.112400000000001</v>
      </c>
      <c r="Z56" s="50">
        <v>24.001100000000001</v>
      </c>
      <c r="AA56" s="50">
        <v>20.6264</v>
      </c>
      <c r="AB56" s="50">
        <v>20.083200000000001</v>
      </c>
      <c r="AC56" s="50">
        <v>19.970400000000001</v>
      </c>
      <c r="AD56" s="50">
        <v>19.305199999999999</v>
      </c>
      <c r="AE56" s="50">
        <v>16.7349</v>
      </c>
      <c r="AF56" s="68">
        <v>14.3331</v>
      </c>
    </row>
    <row r="57" spans="1:32">
      <c r="A57" s="48" t="s">
        <v>13</v>
      </c>
      <c r="B57" s="49">
        <v>155.32220000000001</v>
      </c>
      <c r="C57" s="50">
        <v>110.94</v>
      </c>
      <c r="D57" s="50">
        <v>88.053299999999993</v>
      </c>
      <c r="E57" s="50">
        <v>90.1858</v>
      </c>
      <c r="F57" s="50">
        <v>79.097099999999998</v>
      </c>
      <c r="G57" s="50">
        <v>70.868799999999993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1:3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>
      <c r="A59" s="51" t="s">
        <v>43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</row>
    <row r="60" spans="1:32">
      <c r="A60" s="5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</row>
    <row r="64" spans="1:32">
      <c r="A64" s="54" t="s">
        <v>44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28"/>
      <c r="AE64" s="28"/>
      <c r="AF64" s="28"/>
    </row>
    <row r="65" spans="1:32">
      <c r="A65" s="46"/>
      <c r="B65" s="47">
        <v>43831</v>
      </c>
      <c r="C65" s="47">
        <v>44197</v>
      </c>
      <c r="D65" s="47">
        <v>44562</v>
      </c>
      <c r="E65" s="47">
        <v>44927</v>
      </c>
      <c r="F65" s="47">
        <v>45292</v>
      </c>
      <c r="G65" s="47">
        <v>45658</v>
      </c>
      <c r="H65" s="47">
        <v>46023</v>
      </c>
      <c r="I65" s="47">
        <v>46388</v>
      </c>
      <c r="J65" s="47">
        <v>46753</v>
      </c>
      <c r="K65" s="47">
        <v>47119</v>
      </c>
      <c r="L65" s="47">
        <v>47484</v>
      </c>
      <c r="M65" s="47">
        <v>47849</v>
      </c>
      <c r="N65" s="47">
        <v>48214</v>
      </c>
      <c r="O65" s="47">
        <v>48580</v>
      </c>
      <c r="P65" s="47">
        <v>48945</v>
      </c>
      <c r="Q65" s="47">
        <v>49310</v>
      </c>
      <c r="R65" s="47">
        <v>49675</v>
      </c>
      <c r="S65" s="47">
        <v>50041</v>
      </c>
      <c r="T65" s="47">
        <v>50406</v>
      </c>
      <c r="U65" s="47">
        <v>50771</v>
      </c>
      <c r="V65" s="47">
        <v>51136</v>
      </c>
      <c r="W65" s="47">
        <v>51502</v>
      </c>
      <c r="X65" s="47">
        <v>51867</v>
      </c>
      <c r="Y65" s="47">
        <v>52232</v>
      </c>
      <c r="Z65" s="47">
        <v>52597</v>
      </c>
      <c r="AA65" s="47">
        <v>52963</v>
      </c>
      <c r="AB65" s="47">
        <v>53328</v>
      </c>
      <c r="AC65" s="47">
        <v>53693</v>
      </c>
      <c r="AD65" s="47">
        <v>54058</v>
      </c>
      <c r="AE65" s="47">
        <v>54424</v>
      </c>
      <c r="AF65" s="47">
        <v>54789</v>
      </c>
    </row>
    <row r="66" spans="1:32">
      <c r="A66" s="55" t="s">
        <v>9</v>
      </c>
      <c r="B66" s="56">
        <v>23.136049</v>
      </c>
      <c r="C66" s="56">
        <v>26.42287</v>
      </c>
      <c r="D66" s="56">
        <v>28.465420999999999</v>
      </c>
      <c r="E66" s="56">
        <v>29.173877000000001</v>
      </c>
      <c r="F66" s="56">
        <v>31.568703999999997</v>
      </c>
      <c r="G66" s="56">
        <v>39.124162999999996</v>
      </c>
      <c r="H66" s="56">
        <v>42.528168000000001</v>
      </c>
      <c r="I66" s="56">
        <v>46.432045000000002</v>
      </c>
      <c r="J66" s="56">
        <v>51.026585999999995</v>
      </c>
      <c r="K66" s="56">
        <v>56.152767999999995</v>
      </c>
      <c r="L66" s="56">
        <v>68.957999999999998</v>
      </c>
      <c r="M66" s="56">
        <v>70.608184999999992</v>
      </c>
      <c r="N66" s="56">
        <v>74.574320999999998</v>
      </c>
      <c r="O66" s="56">
        <v>79.361051000000003</v>
      </c>
      <c r="P66" s="56">
        <v>89.522166999999996</v>
      </c>
      <c r="Q66" s="56">
        <v>96.135400000000004</v>
      </c>
      <c r="R66" s="56">
        <v>99.810889000000003</v>
      </c>
      <c r="S66" s="56">
        <v>105.17384799999999</v>
      </c>
      <c r="T66" s="56">
        <v>106.874624</v>
      </c>
      <c r="U66" s="56">
        <v>112.85798199999999</v>
      </c>
      <c r="V66" s="56">
        <v>116.34053400000001</v>
      </c>
      <c r="W66" s="56">
        <v>119.99918400000001</v>
      </c>
      <c r="X66" s="56">
        <v>128.26126300000001</v>
      </c>
      <c r="Y66" s="56">
        <v>130.45626999999999</v>
      </c>
      <c r="Z66" s="56">
        <v>137.49050800000001</v>
      </c>
      <c r="AA66" s="56">
        <v>142.141144</v>
      </c>
      <c r="AB66" s="56">
        <v>147.502217</v>
      </c>
      <c r="AC66" s="56">
        <v>152.66403300000002</v>
      </c>
      <c r="AD66" s="56">
        <v>153.412836</v>
      </c>
      <c r="AE66" s="56">
        <v>155.93955800000001</v>
      </c>
      <c r="AF66" s="56">
        <v>157.74528600000002</v>
      </c>
    </row>
    <row r="67" spans="1:32">
      <c r="A67" s="55" t="s">
        <v>10</v>
      </c>
      <c r="B67" s="56">
        <v>23.136049</v>
      </c>
      <c r="C67" s="56">
        <v>26.249327000000001</v>
      </c>
      <c r="D67" s="56">
        <v>28.348122</v>
      </c>
      <c r="E67" s="56">
        <v>28.887917000000002</v>
      </c>
      <c r="F67" s="56">
        <v>31.492460999999999</v>
      </c>
      <c r="G67" s="56">
        <v>38.218856000000002</v>
      </c>
      <c r="H67" s="56">
        <v>40.647530000000003</v>
      </c>
      <c r="I67" s="56">
        <v>44.668900000000001</v>
      </c>
      <c r="J67" s="56">
        <v>47.002015</v>
      </c>
      <c r="K67" s="56">
        <v>52.589855</v>
      </c>
      <c r="L67" s="56">
        <v>61.817565999999999</v>
      </c>
      <c r="M67" s="56">
        <v>63.729842000000005</v>
      </c>
      <c r="N67" s="56">
        <v>67.619417999999996</v>
      </c>
      <c r="O67" s="56">
        <v>71.974545000000006</v>
      </c>
      <c r="P67" s="56">
        <v>78.461869000000007</v>
      </c>
      <c r="Q67" s="56">
        <v>84.566648000000015</v>
      </c>
      <c r="R67" s="56">
        <v>89.180289999999999</v>
      </c>
      <c r="S67" s="56">
        <v>90.916106999999997</v>
      </c>
      <c r="T67" s="56">
        <v>93.354528999999999</v>
      </c>
      <c r="U67" s="56">
        <v>95.595606000000018</v>
      </c>
      <c r="V67" s="56">
        <v>97.207374999999999</v>
      </c>
      <c r="W67" s="56">
        <v>98.804808000000008</v>
      </c>
      <c r="X67" s="56">
        <v>103.80516000000001</v>
      </c>
      <c r="Y67" s="56">
        <v>107.76496900000001</v>
      </c>
      <c r="Z67" s="56">
        <v>108.921104</v>
      </c>
      <c r="AA67" s="56">
        <v>113.08023100000001</v>
      </c>
      <c r="AB67" s="56">
        <v>115.94340500000001</v>
      </c>
      <c r="AC67" s="56">
        <v>118.39266900000001</v>
      </c>
      <c r="AD67" s="56">
        <v>122.55210700000001</v>
      </c>
      <c r="AE67" s="56">
        <v>124.72477500000001</v>
      </c>
      <c r="AF67" s="56">
        <v>125.90073100000001</v>
      </c>
    </row>
    <row r="68" spans="1:32">
      <c r="A68" s="55" t="s">
        <v>11</v>
      </c>
      <c r="B68" s="56">
        <v>23.136049</v>
      </c>
      <c r="C68" s="56">
        <v>27.521362</v>
      </c>
      <c r="D68" s="56">
        <v>30.242072</v>
      </c>
      <c r="E68" s="56">
        <v>32.002520999999994</v>
      </c>
      <c r="F68" s="56">
        <v>38.326958000000005</v>
      </c>
      <c r="G68" s="56">
        <v>42.987773000000004</v>
      </c>
      <c r="H68" s="56">
        <v>47.487518999999999</v>
      </c>
      <c r="I68" s="56">
        <v>52.034405999999997</v>
      </c>
      <c r="J68" s="56">
        <v>60.849736999999998</v>
      </c>
      <c r="K68" s="56">
        <v>69.941644999999994</v>
      </c>
      <c r="L68" s="56">
        <v>73.662109999999998</v>
      </c>
      <c r="M68" s="56">
        <v>81.912405000000007</v>
      </c>
      <c r="N68" s="56">
        <v>87.121566999999999</v>
      </c>
      <c r="O68" s="56">
        <v>101.342462</v>
      </c>
      <c r="P68" s="56">
        <v>104.839021</v>
      </c>
      <c r="Q68" s="56">
        <v>107.361321</v>
      </c>
      <c r="R68" s="56">
        <v>111.094239</v>
      </c>
      <c r="S68" s="56">
        <v>111.595146</v>
      </c>
      <c r="T68" s="56">
        <v>114.723581</v>
      </c>
      <c r="U68" s="56">
        <v>116.681049</v>
      </c>
      <c r="V68" s="56">
        <v>117.26918500000001</v>
      </c>
      <c r="W68" s="56">
        <v>118.74167200000002</v>
      </c>
      <c r="X68" s="56">
        <v>120.217758</v>
      </c>
      <c r="Y68" s="56">
        <v>121.69493000000001</v>
      </c>
      <c r="Z68" s="56">
        <v>123.170672</v>
      </c>
      <c r="AA68" s="56">
        <v>123.74228099999999</v>
      </c>
      <c r="AB68" s="56">
        <v>124.276737</v>
      </c>
      <c r="AC68" s="56">
        <v>124.83063</v>
      </c>
      <c r="AD68" s="56">
        <v>125.76496299999999</v>
      </c>
      <c r="AE68" s="56">
        <v>126.35983200000001</v>
      </c>
      <c r="AF68" s="56">
        <v>126.97627500000002</v>
      </c>
    </row>
    <row r="69" spans="1:32">
      <c r="A69" s="55" t="s">
        <v>12</v>
      </c>
      <c r="B69" s="56">
        <v>23.136049</v>
      </c>
      <c r="C69" s="56">
        <v>25.086181000000003</v>
      </c>
      <c r="D69" s="56">
        <v>27.330563999999999</v>
      </c>
      <c r="E69" s="56">
        <v>28.212897000000002</v>
      </c>
      <c r="F69" s="56">
        <v>28.416941999999999</v>
      </c>
      <c r="G69" s="56">
        <v>28.883538000000001</v>
      </c>
      <c r="H69" s="56">
        <v>30.588473999999998</v>
      </c>
      <c r="I69" s="56">
        <v>34.311087000000001</v>
      </c>
      <c r="J69" s="56">
        <v>39.643990000000002</v>
      </c>
      <c r="K69" s="56">
        <v>45.011023000000002</v>
      </c>
      <c r="L69" s="56">
        <v>52.570788</v>
      </c>
      <c r="M69" s="56">
        <v>53.33258099999999</v>
      </c>
      <c r="N69" s="56">
        <v>55.598604999999999</v>
      </c>
      <c r="O69" s="56">
        <v>57.405176999999995</v>
      </c>
      <c r="P69" s="56">
        <v>59.168579000000008</v>
      </c>
      <c r="Q69" s="56">
        <v>65.814915999999997</v>
      </c>
      <c r="R69" s="56">
        <v>67.344512000000009</v>
      </c>
      <c r="S69" s="56">
        <v>71.474131999999997</v>
      </c>
      <c r="T69" s="56">
        <v>72.132158000000004</v>
      </c>
      <c r="U69" s="56">
        <v>72.829058000000003</v>
      </c>
      <c r="V69" s="56">
        <v>76.761110000000002</v>
      </c>
      <c r="W69" s="56">
        <v>77.343209000000002</v>
      </c>
      <c r="X69" s="56">
        <v>77.375529</v>
      </c>
      <c r="Y69" s="56">
        <v>82.458006999999995</v>
      </c>
      <c r="Z69" s="56">
        <v>83.890604999999994</v>
      </c>
      <c r="AA69" s="56">
        <v>84.823352</v>
      </c>
      <c r="AB69" s="56">
        <v>87.456271000000001</v>
      </c>
      <c r="AC69" s="56">
        <v>87.589292</v>
      </c>
      <c r="AD69" s="56">
        <v>91.472492000000003</v>
      </c>
      <c r="AE69" s="56">
        <v>92.705817999999979</v>
      </c>
      <c r="AF69" s="56">
        <v>97.939291999999995</v>
      </c>
    </row>
    <row r="70" spans="1:32">
      <c r="A70" s="55" t="s">
        <v>13</v>
      </c>
      <c r="B70" s="56">
        <v>23.136049</v>
      </c>
      <c r="C70" s="56">
        <v>26.249327000000001</v>
      </c>
      <c r="D70" s="56">
        <v>28.348122</v>
      </c>
      <c r="E70" s="56">
        <v>28.887917000000002</v>
      </c>
      <c r="F70" s="56">
        <v>31.492460999999999</v>
      </c>
      <c r="G70" s="56">
        <v>38.218856000000002</v>
      </c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</row>
    <row r="73" spans="1:32">
      <c r="A73" s="57" t="s">
        <v>45</v>
      </c>
      <c r="B73" s="44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1:32">
      <c r="A74" s="46"/>
      <c r="B74" s="47">
        <v>43831</v>
      </c>
      <c r="C74" s="47">
        <v>44197</v>
      </c>
      <c r="D74" s="47">
        <v>44562</v>
      </c>
      <c r="E74" s="47">
        <v>44927</v>
      </c>
      <c r="F74" s="47">
        <v>45292</v>
      </c>
      <c r="G74" s="47">
        <v>45658</v>
      </c>
      <c r="H74" s="47">
        <v>46023</v>
      </c>
      <c r="I74" s="47">
        <v>46388</v>
      </c>
      <c r="J74" s="47">
        <v>46753</v>
      </c>
      <c r="K74" s="47">
        <v>47119</v>
      </c>
      <c r="L74" s="47">
        <v>47484</v>
      </c>
      <c r="M74" s="47">
        <v>47849</v>
      </c>
      <c r="N74" s="47">
        <v>48214</v>
      </c>
      <c r="O74" s="47">
        <v>48580</v>
      </c>
      <c r="P74" s="47">
        <v>48945</v>
      </c>
      <c r="Q74" s="47">
        <v>49310</v>
      </c>
      <c r="R74" s="47">
        <v>49675</v>
      </c>
      <c r="S74" s="47">
        <v>50041</v>
      </c>
      <c r="T74" s="47">
        <v>50406</v>
      </c>
      <c r="U74" s="47">
        <v>50771</v>
      </c>
      <c r="V74" s="47">
        <v>51136</v>
      </c>
      <c r="W74" s="47">
        <v>51502</v>
      </c>
      <c r="X74" s="47">
        <v>51867</v>
      </c>
      <c r="Y74" s="47">
        <v>52232</v>
      </c>
      <c r="Z74" s="47">
        <v>52597</v>
      </c>
      <c r="AA74" s="47">
        <v>52963</v>
      </c>
      <c r="AB74" s="47">
        <v>53328</v>
      </c>
      <c r="AC74" s="47">
        <v>53693</v>
      </c>
      <c r="AD74" s="47">
        <v>54058</v>
      </c>
      <c r="AE74" s="47">
        <v>54424</v>
      </c>
      <c r="AF74" s="47">
        <v>54789</v>
      </c>
    </row>
    <row r="75" spans="1:32">
      <c r="A75" s="55" t="s">
        <v>9</v>
      </c>
      <c r="B75" s="56">
        <v>13.049086000000001</v>
      </c>
      <c r="C75" s="56">
        <v>13.449089000000001</v>
      </c>
      <c r="D75" s="56">
        <v>14.256084</v>
      </c>
      <c r="E75" s="56">
        <v>15.288079000000003</v>
      </c>
      <c r="F75" s="56">
        <v>16.937849</v>
      </c>
      <c r="G75" s="56">
        <v>19.156568000000004</v>
      </c>
      <c r="H75" s="56">
        <v>21.084868000000004</v>
      </c>
      <c r="I75" s="56">
        <v>23.434588999999999</v>
      </c>
      <c r="J75" s="56">
        <v>25.505776999999995</v>
      </c>
      <c r="K75" s="56">
        <v>27.895782000000001</v>
      </c>
      <c r="L75" s="56">
        <v>30.790593000000008</v>
      </c>
      <c r="M75" s="56">
        <v>34.169656000000003</v>
      </c>
      <c r="N75" s="56">
        <v>37.316710000000008</v>
      </c>
      <c r="O75" s="56">
        <v>40.170600000000007</v>
      </c>
      <c r="P75" s="56">
        <v>44.163215000000008</v>
      </c>
      <c r="Q75" s="56">
        <v>46.646817000000013</v>
      </c>
      <c r="R75" s="56">
        <v>48.259039000000008</v>
      </c>
      <c r="S75" s="56">
        <v>49.609012999999997</v>
      </c>
      <c r="T75" s="56">
        <v>51.159023000000005</v>
      </c>
      <c r="U75" s="56">
        <v>53.515906999999991</v>
      </c>
      <c r="V75" s="56">
        <v>55.815929000000004</v>
      </c>
      <c r="W75" s="56">
        <v>58.115899999999996</v>
      </c>
      <c r="X75" s="56">
        <v>60.415913000000003</v>
      </c>
      <c r="Y75" s="56">
        <v>62.765905000000004</v>
      </c>
      <c r="Z75" s="56">
        <v>64.945488999999981</v>
      </c>
      <c r="AA75" s="56">
        <v>67.102524000000003</v>
      </c>
      <c r="AB75" s="56">
        <v>69.440400000000011</v>
      </c>
      <c r="AC75" s="56">
        <v>71.540396999999999</v>
      </c>
      <c r="AD75" s="56">
        <v>73.640369000000007</v>
      </c>
      <c r="AE75" s="56">
        <v>75.740402999999986</v>
      </c>
      <c r="AF75" s="56">
        <v>77.840385999999995</v>
      </c>
    </row>
    <row r="76" spans="1:32">
      <c r="A76" s="55" t="s">
        <v>10</v>
      </c>
      <c r="B76" s="56">
        <v>13.049086000000001</v>
      </c>
      <c r="C76" s="56">
        <v>13.319086999999998</v>
      </c>
      <c r="D76" s="56">
        <v>13.879085</v>
      </c>
      <c r="E76" s="56">
        <v>14.604083000000003</v>
      </c>
      <c r="F76" s="56">
        <v>15.552950000000001</v>
      </c>
      <c r="G76" s="56">
        <v>16.789867000000001</v>
      </c>
      <c r="H76" s="56">
        <v>17.896969000000009</v>
      </c>
      <c r="I76" s="56">
        <v>19.374978000000002</v>
      </c>
      <c r="J76" s="56">
        <v>21.206861999999994</v>
      </c>
      <c r="K76" s="56">
        <v>23.053660000000004</v>
      </c>
      <c r="L76" s="56">
        <v>25.424872000000004</v>
      </c>
      <c r="M76" s="56">
        <v>27.731435000000001</v>
      </c>
      <c r="N76" s="56">
        <v>30.729686999999998</v>
      </c>
      <c r="O76" s="56">
        <v>32.778593999999998</v>
      </c>
      <c r="P76" s="56">
        <v>35.318107000000005</v>
      </c>
      <c r="Q76" s="56">
        <v>37.115905999999995</v>
      </c>
      <c r="R76" s="56">
        <v>37.965925000000006</v>
      </c>
      <c r="S76" s="56">
        <v>38.615906000000003</v>
      </c>
      <c r="T76" s="56">
        <v>39.916017999999994</v>
      </c>
      <c r="U76" s="56">
        <v>41.465994999999999</v>
      </c>
      <c r="V76" s="56">
        <v>43.016019999999997</v>
      </c>
      <c r="W76" s="56">
        <v>44.565987</v>
      </c>
      <c r="X76" s="56">
        <v>46.116004000000004</v>
      </c>
      <c r="Y76" s="56">
        <v>47.715904999999999</v>
      </c>
      <c r="Z76" s="56">
        <v>49.072985999999993</v>
      </c>
      <c r="AA76" s="56">
        <v>50.423023000000008</v>
      </c>
      <c r="AB76" s="56">
        <v>51.773018000000008</v>
      </c>
      <c r="AC76" s="56">
        <v>53.122118999999991</v>
      </c>
      <c r="AD76" s="56">
        <v>54.480092999999989</v>
      </c>
      <c r="AE76" s="56">
        <v>55.830123</v>
      </c>
      <c r="AF76" s="56">
        <v>57.180106000000002</v>
      </c>
    </row>
    <row r="77" spans="1:32">
      <c r="A77" s="55" t="s">
        <v>11</v>
      </c>
      <c r="B77" s="56">
        <v>13.049086000000001</v>
      </c>
      <c r="C77" s="56">
        <v>13.624082999999999</v>
      </c>
      <c r="D77" s="56">
        <v>15.183087999999998</v>
      </c>
      <c r="E77" s="56">
        <v>17.555675000000001</v>
      </c>
      <c r="F77" s="56">
        <v>20.099593000000002</v>
      </c>
      <c r="G77" s="56">
        <v>23.427879999999995</v>
      </c>
      <c r="H77" s="56">
        <v>26.327869</v>
      </c>
      <c r="I77" s="56">
        <v>30.027370000000001</v>
      </c>
      <c r="J77" s="56">
        <v>33.372690000000006</v>
      </c>
      <c r="K77" s="56">
        <v>36.505787000000005</v>
      </c>
      <c r="L77" s="56">
        <v>39.697682</v>
      </c>
      <c r="M77" s="56">
        <v>43.181894000000007</v>
      </c>
      <c r="N77" s="56">
        <v>47.231873</v>
      </c>
      <c r="O77" s="56">
        <v>51.090707000000002</v>
      </c>
      <c r="P77" s="56">
        <v>54.55331799999999</v>
      </c>
      <c r="Q77" s="56">
        <v>57.187127000000004</v>
      </c>
      <c r="R77" s="56">
        <v>59.037113000000012</v>
      </c>
      <c r="S77" s="56">
        <v>60.387101999999999</v>
      </c>
      <c r="T77" s="56">
        <v>62.237100999999996</v>
      </c>
      <c r="U77" s="56">
        <v>64.737326999999993</v>
      </c>
      <c r="V77" s="56">
        <v>67.834540999999987</v>
      </c>
      <c r="W77" s="56">
        <v>70.922646999999998</v>
      </c>
      <c r="X77" s="56">
        <v>74.268361999999996</v>
      </c>
      <c r="Y77" s="56">
        <v>77.168345999999985</v>
      </c>
      <c r="Z77" s="56">
        <v>79.368327999999991</v>
      </c>
      <c r="AA77" s="56">
        <v>81.06833499999999</v>
      </c>
      <c r="AB77" s="56">
        <v>82.568329999999975</v>
      </c>
      <c r="AC77" s="56">
        <v>84.068366999999995</v>
      </c>
      <c r="AD77" s="56">
        <v>85.568358999999987</v>
      </c>
      <c r="AE77" s="56">
        <v>87.068350999999993</v>
      </c>
      <c r="AF77" s="56">
        <v>88.568351000000007</v>
      </c>
    </row>
    <row r="78" spans="1:32">
      <c r="A78" s="55" t="s">
        <v>12</v>
      </c>
      <c r="B78" s="56">
        <v>13.049086000000001</v>
      </c>
      <c r="C78" s="56">
        <v>13.174082</v>
      </c>
      <c r="D78" s="56">
        <v>13.324088999999995</v>
      </c>
      <c r="E78" s="56">
        <v>13.499111000000001</v>
      </c>
      <c r="F78" s="56">
        <v>13.674100000000003</v>
      </c>
      <c r="G78" s="56">
        <v>13.988083</v>
      </c>
      <c r="H78" s="56">
        <v>14.432957</v>
      </c>
      <c r="I78" s="56">
        <v>14.912992000000001</v>
      </c>
      <c r="J78" s="56">
        <v>15.469974999999998</v>
      </c>
      <c r="K78" s="56">
        <v>16.383597000000002</v>
      </c>
      <c r="L78" s="56">
        <v>17.411679999999997</v>
      </c>
      <c r="M78" s="56">
        <v>18.495878999999999</v>
      </c>
      <c r="N78" s="56">
        <v>20.319993</v>
      </c>
      <c r="O78" s="56">
        <v>21.448687999999997</v>
      </c>
      <c r="P78" s="56">
        <v>23.481193000000001</v>
      </c>
      <c r="Q78" s="56">
        <v>24.706094000000004</v>
      </c>
      <c r="R78" s="56">
        <v>25.557223999999994</v>
      </c>
      <c r="S78" s="56">
        <v>25.864224999999998</v>
      </c>
      <c r="T78" s="56">
        <v>26.114201000000008</v>
      </c>
      <c r="U78" s="56">
        <v>27.164202000000003</v>
      </c>
      <c r="V78" s="56">
        <v>27.814202999999999</v>
      </c>
      <c r="W78" s="56">
        <v>28.464212</v>
      </c>
      <c r="X78" s="56">
        <v>29.114189000000003</v>
      </c>
      <c r="Y78" s="56">
        <v>29.764208</v>
      </c>
      <c r="Z78" s="56">
        <v>30.414224999999998</v>
      </c>
      <c r="AA78" s="56">
        <v>31.064220000000002</v>
      </c>
      <c r="AB78" s="56">
        <v>31.714232000000003</v>
      </c>
      <c r="AC78" s="56">
        <v>32.364205999999989</v>
      </c>
      <c r="AD78" s="56">
        <v>33.014240000000001</v>
      </c>
      <c r="AE78" s="56">
        <v>33.664207000000005</v>
      </c>
      <c r="AF78" s="56">
        <v>34.314205000000001</v>
      </c>
    </row>
    <row r="79" spans="1:32">
      <c r="A79" s="55" t="s">
        <v>13</v>
      </c>
      <c r="B79" s="56">
        <v>13.049086000000001</v>
      </c>
      <c r="C79" s="56">
        <v>13.319086999999998</v>
      </c>
      <c r="D79" s="56">
        <v>13.879085</v>
      </c>
      <c r="E79" s="56">
        <v>14.604083000000003</v>
      </c>
      <c r="F79" s="56">
        <v>15.552950000000001</v>
      </c>
      <c r="G79" s="56">
        <v>16.789867000000001</v>
      </c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</row>
    <row r="82" spans="1:32">
      <c r="A82" s="57" t="s">
        <v>46</v>
      </c>
      <c r="B82" s="44"/>
      <c r="C82" s="44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>
      <c r="A83" s="46"/>
      <c r="B83" s="47">
        <v>43831</v>
      </c>
      <c r="C83" s="47">
        <v>44197</v>
      </c>
      <c r="D83" s="47">
        <v>44562</v>
      </c>
      <c r="E83" s="47">
        <v>44927</v>
      </c>
      <c r="F83" s="47">
        <v>45292</v>
      </c>
      <c r="G83" s="47">
        <v>45658</v>
      </c>
      <c r="H83" s="47">
        <v>46023</v>
      </c>
      <c r="I83" s="47">
        <v>46388</v>
      </c>
      <c r="J83" s="47">
        <v>46753</v>
      </c>
      <c r="K83" s="47">
        <v>47119</v>
      </c>
      <c r="L83" s="47">
        <v>47484</v>
      </c>
      <c r="M83" s="47">
        <v>47849</v>
      </c>
      <c r="N83" s="47">
        <v>48214</v>
      </c>
      <c r="O83" s="47">
        <v>48580</v>
      </c>
      <c r="P83" s="47">
        <v>48945</v>
      </c>
      <c r="Q83" s="47">
        <v>49310</v>
      </c>
      <c r="R83" s="47">
        <v>49675</v>
      </c>
      <c r="S83" s="47">
        <v>50041</v>
      </c>
      <c r="T83" s="47">
        <v>50406</v>
      </c>
      <c r="U83" s="47">
        <v>50771</v>
      </c>
      <c r="V83" s="47">
        <v>51136</v>
      </c>
      <c r="W83" s="47">
        <v>51502</v>
      </c>
      <c r="X83" s="47">
        <v>51867</v>
      </c>
      <c r="Y83" s="47">
        <v>52232</v>
      </c>
      <c r="Z83" s="47">
        <v>52597</v>
      </c>
      <c r="AA83" s="47">
        <v>52963</v>
      </c>
      <c r="AB83" s="47">
        <v>53328</v>
      </c>
      <c r="AC83" s="47">
        <v>53693</v>
      </c>
      <c r="AD83" s="47">
        <v>54058</v>
      </c>
      <c r="AE83" s="47">
        <v>54424</v>
      </c>
      <c r="AF83" s="47">
        <v>54789</v>
      </c>
    </row>
    <row r="84" spans="1:32">
      <c r="A84" s="55" t="s">
        <v>9</v>
      </c>
      <c r="B84" s="56">
        <v>7.0680000000000005</v>
      </c>
      <c r="C84" s="56">
        <v>8.136000000000001</v>
      </c>
      <c r="D84" s="56">
        <v>7.1360000000000001</v>
      </c>
      <c r="E84" s="56">
        <v>6.0750000000000002</v>
      </c>
      <c r="F84" s="56">
        <v>6.0750000000000002</v>
      </c>
      <c r="G84" s="56">
        <v>4.2889999999999997</v>
      </c>
      <c r="H84" s="56">
        <v>3.71</v>
      </c>
      <c r="I84" s="56">
        <v>5.38</v>
      </c>
      <c r="J84" s="56">
        <v>7.05</v>
      </c>
      <c r="K84" s="56">
        <v>7.05</v>
      </c>
      <c r="L84" s="56">
        <v>5.1950000000000003</v>
      </c>
      <c r="M84" s="56">
        <v>5.45</v>
      </c>
      <c r="N84" s="56">
        <v>5.89</v>
      </c>
      <c r="O84" s="56">
        <v>5.89</v>
      </c>
      <c r="P84" s="56">
        <v>5.89</v>
      </c>
      <c r="Q84" s="56">
        <v>8</v>
      </c>
      <c r="R84" s="56">
        <v>9.67</v>
      </c>
      <c r="S84" s="56">
        <v>9.67</v>
      </c>
      <c r="T84" s="56">
        <v>9.67</v>
      </c>
      <c r="U84" s="56">
        <v>10.11</v>
      </c>
      <c r="V84" s="56">
        <v>10.55</v>
      </c>
      <c r="W84" s="56">
        <v>11.646000000000001</v>
      </c>
      <c r="X84" s="56">
        <v>11.646000000000001</v>
      </c>
      <c r="Y84" s="56">
        <v>13.182</v>
      </c>
      <c r="Z84" s="56">
        <v>14.502000000000001</v>
      </c>
      <c r="AA84" s="56">
        <v>14.942</v>
      </c>
      <c r="AB84" s="56">
        <v>16.262</v>
      </c>
      <c r="AC84" s="56">
        <v>17.141999999999999</v>
      </c>
      <c r="AD84" s="56">
        <v>17.141999999999999</v>
      </c>
      <c r="AE84" s="56">
        <v>17.141999999999999</v>
      </c>
      <c r="AF84" s="56">
        <v>17.141999999999999</v>
      </c>
    </row>
    <row r="85" spans="1:32">
      <c r="A85" s="55" t="s">
        <v>10</v>
      </c>
      <c r="B85" s="56">
        <v>7.0680000000000005</v>
      </c>
      <c r="C85" s="56">
        <v>9.2560000000000002</v>
      </c>
      <c r="D85" s="56">
        <v>8.2560000000000002</v>
      </c>
      <c r="E85" s="56">
        <v>7.1950000000000003</v>
      </c>
      <c r="F85" s="56">
        <v>7.1950000000000003</v>
      </c>
      <c r="G85" s="56">
        <v>5.4089999999999998</v>
      </c>
      <c r="H85" s="56">
        <v>4.83</v>
      </c>
      <c r="I85" s="56">
        <v>6.5</v>
      </c>
      <c r="J85" s="56">
        <v>8.17</v>
      </c>
      <c r="K85" s="56">
        <v>7.61</v>
      </c>
      <c r="L85" s="56">
        <v>5.8100000000000005</v>
      </c>
      <c r="M85" s="56">
        <v>5.1950000000000003</v>
      </c>
      <c r="N85" s="56">
        <v>4.57</v>
      </c>
      <c r="O85" s="56">
        <v>4.57</v>
      </c>
      <c r="P85" s="56">
        <v>5.01</v>
      </c>
      <c r="Q85" s="56">
        <v>6.33</v>
      </c>
      <c r="R85" s="56">
        <v>8.44</v>
      </c>
      <c r="S85" s="56">
        <v>10.99</v>
      </c>
      <c r="T85" s="56">
        <v>11.870000000000001</v>
      </c>
      <c r="U85" s="56">
        <v>12.966000000000001</v>
      </c>
      <c r="V85" s="56">
        <v>14.062000000000001</v>
      </c>
      <c r="W85" s="56">
        <v>14.502000000000001</v>
      </c>
      <c r="X85" s="56">
        <v>14.942</v>
      </c>
      <c r="Y85" s="56">
        <v>14.942</v>
      </c>
      <c r="Z85" s="56">
        <v>14.942</v>
      </c>
      <c r="AA85" s="56">
        <v>14.942</v>
      </c>
      <c r="AB85" s="56">
        <v>14.942</v>
      </c>
      <c r="AC85" s="56">
        <v>14.942</v>
      </c>
      <c r="AD85" s="56">
        <v>14.942</v>
      </c>
      <c r="AE85" s="56">
        <v>14.942</v>
      </c>
      <c r="AF85" s="56">
        <v>14.942</v>
      </c>
    </row>
    <row r="86" spans="1:32">
      <c r="A86" s="55" t="s">
        <v>11</v>
      </c>
      <c r="B86" s="56">
        <v>7.0680000000000005</v>
      </c>
      <c r="C86" s="56">
        <v>8.1950000000000003</v>
      </c>
      <c r="D86" s="56">
        <v>7.1950000000000003</v>
      </c>
      <c r="E86" s="56">
        <v>7.1950000000000003</v>
      </c>
      <c r="F86" s="56">
        <v>7.1950000000000003</v>
      </c>
      <c r="G86" s="56">
        <v>4.83</v>
      </c>
      <c r="H86" s="56">
        <v>6.5</v>
      </c>
      <c r="I86" s="56">
        <v>8.17</v>
      </c>
      <c r="J86" s="56">
        <v>8.17</v>
      </c>
      <c r="K86" s="56">
        <v>7.61</v>
      </c>
      <c r="L86" s="56">
        <v>5.6349999999999998</v>
      </c>
      <c r="M86" s="56">
        <v>5.01</v>
      </c>
      <c r="N86" s="56">
        <v>5.01</v>
      </c>
      <c r="O86" s="56">
        <v>5.45</v>
      </c>
      <c r="P86" s="56">
        <v>5.45</v>
      </c>
      <c r="Q86" s="56">
        <v>5.45</v>
      </c>
      <c r="R86" s="56">
        <v>5.45</v>
      </c>
      <c r="S86" s="56">
        <v>5.45</v>
      </c>
      <c r="T86" s="56">
        <v>5.45</v>
      </c>
      <c r="U86" s="56">
        <v>5.45</v>
      </c>
      <c r="V86" s="56">
        <v>5.45</v>
      </c>
      <c r="W86" s="56">
        <v>5.45</v>
      </c>
      <c r="X86" s="56">
        <v>5.45</v>
      </c>
      <c r="Y86" s="56">
        <v>5.45</v>
      </c>
      <c r="Z86" s="56">
        <v>5.45</v>
      </c>
      <c r="AA86" s="56">
        <v>5.45</v>
      </c>
      <c r="AB86" s="56">
        <v>5.45</v>
      </c>
      <c r="AC86" s="56">
        <v>5.45</v>
      </c>
      <c r="AD86" s="56">
        <v>5.45</v>
      </c>
      <c r="AE86" s="56">
        <v>5.45</v>
      </c>
      <c r="AF86" s="56">
        <v>5.45</v>
      </c>
    </row>
    <row r="87" spans="1:32">
      <c r="A87" s="55" t="s">
        <v>12</v>
      </c>
      <c r="B87" s="56">
        <v>7.0680000000000005</v>
      </c>
      <c r="C87" s="56">
        <v>9.2560000000000002</v>
      </c>
      <c r="D87" s="56">
        <v>9.2560000000000002</v>
      </c>
      <c r="E87" s="56">
        <v>8.2560000000000002</v>
      </c>
      <c r="F87" s="56">
        <v>7.1950000000000003</v>
      </c>
      <c r="G87" s="56">
        <v>7.1950000000000003</v>
      </c>
      <c r="H87" s="56">
        <v>4.83</v>
      </c>
      <c r="I87" s="56">
        <v>4.83</v>
      </c>
      <c r="J87" s="56">
        <v>6.5</v>
      </c>
      <c r="K87" s="56">
        <v>7.61</v>
      </c>
      <c r="L87" s="56">
        <v>7.61</v>
      </c>
      <c r="M87" s="56">
        <v>6.4350000000000005</v>
      </c>
      <c r="N87" s="56">
        <v>5.82</v>
      </c>
      <c r="O87" s="56">
        <v>5.1950000000000003</v>
      </c>
      <c r="P87" s="56">
        <v>5.01</v>
      </c>
      <c r="Q87" s="56">
        <v>5.01</v>
      </c>
      <c r="R87" s="56">
        <v>5.45</v>
      </c>
      <c r="S87" s="56">
        <v>5.45</v>
      </c>
      <c r="T87" s="56">
        <v>5.45</v>
      </c>
      <c r="U87" s="56">
        <v>5.45</v>
      </c>
      <c r="V87" s="56">
        <v>7.12</v>
      </c>
      <c r="W87" s="56">
        <v>7.12</v>
      </c>
      <c r="X87" s="56">
        <v>7.12</v>
      </c>
      <c r="Y87" s="56">
        <v>8.7900000000000009</v>
      </c>
      <c r="Z87" s="56">
        <v>8.7900000000000009</v>
      </c>
      <c r="AA87" s="56">
        <v>8.7900000000000009</v>
      </c>
      <c r="AB87" s="56">
        <v>8.7900000000000009</v>
      </c>
      <c r="AC87" s="56">
        <v>8.7900000000000009</v>
      </c>
      <c r="AD87" s="56">
        <v>8.7900000000000009</v>
      </c>
      <c r="AE87" s="56">
        <v>8.7900000000000009</v>
      </c>
      <c r="AF87" s="56">
        <v>8.7900000000000009</v>
      </c>
    </row>
    <row r="88" spans="1:32">
      <c r="A88" s="55" t="s">
        <v>13</v>
      </c>
      <c r="B88" s="56">
        <v>7.0680000000000005</v>
      </c>
      <c r="C88" s="56">
        <v>9.2560000000000002</v>
      </c>
      <c r="D88" s="56">
        <v>8.2560000000000002</v>
      </c>
      <c r="E88" s="56">
        <v>7.1950000000000003</v>
      </c>
      <c r="F88" s="56">
        <v>7.1950000000000003</v>
      </c>
      <c r="G88" s="56">
        <v>5.4089999999999998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ev_future</vt:lpstr>
      <vt:lpstr>demand_future</vt:lpstr>
      <vt:lpstr>supply_future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2025-02-17T12:08:32Z</dcterms:modified>
</cp:coreProperties>
</file>