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E9" i="1" l="1"/>
  <c r="J7" i="1" s="1"/>
  <c r="E7" i="1"/>
  <c r="E8" i="1" s="1"/>
  <c r="J4" i="1" s="1"/>
  <c r="H3" i="1" l="1"/>
  <c r="H4" i="1"/>
  <c r="I7" i="1"/>
  <c r="N4" i="1" s="1"/>
  <c r="N6" i="1" l="1"/>
  <c r="N3" i="1"/>
  <c r="N11" i="1"/>
  <c r="N13" i="1"/>
  <c r="N7" i="1"/>
  <c r="N10" i="1"/>
  <c r="N5" i="1"/>
  <c r="I6" i="1"/>
  <c r="J6" i="1"/>
  <c r="N9" i="1"/>
  <c r="N12" i="1"/>
  <c r="N8" i="1"/>
  <c r="M9" i="1" l="1"/>
  <c r="M10" i="1"/>
  <c r="M6" i="1"/>
  <c r="M11" i="1"/>
  <c r="M4" i="1"/>
  <c r="M12" i="1"/>
  <c r="M3" i="1"/>
  <c r="M5" i="1"/>
  <c r="M13" i="1"/>
  <c r="M8" i="1"/>
  <c r="M7" i="1"/>
</calcChain>
</file>

<file path=xl/sharedStrings.xml><?xml version="1.0" encoding="utf-8"?>
<sst xmlns="http://schemas.openxmlformats.org/spreadsheetml/2006/main" count="124" uniqueCount="82">
  <si>
    <t>姓名</t>
    <phoneticPr fontId="5" type="noConversion"/>
  </si>
  <si>
    <t>年龄</t>
    <phoneticPr fontId="5" type="noConversion"/>
  </si>
  <si>
    <t>职业</t>
    <phoneticPr fontId="5" type="noConversion"/>
  </si>
  <si>
    <t>玩家</t>
    <phoneticPr fontId="5" type="noConversion"/>
  </si>
  <si>
    <t>主属性</t>
    <phoneticPr fontId="5" type="noConversion"/>
  </si>
  <si>
    <t>刚</t>
    <phoneticPr fontId="5" type="noConversion"/>
  </si>
  <si>
    <t>灵</t>
    <phoneticPr fontId="5" type="noConversion"/>
  </si>
  <si>
    <t>巧</t>
    <phoneticPr fontId="5" type="noConversion"/>
  </si>
  <si>
    <t>PMA</t>
    <phoneticPr fontId="5" type="noConversion"/>
  </si>
  <si>
    <t>AMA</t>
    <phoneticPr fontId="5" type="noConversion"/>
  </si>
  <si>
    <t>NMA</t>
    <phoneticPr fontId="5" type="noConversion"/>
  </si>
  <si>
    <t>战斗职业</t>
    <phoneticPr fontId="5" type="noConversion"/>
  </si>
  <si>
    <t>战斗职业</t>
    <phoneticPr fontId="5" type="noConversion"/>
  </si>
  <si>
    <t>HP</t>
  </si>
  <si>
    <t>ATK</t>
  </si>
  <si>
    <t>HLA</t>
  </si>
  <si>
    <t>DEX</t>
  </si>
  <si>
    <t>HD</t>
  </si>
  <si>
    <t>AT_DEFAULT</t>
  </si>
  <si>
    <t>战士</t>
  </si>
  <si>
    <t>物理近战</t>
  </si>
  <si>
    <t>坦克</t>
  </si>
  <si>
    <t>影袭</t>
  </si>
  <si>
    <t>法师</t>
  </si>
  <si>
    <t>法术远程</t>
  </si>
  <si>
    <t>射手</t>
  </si>
  <si>
    <t>物理远程</t>
  </si>
  <si>
    <t>辅助</t>
  </si>
  <si>
    <t>2d6骰点</t>
  </si>
  <si>
    <t>ATK伤害数值</t>
  </si>
  <si>
    <t>HLA治疗数值</t>
  </si>
  <si>
    <t>A/5</t>
  </si>
  <si>
    <t>H/5</t>
  </si>
  <si>
    <t>H/2</t>
  </si>
  <si>
    <t>ATK+A/5</t>
  </si>
  <si>
    <t>ATK+A/2</t>
  </si>
  <si>
    <t>HLA+H/2</t>
  </si>
  <si>
    <t>ATK+A/2+A/5</t>
  </si>
  <si>
    <t>HLA+H/2+H/5</t>
  </si>
  <si>
    <t>A/2</t>
    <phoneticPr fontId="5" type="noConversion"/>
  </si>
  <si>
    <t>攻击类型</t>
    <phoneticPr fontId="5" type="noConversion"/>
  </si>
  <si>
    <t>HP上限</t>
    <phoneticPr fontId="5" type="noConversion"/>
  </si>
  <si>
    <t>DEX</t>
    <phoneticPr fontId="5" type="noConversion"/>
  </si>
  <si>
    <t>HD</t>
    <phoneticPr fontId="5" type="noConversion"/>
  </si>
  <si>
    <t>ATK</t>
    <phoneticPr fontId="5" type="noConversion"/>
  </si>
  <si>
    <t>HLA</t>
    <phoneticPr fontId="5" type="noConversion"/>
  </si>
  <si>
    <t>1/5值</t>
    <phoneticPr fontId="5" type="noConversion"/>
  </si>
  <si>
    <t>1/2值</t>
    <phoneticPr fontId="5" type="noConversion"/>
  </si>
  <si>
    <t>全值</t>
    <phoneticPr fontId="5" type="noConversion"/>
  </si>
  <si>
    <t>当前HP</t>
    <phoneticPr fontId="5" type="noConversion"/>
  </si>
  <si>
    <t>PMA</t>
    <phoneticPr fontId="5" type="noConversion"/>
  </si>
  <si>
    <t>NMA</t>
    <phoneticPr fontId="5" type="noConversion"/>
  </si>
  <si>
    <t>NMA</t>
    <phoneticPr fontId="5" type="noConversion"/>
  </si>
  <si>
    <t>AMA</t>
    <phoneticPr fontId="5" type="noConversion"/>
  </si>
  <si>
    <t>AMA</t>
    <phoneticPr fontId="5" type="noConversion"/>
  </si>
  <si>
    <t>ATK-A/5</t>
    <phoneticPr fontId="5" type="noConversion"/>
  </si>
  <si>
    <t>HLA-H/5</t>
    <phoneticPr fontId="5" type="noConversion"/>
  </si>
  <si>
    <t>至少1</t>
    <phoneticPr fontId="5" type="noConversion"/>
  </si>
  <si>
    <t>至少1</t>
    <phoneticPr fontId="5" type="noConversion"/>
  </si>
  <si>
    <t>HLA+H/5</t>
    <phoneticPr fontId="5" type="noConversion"/>
  </si>
  <si>
    <t>伤害式</t>
    <phoneticPr fontId="5" type="noConversion"/>
  </si>
  <si>
    <t>治疗式</t>
    <phoneticPr fontId="5" type="noConversion"/>
  </si>
  <si>
    <t>技能名称</t>
    <phoneticPr fontId="5" type="noConversion"/>
  </si>
  <si>
    <t>动作类型</t>
    <phoneticPr fontId="5" type="noConversion"/>
  </si>
  <si>
    <t>准度</t>
    <phoneticPr fontId="5" type="noConversion"/>
  </si>
  <si>
    <t>消耗</t>
    <phoneticPr fontId="5" type="noConversion"/>
  </si>
  <si>
    <t>效果</t>
    <phoneticPr fontId="5" type="noConversion"/>
  </si>
  <si>
    <t>[二技能]</t>
    <phoneticPr fontId="5" type="noConversion"/>
  </si>
  <si>
    <t>幻力
紊乱点</t>
    <phoneticPr fontId="5" type="noConversion"/>
  </si>
  <si>
    <t>[头像]</t>
    <phoneticPr fontId="5" type="noConversion"/>
  </si>
  <si>
    <t>活骸等级</t>
    <phoneticPr fontId="5" type="noConversion"/>
  </si>
  <si>
    <t>[一技能]</t>
    <phoneticPr fontId="5" type="noConversion"/>
  </si>
  <si>
    <t>[三技能]</t>
    <phoneticPr fontId="5" type="noConversion"/>
  </si>
  <si>
    <t>[被动]</t>
    <phoneticPr fontId="5" type="noConversion"/>
  </si>
  <si>
    <t>[普通攻击]</t>
    <phoneticPr fontId="5" type="noConversion"/>
  </si>
  <si>
    <t>/</t>
    <phoneticPr fontId="5" type="noConversion"/>
  </si>
  <si>
    <t>/</t>
    <phoneticPr fontId="5" type="noConversion"/>
  </si>
  <si>
    <t>日常技能</t>
    <phoneticPr fontId="5" type="noConversion"/>
  </si>
  <si>
    <t>名称</t>
    <phoneticPr fontId="5" type="noConversion"/>
  </si>
  <si>
    <t>等级</t>
    <phoneticPr fontId="5" type="noConversion"/>
  </si>
  <si>
    <t>名称</t>
    <phoneticPr fontId="5" type="noConversion"/>
  </si>
  <si>
    <t>等级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</si>
</sst>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thick">
        <color rgb="FF3F3F3F"/>
      </top>
      <bottom style="thick">
        <color rgb="FF3F3F3F"/>
      </bottom>
      <diagonal/>
    </border>
    <border>
      <left style="double">
        <color rgb="FF3F3F3F"/>
      </left>
      <right style="double">
        <color rgb="FF3F3F3F"/>
      </right>
      <top style="thick">
        <color rgb="FF3F3F3F"/>
      </top>
      <bottom style="thick">
        <color rgb="FF3F3F3F"/>
      </bottom>
      <diagonal/>
    </border>
    <border>
      <left/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rgb="FF3F3F3F"/>
      </right>
      <top/>
      <bottom/>
      <diagonal/>
    </border>
    <border>
      <left style="thick">
        <color rgb="FF3F3F3F"/>
      </left>
      <right/>
      <top/>
      <bottom/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ck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ck">
        <color rgb="FF3F3F3F"/>
      </left>
      <right style="double">
        <color rgb="FF3F3F3F"/>
      </right>
      <top style="thick">
        <color rgb="FF3F3F3F"/>
      </top>
      <bottom style="double">
        <color rgb="FF3F3F3F"/>
      </bottom>
      <diagonal/>
    </border>
    <border>
      <left/>
      <right/>
      <top style="thick">
        <color rgb="FF3F3F3F"/>
      </top>
      <bottom/>
      <diagonal/>
    </border>
    <border>
      <left/>
      <right style="thick">
        <color auto="1"/>
      </right>
      <top style="thick">
        <color rgb="FF3F3F3F"/>
      </top>
      <bottom/>
      <diagonal/>
    </border>
    <border>
      <left style="thick">
        <color auto="1"/>
      </left>
      <right style="thick">
        <color rgb="FF3F3F3F"/>
      </right>
      <top style="thick">
        <color rgb="FF3F3F3F"/>
      </top>
      <bottom/>
      <diagonal/>
    </border>
    <border>
      <left style="thick">
        <color auto="1"/>
      </left>
      <right style="thick">
        <color rgb="FF3F3F3F"/>
      </right>
      <top/>
      <bottom/>
      <diagonal/>
    </border>
    <border>
      <left style="thick">
        <color auto="1"/>
      </left>
      <right style="thick">
        <color rgb="FF3F3F3F"/>
      </right>
      <top/>
      <bottom style="thick">
        <color auto="1"/>
      </bottom>
      <diagonal/>
    </border>
    <border>
      <left style="double">
        <color rgb="FF3F3F3F"/>
      </left>
      <right style="thick">
        <color rgb="FF3F3F3F"/>
      </right>
      <top/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rgb="FF3F3F3F"/>
      </bottom>
      <diagonal/>
    </border>
    <border>
      <left/>
      <right style="thick">
        <color rgb="FF3F3F3F"/>
      </right>
      <top/>
      <bottom style="thick">
        <color rgb="FF3F3F3F"/>
      </bottom>
      <diagonal/>
    </border>
    <border>
      <left style="double">
        <color rgb="FF3F3F3F"/>
      </left>
      <right style="double">
        <color rgb="FF3F3F3F"/>
      </right>
      <top style="thick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rgb="FF3F3F3F"/>
      </right>
      <top style="thick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2" fillId="4" borderId="0" xfId="3" applyAlignment="1">
      <alignment horizontal="center"/>
    </xf>
    <xf numFmtId="0" fontId="4" fillId="5" borderId="0" xfId="4" applyAlignment="1">
      <alignment horizontal="center"/>
    </xf>
    <xf numFmtId="0" fontId="3" fillId="2" borderId="1" xfId="1" applyNumberFormat="1" applyAlignment="1">
      <alignment horizontal="center"/>
    </xf>
    <xf numFmtId="0" fontId="3" fillId="2" borderId="1" xfId="1" applyAlignment="1">
      <alignment horizontal="center" vertical="center"/>
    </xf>
    <xf numFmtId="0" fontId="0" fillId="0" borderId="0" xfId="0" applyAlignment="1">
      <alignment vertical="center"/>
    </xf>
    <xf numFmtId="0" fontId="3" fillId="2" borderId="5" xfId="1" applyBorder="1" applyAlignment="1">
      <alignment horizontal="center" vertical="center"/>
    </xf>
    <xf numFmtId="0" fontId="4" fillId="5" borderId="6" xfId="4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4" fillId="5" borderId="7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Border="1" applyAlignment="1">
      <alignment horizontal="center" vertical="center"/>
    </xf>
    <xf numFmtId="0" fontId="3" fillId="2" borderId="8" xfId="1" applyBorder="1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3" fillId="2" borderId="15" xfId="1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4" fillId="5" borderId="0" xfId="4" applyBorder="1" applyAlignment="1">
      <alignment horizontal="center" vertical="center"/>
    </xf>
    <xf numFmtId="0" fontId="4" fillId="5" borderId="9" xfId="4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3" fillId="2" borderId="11" xfId="1" applyBorder="1" applyAlignment="1">
      <alignment horizontal="center" vertical="center"/>
    </xf>
    <xf numFmtId="0" fontId="2" fillId="4" borderId="14" xfId="3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3" xfId="3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3" fillId="2" borderId="26" xfId="1" applyBorder="1" applyAlignment="1">
      <alignment horizontal="center" vertical="center"/>
    </xf>
    <xf numFmtId="0" fontId="2" fillId="4" borderId="27" xfId="3" applyBorder="1" applyAlignment="1">
      <alignment horizontal="center" vertical="center"/>
    </xf>
    <xf numFmtId="0" fontId="3" fillId="2" borderId="28" xfId="1" applyBorder="1" applyAlignment="1">
      <alignment horizontal="center" vertical="center"/>
    </xf>
    <xf numFmtId="0" fontId="2" fillId="4" borderId="29" xfId="3" applyBorder="1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4" fillId="5" borderId="0" xfId="4" applyBorder="1" applyAlignment="1">
      <alignment horizontal="center" vertical="center"/>
    </xf>
    <xf numFmtId="0" fontId="3" fillId="2" borderId="8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2" fillId="4" borderId="8" xfId="3" applyBorder="1" applyAlignment="1">
      <alignment horizontal="center" vertical="center"/>
    </xf>
    <xf numFmtId="0" fontId="4" fillId="5" borderId="8" xfId="4" applyBorder="1" applyAlignment="1">
      <alignment horizontal="center" vertical="center"/>
    </xf>
    <xf numFmtId="0" fontId="2" fillId="4" borderId="26" xfId="3" applyBorder="1" applyAlignment="1">
      <alignment horizontal="center" vertical="center"/>
    </xf>
    <xf numFmtId="0" fontId="2" fillId="4" borderId="28" xfId="3" applyBorder="1" applyAlignment="1">
      <alignment horizontal="center" vertical="center"/>
    </xf>
    <xf numFmtId="0" fontId="3" fillId="2" borderId="3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2" fillId="4" borderId="3" xfId="3" applyBorder="1" applyAlignment="1">
      <alignment horizontal="center" vertical="center"/>
    </xf>
    <xf numFmtId="0" fontId="2" fillId="4" borderId="4" xfId="3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" xfId="1" applyAlignment="1">
      <alignment horizontal="center" vertical="center"/>
    </xf>
    <xf numFmtId="0" fontId="1" fillId="4" borderId="1" xfId="3" applyFont="1" applyBorder="1" applyAlignment="1">
      <alignment horizontal="center" vertical="center"/>
    </xf>
    <xf numFmtId="0" fontId="2" fillId="4" borderId="20" xfId="3" applyBorder="1" applyAlignment="1">
      <alignment horizontal="center" vertical="center"/>
    </xf>
    <xf numFmtId="0" fontId="2" fillId="4" borderId="21" xfId="3" applyBorder="1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4" fillId="5" borderId="0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3" fillId="2" borderId="8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3" fillId="2" borderId="25" xfId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3" fillId="2" borderId="30" xfId="1" applyBorder="1" applyAlignment="1">
      <alignment horizontal="center" vertical="center"/>
    </xf>
    <xf numFmtId="0" fontId="3" fillId="2" borderId="31" xfId="1" applyBorder="1" applyAlignment="1">
      <alignment horizontal="center" vertical="center"/>
    </xf>
  </cellXfs>
  <cellStyles count="5">
    <cellStyle name="20% - 着色 3" xfId="2" builtinId="38"/>
    <cellStyle name="40% - 着色 3" xfId="3" builtinId="39"/>
    <cellStyle name="60% - 着色 3" xfId="4" builtinId="40"/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O5" sqref="O5"/>
    </sheetView>
  </sheetViews>
  <sheetFormatPr defaultColWidth="8.6640625" defaultRowHeight="13.8" x14ac:dyDescent="0.25"/>
  <cols>
    <col min="1" max="16384" width="8.6640625" style="7"/>
  </cols>
  <sheetData>
    <row r="1" spans="1:16" ht="14.4" thickBot="1" x14ac:dyDescent="0.3"/>
    <row r="2" spans="1:16" ht="15" thickTop="1" thickBot="1" x14ac:dyDescent="0.3">
      <c r="B2" s="29" t="s">
        <v>0</v>
      </c>
      <c r="C2" s="57"/>
      <c r="D2" s="58"/>
      <c r="E2" s="66" t="s">
        <v>69</v>
      </c>
      <c r="G2" s="8" t="s">
        <v>11</v>
      </c>
      <c r="H2" s="9" t="s">
        <v>25</v>
      </c>
      <c r="I2" s="10" t="s">
        <v>40</v>
      </c>
      <c r="J2" s="11" t="s">
        <v>20</v>
      </c>
      <c r="K2" s="12"/>
      <c r="L2" s="6" t="s">
        <v>28</v>
      </c>
      <c r="M2" s="13" t="s">
        <v>60</v>
      </c>
      <c r="N2" s="13" t="s">
        <v>61</v>
      </c>
    </row>
    <row r="3" spans="1:16" ht="15" thickTop="1" thickBot="1" x14ac:dyDescent="0.3">
      <c r="B3" s="14" t="s">
        <v>1</v>
      </c>
      <c r="C3" s="61"/>
      <c r="D3" s="62"/>
      <c r="E3" s="67"/>
      <c r="G3" s="14" t="s">
        <v>41</v>
      </c>
      <c r="H3" s="15">
        <f>VLOOKUP(VLOOKUP($H$2,Sheet2!$B$4:$G$9,2,FALSE),$D$7:$E$9,2,FALSE)*10+20</f>
        <v>80</v>
      </c>
      <c r="I3" s="16" t="s">
        <v>49</v>
      </c>
      <c r="J3" s="17"/>
      <c r="K3" s="12"/>
      <c r="L3" s="18">
        <v>2</v>
      </c>
      <c r="M3" s="19" t="str">
        <f>SUBSTITUTE(SUBSTITUTE(SUBSTITUTE(Sheet2!C13,"A/5",Sheet1!$J$6),"A/2",$I$6),"ATK",$H$6)</f>
        <v>1</v>
      </c>
      <c r="N3" s="19" t="str">
        <f>SUBSTITUTE(SUBSTITUTE(SUBSTITUTE(Sheet2!D13,"H/5",Sheet1!$J$7),"H/2",$I$7),"HLA",$H$7)</f>
        <v>1</v>
      </c>
    </row>
    <row r="4" spans="1:16" ht="15" thickTop="1" thickBot="1" x14ac:dyDescent="0.3">
      <c r="B4" s="14" t="s">
        <v>2</v>
      </c>
      <c r="C4" s="59"/>
      <c r="D4" s="60"/>
      <c r="E4" s="67"/>
      <c r="G4" s="14" t="s">
        <v>43</v>
      </c>
      <c r="H4" s="21">
        <f>VLOOKUP(VLOOKUP($H$2,Sheet2!$B$4:$G$9,6,FALSE),$D$7:$E$9,2,FALSE)+7</f>
        <v>7</v>
      </c>
      <c r="I4" s="16" t="s">
        <v>42</v>
      </c>
      <c r="J4" s="22">
        <f>VLOOKUP(VLOOKUP($H$2,Sheet2!$B$4:$G$9,5,FALSE),$D$7:$E$9,2,FALSE)</f>
        <v>6</v>
      </c>
      <c r="K4" s="12"/>
      <c r="L4" s="18">
        <v>3</v>
      </c>
      <c r="M4" s="19" t="str">
        <f>SUBSTITUTE(SUBSTITUTE(SUBSTITUTE(Sheet2!C14,"A/5",Sheet1!$J$6),"A/2",$I$6),"ATK",$H$6)</f>
        <v>3</v>
      </c>
      <c r="N4" s="19" t="str">
        <f>SUBSTITUTE(SUBSTITUTE(SUBSTITUTE(Sheet2!D14,"H/5",Sheet1!$J$7),"H/2",$I$7),"HLA",$H$7)</f>
        <v>1</v>
      </c>
    </row>
    <row r="5" spans="1:16" ht="15" thickTop="1" thickBot="1" x14ac:dyDescent="0.3">
      <c r="B5" s="28" t="s">
        <v>3</v>
      </c>
      <c r="C5" s="61"/>
      <c r="D5" s="62"/>
      <c r="E5" s="68"/>
      <c r="G5" s="23"/>
      <c r="H5" s="16" t="s">
        <v>48</v>
      </c>
      <c r="I5" s="16" t="s">
        <v>47</v>
      </c>
      <c r="J5" s="24" t="s">
        <v>46</v>
      </c>
      <c r="K5" s="12"/>
      <c r="L5" s="18">
        <v>4</v>
      </c>
      <c r="M5" s="19" t="str">
        <f>SUBSTITUTE(SUBSTITUTE(SUBSTITUTE(Sheet2!C15,"A/5",Sheet1!$J$6),"A/2",$I$6),"ATK",$H$6)</f>
        <v>6-1</v>
      </c>
      <c r="N5" s="19" t="str">
        <f>SUBSTITUTE(SUBSTITUTE(SUBSTITUTE(Sheet2!D15,"H/5",Sheet1!$J$7),"H/2",$I$7),"HLA",$H$7)</f>
        <v>1-1</v>
      </c>
    </row>
    <row r="6" spans="1:16" ht="15" thickTop="1" thickBot="1" x14ac:dyDescent="0.3">
      <c r="B6" s="63" t="s">
        <v>4</v>
      </c>
      <c r="C6" s="64"/>
      <c r="D6" s="64"/>
      <c r="E6" s="65"/>
      <c r="G6" s="14" t="s">
        <v>44</v>
      </c>
      <c r="H6" s="25">
        <f>MAX(VLOOKUP(VLOOKUP($H$2,Sheet2!$B$4:$G$9,3,FALSE),$D$7:$E$9,2,FALSE),1)</f>
        <v>6</v>
      </c>
      <c r="I6" s="26">
        <f>MAX(ROUNDDOWN(H6/2,0),1)</f>
        <v>3</v>
      </c>
      <c r="J6" s="27">
        <f>MAX(ROUNDDOWN(H6/5,0),1)</f>
        <v>1</v>
      </c>
      <c r="K6" s="12"/>
      <c r="L6" s="18">
        <v>5</v>
      </c>
      <c r="M6" s="19" t="str">
        <f>SUBSTITUTE(SUBSTITUTE(SUBSTITUTE(Sheet2!C16,"A/5",Sheet1!$J$6),"A/2",$I$6),"ATK",$H$6)</f>
        <v>6-1</v>
      </c>
      <c r="N6" s="19" t="str">
        <f>SUBSTITUTE(SUBSTITUTE(SUBSTITUTE(Sheet2!D16,"H/5",Sheet1!$J$7),"H/2",$I$7),"HLA",$H$7)</f>
        <v>1-1</v>
      </c>
    </row>
    <row r="7" spans="1:16" ht="15" thickTop="1" thickBot="1" x14ac:dyDescent="0.3">
      <c r="A7" s="12"/>
      <c r="B7" s="14" t="s">
        <v>5</v>
      </c>
      <c r="C7" s="20">
        <v>6</v>
      </c>
      <c r="D7" s="16" t="s">
        <v>8</v>
      </c>
      <c r="E7" s="17">
        <f>MAX(C7:C9)</f>
        <v>6</v>
      </c>
      <c r="F7" s="12"/>
      <c r="G7" s="28" t="s">
        <v>45</v>
      </c>
      <c r="H7" s="21">
        <f>MAX(VLOOKUP(VLOOKUP($H$2,Sheet2!$B$4:$G$9,4,FALSE),$D$7:$E$9,2,FALSE),1)</f>
        <v>1</v>
      </c>
      <c r="I7" s="21">
        <f>MAX(ROUNDDOWN(H7/2,0),1)</f>
        <v>1</v>
      </c>
      <c r="J7" s="22">
        <f>MAX(ROUNDDOWN(H7/5,0),1)</f>
        <v>1</v>
      </c>
      <c r="K7" s="12"/>
      <c r="L7" s="18">
        <v>6</v>
      </c>
      <c r="M7" s="19" t="str">
        <f>SUBSTITUTE(SUBSTITUTE(SUBSTITUTE(Sheet2!C17,"A/5",Sheet1!$J$6),"A/2",$I$6),"ATK",$H$6)</f>
        <v>6</v>
      </c>
      <c r="N7" s="19" t="str">
        <f>SUBSTITUTE(SUBSTITUTE(SUBSTITUTE(Sheet2!D17,"H/5",Sheet1!$J$7),"H/2",$I$7),"HLA",$H$7)</f>
        <v>1</v>
      </c>
    </row>
    <row r="8" spans="1:16" ht="15" thickTop="1" thickBot="1" x14ac:dyDescent="0.3">
      <c r="A8" s="12"/>
      <c r="B8" s="14" t="s">
        <v>6</v>
      </c>
      <c r="C8" s="21">
        <v>6</v>
      </c>
      <c r="D8" s="16" t="s">
        <v>9</v>
      </c>
      <c r="E8" s="22">
        <f>SUM(C7:C9)-E7-E9</f>
        <v>6</v>
      </c>
      <c r="F8" s="12"/>
      <c r="G8" s="44" t="s">
        <v>68</v>
      </c>
      <c r="H8" s="46">
        <v>0</v>
      </c>
      <c r="I8" s="48" t="s">
        <v>70</v>
      </c>
      <c r="J8" s="46">
        <v>0</v>
      </c>
      <c r="K8" s="12"/>
      <c r="L8" s="18">
        <v>7</v>
      </c>
      <c r="M8" s="19" t="str">
        <f>SUBSTITUTE(SUBSTITUTE(SUBSTITUTE(Sheet2!C18,"A/5",Sheet1!$J$6),"A/2",$I$6),"ATK",$H$6)</f>
        <v>6</v>
      </c>
      <c r="N8" s="19" t="str">
        <f>SUBSTITUTE(SUBSTITUTE(SUBSTITUTE(Sheet2!D18,"H/5",Sheet1!$J$7),"H/2",$I$7),"HLA",$H$7)</f>
        <v>1</v>
      </c>
    </row>
    <row r="9" spans="1:16" ht="15" thickTop="1" thickBot="1" x14ac:dyDescent="0.3">
      <c r="A9" s="12"/>
      <c r="B9" s="30" t="s">
        <v>7</v>
      </c>
      <c r="C9" s="31">
        <v>0</v>
      </c>
      <c r="D9" s="32" t="s">
        <v>10</v>
      </c>
      <c r="E9" s="33">
        <f>MIN(C7:C9)</f>
        <v>0</v>
      </c>
      <c r="F9" s="12"/>
      <c r="G9" s="45"/>
      <c r="H9" s="47"/>
      <c r="I9" s="49"/>
      <c r="J9" s="47"/>
      <c r="K9" s="12"/>
      <c r="L9" s="18">
        <v>8</v>
      </c>
      <c r="M9" s="19" t="str">
        <f>SUBSTITUTE(SUBSTITUTE(SUBSTITUTE(Sheet2!C19,"A/5",Sheet1!$J$6),"A/2",$I$6),"ATK",$H$6)</f>
        <v>6</v>
      </c>
      <c r="N9" s="19" t="str">
        <f>SUBSTITUTE(SUBSTITUTE(SUBSTITUTE(Sheet2!D19,"H/5",Sheet1!$J$7),"H/2",$I$7),"HLA",$H$7)</f>
        <v>1</v>
      </c>
    </row>
    <row r="10" spans="1:16" ht="15" thickTop="1" thickBot="1" x14ac:dyDescent="0.3">
      <c r="G10" s="12"/>
      <c r="H10" s="12"/>
      <c r="I10" s="12"/>
      <c r="J10" s="12"/>
      <c r="K10" s="12"/>
      <c r="L10" s="18">
        <v>9</v>
      </c>
      <c r="M10" s="19" t="str">
        <f>SUBSTITUTE(SUBSTITUTE(SUBSTITUTE(Sheet2!C20,"A/5",Sheet1!$J$6),"A/2",$I$6),"ATK",$H$6)</f>
        <v>6+1</v>
      </c>
      <c r="N10" s="19" t="str">
        <f>SUBSTITUTE(SUBSTITUTE(SUBSTITUTE(Sheet2!D20,"H/5",Sheet1!$J$7),"H/2",$I$7),"HLA",$H$7)</f>
        <v>1+1</v>
      </c>
    </row>
    <row r="11" spans="1:16" ht="15" thickTop="1" thickBot="1" x14ac:dyDescent="0.3">
      <c r="B11" s="6" t="s">
        <v>62</v>
      </c>
      <c r="C11" s="6" t="s">
        <v>64</v>
      </c>
      <c r="D11" s="6" t="s">
        <v>63</v>
      </c>
      <c r="E11" s="6" t="s">
        <v>65</v>
      </c>
      <c r="F11" s="52" t="s">
        <v>66</v>
      </c>
      <c r="G11" s="53"/>
      <c r="H11" s="53"/>
      <c r="I11" s="53"/>
      <c r="J11" s="54"/>
      <c r="L11" s="18">
        <v>10</v>
      </c>
      <c r="M11" s="19" t="str">
        <f>SUBSTITUTE(SUBSTITUTE(SUBSTITUTE(Sheet2!C21,"A/5",Sheet1!$J$6),"A/2",$I$6),"ATK",$H$6)</f>
        <v>6+1</v>
      </c>
      <c r="N11" s="19" t="str">
        <f>SUBSTITUTE(SUBSTITUTE(SUBSTITUTE(Sheet2!D21,"H/5",Sheet1!$J$7),"H/2",$I$7),"HLA",$H$7)</f>
        <v>1+1</v>
      </c>
    </row>
    <row r="12" spans="1:16" ht="15" thickTop="1" thickBot="1" x14ac:dyDescent="0.3">
      <c r="B12" s="55" t="s">
        <v>73</v>
      </c>
      <c r="C12" s="56" t="s">
        <v>75</v>
      </c>
      <c r="D12" s="56" t="s">
        <v>76</v>
      </c>
      <c r="E12" s="56" t="s">
        <v>75</v>
      </c>
      <c r="F12" s="51"/>
      <c r="G12" s="51"/>
      <c r="H12" s="51"/>
      <c r="I12" s="51"/>
      <c r="J12" s="51"/>
      <c r="L12" s="18">
        <v>11</v>
      </c>
      <c r="M12" s="19" t="str">
        <f>SUBSTITUTE(SUBSTITUTE(SUBSTITUTE(Sheet2!C22,"A/5",Sheet1!$J$6),"A/2",$I$6),"ATK",$H$6)</f>
        <v>6+3</v>
      </c>
      <c r="N12" s="19" t="str">
        <f>SUBSTITUTE(SUBSTITUTE(SUBSTITUTE(Sheet2!D22,"H/5",Sheet1!$J$7),"H/2",$I$7),"HLA",$H$7)</f>
        <v>1+1</v>
      </c>
    </row>
    <row r="13" spans="1:16" ht="15" thickTop="1" thickBot="1" x14ac:dyDescent="0.3">
      <c r="B13" s="55"/>
      <c r="C13" s="51"/>
      <c r="D13" s="51"/>
      <c r="E13" s="51"/>
      <c r="F13" s="51"/>
      <c r="G13" s="51"/>
      <c r="H13" s="51"/>
      <c r="I13" s="51"/>
      <c r="J13" s="51"/>
      <c r="L13" s="18">
        <v>12</v>
      </c>
      <c r="M13" s="19" t="str">
        <f>SUBSTITUTE(SUBSTITUTE(SUBSTITUTE(Sheet2!C23,"A/5",Sheet1!$J$6),"A/2",$I$6),"ATK",$H$6)</f>
        <v>6+3+1</v>
      </c>
      <c r="N13" s="19" t="str">
        <f>SUBSTITUTE(SUBSTITUTE(SUBSTITUTE(Sheet2!D23,"H/5",Sheet1!$J$7),"H/2",$I$7),"HLA",$H$7)</f>
        <v>1+1+1</v>
      </c>
    </row>
    <row r="14" spans="1:16" ht="15" thickTop="1" thickBot="1" x14ac:dyDescent="0.3">
      <c r="B14" s="55" t="s">
        <v>74</v>
      </c>
      <c r="C14" s="50"/>
      <c r="D14" s="50"/>
      <c r="E14" s="50"/>
      <c r="F14" s="50"/>
      <c r="G14" s="50"/>
      <c r="H14" s="50"/>
      <c r="I14" s="50"/>
      <c r="J14" s="50"/>
    </row>
    <row r="15" spans="1:16" ht="15" thickTop="1" thickBot="1" x14ac:dyDescent="0.3">
      <c r="B15" s="55"/>
      <c r="C15" s="50"/>
      <c r="D15" s="50"/>
      <c r="E15" s="50"/>
      <c r="F15" s="50"/>
      <c r="G15" s="50"/>
      <c r="H15" s="50"/>
      <c r="I15" s="50"/>
      <c r="J15" s="50"/>
      <c r="L15" s="69" t="s">
        <v>77</v>
      </c>
      <c r="M15" s="70"/>
      <c r="N15" s="70"/>
      <c r="O15" s="71"/>
      <c r="P15" s="12"/>
    </row>
    <row r="16" spans="1:16" ht="15" thickTop="1" thickBot="1" x14ac:dyDescent="0.3">
      <c r="B16" s="55" t="s">
        <v>71</v>
      </c>
      <c r="C16" s="51"/>
      <c r="D16" s="51"/>
      <c r="E16" s="51"/>
      <c r="F16" s="51"/>
      <c r="G16" s="51"/>
      <c r="H16" s="51"/>
      <c r="I16" s="51"/>
      <c r="J16" s="51"/>
      <c r="L16" s="36" t="s">
        <v>78</v>
      </c>
      <c r="M16" s="37" t="s">
        <v>79</v>
      </c>
      <c r="N16" s="37" t="s">
        <v>80</v>
      </c>
      <c r="O16" s="24" t="s">
        <v>81</v>
      </c>
      <c r="P16" s="12"/>
    </row>
    <row r="17" spans="2:16" ht="15" thickTop="1" thickBot="1" x14ac:dyDescent="0.3">
      <c r="B17" s="55"/>
      <c r="C17" s="51"/>
      <c r="D17" s="51"/>
      <c r="E17" s="51"/>
      <c r="F17" s="51"/>
      <c r="G17" s="51"/>
      <c r="H17" s="51"/>
      <c r="I17" s="51"/>
      <c r="J17" s="51"/>
      <c r="L17" s="40"/>
      <c r="M17" s="34"/>
      <c r="N17" s="38"/>
      <c r="O17" s="17"/>
      <c r="P17" s="12"/>
    </row>
    <row r="18" spans="2:16" ht="15" thickTop="1" thickBot="1" x14ac:dyDescent="0.3">
      <c r="B18" s="55" t="s">
        <v>67</v>
      </c>
      <c r="C18" s="50"/>
      <c r="D18" s="50"/>
      <c r="E18" s="50"/>
      <c r="F18" s="50"/>
      <c r="G18" s="50"/>
      <c r="H18" s="50"/>
      <c r="I18" s="50"/>
      <c r="J18" s="50"/>
      <c r="L18" s="41"/>
      <c r="M18" s="35"/>
      <c r="N18" s="39"/>
      <c r="O18" s="22"/>
      <c r="P18" s="12"/>
    </row>
    <row r="19" spans="2:16" ht="15" thickTop="1" thickBot="1" x14ac:dyDescent="0.3">
      <c r="B19" s="55"/>
      <c r="C19" s="50"/>
      <c r="D19" s="50"/>
      <c r="E19" s="50"/>
      <c r="F19" s="50"/>
      <c r="G19" s="50"/>
      <c r="H19" s="50"/>
      <c r="I19" s="50"/>
      <c r="J19" s="50"/>
      <c r="L19" s="40"/>
      <c r="M19" s="34"/>
      <c r="N19" s="38"/>
      <c r="O19" s="17"/>
      <c r="P19" s="12"/>
    </row>
    <row r="20" spans="2:16" ht="15" thickTop="1" thickBot="1" x14ac:dyDescent="0.3">
      <c r="B20" s="55" t="s">
        <v>72</v>
      </c>
      <c r="C20" s="51"/>
      <c r="D20" s="51"/>
      <c r="E20" s="51"/>
      <c r="F20" s="51"/>
      <c r="G20" s="51"/>
      <c r="H20" s="51"/>
      <c r="I20" s="51"/>
      <c r="J20" s="51"/>
      <c r="L20" s="41"/>
      <c r="M20" s="35"/>
      <c r="N20" s="39"/>
      <c r="O20" s="22"/>
      <c r="P20" s="12"/>
    </row>
    <row r="21" spans="2:16" ht="15" thickTop="1" thickBot="1" x14ac:dyDescent="0.3">
      <c r="B21" s="55"/>
      <c r="C21" s="51"/>
      <c r="D21" s="51"/>
      <c r="E21" s="51"/>
      <c r="F21" s="51"/>
      <c r="G21" s="51"/>
      <c r="H21" s="51"/>
      <c r="I21" s="51"/>
      <c r="J21" s="51"/>
      <c r="L21" s="42"/>
      <c r="M21" s="31"/>
      <c r="N21" s="43"/>
      <c r="O21" s="33"/>
      <c r="P21" s="12"/>
    </row>
    <row r="22" spans="2:16" ht="14.4" thickTop="1" x14ac:dyDescent="0.25">
      <c r="L22" s="12"/>
      <c r="M22" s="12"/>
      <c r="N22" s="12"/>
      <c r="O22" s="12"/>
      <c r="P22" s="12"/>
    </row>
  </sheetData>
  <mergeCells count="37">
    <mergeCell ref="L15:O15"/>
    <mergeCell ref="B20:B21"/>
    <mergeCell ref="C20:C21"/>
    <mergeCell ref="D20:D21"/>
    <mergeCell ref="E20:E21"/>
    <mergeCell ref="F20:J21"/>
    <mergeCell ref="C2:D2"/>
    <mergeCell ref="C4:D4"/>
    <mergeCell ref="C3:D3"/>
    <mergeCell ref="C5:D5"/>
    <mergeCell ref="B6:E6"/>
    <mergeCell ref="E2:E5"/>
    <mergeCell ref="D12:D13"/>
    <mergeCell ref="E12:E13"/>
    <mergeCell ref="C16:C17"/>
    <mergeCell ref="C18:C19"/>
    <mergeCell ref="D14:D15"/>
    <mergeCell ref="D16:D17"/>
    <mergeCell ref="D18:D19"/>
    <mergeCell ref="E14:E15"/>
    <mergeCell ref="E16:E17"/>
    <mergeCell ref="B12:B13"/>
    <mergeCell ref="B14:B15"/>
    <mergeCell ref="B16:B17"/>
    <mergeCell ref="B18:B19"/>
    <mergeCell ref="C14:C15"/>
    <mergeCell ref="C12:C13"/>
    <mergeCell ref="G8:G9"/>
    <mergeCell ref="H8:H9"/>
    <mergeCell ref="I8:I9"/>
    <mergeCell ref="J8:J9"/>
    <mergeCell ref="E18:E19"/>
    <mergeCell ref="F12:J13"/>
    <mergeCell ref="F14:J15"/>
    <mergeCell ref="F16:J17"/>
    <mergeCell ref="F18:J19"/>
    <mergeCell ref="F11:J11"/>
  </mergeCells>
  <phoneticPr fontId="5" type="noConversion"/>
  <dataValidations count="1">
    <dataValidation type="list" allowBlank="1" showInputMessage="1" showErrorMessage="1" sqref="J2">
      <formula1>"物理近战,物理远程,法术近战,法术远程,混合近战,混合远程"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Sheet2!$B$4:$B$9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4" workbookViewId="0">
      <selection activeCell="J14" sqref="J14"/>
    </sheetView>
  </sheetViews>
  <sheetFormatPr defaultRowHeight="13.8" x14ac:dyDescent="0.25"/>
  <sheetData>
    <row r="2" spans="2:9" ht="14.4" thickBot="1" x14ac:dyDescent="0.3"/>
    <row r="3" spans="2:9" ht="15" thickTop="1" thickBo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1"/>
    </row>
    <row r="4" spans="2:9" ht="15" thickTop="1" thickBot="1" x14ac:dyDescent="0.3">
      <c r="B4" s="2" t="s">
        <v>19</v>
      </c>
      <c r="C4" s="3" t="s">
        <v>8</v>
      </c>
      <c r="D4" s="3" t="s">
        <v>8</v>
      </c>
      <c r="E4" s="3" t="s">
        <v>51</v>
      </c>
      <c r="F4" s="3" t="s">
        <v>9</v>
      </c>
      <c r="G4" s="3" t="s">
        <v>53</v>
      </c>
      <c r="H4" s="3" t="s">
        <v>20</v>
      </c>
      <c r="I4" s="1"/>
    </row>
    <row r="5" spans="2:9" ht="15" thickTop="1" thickBot="1" x14ac:dyDescent="0.3">
      <c r="B5" s="2" t="s">
        <v>21</v>
      </c>
      <c r="C5" s="4" t="s">
        <v>50</v>
      </c>
      <c r="D5" s="4" t="s">
        <v>52</v>
      </c>
      <c r="E5" s="4" t="s">
        <v>51</v>
      </c>
      <c r="F5" s="4" t="s">
        <v>54</v>
      </c>
      <c r="G5" s="4" t="s">
        <v>8</v>
      </c>
      <c r="H5" s="4" t="s">
        <v>20</v>
      </c>
      <c r="I5" s="1"/>
    </row>
    <row r="6" spans="2:9" ht="15" thickTop="1" thickBot="1" x14ac:dyDescent="0.3">
      <c r="B6" s="2" t="s">
        <v>22</v>
      </c>
      <c r="C6" s="3" t="s">
        <v>51</v>
      </c>
      <c r="D6" s="3" t="s">
        <v>53</v>
      </c>
      <c r="E6" s="3" t="s">
        <v>51</v>
      </c>
      <c r="F6" s="3" t="s">
        <v>8</v>
      </c>
      <c r="G6" s="3" t="s">
        <v>8</v>
      </c>
      <c r="H6" s="3" t="s">
        <v>20</v>
      </c>
      <c r="I6" s="1"/>
    </row>
    <row r="7" spans="2:9" ht="15" thickTop="1" thickBot="1" x14ac:dyDescent="0.3">
      <c r="B7" s="2" t="s">
        <v>23</v>
      </c>
      <c r="C7" s="4" t="s">
        <v>9</v>
      </c>
      <c r="D7" s="4" t="s">
        <v>8</v>
      </c>
      <c r="E7" s="4" t="s">
        <v>51</v>
      </c>
      <c r="F7" s="4" t="s">
        <v>51</v>
      </c>
      <c r="G7" s="4" t="s">
        <v>9</v>
      </c>
      <c r="H7" s="4" t="s">
        <v>24</v>
      </c>
      <c r="I7" s="1"/>
    </row>
    <row r="8" spans="2:9" ht="15" thickTop="1" thickBot="1" x14ac:dyDescent="0.3">
      <c r="B8" s="2" t="s">
        <v>25</v>
      </c>
      <c r="C8" s="3" t="s">
        <v>53</v>
      </c>
      <c r="D8" s="3" t="s">
        <v>8</v>
      </c>
      <c r="E8" s="3" t="s">
        <v>51</v>
      </c>
      <c r="F8" s="3" t="s">
        <v>9</v>
      </c>
      <c r="G8" s="3" t="s">
        <v>51</v>
      </c>
      <c r="H8" s="3" t="s">
        <v>26</v>
      </c>
      <c r="I8" s="1"/>
    </row>
    <row r="9" spans="2:9" ht="15" thickTop="1" thickBot="1" x14ac:dyDescent="0.3">
      <c r="B9" s="2" t="s">
        <v>27</v>
      </c>
      <c r="C9" s="4" t="s">
        <v>9</v>
      </c>
      <c r="D9" s="4" t="s">
        <v>51</v>
      </c>
      <c r="E9" s="4" t="s">
        <v>8</v>
      </c>
      <c r="F9" s="4" t="s">
        <v>51</v>
      </c>
      <c r="G9" s="4" t="s">
        <v>9</v>
      </c>
      <c r="H9" s="4" t="s">
        <v>24</v>
      </c>
      <c r="I9" s="1"/>
    </row>
    <row r="10" spans="2:9" ht="14.4" thickTop="1" x14ac:dyDescent="0.25">
      <c r="B10" s="1"/>
      <c r="C10" s="1"/>
      <c r="D10" s="1"/>
      <c r="E10" s="1"/>
      <c r="F10" s="1"/>
      <c r="G10" s="1"/>
      <c r="H10" s="1"/>
      <c r="I10" s="1"/>
    </row>
    <row r="11" spans="2:9" ht="14.4" thickBot="1" x14ac:dyDescent="0.3"/>
    <row r="12" spans="2:9" ht="15" thickTop="1" thickBot="1" x14ac:dyDescent="0.3">
      <c r="B12" s="2" t="s">
        <v>28</v>
      </c>
      <c r="C12" s="2" t="s">
        <v>29</v>
      </c>
      <c r="D12" s="2" t="s">
        <v>30</v>
      </c>
      <c r="E12" s="1"/>
      <c r="F12" s="1"/>
    </row>
    <row r="13" spans="2:9" ht="15" thickTop="1" thickBot="1" x14ac:dyDescent="0.3">
      <c r="B13" s="5">
        <v>2</v>
      </c>
      <c r="C13" s="3" t="s">
        <v>31</v>
      </c>
      <c r="D13" s="3" t="s">
        <v>32</v>
      </c>
      <c r="E13" s="1"/>
      <c r="F13" s="1"/>
    </row>
    <row r="14" spans="2:9" ht="15" thickTop="1" thickBot="1" x14ac:dyDescent="0.3">
      <c r="B14" s="5">
        <v>3</v>
      </c>
      <c r="C14" s="4" t="s">
        <v>39</v>
      </c>
      <c r="D14" s="4" t="s">
        <v>33</v>
      </c>
      <c r="E14" s="1"/>
      <c r="F14" s="1"/>
    </row>
    <row r="15" spans="2:9" ht="15" thickTop="1" thickBot="1" x14ac:dyDescent="0.3">
      <c r="B15" s="5">
        <v>4</v>
      </c>
      <c r="C15" s="4" t="s">
        <v>55</v>
      </c>
      <c r="D15" s="3" t="s">
        <v>56</v>
      </c>
      <c r="E15" s="1" t="s">
        <v>57</v>
      </c>
      <c r="F15" s="1"/>
    </row>
    <row r="16" spans="2:9" ht="15" thickTop="1" thickBot="1" x14ac:dyDescent="0.3">
      <c r="B16" s="5">
        <v>5</v>
      </c>
      <c r="C16" s="4" t="s">
        <v>55</v>
      </c>
      <c r="D16" s="4" t="s">
        <v>56</v>
      </c>
      <c r="E16" s="1" t="s">
        <v>58</v>
      </c>
      <c r="F16" s="1"/>
    </row>
    <row r="17" spans="2:6" ht="15" thickTop="1" thickBot="1" x14ac:dyDescent="0.3">
      <c r="B17" s="5">
        <v>6</v>
      </c>
      <c r="C17" s="4" t="s">
        <v>14</v>
      </c>
      <c r="D17" s="4" t="s">
        <v>15</v>
      </c>
      <c r="E17" s="1"/>
      <c r="F17" s="1"/>
    </row>
    <row r="18" spans="2:6" ht="15" thickTop="1" thickBot="1" x14ac:dyDescent="0.3">
      <c r="B18" s="5">
        <v>7</v>
      </c>
      <c r="C18" s="4" t="s">
        <v>14</v>
      </c>
      <c r="D18" s="4" t="s">
        <v>15</v>
      </c>
      <c r="E18" s="1"/>
      <c r="F18" s="1"/>
    </row>
    <row r="19" spans="2:6" ht="15" thickTop="1" thickBot="1" x14ac:dyDescent="0.3">
      <c r="B19" s="5">
        <v>8</v>
      </c>
      <c r="C19" s="4" t="s">
        <v>14</v>
      </c>
      <c r="D19" s="4" t="s">
        <v>15</v>
      </c>
      <c r="E19" s="1"/>
      <c r="F19" s="1"/>
    </row>
    <row r="20" spans="2:6" ht="15" thickTop="1" thickBot="1" x14ac:dyDescent="0.3">
      <c r="B20" s="5">
        <v>9</v>
      </c>
      <c r="C20" s="4" t="s">
        <v>34</v>
      </c>
      <c r="D20" s="4" t="s">
        <v>59</v>
      </c>
      <c r="E20" s="1"/>
      <c r="F20" s="1"/>
    </row>
    <row r="21" spans="2:6" ht="15" thickTop="1" thickBot="1" x14ac:dyDescent="0.3">
      <c r="B21" s="5">
        <v>10</v>
      </c>
      <c r="C21" s="3" t="s">
        <v>34</v>
      </c>
      <c r="D21" s="3" t="s">
        <v>59</v>
      </c>
      <c r="E21" s="1"/>
      <c r="F21" s="1"/>
    </row>
    <row r="22" spans="2:6" ht="15" thickTop="1" thickBot="1" x14ac:dyDescent="0.3">
      <c r="B22" s="5">
        <v>11</v>
      </c>
      <c r="C22" s="4" t="s">
        <v>35</v>
      </c>
      <c r="D22" s="4" t="s">
        <v>36</v>
      </c>
      <c r="E22" s="1"/>
      <c r="F22" s="1"/>
    </row>
    <row r="23" spans="2:6" ht="15" thickTop="1" thickBot="1" x14ac:dyDescent="0.3">
      <c r="B23" s="5">
        <v>12</v>
      </c>
      <c r="C23" s="3" t="s">
        <v>37</v>
      </c>
      <c r="D23" s="3" t="s">
        <v>38</v>
      </c>
      <c r="E23" s="1"/>
      <c r="F23" s="1"/>
    </row>
    <row r="24" spans="2:6" ht="14.4" thickTop="1" x14ac:dyDescent="0.25">
      <c r="B24" s="1"/>
      <c r="C24" s="1"/>
      <c r="D24" s="1"/>
      <c r="E24" s="1"/>
      <c r="F24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2024-10-02T15:30:24Z</dcterms:modified>
</cp:coreProperties>
</file>