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常做工作\2.15最近写的论文\投稿版\"/>
    </mc:Choice>
  </mc:AlternateContent>
  <xr:revisionPtr revIDLastSave="0" documentId="13_ncr:1_{F003CCBF-3862-4573-A2F5-01BA3933920C}" xr6:coauthVersionLast="45" xr6:coauthVersionMax="45" xr10:uidLastSave="{00000000-0000-0000-0000-000000000000}"/>
  <bookViews>
    <workbookView xWindow="-108" yWindow="-108" windowWidth="22080" windowHeight="13176" tabRatio="748" xr2:uid="{00000000-000D-0000-FFFF-FFFF00000000}"/>
  </bookViews>
  <sheets>
    <sheet name="total" sheetId="1" r:id="rId1"/>
    <sheet name="karamay" sheetId="2" r:id="rId2"/>
    <sheet name="karamay and tangshan" sheetId="16" r:id="rId3"/>
    <sheet name="tangshan" sheetId="3" r:id="rId4"/>
    <sheet name="tangshannew" sheetId="17" r:id="rId5"/>
    <sheet name="karamay1" sheetId="6" r:id="rId6"/>
    <sheet name="karamaynew" sheetId="19" r:id="rId7"/>
    <sheet name="level" sheetId="7" r:id="rId8"/>
    <sheet name="level0" sheetId="8" r:id="rId9"/>
    <sheet name="percent" sheetId="9" r:id="rId10"/>
    <sheet name="oil,gas" sheetId="11" r:id="rId11"/>
    <sheet name="metal" sheetId="12" r:id="rId12"/>
    <sheet name="coal" sheetId="13" r:id="rId13"/>
    <sheet name="forest" sheetId="14" r:id="rId14"/>
    <sheet name="cities of type" sheetId="15" r:id="rId15"/>
    <sheet name="result" sheetId="18" r:id="rId1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6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1" i="7"/>
  <c r="C92" i="7"/>
  <c r="C93" i="7"/>
  <c r="C94" i="7"/>
  <c r="C95" i="7"/>
  <c r="C96" i="7"/>
  <c r="C97" i="7"/>
  <c r="C98" i="7"/>
  <c r="C99" i="7"/>
  <c r="C101" i="7"/>
  <c r="C102" i="7"/>
  <c r="C103" i="7"/>
  <c r="C105" i="7"/>
  <c r="C106" i="7"/>
  <c r="C107" i="7"/>
  <c r="C108" i="7"/>
  <c r="C109" i="7"/>
  <c r="C110" i="7"/>
  <c r="C111" i="7"/>
  <c r="C112" i="7"/>
  <c r="C113" i="7"/>
  <c r="C114" i="7"/>
  <c r="C115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C74" i="7" s="1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C90" i="7" s="1"/>
  <c r="B91" i="7"/>
  <c r="B92" i="7"/>
  <c r="B93" i="7"/>
  <c r="B94" i="7"/>
  <c r="B95" i="7"/>
  <c r="B96" i="7"/>
  <c r="B97" i="7"/>
  <c r="B98" i="7"/>
  <c r="B99" i="7"/>
  <c r="B100" i="7"/>
  <c r="C100" i="7" s="1"/>
  <c r="B101" i="7"/>
  <c r="B102" i="7"/>
  <c r="B103" i="7"/>
  <c r="B104" i="7"/>
  <c r="C104" i="7" s="1"/>
  <c r="B105" i="7"/>
  <c r="B106" i="7"/>
  <c r="B107" i="7"/>
  <c r="B108" i="7"/>
  <c r="B109" i="7"/>
  <c r="B110" i="7"/>
  <c r="B111" i="7"/>
  <c r="B112" i="7"/>
  <c r="B113" i="7"/>
  <c r="B114" i="7"/>
  <c r="B115" i="7"/>
  <c r="B116" i="7"/>
  <c r="B2" i="7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B1309" i="1" s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B1448" i="1" s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B1500" i="1" s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2" i="1"/>
  <c r="A3" i="7"/>
  <c r="A11" i="7"/>
  <c r="A19" i="7"/>
  <c r="A27" i="7"/>
  <c r="A35" i="7"/>
  <c r="A43" i="7"/>
  <c r="A51" i="7"/>
  <c r="A59" i="7"/>
  <c r="A67" i="7"/>
  <c r="A75" i="7"/>
  <c r="A83" i="7"/>
  <c r="A91" i="7"/>
  <c r="A99" i="7"/>
  <c r="A107" i="7"/>
  <c r="A115" i="7"/>
  <c r="A58" i="7"/>
  <c r="A4" i="7"/>
  <c r="A12" i="7"/>
  <c r="A20" i="7"/>
  <c r="A28" i="7"/>
  <c r="A36" i="7"/>
  <c r="A44" i="7"/>
  <c r="A52" i="7"/>
  <c r="A60" i="7"/>
  <c r="A68" i="7"/>
  <c r="A76" i="7"/>
  <c r="A84" i="7"/>
  <c r="A92" i="7"/>
  <c r="A108" i="7"/>
  <c r="A116" i="7"/>
  <c r="A50" i="7"/>
  <c r="A5" i="7"/>
  <c r="A13" i="7"/>
  <c r="A21" i="7"/>
  <c r="A29" i="7"/>
  <c r="A37" i="7"/>
  <c r="A45" i="7"/>
  <c r="A53" i="7"/>
  <c r="A61" i="7"/>
  <c r="A69" i="7"/>
  <c r="A77" i="7"/>
  <c r="A85" i="7"/>
  <c r="A93" i="7"/>
  <c r="A101" i="7"/>
  <c r="A109" i="7"/>
  <c r="A42" i="7"/>
  <c r="A6" i="7"/>
  <c r="A14" i="7"/>
  <c r="A22" i="7"/>
  <c r="A30" i="7"/>
  <c r="A38" i="7"/>
  <c r="A46" i="7"/>
  <c r="A54" i="7"/>
  <c r="A62" i="7"/>
  <c r="A70" i="7"/>
  <c r="A78" i="7"/>
  <c r="A86" i="7"/>
  <c r="A94" i="7"/>
  <c r="A102" i="7"/>
  <c r="A110" i="7"/>
  <c r="A34" i="7"/>
  <c r="A7" i="7"/>
  <c r="A15" i="7"/>
  <c r="A23" i="7"/>
  <c r="A31" i="7"/>
  <c r="A39" i="7"/>
  <c r="A47" i="7"/>
  <c r="A55" i="7"/>
  <c r="A63" i="7"/>
  <c r="A71" i="7"/>
  <c r="A79" i="7"/>
  <c r="A87" i="7"/>
  <c r="A95" i="7"/>
  <c r="A103" i="7"/>
  <c r="A111" i="7"/>
  <c r="A26" i="7"/>
  <c r="A98" i="7"/>
  <c r="A8" i="7"/>
  <c r="A16" i="7"/>
  <c r="A24" i="7"/>
  <c r="A32" i="7"/>
  <c r="A40" i="7"/>
  <c r="A48" i="7"/>
  <c r="A56" i="7"/>
  <c r="A64" i="7"/>
  <c r="A72" i="7"/>
  <c r="A80" i="7"/>
  <c r="A88" i="7"/>
  <c r="A96" i="7"/>
  <c r="A112" i="7"/>
  <c r="A18" i="7"/>
  <c r="A66" i="7"/>
  <c r="A82" i="7"/>
  <c r="A106" i="7"/>
  <c r="A9" i="7"/>
  <c r="A17" i="7"/>
  <c r="A25" i="7"/>
  <c r="A33" i="7"/>
  <c r="A41" i="7"/>
  <c r="A49" i="7"/>
  <c r="A57" i="7"/>
  <c r="A65" i="7"/>
  <c r="A73" i="7"/>
  <c r="A81" i="7"/>
  <c r="A89" i="7"/>
  <c r="A97" i="7"/>
  <c r="A105" i="7"/>
  <c r="A113" i="7"/>
  <c r="A10" i="7"/>
  <c r="A114" i="7"/>
  <c r="A2" i="7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84" i="1"/>
  <c r="C692" i="1"/>
  <c r="C700" i="1"/>
  <c r="C708" i="1"/>
  <c r="C716" i="1"/>
  <c r="C724" i="1"/>
  <c r="C732" i="1"/>
  <c r="C740" i="1"/>
  <c r="C748" i="1"/>
  <c r="C756" i="1"/>
  <c r="C764" i="1"/>
  <c r="C772" i="1"/>
  <c r="C780" i="1"/>
  <c r="C788" i="1"/>
  <c r="C796" i="1"/>
  <c r="C804" i="1"/>
  <c r="C812" i="1"/>
  <c r="C820" i="1"/>
  <c r="C828" i="1"/>
  <c r="C836" i="1"/>
  <c r="C844" i="1"/>
  <c r="C852" i="1"/>
  <c r="C860" i="1"/>
  <c r="C868" i="1"/>
  <c r="C876" i="1"/>
  <c r="C884" i="1"/>
  <c r="C892" i="1"/>
  <c r="C900" i="1"/>
  <c r="C908" i="1"/>
  <c r="C916" i="1"/>
  <c r="C924" i="1"/>
  <c r="C932" i="1"/>
  <c r="C940" i="1"/>
  <c r="C948" i="1"/>
  <c r="C956" i="1"/>
  <c r="C964" i="1"/>
  <c r="C972" i="1"/>
  <c r="C980" i="1"/>
  <c r="C988" i="1"/>
  <c r="C996" i="1"/>
  <c r="C1004" i="1"/>
  <c r="C1012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653" i="1"/>
  <c r="C661" i="1"/>
  <c r="C669" i="1"/>
  <c r="C677" i="1"/>
  <c r="C685" i="1"/>
  <c r="C693" i="1"/>
  <c r="C701" i="1"/>
  <c r="C709" i="1"/>
  <c r="C717" i="1"/>
  <c r="C725" i="1"/>
  <c r="C733" i="1"/>
  <c r="C741" i="1"/>
  <c r="C749" i="1"/>
  <c r="C757" i="1"/>
  <c r="C765" i="1"/>
  <c r="C773" i="1"/>
  <c r="C781" i="1"/>
  <c r="C789" i="1"/>
  <c r="C797" i="1"/>
  <c r="C805" i="1"/>
  <c r="C813" i="1"/>
  <c r="C821" i="1"/>
  <c r="C829" i="1"/>
  <c r="C837" i="1"/>
  <c r="C845" i="1"/>
  <c r="C853" i="1"/>
  <c r="C861" i="1"/>
  <c r="C869" i="1"/>
  <c r="C877" i="1"/>
  <c r="C885" i="1"/>
  <c r="C893" i="1"/>
  <c r="C901" i="1"/>
  <c r="C909" i="1"/>
  <c r="C917" i="1"/>
  <c r="C925" i="1"/>
  <c r="C933" i="1"/>
  <c r="C941" i="1"/>
  <c r="C949" i="1"/>
  <c r="C957" i="1"/>
  <c r="C965" i="1"/>
  <c r="C973" i="1"/>
  <c r="C981" i="1"/>
  <c r="C989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6" i="1"/>
  <c r="C494" i="1"/>
  <c r="C502" i="1"/>
  <c r="C510" i="1"/>
  <c r="C518" i="1"/>
  <c r="C526" i="1"/>
  <c r="C534" i="1"/>
  <c r="C542" i="1"/>
  <c r="C550" i="1"/>
  <c r="C558" i="1"/>
  <c r="C566" i="1"/>
  <c r="C574" i="1"/>
  <c r="C582" i="1"/>
  <c r="C590" i="1"/>
  <c r="C598" i="1"/>
  <c r="C606" i="1"/>
  <c r="C614" i="1"/>
  <c r="C622" i="1"/>
  <c r="C630" i="1"/>
  <c r="C638" i="1"/>
  <c r="C646" i="1"/>
  <c r="C654" i="1"/>
  <c r="C662" i="1"/>
  <c r="C670" i="1"/>
  <c r="C678" i="1"/>
  <c r="C686" i="1"/>
  <c r="C694" i="1"/>
  <c r="C702" i="1"/>
  <c r="C710" i="1"/>
  <c r="C718" i="1"/>
  <c r="C726" i="1"/>
  <c r="C734" i="1"/>
  <c r="C742" i="1"/>
  <c r="C750" i="1"/>
  <c r="C758" i="1"/>
  <c r="C766" i="1"/>
  <c r="C774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935" i="1"/>
  <c r="C943" i="1"/>
  <c r="C951" i="1"/>
  <c r="C959" i="1"/>
  <c r="C967" i="1"/>
  <c r="C975" i="1"/>
  <c r="C9" i="1"/>
  <c r="C8" i="1"/>
  <c r="C32" i="1"/>
  <c r="C50" i="1"/>
  <c r="C73" i="1"/>
  <c r="C96" i="1"/>
  <c r="C114" i="1"/>
  <c r="C137" i="1"/>
  <c r="C160" i="1"/>
  <c r="C178" i="1"/>
  <c r="C201" i="1"/>
  <c r="C224" i="1"/>
  <c r="C242" i="1"/>
  <c r="C265" i="1"/>
  <c r="C281" i="1"/>
  <c r="C297" i="1"/>
  <c r="C313" i="1"/>
  <c r="C329" i="1"/>
  <c r="C345" i="1"/>
  <c r="C361" i="1"/>
  <c r="C377" i="1"/>
  <c r="C393" i="1"/>
  <c r="C409" i="1"/>
  <c r="C425" i="1"/>
  <c r="C441" i="1"/>
  <c r="C457" i="1"/>
  <c r="C473" i="1"/>
  <c r="C489" i="1"/>
  <c r="C505" i="1"/>
  <c r="C521" i="1"/>
  <c r="C537" i="1"/>
  <c r="C553" i="1"/>
  <c r="C569" i="1"/>
  <c r="C585" i="1"/>
  <c r="C601" i="1"/>
  <c r="C617" i="1"/>
  <c r="C633" i="1"/>
  <c r="C649" i="1"/>
  <c r="C665" i="1"/>
  <c r="C681" i="1"/>
  <c r="C697" i="1"/>
  <c r="C713" i="1"/>
  <c r="C729" i="1"/>
  <c r="C745" i="1"/>
  <c r="C761" i="1"/>
  <c r="C777" i="1"/>
  <c r="C790" i="1"/>
  <c r="C802" i="1"/>
  <c r="C816" i="1"/>
  <c r="C827" i="1"/>
  <c r="C841" i="1"/>
  <c r="C854" i="1"/>
  <c r="C866" i="1"/>
  <c r="C880" i="1"/>
  <c r="C891" i="1"/>
  <c r="C905" i="1"/>
  <c r="C918" i="1"/>
  <c r="C930" i="1"/>
  <c r="C944" i="1"/>
  <c r="C955" i="1"/>
  <c r="C969" i="1"/>
  <c r="C982" i="1"/>
  <c r="C992" i="1"/>
  <c r="C1001" i="1"/>
  <c r="C1010" i="1"/>
  <c r="C1019" i="1"/>
  <c r="C1027" i="1"/>
  <c r="C1035" i="1"/>
  <c r="C1043" i="1"/>
  <c r="C1051" i="1"/>
  <c r="C1059" i="1"/>
  <c r="C1067" i="1"/>
  <c r="C1075" i="1"/>
  <c r="C1083" i="1"/>
  <c r="C1091" i="1"/>
  <c r="C1099" i="1"/>
  <c r="C1107" i="1"/>
  <c r="C1115" i="1"/>
  <c r="C1123" i="1"/>
  <c r="C1131" i="1"/>
  <c r="C1139" i="1"/>
  <c r="C1147" i="1"/>
  <c r="C1155" i="1"/>
  <c r="C1163" i="1"/>
  <c r="C1171" i="1"/>
  <c r="C1179" i="1"/>
  <c r="C1187" i="1"/>
  <c r="C1195" i="1"/>
  <c r="C1203" i="1"/>
  <c r="C1211" i="1"/>
  <c r="C1219" i="1"/>
  <c r="C1227" i="1"/>
  <c r="C1235" i="1"/>
  <c r="C1243" i="1"/>
  <c r="C1251" i="1"/>
  <c r="C1259" i="1"/>
  <c r="C1267" i="1"/>
  <c r="C1275" i="1"/>
  <c r="C1283" i="1"/>
  <c r="C1291" i="1"/>
  <c r="C1299" i="1"/>
  <c r="C1307" i="1"/>
  <c r="C1315" i="1"/>
  <c r="C1323" i="1"/>
  <c r="C1331" i="1"/>
  <c r="C1339" i="1"/>
  <c r="C1347" i="1"/>
  <c r="C1355" i="1"/>
  <c r="C1363" i="1"/>
  <c r="C1371" i="1"/>
  <c r="C1379" i="1"/>
  <c r="C1387" i="1"/>
  <c r="C10" i="1"/>
  <c r="C33" i="1"/>
  <c r="C56" i="1"/>
  <c r="C74" i="1"/>
  <c r="C97" i="1"/>
  <c r="C120" i="1"/>
  <c r="C138" i="1"/>
  <c r="C161" i="1"/>
  <c r="C184" i="1"/>
  <c r="C202" i="1"/>
  <c r="C225" i="1"/>
  <c r="C248" i="1"/>
  <c r="C266" i="1"/>
  <c r="C282" i="1"/>
  <c r="C298" i="1"/>
  <c r="C314" i="1"/>
  <c r="C330" i="1"/>
  <c r="C346" i="1"/>
  <c r="C362" i="1"/>
  <c r="C378" i="1"/>
  <c r="C394" i="1"/>
  <c r="C410" i="1"/>
  <c r="C426" i="1"/>
  <c r="C442" i="1"/>
  <c r="C458" i="1"/>
  <c r="C474" i="1"/>
  <c r="C490" i="1"/>
  <c r="C506" i="1"/>
  <c r="C522" i="1"/>
  <c r="C538" i="1"/>
  <c r="C554" i="1"/>
  <c r="C570" i="1"/>
  <c r="C586" i="1"/>
  <c r="C602" i="1"/>
  <c r="C618" i="1"/>
  <c r="C634" i="1"/>
  <c r="C650" i="1"/>
  <c r="C666" i="1"/>
  <c r="C682" i="1"/>
  <c r="C698" i="1"/>
  <c r="C714" i="1"/>
  <c r="C730" i="1"/>
  <c r="C746" i="1"/>
  <c r="C762" i="1"/>
  <c r="C778" i="1"/>
  <c r="C792" i="1"/>
  <c r="C803" i="1"/>
  <c r="C817" i="1"/>
  <c r="C830" i="1"/>
  <c r="C842" i="1"/>
  <c r="C856" i="1"/>
  <c r="C867" i="1"/>
  <c r="C881" i="1"/>
  <c r="C894" i="1"/>
  <c r="C906" i="1"/>
  <c r="C920" i="1"/>
  <c r="C931" i="1"/>
  <c r="C945" i="1"/>
  <c r="C958" i="1"/>
  <c r="C970" i="1"/>
  <c r="C983" i="1"/>
  <c r="C993" i="1"/>
  <c r="C1002" i="1"/>
  <c r="C1011" i="1"/>
  <c r="C1020" i="1"/>
  <c r="C1028" i="1"/>
  <c r="C1036" i="1"/>
  <c r="C1044" i="1"/>
  <c r="C1052" i="1"/>
  <c r="C1060" i="1"/>
  <c r="C1068" i="1"/>
  <c r="C1076" i="1"/>
  <c r="C1084" i="1"/>
  <c r="C1092" i="1"/>
  <c r="C1100" i="1"/>
  <c r="C1108" i="1"/>
  <c r="C1116" i="1"/>
  <c r="C1124" i="1"/>
  <c r="C1132" i="1"/>
  <c r="C1140" i="1"/>
  <c r="C16" i="1"/>
  <c r="C34" i="1"/>
  <c r="C57" i="1"/>
  <c r="C80" i="1"/>
  <c r="C98" i="1"/>
  <c r="C121" i="1"/>
  <c r="C144" i="1"/>
  <c r="C162" i="1"/>
  <c r="C185" i="1"/>
  <c r="C208" i="1"/>
  <c r="C226" i="1"/>
  <c r="C249" i="1"/>
  <c r="C267" i="1"/>
  <c r="C283" i="1"/>
  <c r="C299" i="1"/>
  <c r="C315" i="1"/>
  <c r="C331" i="1"/>
  <c r="C347" i="1"/>
  <c r="C363" i="1"/>
  <c r="C379" i="1"/>
  <c r="C395" i="1"/>
  <c r="C411" i="1"/>
  <c r="C427" i="1"/>
  <c r="C443" i="1"/>
  <c r="C459" i="1"/>
  <c r="C475" i="1"/>
  <c r="C491" i="1"/>
  <c r="C507" i="1"/>
  <c r="C523" i="1"/>
  <c r="C539" i="1"/>
  <c r="C555" i="1"/>
  <c r="C571" i="1"/>
  <c r="C587" i="1"/>
  <c r="C603" i="1"/>
  <c r="C619" i="1"/>
  <c r="C635" i="1"/>
  <c r="C651" i="1"/>
  <c r="C667" i="1"/>
  <c r="C683" i="1"/>
  <c r="C699" i="1"/>
  <c r="C715" i="1"/>
  <c r="C731" i="1"/>
  <c r="C747" i="1"/>
  <c r="C763" i="1"/>
  <c r="C779" i="1"/>
  <c r="C793" i="1"/>
  <c r="C806" i="1"/>
  <c r="C818" i="1"/>
  <c r="C832" i="1"/>
  <c r="C843" i="1"/>
  <c r="C857" i="1"/>
  <c r="C870" i="1"/>
  <c r="C882" i="1"/>
  <c r="C896" i="1"/>
  <c r="C907" i="1"/>
  <c r="C921" i="1"/>
  <c r="C934" i="1"/>
  <c r="C946" i="1"/>
  <c r="C960" i="1"/>
  <c r="C971" i="1"/>
  <c r="C984" i="1"/>
  <c r="C994" i="1"/>
  <c r="C1003" i="1"/>
  <c r="C1013" i="1"/>
  <c r="C1021" i="1"/>
  <c r="C1029" i="1"/>
  <c r="C1037" i="1"/>
  <c r="C1045" i="1"/>
  <c r="C1053" i="1"/>
  <c r="C1061" i="1"/>
  <c r="C1069" i="1"/>
  <c r="C1077" i="1"/>
  <c r="C1085" i="1"/>
  <c r="C1093" i="1"/>
  <c r="C1101" i="1"/>
  <c r="C1109" i="1"/>
  <c r="C1117" i="1"/>
  <c r="C1125" i="1"/>
  <c r="C1133" i="1"/>
  <c r="C1141" i="1"/>
  <c r="C1149" i="1"/>
  <c r="C1157" i="1"/>
  <c r="C1165" i="1"/>
  <c r="C1173" i="1"/>
  <c r="C1181" i="1"/>
  <c r="C1189" i="1"/>
  <c r="C17" i="1"/>
  <c r="C40" i="1"/>
  <c r="C58" i="1"/>
  <c r="C81" i="1"/>
  <c r="C104" i="1"/>
  <c r="C122" i="1"/>
  <c r="C145" i="1"/>
  <c r="C168" i="1"/>
  <c r="C186" i="1"/>
  <c r="C209" i="1"/>
  <c r="C232" i="1"/>
  <c r="C250" i="1"/>
  <c r="C272" i="1"/>
  <c r="C288" i="1"/>
  <c r="C304" i="1"/>
  <c r="C320" i="1"/>
  <c r="C336" i="1"/>
  <c r="C352" i="1"/>
  <c r="C368" i="1"/>
  <c r="C384" i="1"/>
  <c r="C400" i="1"/>
  <c r="C416" i="1"/>
  <c r="C432" i="1"/>
  <c r="C448" i="1"/>
  <c r="C464" i="1"/>
  <c r="C480" i="1"/>
  <c r="C496" i="1"/>
  <c r="C512" i="1"/>
  <c r="C528" i="1"/>
  <c r="C544" i="1"/>
  <c r="C560" i="1"/>
  <c r="C576" i="1"/>
  <c r="C592" i="1"/>
  <c r="C608" i="1"/>
  <c r="C624" i="1"/>
  <c r="C640" i="1"/>
  <c r="C656" i="1"/>
  <c r="C672" i="1"/>
  <c r="C688" i="1"/>
  <c r="C704" i="1"/>
  <c r="C720" i="1"/>
  <c r="C736" i="1"/>
  <c r="C752" i="1"/>
  <c r="C768" i="1"/>
  <c r="C782" i="1"/>
  <c r="C794" i="1"/>
  <c r="C808" i="1"/>
  <c r="C819" i="1"/>
  <c r="C833" i="1"/>
  <c r="C846" i="1"/>
  <c r="C858" i="1"/>
  <c r="C872" i="1"/>
  <c r="C883" i="1"/>
  <c r="C897" i="1"/>
  <c r="C910" i="1"/>
  <c r="C922" i="1"/>
  <c r="C936" i="1"/>
  <c r="C947" i="1"/>
  <c r="C961" i="1"/>
  <c r="C974" i="1"/>
  <c r="C985" i="1"/>
  <c r="C995" i="1"/>
  <c r="C1005" i="1"/>
  <c r="C1014" i="1"/>
  <c r="C1022" i="1"/>
  <c r="C1030" i="1"/>
  <c r="C1038" i="1"/>
  <c r="C1046" i="1"/>
  <c r="C1054" i="1"/>
  <c r="C1062" i="1"/>
  <c r="C1070" i="1"/>
  <c r="C1078" i="1"/>
  <c r="C1086" i="1"/>
  <c r="C1094" i="1"/>
  <c r="C1102" i="1"/>
  <c r="C1110" i="1"/>
  <c r="C1118" i="1"/>
  <c r="C1126" i="1"/>
  <c r="C1134" i="1"/>
  <c r="C1142" i="1"/>
  <c r="C1150" i="1"/>
  <c r="C1158" i="1"/>
  <c r="C1166" i="1"/>
  <c r="C1174" i="1"/>
  <c r="C1182" i="1"/>
  <c r="C18" i="1"/>
  <c r="C41" i="1"/>
  <c r="C64" i="1"/>
  <c r="C82" i="1"/>
  <c r="C105" i="1"/>
  <c r="C128" i="1"/>
  <c r="C146" i="1"/>
  <c r="C169" i="1"/>
  <c r="C192" i="1"/>
  <c r="C210" i="1"/>
  <c r="C233" i="1"/>
  <c r="C256" i="1"/>
  <c r="C273" i="1"/>
  <c r="C289" i="1"/>
  <c r="C305" i="1"/>
  <c r="C321" i="1"/>
  <c r="C337" i="1"/>
  <c r="C353" i="1"/>
  <c r="C369" i="1"/>
  <c r="C385" i="1"/>
  <c r="C401" i="1"/>
  <c r="C417" i="1"/>
  <c r="C433" i="1"/>
  <c r="C449" i="1"/>
  <c r="C465" i="1"/>
  <c r="C481" i="1"/>
  <c r="C497" i="1"/>
  <c r="C513" i="1"/>
  <c r="C529" i="1"/>
  <c r="C545" i="1"/>
  <c r="C561" i="1"/>
  <c r="C577" i="1"/>
  <c r="C593" i="1"/>
  <c r="C609" i="1"/>
  <c r="C625" i="1"/>
  <c r="C641" i="1"/>
  <c r="C657" i="1"/>
  <c r="C673" i="1"/>
  <c r="C689" i="1"/>
  <c r="C705" i="1"/>
  <c r="C721" i="1"/>
  <c r="C737" i="1"/>
  <c r="C753" i="1"/>
  <c r="C769" i="1"/>
  <c r="C784" i="1"/>
  <c r="C795" i="1"/>
  <c r="C809" i="1"/>
  <c r="C822" i="1"/>
  <c r="C834" i="1"/>
  <c r="C848" i="1"/>
  <c r="C859" i="1"/>
  <c r="C873" i="1"/>
  <c r="C886" i="1"/>
  <c r="C898" i="1"/>
  <c r="C912" i="1"/>
  <c r="C923" i="1"/>
  <c r="C937" i="1"/>
  <c r="C950" i="1"/>
  <c r="C962" i="1"/>
  <c r="C976" i="1"/>
  <c r="C986" i="1"/>
  <c r="C997" i="1"/>
  <c r="C1006" i="1"/>
  <c r="C1015" i="1"/>
  <c r="C1023" i="1"/>
  <c r="C1031" i="1"/>
  <c r="C1039" i="1"/>
  <c r="C1047" i="1"/>
  <c r="C1055" i="1"/>
  <c r="C1063" i="1"/>
  <c r="C1071" i="1"/>
  <c r="C1079" i="1"/>
  <c r="C1087" i="1"/>
  <c r="C1095" i="1"/>
  <c r="C1103" i="1"/>
  <c r="C1111" i="1"/>
  <c r="C1119" i="1"/>
  <c r="C1127" i="1"/>
  <c r="C1135" i="1"/>
  <c r="C1143" i="1"/>
  <c r="C1151" i="1"/>
  <c r="C1159" i="1"/>
  <c r="C1167" i="1"/>
  <c r="C1175" i="1"/>
  <c r="C1183" i="1"/>
  <c r="C1191" i="1"/>
  <c r="C1199" i="1"/>
  <c r="C1207" i="1"/>
  <c r="C1215" i="1"/>
  <c r="C1223" i="1"/>
  <c r="C1231" i="1"/>
  <c r="C1239" i="1"/>
  <c r="C1247" i="1"/>
  <c r="C1255" i="1"/>
  <c r="C1263" i="1"/>
  <c r="C1271" i="1"/>
  <c r="C1279" i="1"/>
  <c r="C1287" i="1"/>
  <c r="C1295" i="1"/>
  <c r="C1303" i="1"/>
  <c r="C1311" i="1"/>
  <c r="C1319" i="1"/>
  <c r="C1327" i="1"/>
  <c r="C1335" i="1"/>
  <c r="C1343" i="1"/>
  <c r="C1351" i="1"/>
  <c r="C1359" i="1"/>
  <c r="C1367" i="1"/>
  <c r="C1375" i="1"/>
  <c r="C1383" i="1"/>
  <c r="C1391" i="1"/>
  <c r="C24" i="1"/>
  <c r="C42" i="1"/>
  <c r="C65" i="1"/>
  <c r="C88" i="1"/>
  <c r="C106" i="1"/>
  <c r="C129" i="1"/>
  <c r="C152" i="1"/>
  <c r="C170" i="1"/>
  <c r="C193" i="1"/>
  <c r="C216" i="1"/>
  <c r="C234" i="1"/>
  <c r="C257" i="1"/>
  <c r="C274" i="1"/>
  <c r="C290" i="1"/>
  <c r="C306" i="1"/>
  <c r="C322" i="1"/>
  <c r="C338" i="1"/>
  <c r="C354" i="1"/>
  <c r="C370" i="1"/>
  <c r="C386" i="1"/>
  <c r="C402" i="1"/>
  <c r="C418" i="1"/>
  <c r="C434" i="1"/>
  <c r="C450" i="1"/>
  <c r="C466" i="1"/>
  <c r="C482" i="1"/>
  <c r="C498" i="1"/>
  <c r="C514" i="1"/>
  <c r="C530" i="1"/>
  <c r="C546" i="1"/>
  <c r="C562" i="1"/>
  <c r="C578" i="1"/>
  <c r="C594" i="1"/>
  <c r="C610" i="1"/>
  <c r="C626" i="1"/>
  <c r="C642" i="1"/>
  <c r="C658" i="1"/>
  <c r="C674" i="1"/>
  <c r="C690" i="1"/>
  <c r="C706" i="1"/>
  <c r="C722" i="1"/>
  <c r="C738" i="1"/>
  <c r="C754" i="1"/>
  <c r="C770" i="1"/>
  <c r="C785" i="1"/>
  <c r="C798" i="1"/>
  <c r="C810" i="1"/>
  <c r="C824" i="1"/>
  <c r="C835" i="1"/>
  <c r="C849" i="1"/>
  <c r="C862" i="1"/>
  <c r="C874" i="1"/>
  <c r="C888" i="1"/>
  <c r="C899" i="1"/>
  <c r="C913" i="1"/>
  <c r="C926" i="1"/>
  <c r="C938" i="1"/>
  <c r="C952" i="1"/>
  <c r="C963" i="1"/>
  <c r="C977" i="1"/>
  <c r="C987" i="1"/>
  <c r="C998" i="1"/>
  <c r="C1007" i="1"/>
  <c r="C1016" i="1"/>
  <c r="C1024" i="1"/>
  <c r="C1032" i="1"/>
  <c r="C1040" i="1"/>
  <c r="C1048" i="1"/>
  <c r="C1056" i="1"/>
  <c r="C1064" i="1"/>
  <c r="C1072" i="1"/>
  <c r="C1080" i="1"/>
  <c r="C1088" i="1"/>
  <c r="C1096" i="1"/>
  <c r="C1104" i="1"/>
  <c r="C1112" i="1"/>
  <c r="C1120" i="1"/>
  <c r="C1128" i="1"/>
  <c r="C1136" i="1"/>
  <c r="C25" i="1"/>
  <c r="C48" i="1"/>
  <c r="C66" i="1"/>
  <c r="C89" i="1"/>
  <c r="C112" i="1"/>
  <c r="C130" i="1"/>
  <c r="C153" i="1"/>
  <c r="C176" i="1"/>
  <c r="C194" i="1"/>
  <c r="C217" i="1"/>
  <c r="C240" i="1"/>
  <c r="C258" i="1"/>
  <c r="C275" i="1"/>
  <c r="C291" i="1"/>
  <c r="C307" i="1"/>
  <c r="C323" i="1"/>
  <c r="C339" i="1"/>
  <c r="C355" i="1"/>
  <c r="C371" i="1"/>
  <c r="C387" i="1"/>
  <c r="C403" i="1"/>
  <c r="C419" i="1"/>
  <c r="C435" i="1"/>
  <c r="C451" i="1"/>
  <c r="C467" i="1"/>
  <c r="C483" i="1"/>
  <c r="C499" i="1"/>
  <c r="C515" i="1"/>
  <c r="C531" i="1"/>
  <c r="C547" i="1"/>
  <c r="C563" i="1"/>
  <c r="C579" i="1"/>
  <c r="C595" i="1"/>
  <c r="C611" i="1"/>
  <c r="C627" i="1"/>
  <c r="C643" i="1"/>
  <c r="C659" i="1"/>
  <c r="C675" i="1"/>
  <c r="C691" i="1"/>
  <c r="C707" i="1"/>
  <c r="C723" i="1"/>
  <c r="C739" i="1"/>
  <c r="C755" i="1"/>
  <c r="C771" i="1"/>
  <c r="C786" i="1"/>
  <c r="C800" i="1"/>
  <c r="C811" i="1"/>
  <c r="C825" i="1"/>
  <c r="C838" i="1"/>
  <c r="C850" i="1"/>
  <c r="C864" i="1"/>
  <c r="C875" i="1"/>
  <c r="C889" i="1"/>
  <c r="C902" i="1"/>
  <c r="C914" i="1"/>
  <c r="C928" i="1"/>
  <c r="C939" i="1"/>
  <c r="C953" i="1"/>
  <c r="C966" i="1"/>
  <c r="C978" i="1"/>
  <c r="C990" i="1"/>
  <c r="C999" i="1"/>
  <c r="C1008" i="1"/>
  <c r="C1017" i="1"/>
  <c r="C1025" i="1"/>
  <c r="C1033" i="1"/>
  <c r="C1041" i="1"/>
  <c r="C1049" i="1"/>
  <c r="C1057" i="1"/>
  <c r="C1065" i="1"/>
  <c r="C1073" i="1"/>
  <c r="C1081" i="1"/>
  <c r="C1089" i="1"/>
  <c r="C1097" i="1"/>
  <c r="C1105" i="1"/>
  <c r="C1113" i="1"/>
  <c r="C1121" i="1"/>
  <c r="C1129" i="1"/>
  <c r="C1137" i="1"/>
  <c r="C1145" i="1"/>
  <c r="C1153" i="1"/>
  <c r="C1161" i="1"/>
  <c r="C1169" i="1"/>
  <c r="C1177" i="1"/>
  <c r="C1185" i="1"/>
  <c r="C1193" i="1"/>
  <c r="C1201" i="1"/>
  <c r="C1209" i="1"/>
  <c r="C1217" i="1"/>
  <c r="C1225" i="1"/>
  <c r="C1233" i="1"/>
  <c r="C1241" i="1"/>
  <c r="C1249" i="1"/>
  <c r="C1257" i="1"/>
  <c r="C1265" i="1"/>
  <c r="C1273" i="1"/>
  <c r="C1281" i="1"/>
  <c r="C1289" i="1"/>
  <c r="C1297" i="1"/>
  <c r="C1305" i="1"/>
  <c r="C1313" i="1"/>
  <c r="C1321" i="1"/>
  <c r="C1329" i="1"/>
  <c r="C1337" i="1"/>
  <c r="C1345" i="1"/>
  <c r="C1353" i="1"/>
  <c r="C1361" i="1"/>
  <c r="C1369" i="1"/>
  <c r="C1377" i="1"/>
  <c r="C1385" i="1"/>
  <c r="C1393" i="1"/>
  <c r="C1401" i="1"/>
  <c r="C1409" i="1"/>
  <c r="C1417" i="1"/>
  <c r="C1425" i="1"/>
  <c r="C1433" i="1"/>
  <c r="C1441" i="1"/>
  <c r="C1449" i="1"/>
  <c r="C1457" i="1"/>
  <c r="C1465" i="1"/>
  <c r="C1473" i="1"/>
  <c r="C1481" i="1"/>
  <c r="C1489" i="1"/>
  <c r="C1497" i="1"/>
  <c r="C1505" i="1"/>
  <c r="C1513" i="1"/>
  <c r="C1521" i="1"/>
  <c r="C26" i="1"/>
  <c r="C72" i="1"/>
  <c r="C504" i="1"/>
  <c r="C760" i="1"/>
  <c r="C1042" i="1"/>
  <c r="C1152" i="1"/>
  <c r="C1192" i="1"/>
  <c r="C90" i="1"/>
  <c r="C264" i="1"/>
  <c r="C392" i="1"/>
  <c r="C520" i="1"/>
  <c r="C648" i="1"/>
  <c r="C776" i="1"/>
  <c r="C878" i="1"/>
  <c r="C979" i="1"/>
  <c r="C1050" i="1"/>
  <c r="C1114" i="1"/>
  <c r="C1154" i="1"/>
  <c r="C1176" i="1"/>
  <c r="C1194" i="1"/>
  <c r="C1206" i="1"/>
  <c r="C1220" i="1"/>
  <c r="C1232" i="1"/>
  <c r="C1245" i="1"/>
  <c r="C1258" i="1"/>
  <c r="C1270" i="1"/>
  <c r="C1284" i="1"/>
  <c r="C1296" i="1"/>
  <c r="C1322" i="1"/>
  <c r="C1334" i="1"/>
  <c r="C1348" i="1"/>
  <c r="C1360" i="1"/>
  <c r="C1373" i="1"/>
  <c r="C1386" i="1"/>
  <c r="C1397" i="1"/>
  <c r="C1406" i="1"/>
  <c r="C1415" i="1"/>
  <c r="C1424" i="1"/>
  <c r="C1434" i="1"/>
  <c r="C1443" i="1"/>
  <c r="C1452" i="1"/>
  <c r="C1461" i="1"/>
  <c r="C1470" i="1"/>
  <c r="C1479" i="1"/>
  <c r="C1488" i="1"/>
  <c r="C1498" i="1"/>
  <c r="C1507" i="1"/>
  <c r="C1516" i="1"/>
  <c r="C1525" i="1"/>
  <c r="C1533" i="1"/>
  <c r="C1541" i="1"/>
  <c r="C1549" i="1"/>
  <c r="C1557" i="1"/>
  <c r="C1565" i="1"/>
  <c r="C1573" i="1"/>
  <c r="C1581" i="1"/>
  <c r="C1589" i="1"/>
  <c r="C1597" i="1"/>
  <c r="C1605" i="1"/>
  <c r="C1613" i="1"/>
  <c r="C1621" i="1"/>
  <c r="C1629" i="1"/>
  <c r="C1637" i="1"/>
  <c r="C1645" i="1"/>
  <c r="C1653" i="1"/>
  <c r="C1661" i="1"/>
  <c r="C1598" i="1"/>
  <c r="C1614" i="1"/>
  <c r="C113" i="1"/>
  <c r="C280" i="1"/>
  <c r="C408" i="1"/>
  <c r="C536" i="1"/>
  <c r="C664" i="1"/>
  <c r="C787" i="1"/>
  <c r="C890" i="1"/>
  <c r="C991" i="1"/>
  <c r="C1058" i="1"/>
  <c r="C1122" i="1"/>
  <c r="C1156" i="1"/>
  <c r="C1178" i="1"/>
  <c r="C1196" i="1"/>
  <c r="C1208" i="1"/>
  <c r="C1221" i="1"/>
  <c r="C1234" i="1"/>
  <c r="C1246" i="1"/>
  <c r="C1260" i="1"/>
  <c r="C1272" i="1"/>
  <c r="C1285" i="1"/>
  <c r="C1298" i="1"/>
  <c r="C1310" i="1"/>
  <c r="C1324" i="1"/>
  <c r="C1336" i="1"/>
  <c r="C1349" i="1"/>
  <c r="C1362" i="1"/>
  <c r="C1374" i="1"/>
  <c r="C1388" i="1"/>
  <c r="C1398" i="1"/>
  <c r="C1407" i="1"/>
  <c r="C1416" i="1"/>
  <c r="C1426" i="1"/>
  <c r="C1435" i="1"/>
  <c r="C1444" i="1"/>
  <c r="C1453" i="1"/>
  <c r="C1462" i="1"/>
  <c r="C1471" i="1"/>
  <c r="C1480" i="1"/>
  <c r="C1490" i="1"/>
  <c r="C1499" i="1"/>
  <c r="C1508" i="1"/>
  <c r="C1517" i="1"/>
  <c r="C1526" i="1"/>
  <c r="C1534" i="1"/>
  <c r="C1542" i="1"/>
  <c r="C1550" i="1"/>
  <c r="C1558" i="1"/>
  <c r="C1566" i="1"/>
  <c r="C1574" i="1"/>
  <c r="C1582" i="1"/>
  <c r="C1590" i="1"/>
  <c r="C1606" i="1"/>
  <c r="C1622" i="1"/>
  <c r="C1630" i="1"/>
  <c r="C1638" i="1"/>
  <c r="C1646" i="1"/>
  <c r="C1654" i="1"/>
  <c r="C136" i="1"/>
  <c r="C296" i="1"/>
  <c r="C424" i="1"/>
  <c r="C552" i="1"/>
  <c r="C680" i="1"/>
  <c r="C801" i="1"/>
  <c r="C904" i="1"/>
  <c r="C1000" i="1"/>
  <c r="C1066" i="1"/>
  <c r="C1130" i="1"/>
  <c r="C1160" i="1"/>
  <c r="C1180" i="1"/>
  <c r="C1197" i="1"/>
  <c r="C1210" i="1"/>
  <c r="C1222" i="1"/>
  <c r="C1248" i="1"/>
  <c r="C1261" i="1"/>
  <c r="C1274" i="1"/>
  <c r="C1286" i="1"/>
  <c r="C1300" i="1"/>
  <c r="C1312" i="1"/>
  <c r="C1325" i="1"/>
  <c r="C1338" i="1"/>
  <c r="C1350" i="1"/>
  <c r="C1364" i="1"/>
  <c r="C1376" i="1"/>
  <c r="C1389" i="1"/>
  <c r="C1399" i="1"/>
  <c r="C1418" i="1"/>
  <c r="C1427" i="1"/>
  <c r="C1436" i="1"/>
  <c r="C1454" i="1"/>
  <c r="C1463" i="1"/>
  <c r="C1482" i="1"/>
  <c r="C1518" i="1"/>
  <c r="C1535" i="1"/>
  <c r="C1551" i="1"/>
  <c r="C1559" i="1"/>
  <c r="C1575" i="1"/>
  <c r="C1591" i="1"/>
  <c r="C1607" i="1"/>
  <c r="C1623" i="1"/>
  <c r="C1639" i="1"/>
  <c r="C1655" i="1"/>
  <c r="C154" i="1"/>
  <c r="C440" i="1"/>
  <c r="C568" i="1"/>
  <c r="C696" i="1"/>
  <c r="C915" i="1"/>
  <c r="C1074" i="1"/>
  <c r="C1162" i="1"/>
  <c r="C1198" i="1"/>
  <c r="C1224" i="1"/>
  <c r="C1250" i="1"/>
  <c r="C1276" i="1"/>
  <c r="C1301" i="1"/>
  <c r="C1340" i="1"/>
  <c r="C1365" i="1"/>
  <c r="C1390" i="1"/>
  <c r="C1410" i="1"/>
  <c r="C1428" i="1"/>
  <c r="C1446" i="1"/>
  <c r="C1464" i="1"/>
  <c r="C1492" i="1"/>
  <c r="C1510" i="1"/>
  <c r="C1536" i="1"/>
  <c r="C1552" i="1"/>
  <c r="C1568" i="1"/>
  <c r="C1236" i="1"/>
  <c r="C1408" i="1"/>
  <c r="C1445" i="1"/>
  <c r="C1472" i="1"/>
  <c r="C1491" i="1"/>
  <c r="C1509" i="1"/>
  <c r="C1527" i="1"/>
  <c r="C1543" i="1"/>
  <c r="C1567" i="1"/>
  <c r="C1583" i="1"/>
  <c r="C1599" i="1"/>
  <c r="C1615" i="1"/>
  <c r="C1631" i="1"/>
  <c r="C1647" i="1"/>
  <c r="C312" i="1"/>
  <c r="C814" i="1"/>
  <c r="C1009" i="1"/>
  <c r="C1138" i="1"/>
  <c r="C1184" i="1"/>
  <c r="C1212" i="1"/>
  <c r="C1237" i="1"/>
  <c r="C1262" i="1"/>
  <c r="C1288" i="1"/>
  <c r="C1314" i="1"/>
  <c r="C1352" i="1"/>
  <c r="C1378" i="1"/>
  <c r="C1400" i="1"/>
  <c r="C1419" i="1"/>
  <c r="C1437" i="1"/>
  <c r="C1455" i="1"/>
  <c r="C1474" i="1"/>
  <c r="C1501" i="1"/>
  <c r="C1519" i="1"/>
  <c r="C1544" i="1"/>
  <c r="C1326" i="1"/>
  <c r="C1483" i="1"/>
  <c r="C1528" i="1"/>
  <c r="C1560" i="1"/>
  <c r="C1576" i="1"/>
  <c r="C200" i="1"/>
  <c r="C344" i="1"/>
  <c r="C472" i="1"/>
  <c r="C600" i="1"/>
  <c r="C728" i="1"/>
  <c r="C840" i="1"/>
  <c r="C942" i="1"/>
  <c r="C1026" i="1"/>
  <c r="C1090" i="1"/>
  <c r="C1146" i="1"/>
  <c r="C1168" i="1"/>
  <c r="C1188" i="1"/>
  <c r="C1202" i="1"/>
  <c r="C1214" i="1"/>
  <c r="C1228" i="1"/>
  <c r="C1240" i="1"/>
  <c r="C1253" i="1"/>
  <c r="C1266" i="1"/>
  <c r="C1278" i="1"/>
  <c r="C1292" i="1"/>
  <c r="C1304" i="1"/>
  <c r="C1317" i="1"/>
  <c r="C1330" i="1"/>
  <c r="C1342" i="1"/>
  <c r="C1356" i="1"/>
  <c r="C1368" i="1"/>
  <c r="C1381" i="1"/>
  <c r="C1394" i="1"/>
  <c r="C1403" i="1"/>
  <c r="C1412" i="1"/>
  <c r="C1421" i="1"/>
  <c r="C1430" i="1"/>
  <c r="C1439" i="1"/>
  <c r="C1458" i="1"/>
  <c r="C1467" i="1"/>
  <c r="C1476" i="1"/>
  <c r="C1485" i="1"/>
  <c r="C1494" i="1"/>
  <c r="C1503" i="1"/>
  <c r="C1512" i="1"/>
  <c r="C1522" i="1"/>
  <c r="C1530" i="1"/>
  <c r="C1538" i="1"/>
  <c r="C1546" i="1"/>
  <c r="C1554" i="1"/>
  <c r="C1562" i="1"/>
  <c r="C1570" i="1"/>
  <c r="C1578" i="1"/>
  <c r="C1586" i="1"/>
  <c r="C1594" i="1"/>
  <c r="C1602" i="1"/>
  <c r="C1610" i="1"/>
  <c r="C1618" i="1"/>
  <c r="C1626" i="1"/>
  <c r="C1634" i="1"/>
  <c r="C1642" i="1"/>
  <c r="C1650" i="1"/>
  <c r="C1658" i="1"/>
  <c r="C49" i="1"/>
  <c r="C218" i="1"/>
  <c r="C360" i="1"/>
  <c r="C488" i="1"/>
  <c r="C616" i="1"/>
  <c r="C744" i="1"/>
  <c r="C851" i="1"/>
  <c r="C954" i="1"/>
  <c r="C1034" i="1"/>
  <c r="C1098" i="1"/>
  <c r="C1148" i="1"/>
  <c r="C1170" i="1"/>
  <c r="C1190" i="1"/>
  <c r="C1204" i="1"/>
  <c r="C1216" i="1"/>
  <c r="C1229" i="1"/>
  <c r="C1242" i="1"/>
  <c r="C1254" i="1"/>
  <c r="C1268" i="1"/>
  <c r="C1280" i="1"/>
  <c r="C1293" i="1"/>
  <c r="C1306" i="1"/>
  <c r="C1318" i="1"/>
  <c r="C1332" i="1"/>
  <c r="C1344" i="1"/>
  <c r="C1357" i="1"/>
  <c r="C1370" i="1"/>
  <c r="C1382" i="1"/>
  <c r="C1395" i="1"/>
  <c r="C1404" i="1"/>
  <c r="C1413" i="1"/>
  <c r="C1422" i="1"/>
  <c r="C1431" i="1"/>
  <c r="C1440" i="1"/>
  <c r="C1450" i="1"/>
  <c r="C1459" i="1"/>
  <c r="C1468" i="1"/>
  <c r="C1477" i="1"/>
  <c r="C1486" i="1"/>
  <c r="C1495" i="1"/>
  <c r="C1504" i="1"/>
  <c r="C1514" i="1"/>
  <c r="C1523" i="1"/>
  <c r="C1531" i="1"/>
  <c r="C1539" i="1"/>
  <c r="C1547" i="1"/>
  <c r="C1555" i="1"/>
  <c r="C1563" i="1"/>
  <c r="C1571" i="1"/>
  <c r="C1579" i="1"/>
  <c r="C1587" i="1"/>
  <c r="C1595" i="1"/>
  <c r="C1603" i="1"/>
  <c r="C1611" i="1"/>
  <c r="C1619" i="1"/>
  <c r="C1627" i="1"/>
  <c r="C1635" i="1"/>
  <c r="C1643" i="1"/>
  <c r="C1651" i="1"/>
  <c r="C1659" i="1"/>
  <c r="C241" i="1"/>
  <c r="C376" i="1"/>
  <c r="C632" i="1"/>
  <c r="C865" i="1"/>
  <c r="C968" i="1"/>
  <c r="C1106" i="1"/>
  <c r="C1172" i="1"/>
  <c r="C1205" i="1"/>
  <c r="C328" i="1"/>
  <c r="C1144" i="1"/>
  <c r="C1238" i="1"/>
  <c r="C1290" i="1"/>
  <c r="C1341" i="1"/>
  <c r="C1392" i="1"/>
  <c r="C1429" i="1"/>
  <c r="C1466" i="1"/>
  <c r="C1569" i="1"/>
  <c r="C1346" i="1"/>
  <c r="C1469" i="1"/>
  <c r="C1617" i="1"/>
  <c r="C584" i="1"/>
  <c r="C1186" i="1"/>
  <c r="C1252" i="1"/>
  <c r="C1302" i="1"/>
  <c r="C1354" i="1"/>
  <c r="C1402" i="1"/>
  <c r="C1438" i="1"/>
  <c r="C1475" i="1"/>
  <c r="C1511" i="1"/>
  <c r="C1545" i="1"/>
  <c r="C1577" i="1"/>
  <c r="C1600" i="1"/>
  <c r="C1620" i="1"/>
  <c r="C1641" i="1"/>
  <c r="C1442" i="1"/>
  <c r="C1478" i="1"/>
  <c r="C1515" i="1"/>
  <c r="C1580" i="1"/>
  <c r="C1601" i="1"/>
  <c r="C1624" i="1"/>
  <c r="C826" i="1"/>
  <c r="C1213" i="1"/>
  <c r="C1316" i="1"/>
  <c r="C1366" i="1"/>
  <c r="C1411" i="1"/>
  <c r="C1484" i="1"/>
  <c r="C1553" i="1"/>
  <c r="C1604" i="1"/>
  <c r="C1648" i="1"/>
  <c r="C1608" i="1"/>
  <c r="C1532" i="1"/>
  <c r="C1633" i="1"/>
  <c r="C1593" i="1"/>
  <c r="C1657" i="1"/>
  <c r="C1244" i="1"/>
  <c r="C1432" i="1"/>
  <c r="C1596" i="1"/>
  <c r="C712" i="1"/>
  <c r="C1200" i="1"/>
  <c r="C1256" i="1"/>
  <c r="C1308" i="1"/>
  <c r="C1358" i="1"/>
  <c r="C1405" i="1"/>
  <c r="C1548" i="1"/>
  <c r="C1644" i="1"/>
  <c r="C1264" i="1"/>
  <c r="C1447" i="1"/>
  <c r="C1520" i="1"/>
  <c r="C1584" i="1"/>
  <c r="C1625" i="1"/>
  <c r="C1628" i="1"/>
  <c r="C1564" i="1"/>
  <c r="C1502" i="1"/>
  <c r="C1164" i="1"/>
  <c r="C1396" i="1"/>
  <c r="C1572" i="1"/>
  <c r="C929" i="1"/>
  <c r="C1218" i="1"/>
  <c r="C1269" i="1"/>
  <c r="C1320" i="1"/>
  <c r="C1372" i="1"/>
  <c r="C1414" i="1"/>
  <c r="C1451" i="1"/>
  <c r="C1487" i="1"/>
  <c r="C1524" i="1"/>
  <c r="C1556" i="1"/>
  <c r="C1585" i="1"/>
  <c r="C1649" i="1"/>
  <c r="C1592" i="1"/>
  <c r="C1656" i="1"/>
  <c r="C1616" i="1"/>
  <c r="C456" i="1"/>
  <c r="C1506" i="1"/>
  <c r="C1660" i="1"/>
  <c r="C1018" i="1"/>
  <c r="C1226" i="1"/>
  <c r="C1277" i="1"/>
  <c r="C1328" i="1"/>
  <c r="C1380" i="1"/>
  <c r="C1420" i="1"/>
  <c r="C1456" i="1"/>
  <c r="C1493" i="1"/>
  <c r="C1529" i="1"/>
  <c r="C1561" i="1"/>
  <c r="C1588" i="1"/>
  <c r="C1609" i="1"/>
  <c r="C1632" i="1"/>
  <c r="C1652" i="1"/>
  <c r="C177" i="1"/>
  <c r="C1082" i="1"/>
  <c r="C1230" i="1"/>
  <c r="C1282" i="1"/>
  <c r="C1333" i="1"/>
  <c r="C1384" i="1"/>
  <c r="C1423" i="1"/>
  <c r="C1460" i="1"/>
  <c r="C1496" i="1"/>
  <c r="C1612" i="1"/>
  <c r="C1537" i="1"/>
  <c r="C1636" i="1"/>
  <c r="C1294" i="1"/>
  <c r="C1540" i="1"/>
  <c r="C1640" i="1"/>
  <c r="Q16" i="19" l="1"/>
  <c r="Q17" i="19"/>
  <c r="Q15" i="19"/>
  <c r="P16" i="19"/>
  <c r="P17" i="19"/>
  <c r="P15" i="19"/>
  <c r="O16" i="19"/>
  <c r="O17" i="19"/>
  <c r="O15" i="19"/>
  <c r="M16" i="19"/>
  <c r="M17" i="19"/>
  <c r="L16" i="19"/>
  <c r="L17" i="19"/>
  <c r="K16" i="19"/>
  <c r="K17" i="19"/>
  <c r="K15" i="19"/>
  <c r="L15" i="19"/>
  <c r="M15" i="19"/>
  <c r="J16" i="19"/>
  <c r="J17" i="19"/>
  <c r="J15" i="19"/>
  <c r="C2" i="1"/>
  <c r="L6" i="17" l="1"/>
  <c r="L7" i="17"/>
  <c r="L8" i="17"/>
  <c r="L9" i="17"/>
  <c r="L10" i="17"/>
  <c r="L11" i="17"/>
  <c r="L12" i="17"/>
  <c r="L13" i="17"/>
  <c r="L14" i="17"/>
  <c r="L15" i="17"/>
  <c r="L16" i="17"/>
  <c r="L17" i="17"/>
  <c r="L18" i="17"/>
  <c r="L5" i="17"/>
  <c r="K18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5" i="17"/>
  <c r="F8" i="15" l="1"/>
  <c r="E8" i="15"/>
  <c r="D8" i="15"/>
  <c r="C8" i="15"/>
  <c r="J7" i="15" s="1"/>
  <c r="M7" i="15"/>
  <c r="L7" i="15"/>
  <c r="G7" i="15"/>
  <c r="M6" i="15"/>
  <c r="L6" i="15"/>
  <c r="J6" i="15"/>
  <c r="G6" i="15"/>
  <c r="M5" i="15"/>
  <c r="L5" i="15"/>
  <c r="J5" i="15"/>
  <c r="G5" i="15"/>
  <c r="M4" i="15"/>
  <c r="L4" i="15"/>
  <c r="J4" i="15"/>
  <c r="G4" i="15"/>
  <c r="M3" i="15"/>
  <c r="M8" i="15" s="1"/>
  <c r="L3" i="15"/>
  <c r="K3" i="15"/>
  <c r="J3" i="15"/>
  <c r="J8" i="15" s="1"/>
  <c r="G3" i="15"/>
  <c r="G8" i="15" s="1"/>
  <c r="M398" i="14"/>
  <c r="L398" i="14"/>
  <c r="P398" i="14" s="1"/>
  <c r="K398" i="14"/>
  <c r="O398" i="14" s="1"/>
  <c r="J398" i="14"/>
  <c r="O397" i="14"/>
  <c r="M397" i="14"/>
  <c r="Q397" i="14" s="1"/>
  <c r="L397" i="14"/>
  <c r="P397" i="14" s="1"/>
  <c r="K397" i="14"/>
  <c r="J397" i="14"/>
  <c r="Q396" i="14"/>
  <c r="U396" i="14" s="1"/>
  <c r="P396" i="14"/>
  <c r="O396" i="14"/>
  <c r="M396" i="14"/>
  <c r="L396" i="14"/>
  <c r="K396" i="14"/>
  <c r="J396" i="14"/>
  <c r="T396" i="14" s="1"/>
  <c r="M395" i="14"/>
  <c r="L395" i="14"/>
  <c r="K395" i="14"/>
  <c r="J395" i="14"/>
  <c r="M394" i="14"/>
  <c r="L394" i="14"/>
  <c r="P394" i="14" s="1"/>
  <c r="K394" i="14"/>
  <c r="O394" i="14" s="1"/>
  <c r="J394" i="14"/>
  <c r="O393" i="14"/>
  <c r="M393" i="14"/>
  <c r="Q393" i="14" s="1"/>
  <c r="L393" i="14"/>
  <c r="P393" i="14" s="1"/>
  <c r="K393" i="14"/>
  <c r="J393" i="14"/>
  <c r="U393" i="14" s="1"/>
  <c r="Q392" i="14"/>
  <c r="U392" i="14" s="1"/>
  <c r="P392" i="14"/>
  <c r="O392" i="14"/>
  <c r="M392" i="14"/>
  <c r="L392" i="14"/>
  <c r="K392" i="14"/>
  <c r="J392" i="14"/>
  <c r="T392" i="14" s="1"/>
  <c r="M391" i="14"/>
  <c r="L391" i="14"/>
  <c r="K391" i="14"/>
  <c r="J391" i="14"/>
  <c r="M390" i="14"/>
  <c r="L390" i="14"/>
  <c r="P390" i="14" s="1"/>
  <c r="K390" i="14"/>
  <c r="O390" i="14" s="1"/>
  <c r="J390" i="14"/>
  <c r="T390" i="14" s="1"/>
  <c r="O389" i="14"/>
  <c r="M389" i="14"/>
  <c r="Q389" i="14" s="1"/>
  <c r="L389" i="14"/>
  <c r="P389" i="14" s="1"/>
  <c r="K389" i="14"/>
  <c r="J389" i="14"/>
  <c r="Q388" i="14"/>
  <c r="U388" i="14" s="1"/>
  <c r="P388" i="14"/>
  <c r="O388" i="14"/>
  <c r="M388" i="14"/>
  <c r="L388" i="14"/>
  <c r="K388" i="14"/>
  <c r="J388" i="14"/>
  <c r="T388" i="14" s="1"/>
  <c r="P387" i="14"/>
  <c r="O387" i="14"/>
  <c r="M387" i="14"/>
  <c r="Q387" i="14" s="1"/>
  <c r="L387" i="14"/>
  <c r="K387" i="14"/>
  <c r="J387" i="14"/>
  <c r="S386" i="14"/>
  <c r="Q386" i="14"/>
  <c r="P386" i="14"/>
  <c r="M386" i="14"/>
  <c r="U386" i="14" s="1"/>
  <c r="L386" i="14"/>
  <c r="K386" i="14"/>
  <c r="O386" i="14" s="1"/>
  <c r="J386" i="14"/>
  <c r="T386" i="14" s="1"/>
  <c r="M385" i="14"/>
  <c r="Q385" i="14" s="1"/>
  <c r="U385" i="14" s="1"/>
  <c r="L385" i="14"/>
  <c r="K385" i="14"/>
  <c r="O385" i="14" s="1"/>
  <c r="J385" i="14"/>
  <c r="M384" i="14"/>
  <c r="L384" i="14"/>
  <c r="P384" i="14" s="1"/>
  <c r="K384" i="14"/>
  <c r="J384" i="14"/>
  <c r="P383" i="14"/>
  <c r="O383" i="14"/>
  <c r="M383" i="14"/>
  <c r="L383" i="14"/>
  <c r="K383" i="14"/>
  <c r="J383" i="14"/>
  <c r="Q382" i="14"/>
  <c r="P382" i="14"/>
  <c r="M382" i="14"/>
  <c r="U382" i="14" s="1"/>
  <c r="L382" i="14"/>
  <c r="K382" i="14"/>
  <c r="O382" i="14" s="1"/>
  <c r="S382" i="14" s="1"/>
  <c r="J382" i="14"/>
  <c r="T382" i="14" s="1"/>
  <c r="U381" i="14"/>
  <c r="M381" i="14"/>
  <c r="Q381" i="14" s="1"/>
  <c r="L381" i="14"/>
  <c r="K381" i="14"/>
  <c r="O381" i="14" s="1"/>
  <c r="J381" i="14"/>
  <c r="M380" i="14"/>
  <c r="L380" i="14"/>
  <c r="P380" i="14" s="1"/>
  <c r="K380" i="14"/>
  <c r="J380" i="14"/>
  <c r="T380" i="14" s="1"/>
  <c r="P379" i="14"/>
  <c r="O379" i="14"/>
  <c r="M379" i="14"/>
  <c r="L379" i="14"/>
  <c r="K379" i="14"/>
  <c r="J379" i="14"/>
  <c r="T379" i="14" s="1"/>
  <c r="S378" i="14"/>
  <c r="Q378" i="14"/>
  <c r="P378" i="14"/>
  <c r="M378" i="14"/>
  <c r="U378" i="14" s="1"/>
  <c r="L378" i="14"/>
  <c r="K378" i="14"/>
  <c r="O378" i="14" s="1"/>
  <c r="J378" i="14"/>
  <c r="T378" i="14" s="1"/>
  <c r="M377" i="14"/>
  <c r="Q377" i="14" s="1"/>
  <c r="U377" i="14" s="1"/>
  <c r="L377" i="14"/>
  <c r="K377" i="14"/>
  <c r="O377" i="14" s="1"/>
  <c r="J377" i="14"/>
  <c r="M376" i="14"/>
  <c r="L376" i="14"/>
  <c r="P376" i="14" s="1"/>
  <c r="K376" i="14"/>
  <c r="J376" i="14"/>
  <c r="T376" i="14" s="1"/>
  <c r="P375" i="14"/>
  <c r="O375" i="14"/>
  <c r="M375" i="14"/>
  <c r="L375" i="14"/>
  <c r="K375" i="14"/>
  <c r="J375" i="14"/>
  <c r="S374" i="14"/>
  <c r="Q374" i="14"/>
  <c r="P374" i="14"/>
  <c r="M374" i="14"/>
  <c r="U374" i="14" s="1"/>
  <c r="L374" i="14"/>
  <c r="K374" i="14"/>
  <c r="O374" i="14" s="1"/>
  <c r="J374" i="14"/>
  <c r="T374" i="14" s="1"/>
  <c r="Q373" i="14"/>
  <c r="U373" i="14" s="1"/>
  <c r="P373" i="14"/>
  <c r="O373" i="14"/>
  <c r="M373" i="14"/>
  <c r="L373" i="14"/>
  <c r="K373" i="14"/>
  <c r="J373" i="14"/>
  <c r="T373" i="14" s="1"/>
  <c r="M372" i="14"/>
  <c r="L372" i="14"/>
  <c r="K372" i="14"/>
  <c r="J372" i="14"/>
  <c r="M371" i="14"/>
  <c r="L371" i="14"/>
  <c r="P371" i="14" s="1"/>
  <c r="K371" i="14"/>
  <c r="O371" i="14" s="1"/>
  <c r="J371" i="14"/>
  <c r="T371" i="14" s="1"/>
  <c r="O370" i="14"/>
  <c r="M370" i="14"/>
  <c r="Q370" i="14" s="1"/>
  <c r="L370" i="14"/>
  <c r="P370" i="14" s="1"/>
  <c r="K370" i="14"/>
  <c r="J370" i="14"/>
  <c r="Q369" i="14"/>
  <c r="U369" i="14" s="1"/>
  <c r="P369" i="14"/>
  <c r="O369" i="14"/>
  <c r="M369" i="14"/>
  <c r="L369" i="14"/>
  <c r="K369" i="14"/>
  <c r="J369" i="14"/>
  <c r="T369" i="14" s="1"/>
  <c r="M368" i="14"/>
  <c r="L368" i="14"/>
  <c r="K368" i="14"/>
  <c r="J368" i="14"/>
  <c r="M367" i="14"/>
  <c r="L367" i="14"/>
  <c r="P367" i="14" s="1"/>
  <c r="K367" i="14"/>
  <c r="O367" i="14" s="1"/>
  <c r="J367" i="14"/>
  <c r="O366" i="14"/>
  <c r="M366" i="14"/>
  <c r="Q366" i="14" s="1"/>
  <c r="L366" i="14"/>
  <c r="P366" i="14" s="1"/>
  <c r="K366" i="14"/>
  <c r="J366" i="14"/>
  <c r="Q365" i="14"/>
  <c r="U365" i="14" s="1"/>
  <c r="P365" i="14"/>
  <c r="O365" i="14"/>
  <c r="M365" i="14"/>
  <c r="L365" i="14"/>
  <c r="K365" i="14"/>
  <c r="J365" i="14"/>
  <c r="T365" i="14" s="1"/>
  <c r="M364" i="14"/>
  <c r="L364" i="14"/>
  <c r="K364" i="14"/>
  <c r="J364" i="14"/>
  <c r="M363" i="14"/>
  <c r="L363" i="14"/>
  <c r="P363" i="14" s="1"/>
  <c r="K363" i="14"/>
  <c r="O363" i="14" s="1"/>
  <c r="J363" i="14"/>
  <c r="O362" i="14"/>
  <c r="M362" i="14"/>
  <c r="Q362" i="14" s="1"/>
  <c r="L362" i="14"/>
  <c r="P362" i="14" s="1"/>
  <c r="K362" i="14"/>
  <c r="J362" i="14"/>
  <c r="U362" i="14" s="1"/>
  <c r="Q361" i="14"/>
  <c r="U361" i="14" s="1"/>
  <c r="P361" i="14"/>
  <c r="O361" i="14"/>
  <c r="M361" i="14"/>
  <c r="L361" i="14"/>
  <c r="K361" i="14"/>
  <c r="J361" i="14"/>
  <c r="T361" i="14" s="1"/>
  <c r="M360" i="14"/>
  <c r="L360" i="14"/>
  <c r="K360" i="14"/>
  <c r="J360" i="14"/>
  <c r="S359" i="14"/>
  <c r="Q359" i="14"/>
  <c r="P359" i="14"/>
  <c r="O359" i="14"/>
  <c r="M359" i="14"/>
  <c r="U359" i="14" s="1"/>
  <c r="L359" i="14"/>
  <c r="K359" i="14"/>
  <c r="J359" i="14"/>
  <c r="T359" i="14" s="1"/>
  <c r="M358" i="14"/>
  <c r="L358" i="14"/>
  <c r="K358" i="14"/>
  <c r="O358" i="14" s="1"/>
  <c r="J358" i="14"/>
  <c r="M357" i="14"/>
  <c r="L357" i="14"/>
  <c r="P357" i="14" s="1"/>
  <c r="K357" i="14"/>
  <c r="J357" i="14"/>
  <c r="T357" i="14" s="1"/>
  <c r="P356" i="14"/>
  <c r="O356" i="14"/>
  <c r="M356" i="14"/>
  <c r="L356" i="14"/>
  <c r="K356" i="14"/>
  <c r="J356" i="14"/>
  <c r="T356" i="14" s="1"/>
  <c r="S355" i="14"/>
  <c r="Q355" i="14"/>
  <c r="P355" i="14"/>
  <c r="O355" i="14"/>
  <c r="M355" i="14"/>
  <c r="U355" i="14" s="1"/>
  <c r="L355" i="14"/>
  <c r="K355" i="14"/>
  <c r="J355" i="14"/>
  <c r="T355" i="14" s="1"/>
  <c r="M354" i="14"/>
  <c r="L354" i="14"/>
  <c r="K354" i="14"/>
  <c r="O354" i="14" s="1"/>
  <c r="J354" i="14"/>
  <c r="M353" i="14"/>
  <c r="L353" i="14"/>
  <c r="P353" i="14" s="1"/>
  <c r="K353" i="14"/>
  <c r="J353" i="14"/>
  <c r="T353" i="14" s="1"/>
  <c r="P352" i="14"/>
  <c r="O352" i="14"/>
  <c r="M352" i="14"/>
  <c r="L352" i="14"/>
  <c r="K352" i="14"/>
  <c r="J352" i="14"/>
  <c r="S351" i="14"/>
  <c r="Q351" i="14"/>
  <c r="P351" i="14"/>
  <c r="O351" i="14"/>
  <c r="M351" i="14"/>
  <c r="U351" i="14" s="1"/>
  <c r="L351" i="14"/>
  <c r="K351" i="14"/>
  <c r="J351" i="14"/>
  <c r="T351" i="14" s="1"/>
  <c r="M350" i="14"/>
  <c r="L350" i="14"/>
  <c r="K350" i="14"/>
  <c r="O350" i="14" s="1"/>
  <c r="J350" i="14"/>
  <c r="M349" i="14"/>
  <c r="L349" i="14"/>
  <c r="P349" i="14" s="1"/>
  <c r="K349" i="14"/>
  <c r="J349" i="14"/>
  <c r="T349" i="14" s="1"/>
  <c r="P348" i="14"/>
  <c r="O348" i="14"/>
  <c r="M348" i="14"/>
  <c r="L348" i="14"/>
  <c r="K348" i="14"/>
  <c r="J348" i="14"/>
  <c r="S347" i="14"/>
  <c r="Q347" i="14"/>
  <c r="P347" i="14"/>
  <c r="O347" i="14"/>
  <c r="M347" i="14"/>
  <c r="U347" i="14" s="1"/>
  <c r="L347" i="14"/>
  <c r="K347" i="14"/>
  <c r="J347" i="14"/>
  <c r="T347" i="14" s="1"/>
  <c r="M346" i="14"/>
  <c r="L346" i="14"/>
  <c r="K346" i="14"/>
  <c r="O346" i="14" s="1"/>
  <c r="J346" i="14"/>
  <c r="Q345" i="14"/>
  <c r="M345" i="14"/>
  <c r="L345" i="14"/>
  <c r="K345" i="14"/>
  <c r="J345" i="14"/>
  <c r="M344" i="14"/>
  <c r="L344" i="14"/>
  <c r="K344" i="14"/>
  <c r="O344" i="14" s="1"/>
  <c r="J344" i="14"/>
  <c r="O343" i="14"/>
  <c r="M343" i="14"/>
  <c r="Q343" i="14" s="1"/>
  <c r="L343" i="14"/>
  <c r="P343" i="14" s="1"/>
  <c r="K343" i="14"/>
  <c r="J343" i="14"/>
  <c r="Q342" i="14"/>
  <c r="U342" i="14" s="1"/>
  <c r="P342" i="14"/>
  <c r="O342" i="14"/>
  <c r="M342" i="14"/>
  <c r="L342" i="14"/>
  <c r="K342" i="14"/>
  <c r="J342" i="14"/>
  <c r="Q341" i="14"/>
  <c r="M341" i="14"/>
  <c r="L341" i="14"/>
  <c r="K341" i="14"/>
  <c r="J341" i="14"/>
  <c r="M340" i="14"/>
  <c r="L340" i="14"/>
  <c r="P340" i="14" s="1"/>
  <c r="K340" i="14"/>
  <c r="O340" i="14" s="1"/>
  <c r="J340" i="14"/>
  <c r="O339" i="14"/>
  <c r="M339" i="14"/>
  <c r="Q339" i="14" s="1"/>
  <c r="L339" i="14"/>
  <c r="P339" i="14" s="1"/>
  <c r="K339" i="14"/>
  <c r="J339" i="14"/>
  <c r="Q338" i="14"/>
  <c r="U338" i="14" s="1"/>
  <c r="P338" i="14"/>
  <c r="O338" i="14"/>
  <c r="M338" i="14"/>
  <c r="L338" i="14"/>
  <c r="K338" i="14"/>
  <c r="J338" i="14"/>
  <c r="Q337" i="14"/>
  <c r="M337" i="14"/>
  <c r="L337" i="14"/>
  <c r="K337" i="14"/>
  <c r="J337" i="14"/>
  <c r="M336" i="14"/>
  <c r="L336" i="14"/>
  <c r="P336" i="14" s="1"/>
  <c r="K336" i="14"/>
  <c r="J336" i="14"/>
  <c r="O335" i="14"/>
  <c r="M335" i="14"/>
  <c r="Q335" i="14" s="1"/>
  <c r="L335" i="14"/>
  <c r="P335" i="14" s="1"/>
  <c r="K335" i="14"/>
  <c r="J335" i="14"/>
  <c r="U335" i="14" s="1"/>
  <c r="Q334" i="14"/>
  <c r="U334" i="14" s="1"/>
  <c r="P334" i="14"/>
  <c r="O334" i="14"/>
  <c r="M334" i="14"/>
  <c r="L334" i="14"/>
  <c r="K334" i="14"/>
  <c r="J334" i="14"/>
  <c r="Q333" i="14"/>
  <c r="M333" i="14"/>
  <c r="L333" i="14"/>
  <c r="K333" i="14"/>
  <c r="J333" i="14"/>
  <c r="M332" i="14"/>
  <c r="L332" i="14"/>
  <c r="K332" i="14"/>
  <c r="O332" i="14" s="1"/>
  <c r="J332" i="14"/>
  <c r="U331" i="14"/>
  <c r="P331" i="14"/>
  <c r="M331" i="14"/>
  <c r="L331" i="14"/>
  <c r="K331" i="14"/>
  <c r="O331" i="14" s="1"/>
  <c r="J331" i="14"/>
  <c r="Q331" i="14" s="1"/>
  <c r="U330" i="14"/>
  <c r="M330" i="14"/>
  <c r="Q330" i="14" s="1"/>
  <c r="L330" i="14"/>
  <c r="P330" i="14" s="1"/>
  <c r="K330" i="14"/>
  <c r="O330" i="14" s="1"/>
  <c r="J330" i="14"/>
  <c r="U329" i="14"/>
  <c r="P329" i="14"/>
  <c r="M329" i="14"/>
  <c r="Q329" i="14" s="1"/>
  <c r="L329" i="14"/>
  <c r="K329" i="14"/>
  <c r="O329" i="14" s="1"/>
  <c r="J329" i="14"/>
  <c r="T329" i="14" s="1"/>
  <c r="S328" i="14"/>
  <c r="Q328" i="14"/>
  <c r="P328" i="14"/>
  <c r="O328" i="14"/>
  <c r="M328" i="14"/>
  <c r="L328" i="14"/>
  <c r="K328" i="14"/>
  <c r="J328" i="14"/>
  <c r="T328" i="14" s="1"/>
  <c r="M327" i="14"/>
  <c r="L327" i="14"/>
  <c r="K327" i="14"/>
  <c r="O327" i="14" s="1"/>
  <c r="J327" i="14"/>
  <c r="Q327" i="14" s="1"/>
  <c r="S326" i="14"/>
  <c r="M326" i="14"/>
  <c r="Q326" i="14" s="1"/>
  <c r="L326" i="14"/>
  <c r="P326" i="14" s="1"/>
  <c r="K326" i="14"/>
  <c r="O326" i="14" s="1"/>
  <c r="J326" i="14"/>
  <c r="U325" i="14"/>
  <c r="P325" i="14"/>
  <c r="M325" i="14"/>
  <c r="Q325" i="14" s="1"/>
  <c r="L325" i="14"/>
  <c r="K325" i="14"/>
  <c r="O325" i="14" s="1"/>
  <c r="J325" i="14"/>
  <c r="S324" i="14"/>
  <c r="Q324" i="14"/>
  <c r="P324" i="14"/>
  <c r="O324" i="14"/>
  <c r="M324" i="14"/>
  <c r="L324" i="14"/>
  <c r="K324" i="14"/>
  <c r="J324" i="14"/>
  <c r="U323" i="14"/>
  <c r="T323" i="14"/>
  <c r="S323" i="14"/>
  <c r="P323" i="14"/>
  <c r="M323" i="14"/>
  <c r="L323" i="14"/>
  <c r="K323" i="14"/>
  <c r="O323" i="14" s="1"/>
  <c r="J323" i="14"/>
  <c r="Q323" i="14" s="1"/>
  <c r="S322" i="14"/>
  <c r="M322" i="14"/>
  <c r="L322" i="14"/>
  <c r="P322" i="14" s="1"/>
  <c r="K322" i="14"/>
  <c r="O322" i="14" s="1"/>
  <c r="J322" i="14"/>
  <c r="T322" i="14" s="1"/>
  <c r="M321" i="14"/>
  <c r="L321" i="14"/>
  <c r="K321" i="14"/>
  <c r="O321" i="14" s="1"/>
  <c r="J321" i="14"/>
  <c r="P321" i="14" s="1"/>
  <c r="S320" i="14"/>
  <c r="O320" i="14"/>
  <c r="M320" i="14"/>
  <c r="L320" i="14"/>
  <c r="P320" i="14" s="1"/>
  <c r="K320" i="14"/>
  <c r="J320" i="14"/>
  <c r="P319" i="14"/>
  <c r="O319" i="14"/>
  <c r="M319" i="14"/>
  <c r="L319" i="14"/>
  <c r="K319" i="14"/>
  <c r="J319" i="14"/>
  <c r="Q318" i="14"/>
  <c r="M318" i="14"/>
  <c r="L318" i="14"/>
  <c r="K318" i="14"/>
  <c r="J318" i="14"/>
  <c r="U318" i="14" s="1"/>
  <c r="M317" i="14"/>
  <c r="L317" i="14"/>
  <c r="K317" i="14"/>
  <c r="O317" i="14" s="1"/>
  <c r="J317" i="14"/>
  <c r="M316" i="14"/>
  <c r="L316" i="14"/>
  <c r="K316" i="14"/>
  <c r="O316" i="14" s="1"/>
  <c r="J316" i="14"/>
  <c r="Q315" i="14"/>
  <c r="M315" i="14"/>
  <c r="U315" i="14" s="1"/>
  <c r="L315" i="14"/>
  <c r="P315" i="14" s="1"/>
  <c r="K315" i="14"/>
  <c r="O315" i="14" s="1"/>
  <c r="J315" i="14"/>
  <c r="T315" i="14" s="1"/>
  <c r="S314" i="14"/>
  <c r="P314" i="14"/>
  <c r="O314" i="14"/>
  <c r="M314" i="14"/>
  <c r="Q314" i="14" s="1"/>
  <c r="L314" i="14"/>
  <c r="K314" i="14"/>
  <c r="J314" i="14"/>
  <c r="M313" i="14"/>
  <c r="L313" i="14"/>
  <c r="P313" i="14" s="1"/>
  <c r="K313" i="14"/>
  <c r="J313" i="14"/>
  <c r="O312" i="14"/>
  <c r="M312" i="14"/>
  <c r="Q312" i="14" s="1"/>
  <c r="L312" i="14"/>
  <c r="P312" i="14" s="1"/>
  <c r="K312" i="14"/>
  <c r="J312" i="14"/>
  <c r="U312" i="14" s="1"/>
  <c r="O311" i="14"/>
  <c r="M311" i="14"/>
  <c r="L311" i="14"/>
  <c r="P311" i="14" s="1"/>
  <c r="K311" i="14"/>
  <c r="J311" i="14"/>
  <c r="P310" i="14"/>
  <c r="O310" i="14"/>
  <c r="S310" i="14" s="1"/>
  <c r="M310" i="14"/>
  <c r="Q310" i="14" s="1"/>
  <c r="L310" i="14"/>
  <c r="K310" i="14"/>
  <c r="J310" i="14"/>
  <c r="Q309" i="14"/>
  <c r="P309" i="14"/>
  <c r="M309" i="14"/>
  <c r="L309" i="14"/>
  <c r="K309" i="14"/>
  <c r="J309" i="14"/>
  <c r="U309" i="14" s="1"/>
  <c r="T308" i="14"/>
  <c r="S308" i="14"/>
  <c r="O308" i="14"/>
  <c r="M308" i="14"/>
  <c r="L308" i="14"/>
  <c r="P308" i="14" s="1"/>
  <c r="K308" i="14"/>
  <c r="J308" i="14"/>
  <c r="Q307" i="14"/>
  <c r="U307" i="14" s="1"/>
  <c r="P307" i="14"/>
  <c r="O307" i="14"/>
  <c r="M307" i="14"/>
  <c r="L307" i="14"/>
  <c r="K307" i="14"/>
  <c r="J307" i="14"/>
  <c r="Q306" i="14"/>
  <c r="P306" i="14"/>
  <c r="M306" i="14"/>
  <c r="L306" i="14"/>
  <c r="K306" i="14"/>
  <c r="J306" i="14"/>
  <c r="O306" i="14" s="1"/>
  <c r="S306" i="14" s="1"/>
  <c r="M305" i="14"/>
  <c r="L305" i="14"/>
  <c r="K305" i="14"/>
  <c r="J305" i="14"/>
  <c r="P305" i="14" s="1"/>
  <c r="T305" i="14" s="1"/>
  <c r="M304" i="14"/>
  <c r="L304" i="14"/>
  <c r="K304" i="14"/>
  <c r="J304" i="14"/>
  <c r="O304" i="14" s="1"/>
  <c r="Q303" i="14"/>
  <c r="U303" i="14" s="1"/>
  <c r="O303" i="14"/>
  <c r="M303" i="14"/>
  <c r="L303" i="14"/>
  <c r="P303" i="14" s="1"/>
  <c r="K303" i="14"/>
  <c r="J303" i="14"/>
  <c r="O302" i="14"/>
  <c r="M302" i="14"/>
  <c r="Q302" i="14" s="1"/>
  <c r="L302" i="14"/>
  <c r="P302" i="14" s="1"/>
  <c r="K302" i="14"/>
  <c r="J302" i="14"/>
  <c r="U302" i="14" s="1"/>
  <c r="O301" i="14"/>
  <c r="S301" i="14" s="1"/>
  <c r="M301" i="14"/>
  <c r="Q301" i="14" s="1"/>
  <c r="L301" i="14"/>
  <c r="P301" i="14" s="1"/>
  <c r="K301" i="14"/>
  <c r="J301" i="14"/>
  <c r="Q300" i="14"/>
  <c r="P300" i="14"/>
  <c r="O300" i="14"/>
  <c r="M300" i="14"/>
  <c r="L300" i="14"/>
  <c r="K300" i="14"/>
  <c r="J300" i="14"/>
  <c r="U300" i="14" s="1"/>
  <c r="T299" i="14"/>
  <c r="Q299" i="14"/>
  <c r="M299" i="14"/>
  <c r="L299" i="14"/>
  <c r="P299" i="14" s="1"/>
  <c r="K299" i="14"/>
  <c r="O299" i="14" s="1"/>
  <c r="S299" i="14" s="1"/>
  <c r="J299" i="14"/>
  <c r="U299" i="14" s="1"/>
  <c r="T298" i="14"/>
  <c r="Q298" i="14"/>
  <c r="M298" i="14"/>
  <c r="L298" i="14"/>
  <c r="P298" i="14" s="1"/>
  <c r="K298" i="14"/>
  <c r="J298" i="14"/>
  <c r="M297" i="14"/>
  <c r="Q297" i="14" s="1"/>
  <c r="L297" i="14"/>
  <c r="K297" i="14"/>
  <c r="J297" i="14"/>
  <c r="M296" i="14"/>
  <c r="Q296" i="14" s="1"/>
  <c r="U296" i="14" s="1"/>
  <c r="L296" i="14"/>
  <c r="P296" i="14" s="1"/>
  <c r="K296" i="14"/>
  <c r="J296" i="14"/>
  <c r="T296" i="14" s="1"/>
  <c r="P295" i="14"/>
  <c r="O295" i="14"/>
  <c r="M295" i="14"/>
  <c r="L295" i="14"/>
  <c r="K295" i="14"/>
  <c r="S295" i="14" s="1"/>
  <c r="J295" i="14"/>
  <c r="T295" i="14" s="1"/>
  <c r="Q294" i="14"/>
  <c r="P294" i="14"/>
  <c r="M294" i="14"/>
  <c r="L294" i="14"/>
  <c r="K294" i="14"/>
  <c r="O294" i="14" s="1"/>
  <c r="S294" i="14" s="1"/>
  <c r="J294" i="14"/>
  <c r="M293" i="14"/>
  <c r="Q293" i="14" s="1"/>
  <c r="L293" i="14"/>
  <c r="K293" i="14"/>
  <c r="J293" i="14"/>
  <c r="U292" i="14"/>
  <c r="M292" i="14"/>
  <c r="Q292" i="14" s="1"/>
  <c r="L292" i="14"/>
  <c r="P292" i="14" s="1"/>
  <c r="K292" i="14"/>
  <c r="J292" i="14"/>
  <c r="T292" i="14" s="1"/>
  <c r="P291" i="14"/>
  <c r="O291" i="14"/>
  <c r="M291" i="14"/>
  <c r="L291" i="14"/>
  <c r="K291" i="14"/>
  <c r="S291" i="14" s="1"/>
  <c r="J291" i="14"/>
  <c r="T291" i="14" s="1"/>
  <c r="Q290" i="14"/>
  <c r="P290" i="14"/>
  <c r="M290" i="14"/>
  <c r="U290" i="14" s="1"/>
  <c r="L290" i="14"/>
  <c r="K290" i="14"/>
  <c r="O290" i="14" s="1"/>
  <c r="S290" i="14" s="1"/>
  <c r="J290" i="14"/>
  <c r="S289" i="14"/>
  <c r="M289" i="14"/>
  <c r="Q289" i="14" s="1"/>
  <c r="L289" i="14"/>
  <c r="K289" i="14"/>
  <c r="O289" i="14" s="1"/>
  <c r="J289" i="14"/>
  <c r="M288" i="14"/>
  <c r="Q288" i="14" s="1"/>
  <c r="U288" i="14" s="1"/>
  <c r="L288" i="14"/>
  <c r="P288" i="14" s="1"/>
  <c r="K288" i="14"/>
  <c r="J288" i="14"/>
  <c r="T288" i="14" s="1"/>
  <c r="M287" i="14"/>
  <c r="L287" i="14"/>
  <c r="K287" i="14"/>
  <c r="O287" i="14" s="1"/>
  <c r="J287" i="14"/>
  <c r="O286" i="14"/>
  <c r="M286" i="14"/>
  <c r="Q286" i="14" s="1"/>
  <c r="L286" i="14"/>
  <c r="P286" i="14" s="1"/>
  <c r="K286" i="14"/>
  <c r="J286" i="14"/>
  <c r="Q285" i="14"/>
  <c r="P285" i="14"/>
  <c r="O285" i="14"/>
  <c r="M285" i="14"/>
  <c r="L285" i="14"/>
  <c r="K285" i="14"/>
  <c r="J285" i="14"/>
  <c r="U285" i="14" s="1"/>
  <c r="Q284" i="14"/>
  <c r="M284" i="14"/>
  <c r="L284" i="14"/>
  <c r="P284" i="14" s="1"/>
  <c r="K284" i="14"/>
  <c r="J284" i="14"/>
  <c r="O284" i="14" s="1"/>
  <c r="S284" i="14" s="1"/>
  <c r="M283" i="14"/>
  <c r="L283" i="14"/>
  <c r="K283" i="14"/>
  <c r="O283" i="14" s="1"/>
  <c r="J283" i="14"/>
  <c r="O282" i="14"/>
  <c r="M282" i="14"/>
  <c r="Q282" i="14" s="1"/>
  <c r="L282" i="14"/>
  <c r="P282" i="14" s="1"/>
  <c r="K282" i="14"/>
  <c r="J282" i="14"/>
  <c r="Q281" i="14"/>
  <c r="P281" i="14"/>
  <c r="O281" i="14"/>
  <c r="M281" i="14"/>
  <c r="L281" i="14"/>
  <c r="K281" i="14"/>
  <c r="J281" i="14"/>
  <c r="U281" i="14" s="1"/>
  <c r="Q280" i="14"/>
  <c r="M280" i="14"/>
  <c r="L280" i="14"/>
  <c r="P280" i="14" s="1"/>
  <c r="K280" i="14"/>
  <c r="J280" i="14"/>
  <c r="O280" i="14" s="1"/>
  <c r="S280" i="14" s="1"/>
  <c r="M279" i="14"/>
  <c r="L279" i="14"/>
  <c r="K279" i="14"/>
  <c r="O279" i="14" s="1"/>
  <c r="J279" i="14"/>
  <c r="O278" i="14"/>
  <c r="M278" i="14"/>
  <c r="Q278" i="14" s="1"/>
  <c r="L278" i="14"/>
  <c r="P278" i="14" s="1"/>
  <c r="K278" i="14"/>
  <c r="J278" i="14"/>
  <c r="Q277" i="14"/>
  <c r="P277" i="14"/>
  <c r="O277" i="14"/>
  <c r="M277" i="14"/>
  <c r="L277" i="14"/>
  <c r="K277" i="14"/>
  <c r="J277" i="14"/>
  <c r="U277" i="14" s="1"/>
  <c r="Q276" i="14"/>
  <c r="M276" i="14"/>
  <c r="L276" i="14"/>
  <c r="P276" i="14" s="1"/>
  <c r="K276" i="14"/>
  <c r="J276" i="14"/>
  <c r="O276" i="14" s="1"/>
  <c r="S276" i="14" s="1"/>
  <c r="M275" i="14"/>
  <c r="L275" i="14"/>
  <c r="K275" i="14"/>
  <c r="O275" i="14" s="1"/>
  <c r="J275" i="14"/>
  <c r="O274" i="14"/>
  <c r="M274" i="14"/>
  <c r="Q274" i="14" s="1"/>
  <c r="L274" i="14"/>
  <c r="P274" i="14" s="1"/>
  <c r="K274" i="14"/>
  <c r="J274" i="14"/>
  <c r="Q273" i="14"/>
  <c r="P273" i="14"/>
  <c r="O273" i="14"/>
  <c r="M273" i="14"/>
  <c r="L273" i="14"/>
  <c r="K273" i="14"/>
  <c r="J273" i="14"/>
  <c r="U273" i="14" s="1"/>
  <c r="P272" i="14"/>
  <c r="O272" i="14"/>
  <c r="S272" i="14" s="1"/>
  <c r="M272" i="14"/>
  <c r="L272" i="14"/>
  <c r="K272" i="14"/>
  <c r="J272" i="14"/>
  <c r="T272" i="14" s="1"/>
  <c r="Q271" i="14"/>
  <c r="U271" i="14" s="1"/>
  <c r="P271" i="14"/>
  <c r="M271" i="14"/>
  <c r="L271" i="14"/>
  <c r="K271" i="14"/>
  <c r="O271" i="14" s="1"/>
  <c r="S271" i="14" s="1"/>
  <c r="J271" i="14"/>
  <c r="T271" i="14" s="1"/>
  <c r="S270" i="14"/>
  <c r="M270" i="14"/>
  <c r="L270" i="14"/>
  <c r="K270" i="14"/>
  <c r="O270" i="14" s="1"/>
  <c r="J270" i="14"/>
  <c r="U269" i="14"/>
  <c r="M269" i="14"/>
  <c r="Q269" i="14" s="1"/>
  <c r="L269" i="14"/>
  <c r="P269" i="14" s="1"/>
  <c r="K269" i="14"/>
  <c r="J269" i="14"/>
  <c r="P268" i="14"/>
  <c r="O268" i="14"/>
  <c r="S268" i="14" s="1"/>
  <c r="M268" i="14"/>
  <c r="L268" i="14"/>
  <c r="K268" i="14"/>
  <c r="J268" i="14"/>
  <c r="T268" i="14" s="1"/>
  <c r="Q267" i="14"/>
  <c r="U267" i="14" s="1"/>
  <c r="P267" i="14"/>
  <c r="M267" i="14"/>
  <c r="L267" i="14"/>
  <c r="K267" i="14"/>
  <c r="O267" i="14" s="1"/>
  <c r="S267" i="14" s="1"/>
  <c r="J267" i="14"/>
  <c r="T267" i="14" s="1"/>
  <c r="M266" i="14"/>
  <c r="Q266" i="14" s="1"/>
  <c r="L266" i="14"/>
  <c r="K266" i="14"/>
  <c r="J266" i="14"/>
  <c r="M265" i="14"/>
  <c r="Q265" i="14" s="1"/>
  <c r="U265" i="14" s="1"/>
  <c r="L265" i="14"/>
  <c r="P265" i="14" s="1"/>
  <c r="K265" i="14"/>
  <c r="J265" i="14"/>
  <c r="T265" i="14" s="1"/>
  <c r="P264" i="14"/>
  <c r="O264" i="14"/>
  <c r="S264" i="14" s="1"/>
  <c r="M264" i="14"/>
  <c r="L264" i="14"/>
  <c r="K264" i="14"/>
  <c r="J264" i="14"/>
  <c r="T264" i="14" s="1"/>
  <c r="Q263" i="14"/>
  <c r="U263" i="14" s="1"/>
  <c r="P263" i="14"/>
  <c r="M263" i="14"/>
  <c r="L263" i="14"/>
  <c r="K263" i="14"/>
  <c r="O263" i="14" s="1"/>
  <c r="S263" i="14" s="1"/>
  <c r="J263" i="14"/>
  <c r="T262" i="14"/>
  <c r="M262" i="14"/>
  <c r="Q262" i="14" s="1"/>
  <c r="U262" i="14" s="1"/>
  <c r="L262" i="14"/>
  <c r="K262" i="14"/>
  <c r="J262" i="14"/>
  <c r="P262" i="14" s="1"/>
  <c r="M261" i="14"/>
  <c r="Q261" i="14" s="1"/>
  <c r="L261" i="14"/>
  <c r="P261" i="14" s="1"/>
  <c r="K261" i="14"/>
  <c r="J261" i="14"/>
  <c r="T261" i="14" s="1"/>
  <c r="P260" i="14"/>
  <c r="O260" i="14"/>
  <c r="S260" i="14" s="1"/>
  <c r="M260" i="14"/>
  <c r="L260" i="14"/>
  <c r="K260" i="14"/>
  <c r="J260" i="14"/>
  <c r="T260" i="14" s="1"/>
  <c r="S259" i="14"/>
  <c r="Q259" i="14"/>
  <c r="U259" i="14" s="1"/>
  <c r="P259" i="14"/>
  <c r="M259" i="14"/>
  <c r="L259" i="14"/>
  <c r="K259" i="14"/>
  <c r="O259" i="14" s="1"/>
  <c r="J259" i="14"/>
  <c r="T259" i="14" s="1"/>
  <c r="T258" i="14"/>
  <c r="S258" i="14"/>
  <c r="M258" i="14"/>
  <c r="L258" i="14"/>
  <c r="K258" i="14"/>
  <c r="O258" i="14" s="1"/>
  <c r="J258" i="14"/>
  <c r="P258" i="14" s="1"/>
  <c r="T257" i="14"/>
  <c r="Q257" i="14"/>
  <c r="M257" i="14"/>
  <c r="L257" i="14"/>
  <c r="P257" i="14" s="1"/>
  <c r="K257" i="14"/>
  <c r="J257" i="14"/>
  <c r="O256" i="14"/>
  <c r="M256" i="14"/>
  <c r="L256" i="14"/>
  <c r="K256" i="14"/>
  <c r="J256" i="14"/>
  <c r="O255" i="14"/>
  <c r="M255" i="14"/>
  <c r="Q255" i="14" s="1"/>
  <c r="L255" i="14"/>
  <c r="P255" i="14" s="1"/>
  <c r="K255" i="14"/>
  <c r="J255" i="14"/>
  <c r="T254" i="14"/>
  <c r="Q254" i="14"/>
  <c r="P254" i="14"/>
  <c r="O254" i="14"/>
  <c r="M254" i="14"/>
  <c r="L254" i="14"/>
  <c r="K254" i="14"/>
  <c r="J254" i="14"/>
  <c r="M253" i="14"/>
  <c r="L253" i="14"/>
  <c r="K253" i="14"/>
  <c r="J253" i="14"/>
  <c r="M252" i="14"/>
  <c r="L252" i="14"/>
  <c r="P252" i="14" s="1"/>
  <c r="K252" i="14"/>
  <c r="O252" i="14" s="1"/>
  <c r="J252" i="14"/>
  <c r="Q251" i="14"/>
  <c r="O251" i="14"/>
  <c r="M251" i="14"/>
  <c r="L251" i="14"/>
  <c r="P251" i="14" s="1"/>
  <c r="K251" i="14"/>
  <c r="J251" i="14"/>
  <c r="T251" i="14" s="1"/>
  <c r="M250" i="14"/>
  <c r="L250" i="14"/>
  <c r="K250" i="14"/>
  <c r="J250" i="14"/>
  <c r="M249" i="14"/>
  <c r="L249" i="14"/>
  <c r="K249" i="14"/>
  <c r="J249" i="14"/>
  <c r="M248" i="14"/>
  <c r="L248" i="14"/>
  <c r="K248" i="14"/>
  <c r="O248" i="14" s="1"/>
  <c r="J248" i="14"/>
  <c r="T247" i="14"/>
  <c r="Q247" i="14"/>
  <c r="O247" i="14"/>
  <c r="M247" i="14"/>
  <c r="L247" i="14"/>
  <c r="P247" i="14" s="1"/>
  <c r="K247" i="14"/>
  <c r="J247" i="14"/>
  <c r="T246" i="14"/>
  <c r="Q246" i="14"/>
  <c r="P246" i="14"/>
  <c r="O246" i="14"/>
  <c r="M246" i="14"/>
  <c r="L246" i="14"/>
  <c r="K246" i="14"/>
  <c r="J246" i="14"/>
  <c r="T245" i="14"/>
  <c r="Q245" i="14"/>
  <c r="O245" i="14"/>
  <c r="S245" i="14" s="1"/>
  <c r="M245" i="14"/>
  <c r="L245" i="14"/>
  <c r="P245" i="14" s="1"/>
  <c r="K245" i="14"/>
  <c r="J245" i="14"/>
  <c r="U244" i="14"/>
  <c r="T244" i="14"/>
  <c r="Q244" i="14"/>
  <c r="O244" i="14"/>
  <c r="M244" i="14"/>
  <c r="L244" i="14"/>
  <c r="P244" i="14" s="1"/>
  <c r="K244" i="14"/>
  <c r="J244" i="14"/>
  <c r="O243" i="14"/>
  <c r="M243" i="14"/>
  <c r="Q243" i="14" s="1"/>
  <c r="L243" i="14"/>
  <c r="K243" i="14"/>
  <c r="J243" i="14"/>
  <c r="M242" i="14"/>
  <c r="Q242" i="14" s="1"/>
  <c r="U242" i="14" s="1"/>
  <c r="L242" i="14"/>
  <c r="P242" i="14" s="1"/>
  <c r="K242" i="14"/>
  <c r="J242" i="14"/>
  <c r="M241" i="14"/>
  <c r="L241" i="14"/>
  <c r="K241" i="14"/>
  <c r="O241" i="14" s="1"/>
  <c r="J241" i="14"/>
  <c r="M240" i="14"/>
  <c r="Q240" i="14" s="1"/>
  <c r="L240" i="14"/>
  <c r="P240" i="14" s="1"/>
  <c r="K240" i="14"/>
  <c r="J240" i="14"/>
  <c r="O239" i="14"/>
  <c r="M239" i="14"/>
  <c r="Q239" i="14" s="1"/>
  <c r="L239" i="14"/>
  <c r="K239" i="14"/>
  <c r="J239" i="14"/>
  <c r="U239" i="14" s="1"/>
  <c r="P238" i="14"/>
  <c r="O238" i="14"/>
  <c r="S238" i="14" s="1"/>
  <c r="M238" i="14"/>
  <c r="L238" i="14"/>
  <c r="K238" i="14"/>
  <c r="J238" i="14"/>
  <c r="S237" i="14"/>
  <c r="Q237" i="14"/>
  <c r="U237" i="14" s="1"/>
  <c r="P237" i="14"/>
  <c r="O237" i="14"/>
  <c r="M237" i="14"/>
  <c r="L237" i="14"/>
  <c r="K237" i="14"/>
  <c r="J237" i="14"/>
  <c r="T237" i="14" s="1"/>
  <c r="M236" i="14"/>
  <c r="L236" i="14"/>
  <c r="P236" i="14" s="1"/>
  <c r="K236" i="14"/>
  <c r="J236" i="14"/>
  <c r="M235" i="14"/>
  <c r="L235" i="14"/>
  <c r="P235" i="14" s="1"/>
  <c r="T235" i="14" s="1"/>
  <c r="K235" i="14"/>
  <c r="J235" i="14"/>
  <c r="M234" i="14"/>
  <c r="Q234" i="14" s="1"/>
  <c r="U234" i="14" s="1"/>
  <c r="L234" i="14"/>
  <c r="P234" i="14" s="1"/>
  <c r="K234" i="14"/>
  <c r="O234" i="14" s="1"/>
  <c r="S234" i="14" s="1"/>
  <c r="J234" i="14"/>
  <c r="P233" i="14"/>
  <c r="O233" i="14"/>
  <c r="M233" i="14"/>
  <c r="Q233" i="14" s="1"/>
  <c r="U233" i="14" s="1"/>
  <c r="L233" i="14"/>
  <c r="K233" i="14"/>
  <c r="S233" i="14" s="1"/>
  <c r="J233" i="14"/>
  <c r="T233" i="14" s="1"/>
  <c r="Q232" i="14"/>
  <c r="M232" i="14"/>
  <c r="L232" i="14"/>
  <c r="K232" i="14"/>
  <c r="J232" i="14"/>
  <c r="U232" i="14" s="1"/>
  <c r="S231" i="14"/>
  <c r="P231" i="14"/>
  <c r="O231" i="14"/>
  <c r="M231" i="14"/>
  <c r="Q231" i="14" s="1"/>
  <c r="L231" i="14"/>
  <c r="K231" i="14"/>
  <c r="J231" i="14"/>
  <c r="U231" i="14" s="1"/>
  <c r="S230" i="14"/>
  <c r="Q230" i="14"/>
  <c r="U230" i="14" s="1"/>
  <c r="P230" i="14"/>
  <c r="O230" i="14"/>
  <c r="M230" i="14"/>
  <c r="L230" i="14"/>
  <c r="K230" i="14"/>
  <c r="J230" i="14"/>
  <c r="U229" i="14"/>
  <c r="Q229" i="14"/>
  <c r="M229" i="14"/>
  <c r="L229" i="14"/>
  <c r="K229" i="14"/>
  <c r="J229" i="14"/>
  <c r="P229" i="14" s="1"/>
  <c r="S228" i="14"/>
  <c r="Q228" i="14"/>
  <c r="P228" i="14"/>
  <c r="O228" i="14"/>
  <c r="M228" i="14"/>
  <c r="L228" i="14"/>
  <c r="K228" i="14"/>
  <c r="J228" i="14"/>
  <c r="U227" i="14"/>
  <c r="Q227" i="14"/>
  <c r="M227" i="14"/>
  <c r="L227" i="14"/>
  <c r="P227" i="14" s="1"/>
  <c r="K227" i="14"/>
  <c r="J227" i="14"/>
  <c r="T227" i="14" s="1"/>
  <c r="M226" i="14"/>
  <c r="Q226" i="14" s="1"/>
  <c r="L226" i="14"/>
  <c r="P226" i="14" s="1"/>
  <c r="K226" i="14"/>
  <c r="O226" i="14" s="1"/>
  <c r="J226" i="14"/>
  <c r="U226" i="14" s="1"/>
  <c r="P225" i="14"/>
  <c r="O225" i="14"/>
  <c r="S225" i="14" s="1"/>
  <c r="M225" i="14"/>
  <c r="Q225" i="14" s="1"/>
  <c r="L225" i="14"/>
  <c r="K225" i="14"/>
  <c r="J225" i="14"/>
  <c r="S224" i="14"/>
  <c r="Q224" i="14"/>
  <c r="U224" i="14" s="1"/>
  <c r="P224" i="14"/>
  <c r="O224" i="14"/>
  <c r="M224" i="14"/>
  <c r="L224" i="14"/>
  <c r="K224" i="14"/>
  <c r="J224" i="14"/>
  <c r="T224" i="14" s="1"/>
  <c r="U223" i="14"/>
  <c r="Q223" i="14"/>
  <c r="M223" i="14"/>
  <c r="L223" i="14"/>
  <c r="P223" i="14" s="1"/>
  <c r="K223" i="14"/>
  <c r="J223" i="14"/>
  <c r="T223" i="14" s="1"/>
  <c r="M222" i="14"/>
  <c r="Q222" i="14" s="1"/>
  <c r="L222" i="14"/>
  <c r="P222" i="14" s="1"/>
  <c r="K222" i="14"/>
  <c r="O222" i="14" s="1"/>
  <c r="J222" i="14"/>
  <c r="U222" i="14" s="1"/>
  <c r="P221" i="14"/>
  <c r="O221" i="14"/>
  <c r="S221" i="14" s="1"/>
  <c r="M221" i="14"/>
  <c r="Q221" i="14" s="1"/>
  <c r="L221" i="14"/>
  <c r="K221" i="14"/>
  <c r="J221" i="14"/>
  <c r="S220" i="14"/>
  <c r="Q220" i="14"/>
  <c r="U220" i="14" s="1"/>
  <c r="P220" i="14"/>
  <c r="O220" i="14"/>
  <c r="M220" i="14"/>
  <c r="L220" i="14"/>
  <c r="K220" i="14"/>
  <c r="J220" i="14"/>
  <c r="T220" i="14" s="1"/>
  <c r="U219" i="14"/>
  <c r="Q219" i="14"/>
  <c r="M219" i="14"/>
  <c r="L219" i="14"/>
  <c r="P219" i="14" s="1"/>
  <c r="K219" i="14"/>
  <c r="J219" i="14"/>
  <c r="T219" i="14" s="1"/>
  <c r="M218" i="14"/>
  <c r="Q218" i="14" s="1"/>
  <c r="L218" i="14"/>
  <c r="P218" i="14" s="1"/>
  <c r="K218" i="14"/>
  <c r="O218" i="14" s="1"/>
  <c r="J218" i="14"/>
  <c r="U218" i="14" s="1"/>
  <c r="P217" i="14"/>
  <c r="O217" i="14"/>
  <c r="S217" i="14" s="1"/>
  <c r="M217" i="14"/>
  <c r="Q217" i="14" s="1"/>
  <c r="L217" i="14"/>
  <c r="K217" i="14"/>
  <c r="J217" i="14"/>
  <c r="S216" i="14"/>
  <c r="Q216" i="14"/>
  <c r="U216" i="14" s="1"/>
  <c r="P216" i="14"/>
  <c r="O216" i="14"/>
  <c r="M216" i="14"/>
  <c r="L216" i="14"/>
  <c r="K216" i="14"/>
  <c r="J216" i="14"/>
  <c r="T216" i="14" s="1"/>
  <c r="U215" i="14"/>
  <c r="Q215" i="14"/>
  <c r="M215" i="14"/>
  <c r="L215" i="14"/>
  <c r="P215" i="14" s="1"/>
  <c r="K215" i="14"/>
  <c r="J215" i="14"/>
  <c r="T215" i="14" s="1"/>
  <c r="M214" i="14"/>
  <c r="Q214" i="14" s="1"/>
  <c r="L214" i="14"/>
  <c r="P214" i="14" s="1"/>
  <c r="K214" i="14"/>
  <c r="O214" i="14" s="1"/>
  <c r="J214" i="14"/>
  <c r="U214" i="14" s="1"/>
  <c r="M213" i="14"/>
  <c r="Q213" i="14" s="1"/>
  <c r="L213" i="14"/>
  <c r="P213" i="14" s="1"/>
  <c r="K213" i="14"/>
  <c r="J213" i="14"/>
  <c r="U212" i="14"/>
  <c r="Q212" i="14"/>
  <c r="O212" i="14"/>
  <c r="M212" i="14"/>
  <c r="L212" i="14"/>
  <c r="P212" i="14" s="1"/>
  <c r="K212" i="14"/>
  <c r="S212" i="14" s="1"/>
  <c r="J212" i="14"/>
  <c r="T212" i="14" s="1"/>
  <c r="O211" i="14"/>
  <c r="M211" i="14"/>
  <c r="Q211" i="14" s="1"/>
  <c r="L211" i="14"/>
  <c r="K211" i="14"/>
  <c r="J211" i="14"/>
  <c r="M210" i="14"/>
  <c r="L210" i="14"/>
  <c r="K210" i="14"/>
  <c r="J210" i="14"/>
  <c r="M209" i="14"/>
  <c r="Q209" i="14" s="1"/>
  <c r="L209" i="14"/>
  <c r="P209" i="14" s="1"/>
  <c r="K209" i="14"/>
  <c r="J209" i="14"/>
  <c r="U208" i="14"/>
  <c r="Q208" i="14"/>
  <c r="M208" i="14"/>
  <c r="L208" i="14"/>
  <c r="P208" i="14" s="1"/>
  <c r="K208" i="14"/>
  <c r="O208" i="14" s="1"/>
  <c r="J208" i="14"/>
  <c r="T208" i="14" s="1"/>
  <c r="O207" i="14"/>
  <c r="M207" i="14"/>
  <c r="Q207" i="14" s="1"/>
  <c r="L207" i="14"/>
  <c r="K207" i="14"/>
  <c r="J207" i="14"/>
  <c r="M206" i="14"/>
  <c r="L206" i="14"/>
  <c r="K206" i="14"/>
  <c r="J206" i="14"/>
  <c r="M205" i="14"/>
  <c r="Q205" i="14" s="1"/>
  <c r="L205" i="14"/>
  <c r="P205" i="14" s="1"/>
  <c r="K205" i="14"/>
  <c r="J205" i="14"/>
  <c r="U204" i="14"/>
  <c r="Q204" i="14"/>
  <c r="M204" i="14"/>
  <c r="L204" i="14"/>
  <c r="P204" i="14" s="1"/>
  <c r="K204" i="14"/>
  <c r="O204" i="14" s="1"/>
  <c r="J204" i="14"/>
  <c r="T204" i="14" s="1"/>
  <c r="O203" i="14"/>
  <c r="M203" i="14"/>
  <c r="Q203" i="14" s="1"/>
  <c r="L203" i="14"/>
  <c r="K203" i="14"/>
  <c r="J203" i="14"/>
  <c r="M202" i="14"/>
  <c r="L202" i="14"/>
  <c r="K202" i="14"/>
  <c r="J202" i="14"/>
  <c r="M201" i="14"/>
  <c r="Q201" i="14" s="1"/>
  <c r="L201" i="14"/>
  <c r="P201" i="14" s="1"/>
  <c r="K201" i="14"/>
  <c r="J201" i="14"/>
  <c r="U200" i="14"/>
  <c r="Q200" i="14"/>
  <c r="M200" i="14"/>
  <c r="L200" i="14"/>
  <c r="P200" i="14" s="1"/>
  <c r="K200" i="14"/>
  <c r="O200" i="14" s="1"/>
  <c r="J200" i="14"/>
  <c r="T200" i="14" s="1"/>
  <c r="O199" i="14"/>
  <c r="M199" i="14"/>
  <c r="Q199" i="14" s="1"/>
  <c r="L199" i="14"/>
  <c r="K199" i="14"/>
  <c r="J199" i="14"/>
  <c r="O198" i="14"/>
  <c r="S198" i="14" s="1"/>
  <c r="M198" i="14"/>
  <c r="Q198" i="14" s="1"/>
  <c r="L198" i="14"/>
  <c r="P198" i="14" s="1"/>
  <c r="K198" i="14"/>
  <c r="J198" i="14"/>
  <c r="S197" i="14"/>
  <c r="Q197" i="14"/>
  <c r="U197" i="14" s="1"/>
  <c r="P197" i="14"/>
  <c r="O197" i="14"/>
  <c r="M197" i="14"/>
  <c r="L197" i="14"/>
  <c r="K197" i="14"/>
  <c r="J197" i="14"/>
  <c r="T197" i="14" s="1"/>
  <c r="U196" i="14"/>
  <c r="Q196" i="14"/>
  <c r="M196" i="14"/>
  <c r="L196" i="14"/>
  <c r="P196" i="14" s="1"/>
  <c r="K196" i="14"/>
  <c r="O196" i="14" s="1"/>
  <c r="S196" i="14" s="1"/>
  <c r="J196" i="14"/>
  <c r="M195" i="14"/>
  <c r="Q195" i="14" s="1"/>
  <c r="L195" i="14"/>
  <c r="K195" i="14"/>
  <c r="J195" i="14"/>
  <c r="U195" i="14" s="1"/>
  <c r="O194" i="14"/>
  <c r="S194" i="14" s="1"/>
  <c r="M194" i="14"/>
  <c r="Q194" i="14" s="1"/>
  <c r="L194" i="14"/>
  <c r="P194" i="14" s="1"/>
  <c r="K194" i="14"/>
  <c r="J194" i="14"/>
  <c r="Q193" i="14"/>
  <c r="U193" i="14" s="1"/>
  <c r="P193" i="14"/>
  <c r="O193" i="14"/>
  <c r="S193" i="14" s="1"/>
  <c r="M193" i="14"/>
  <c r="L193" i="14"/>
  <c r="K193" i="14"/>
  <c r="J193" i="14"/>
  <c r="Q192" i="14"/>
  <c r="U192" i="14" s="1"/>
  <c r="M192" i="14"/>
  <c r="L192" i="14"/>
  <c r="P192" i="14" s="1"/>
  <c r="K192" i="14"/>
  <c r="O192" i="14" s="1"/>
  <c r="J192" i="14"/>
  <c r="T192" i="14" s="1"/>
  <c r="M191" i="14"/>
  <c r="Q191" i="14" s="1"/>
  <c r="L191" i="14"/>
  <c r="P191" i="14" s="1"/>
  <c r="K191" i="14"/>
  <c r="O191" i="14" s="1"/>
  <c r="J191" i="14"/>
  <c r="P190" i="14"/>
  <c r="O190" i="14"/>
  <c r="S190" i="14" s="1"/>
  <c r="M190" i="14"/>
  <c r="Q190" i="14" s="1"/>
  <c r="L190" i="14"/>
  <c r="K190" i="14"/>
  <c r="J190" i="14"/>
  <c r="U190" i="14" s="1"/>
  <c r="Q189" i="14"/>
  <c r="U189" i="14" s="1"/>
  <c r="P189" i="14"/>
  <c r="O189" i="14"/>
  <c r="S189" i="14" s="1"/>
  <c r="M189" i="14"/>
  <c r="L189" i="14"/>
  <c r="K189" i="14"/>
  <c r="J189" i="14"/>
  <c r="Q188" i="14"/>
  <c r="M188" i="14"/>
  <c r="L188" i="14"/>
  <c r="K188" i="14"/>
  <c r="J188" i="14"/>
  <c r="U188" i="14" s="1"/>
  <c r="M187" i="14"/>
  <c r="Q187" i="14" s="1"/>
  <c r="L187" i="14"/>
  <c r="P187" i="14" s="1"/>
  <c r="K187" i="14"/>
  <c r="J187" i="14"/>
  <c r="P186" i="14"/>
  <c r="O186" i="14"/>
  <c r="S186" i="14" s="1"/>
  <c r="M186" i="14"/>
  <c r="Q186" i="14" s="1"/>
  <c r="L186" i="14"/>
  <c r="K186" i="14"/>
  <c r="J186" i="14"/>
  <c r="U186" i="14" s="1"/>
  <c r="Q185" i="14"/>
  <c r="U185" i="14" s="1"/>
  <c r="P185" i="14"/>
  <c r="O185" i="14"/>
  <c r="S185" i="14" s="1"/>
  <c r="M185" i="14"/>
  <c r="L185" i="14"/>
  <c r="K185" i="14"/>
  <c r="J185" i="14"/>
  <c r="T185" i="14" s="1"/>
  <c r="M184" i="14"/>
  <c r="L184" i="14"/>
  <c r="K184" i="14"/>
  <c r="O184" i="14" s="1"/>
  <c r="J184" i="14"/>
  <c r="M183" i="14"/>
  <c r="Q183" i="14" s="1"/>
  <c r="L183" i="14"/>
  <c r="K183" i="14"/>
  <c r="J183" i="14"/>
  <c r="O182" i="14"/>
  <c r="M182" i="14"/>
  <c r="Q182" i="14" s="1"/>
  <c r="L182" i="14"/>
  <c r="P182" i="14" s="1"/>
  <c r="T182" i="14" s="1"/>
  <c r="K182" i="14"/>
  <c r="J182" i="14"/>
  <c r="U182" i="14" s="1"/>
  <c r="O181" i="14"/>
  <c r="S181" i="14" s="1"/>
  <c r="M181" i="14"/>
  <c r="L181" i="14"/>
  <c r="P181" i="14" s="1"/>
  <c r="K181" i="14"/>
  <c r="J181" i="14"/>
  <c r="T181" i="14" s="1"/>
  <c r="P180" i="14"/>
  <c r="O180" i="14"/>
  <c r="M180" i="14"/>
  <c r="Q180" i="14" s="1"/>
  <c r="L180" i="14"/>
  <c r="K180" i="14"/>
  <c r="J180" i="14"/>
  <c r="T180" i="14" s="1"/>
  <c r="Q179" i="14"/>
  <c r="P179" i="14"/>
  <c r="M179" i="14"/>
  <c r="L179" i="14"/>
  <c r="K179" i="14"/>
  <c r="J179" i="14"/>
  <c r="T179" i="14" s="1"/>
  <c r="P178" i="14"/>
  <c r="M178" i="14"/>
  <c r="L178" i="14"/>
  <c r="K178" i="14"/>
  <c r="O178" i="14" s="1"/>
  <c r="S178" i="14" s="1"/>
  <c r="J178" i="14"/>
  <c r="S177" i="14"/>
  <c r="Q177" i="14"/>
  <c r="M177" i="14"/>
  <c r="U177" i="14" s="1"/>
  <c r="L177" i="14"/>
  <c r="P177" i="14" s="1"/>
  <c r="K177" i="14"/>
  <c r="O177" i="14" s="1"/>
  <c r="J177" i="14"/>
  <c r="T176" i="14"/>
  <c r="Q176" i="14"/>
  <c r="P176" i="14"/>
  <c r="M176" i="14"/>
  <c r="L176" i="14"/>
  <c r="K176" i="14"/>
  <c r="O176" i="14" s="1"/>
  <c r="J176" i="14"/>
  <c r="S175" i="14"/>
  <c r="M175" i="14"/>
  <c r="Q175" i="14" s="1"/>
  <c r="L175" i="14"/>
  <c r="P175" i="14" s="1"/>
  <c r="T175" i="14" s="1"/>
  <c r="K175" i="14"/>
  <c r="O175" i="14" s="1"/>
  <c r="J175" i="14"/>
  <c r="M174" i="14"/>
  <c r="L174" i="14"/>
  <c r="K174" i="14"/>
  <c r="J174" i="14"/>
  <c r="O173" i="14"/>
  <c r="S173" i="14" s="1"/>
  <c r="M173" i="14"/>
  <c r="Q173" i="14" s="1"/>
  <c r="U173" i="14" s="1"/>
  <c r="L173" i="14"/>
  <c r="P173" i="14" s="1"/>
  <c r="K173" i="14"/>
  <c r="J173" i="14"/>
  <c r="T173" i="14" s="1"/>
  <c r="M172" i="14"/>
  <c r="Q172" i="14" s="1"/>
  <c r="L172" i="14"/>
  <c r="K172" i="14"/>
  <c r="O172" i="14" s="1"/>
  <c r="J172" i="14"/>
  <c r="M171" i="14"/>
  <c r="L171" i="14"/>
  <c r="K171" i="14"/>
  <c r="O171" i="14" s="1"/>
  <c r="J171" i="14"/>
  <c r="M170" i="14"/>
  <c r="L170" i="14"/>
  <c r="K170" i="14"/>
  <c r="J170" i="14"/>
  <c r="Q169" i="14"/>
  <c r="U169" i="14" s="1"/>
  <c r="M169" i="14"/>
  <c r="L169" i="14"/>
  <c r="P169" i="14" s="1"/>
  <c r="K169" i="14"/>
  <c r="J169" i="14"/>
  <c r="Q168" i="14"/>
  <c r="M168" i="14"/>
  <c r="L168" i="14"/>
  <c r="P168" i="14" s="1"/>
  <c r="K168" i="14"/>
  <c r="O168" i="14" s="1"/>
  <c r="J168" i="14"/>
  <c r="M167" i="14"/>
  <c r="L167" i="14"/>
  <c r="K167" i="14"/>
  <c r="J167" i="14"/>
  <c r="U166" i="14"/>
  <c r="Q166" i="14"/>
  <c r="P166" i="14"/>
  <c r="M166" i="14"/>
  <c r="L166" i="14"/>
  <c r="K166" i="14"/>
  <c r="J166" i="14"/>
  <c r="S165" i="14"/>
  <c r="M165" i="14"/>
  <c r="Q165" i="14" s="1"/>
  <c r="L165" i="14"/>
  <c r="P165" i="14" s="1"/>
  <c r="K165" i="14"/>
  <c r="O165" i="14" s="1"/>
  <c r="J165" i="14"/>
  <c r="T164" i="14"/>
  <c r="P164" i="14"/>
  <c r="M164" i="14"/>
  <c r="Q164" i="14" s="1"/>
  <c r="L164" i="14"/>
  <c r="K164" i="14"/>
  <c r="J164" i="14"/>
  <c r="S163" i="14"/>
  <c r="Q163" i="14"/>
  <c r="M163" i="14"/>
  <c r="U163" i="14" s="1"/>
  <c r="L163" i="14"/>
  <c r="P163" i="14" s="1"/>
  <c r="K163" i="14"/>
  <c r="O163" i="14" s="1"/>
  <c r="J163" i="14"/>
  <c r="T163" i="14" s="1"/>
  <c r="O162" i="14"/>
  <c r="M162" i="14"/>
  <c r="L162" i="14"/>
  <c r="K162" i="14"/>
  <c r="J162" i="14"/>
  <c r="Q161" i="14"/>
  <c r="M161" i="14"/>
  <c r="L161" i="14"/>
  <c r="P161" i="14" s="1"/>
  <c r="K161" i="14"/>
  <c r="O161" i="14" s="1"/>
  <c r="S161" i="14" s="1"/>
  <c r="J161" i="14"/>
  <c r="M160" i="14"/>
  <c r="L160" i="14"/>
  <c r="K160" i="14"/>
  <c r="J160" i="14"/>
  <c r="Q159" i="14"/>
  <c r="M159" i="14"/>
  <c r="L159" i="14"/>
  <c r="P159" i="14" s="1"/>
  <c r="K159" i="14"/>
  <c r="O159" i="14" s="1"/>
  <c r="S159" i="14" s="1"/>
  <c r="J159" i="14"/>
  <c r="M158" i="14"/>
  <c r="L158" i="14"/>
  <c r="K158" i="14"/>
  <c r="O158" i="14" s="1"/>
  <c r="J158" i="14"/>
  <c r="Q157" i="14"/>
  <c r="M157" i="14"/>
  <c r="L157" i="14"/>
  <c r="P157" i="14" s="1"/>
  <c r="K157" i="14"/>
  <c r="O157" i="14" s="1"/>
  <c r="S157" i="14" s="1"/>
  <c r="J157" i="14"/>
  <c r="U157" i="14" s="1"/>
  <c r="P156" i="14"/>
  <c r="T156" i="14" s="1"/>
  <c r="O156" i="14"/>
  <c r="M156" i="14"/>
  <c r="Q156" i="14" s="1"/>
  <c r="L156" i="14"/>
  <c r="K156" i="14"/>
  <c r="J156" i="14"/>
  <c r="S155" i="14"/>
  <c r="Q155" i="14"/>
  <c r="M155" i="14"/>
  <c r="U155" i="14" s="1"/>
  <c r="L155" i="14"/>
  <c r="P155" i="14" s="1"/>
  <c r="K155" i="14"/>
  <c r="O155" i="14" s="1"/>
  <c r="J155" i="14"/>
  <c r="M154" i="14"/>
  <c r="L154" i="14"/>
  <c r="K154" i="14"/>
  <c r="O154" i="14" s="1"/>
  <c r="J154" i="14"/>
  <c r="T153" i="14"/>
  <c r="O153" i="14"/>
  <c r="M153" i="14"/>
  <c r="L153" i="14"/>
  <c r="P153" i="14" s="1"/>
  <c r="K153" i="14"/>
  <c r="J153" i="14"/>
  <c r="S153" i="14" s="1"/>
  <c r="Q152" i="14"/>
  <c r="U152" i="14" s="1"/>
  <c r="M152" i="14"/>
  <c r="L152" i="14"/>
  <c r="P152" i="14" s="1"/>
  <c r="K152" i="14"/>
  <c r="J152" i="14"/>
  <c r="O151" i="14"/>
  <c r="M151" i="14"/>
  <c r="L151" i="14"/>
  <c r="P151" i="14" s="1"/>
  <c r="K151" i="14"/>
  <c r="J151" i="14"/>
  <c r="T151" i="14" s="1"/>
  <c r="U150" i="14"/>
  <c r="Q150" i="14"/>
  <c r="P150" i="14"/>
  <c r="M150" i="14"/>
  <c r="L150" i="14"/>
  <c r="K150" i="14"/>
  <c r="O150" i="14" s="1"/>
  <c r="J150" i="14"/>
  <c r="M149" i="14"/>
  <c r="L149" i="14"/>
  <c r="P149" i="14" s="1"/>
  <c r="K149" i="14"/>
  <c r="J149" i="14"/>
  <c r="Q148" i="14"/>
  <c r="U148" i="14" s="1"/>
  <c r="P148" i="14"/>
  <c r="M148" i="14"/>
  <c r="L148" i="14"/>
  <c r="K148" i="14"/>
  <c r="J148" i="14"/>
  <c r="M147" i="14"/>
  <c r="Q147" i="14" s="1"/>
  <c r="L147" i="14"/>
  <c r="K147" i="14"/>
  <c r="J147" i="14"/>
  <c r="Q146" i="14"/>
  <c r="U146" i="14" s="1"/>
  <c r="M146" i="14"/>
  <c r="L146" i="14"/>
  <c r="P146" i="14" s="1"/>
  <c r="K146" i="14"/>
  <c r="O146" i="14" s="1"/>
  <c r="J146" i="14"/>
  <c r="T145" i="14"/>
  <c r="O145" i="14"/>
  <c r="M145" i="14"/>
  <c r="L145" i="14"/>
  <c r="P145" i="14" s="1"/>
  <c r="K145" i="14"/>
  <c r="J145" i="14"/>
  <c r="S145" i="14" s="1"/>
  <c r="Q144" i="14"/>
  <c r="U144" i="14" s="1"/>
  <c r="M144" i="14"/>
  <c r="L144" i="14"/>
  <c r="P144" i="14" s="1"/>
  <c r="K144" i="14"/>
  <c r="J144" i="14"/>
  <c r="O143" i="14"/>
  <c r="M143" i="14"/>
  <c r="L143" i="14"/>
  <c r="P143" i="14" s="1"/>
  <c r="K143" i="14"/>
  <c r="J143" i="14"/>
  <c r="T143" i="14" s="1"/>
  <c r="U142" i="14"/>
  <c r="Q142" i="14"/>
  <c r="P142" i="14"/>
  <c r="M142" i="14"/>
  <c r="L142" i="14"/>
  <c r="K142" i="14"/>
  <c r="O142" i="14" s="1"/>
  <c r="J142" i="14"/>
  <c r="M141" i="14"/>
  <c r="L141" i="14"/>
  <c r="P141" i="14" s="1"/>
  <c r="K141" i="14"/>
  <c r="J141" i="14"/>
  <c r="Q140" i="14"/>
  <c r="U140" i="14" s="1"/>
  <c r="P140" i="14"/>
  <c r="M140" i="14"/>
  <c r="L140" i="14"/>
  <c r="K140" i="14"/>
  <c r="J140" i="14"/>
  <c r="M139" i="14"/>
  <c r="L139" i="14"/>
  <c r="K139" i="14"/>
  <c r="J139" i="14"/>
  <c r="Q138" i="14"/>
  <c r="M138" i="14"/>
  <c r="L138" i="14"/>
  <c r="P138" i="14" s="1"/>
  <c r="K138" i="14"/>
  <c r="J138" i="14"/>
  <c r="P137" i="14"/>
  <c r="M137" i="14"/>
  <c r="L137" i="14"/>
  <c r="K137" i="14"/>
  <c r="O137" i="14" s="1"/>
  <c r="J137" i="14"/>
  <c r="T137" i="14" s="1"/>
  <c r="S136" i="14"/>
  <c r="M136" i="14"/>
  <c r="Q136" i="14" s="1"/>
  <c r="L136" i="14"/>
  <c r="P136" i="14" s="1"/>
  <c r="K136" i="14"/>
  <c r="O136" i="14" s="1"/>
  <c r="J136" i="14"/>
  <c r="U135" i="14"/>
  <c r="P135" i="14"/>
  <c r="M135" i="14"/>
  <c r="Q135" i="14" s="1"/>
  <c r="L135" i="14"/>
  <c r="K135" i="14"/>
  <c r="J135" i="14"/>
  <c r="T135" i="14" s="1"/>
  <c r="M134" i="14"/>
  <c r="Q134" i="14" s="1"/>
  <c r="L134" i="14"/>
  <c r="P134" i="14" s="1"/>
  <c r="K134" i="14"/>
  <c r="J134" i="14"/>
  <c r="P133" i="14"/>
  <c r="M133" i="14"/>
  <c r="L133" i="14"/>
  <c r="K133" i="14"/>
  <c r="O133" i="14" s="1"/>
  <c r="J133" i="14"/>
  <c r="M132" i="14"/>
  <c r="L132" i="14"/>
  <c r="P132" i="14" s="1"/>
  <c r="K132" i="14"/>
  <c r="O132" i="14" s="1"/>
  <c r="S132" i="14" s="1"/>
  <c r="J132" i="14"/>
  <c r="M131" i="14"/>
  <c r="Q131" i="14" s="1"/>
  <c r="U131" i="14" s="1"/>
  <c r="L131" i="14"/>
  <c r="K131" i="14"/>
  <c r="O131" i="14" s="1"/>
  <c r="J131" i="14"/>
  <c r="Q130" i="14"/>
  <c r="M130" i="14"/>
  <c r="L130" i="14"/>
  <c r="P130" i="14" s="1"/>
  <c r="K130" i="14"/>
  <c r="J130" i="14"/>
  <c r="P129" i="14"/>
  <c r="M129" i="14"/>
  <c r="L129" i="14"/>
  <c r="K129" i="14"/>
  <c r="O129" i="14" s="1"/>
  <c r="J129" i="14"/>
  <c r="T129" i="14" s="1"/>
  <c r="S128" i="14"/>
  <c r="M128" i="14"/>
  <c r="Q128" i="14" s="1"/>
  <c r="L128" i="14"/>
  <c r="P128" i="14" s="1"/>
  <c r="K128" i="14"/>
  <c r="O128" i="14" s="1"/>
  <c r="J128" i="14"/>
  <c r="U127" i="14"/>
  <c r="P127" i="14"/>
  <c r="M127" i="14"/>
  <c r="Q127" i="14" s="1"/>
  <c r="L127" i="14"/>
  <c r="K127" i="14"/>
  <c r="J127" i="14"/>
  <c r="T127" i="14" s="1"/>
  <c r="M126" i="14"/>
  <c r="Q126" i="14" s="1"/>
  <c r="L126" i="14"/>
  <c r="P126" i="14" s="1"/>
  <c r="K126" i="14"/>
  <c r="J126" i="14"/>
  <c r="P125" i="14"/>
  <c r="M125" i="14"/>
  <c r="Q125" i="14" s="1"/>
  <c r="L125" i="14"/>
  <c r="K125" i="14"/>
  <c r="O125" i="14" s="1"/>
  <c r="J125" i="14"/>
  <c r="U125" i="14" s="1"/>
  <c r="M124" i="14"/>
  <c r="L124" i="14"/>
  <c r="P124" i="14" s="1"/>
  <c r="K124" i="14"/>
  <c r="O124" i="14" s="1"/>
  <c r="S124" i="14" s="1"/>
  <c r="J124" i="14"/>
  <c r="Q123" i="14"/>
  <c r="U123" i="14" s="1"/>
  <c r="P123" i="14"/>
  <c r="M123" i="14"/>
  <c r="L123" i="14"/>
  <c r="K123" i="14"/>
  <c r="O123" i="14" s="1"/>
  <c r="J123" i="14"/>
  <c r="T123" i="14" s="1"/>
  <c r="O122" i="14"/>
  <c r="M122" i="14"/>
  <c r="L122" i="14"/>
  <c r="K122" i="14"/>
  <c r="J122" i="14"/>
  <c r="U121" i="14"/>
  <c r="Q121" i="14"/>
  <c r="P121" i="14"/>
  <c r="M121" i="14"/>
  <c r="L121" i="14"/>
  <c r="K121" i="14"/>
  <c r="J121" i="14"/>
  <c r="M120" i="14"/>
  <c r="L120" i="14"/>
  <c r="K120" i="14"/>
  <c r="J120" i="14"/>
  <c r="Q119" i="14"/>
  <c r="U119" i="14" s="1"/>
  <c r="P119" i="14"/>
  <c r="M119" i="14"/>
  <c r="L119" i="14"/>
  <c r="K119" i="14"/>
  <c r="O119" i="14" s="1"/>
  <c r="J119" i="14"/>
  <c r="M118" i="14"/>
  <c r="Q118" i="14" s="1"/>
  <c r="L118" i="14"/>
  <c r="K118" i="14"/>
  <c r="J118" i="14"/>
  <c r="Q117" i="14"/>
  <c r="U117" i="14" s="1"/>
  <c r="M117" i="14"/>
  <c r="L117" i="14"/>
  <c r="P117" i="14" s="1"/>
  <c r="K117" i="14"/>
  <c r="J117" i="14"/>
  <c r="T116" i="14"/>
  <c r="O116" i="14"/>
  <c r="M116" i="14"/>
  <c r="L116" i="14"/>
  <c r="P116" i="14" s="1"/>
  <c r="K116" i="14"/>
  <c r="J116" i="14"/>
  <c r="S116" i="14" s="1"/>
  <c r="Q115" i="14"/>
  <c r="U115" i="14" s="1"/>
  <c r="P115" i="14"/>
  <c r="M115" i="14"/>
  <c r="L115" i="14"/>
  <c r="K115" i="14"/>
  <c r="O115" i="14" s="1"/>
  <c r="J115" i="14"/>
  <c r="T115" i="14" s="1"/>
  <c r="O114" i="14"/>
  <c r="M114" i="14"/>
  <c r="L114" i="14"/>
  <c r="K114" i="14"/>
  <c r="J114" i="14"/>
  <c r="U113" i="14"/>
  <c r="Q113" i="14"/>
  <c r="P113" i="14"/>
  <c r="M113" i="14"/>
  <c r="L113" i="14"/>
  <c r="K113" i="14"/>
  <c r="J113" i="14"/>
  <c r="M112" i="14"/>
  <c r="L112" i="14"/>
  <c r="K112" i="14"/>
  <c r="J112" i="14"/>
  <c r="Q111" i="14"/>
  <c r="U111" i="14" s="1"/>
  <c r="P111" i="14"/>
  <c r="M111" i="14"/>
  <c r="L111" i="14"/>
  <c r="K111" i="14"/>
  <c r="O111" i="14" s="1"/>
  <c r="J111" i="14"/>
  <c r="M110" i="14"/>
  <c r="Q110" i="14" s="1"/>
  <c r="L110" i="14"/>
  <c r="K110" i="14"/>
  <c r="J110" i="14"/>
  <c r="Q109" i="14"/>
  <c r="U109" i="14" s="1"/>
  <c r="M109" i="14"/>
  <c r="L109" i="14"/>
  <c r="P109" i="14" s="1"/>
  <c r="K109" i="14"/>
  <c r="J109" i="14"/>
  <c r="P108" i="14"/>
  <c r="M108" i="14"/>
  <c r="L108" i="14"/>
  <c r="K108" i="14"/>
  <c r="O108" i="14" s="1"/>
  <c r="J108" i="14"/>
  <c r="T108" i="14" s="1"/>
  <c r="Q107" i="14"/>
  <c r="M107" i="14"/>
  <c r="L107" i="14"/>
  <c r="P107" i="14" s="1"/>
  <c r="K107" i="14"/>
  <c r="J107" i="14"/>
  <c r="M106" i="14"/>
  <c r="Q106" i="14" s="1"/>
  <c r="L106" i="14"/>
  <c r="P106" i="14" s="1"/>
  <c r="T106" i="14" s="1"/>
  <c r="K106" i="14"/>
  <c r="O106" i="14" s="1"/>
  <c r="S106" i="14" s="1"/>
  <c r="J106" i="14"/>
  <c r="U106" i="14" s="1"/>
  <c r="M105" i="14"/>
  <c r="L105" i="14"/>
  <c r="P105" i="14" s="1"/>
  <c r="K105" i="14"/>
  <c r="O105" i="14" s="1"/>
  <c r="S105" i="14" s="1"/>
  <c r="J105" i="14"/>
  <c r="O104" i="14"/>
  <c r="M104" i="14"/>
  <c r="Q104" i="14" s="1"/>
  <c r="L104" i="14"/>
  <c r="K104" i="14"/>
  <c r="J104" i="14"/>
  <c r="P104" i="14" s="1"/>
  <c r="T104" i="14" s="1"/>
  <c r="T103" i="14"/>
  <c r="P103" i="14"/>
  <c r="M103" i="14"/>
  <c r="Q103" i="14" s="1"/>
  <c r="L103" i="14"/>
  <c r="K103" i="14"/>
  <c r="J103" i="14"/>
  <c r="M102" i="14"/>
  <c r="L102" i="14"/>
  <c r="K102" i="14"/>
  <c r="O102" i="14" s="1"/>
  <c r="J102" i="14"/>
  <c r="Q101" i="14"/>
  <c r="M101" i="14"/>
  <c r="U101" i="14" s="1"/>
  <c r="L101" i="14"/>
  <c r="P101" i="14" s="1"/>
  <c r="K101" i="14"/>
  <c r="J101" i="14"/>
  <c r="T101" i="14" s="1"/>
  <c r="Q100" i="14"/>
  <c r="P100" i="14"/>
  <c r="M100" i="14"/>
  <c r="L100" i="14"/>
  <c r="K100" i="14"/>
  <c r="O100" i="14" s="1"/>
  <c r="J100" i="14"/>
  <c r="T100" i="14" s="1"/>
  <c r="Q99" i="14"/>
  <c r="P99" i="14"/>
  <c r="M99" i="14"/>
  <c r="L99" i="14"/>
  <c r="K99" i="14"/>
  <c r="O99" i="14" s="1"/>
  <c r="S99" i="14" s="1"/>
  <c r="J99" i="14"/>
  <c r="T99" i="14" s="1"/>
  <c r="M98" i="14"/>
  <c r="Q98" i="14" s="1"/>
  <c r="L98" i="14"/>
  <c r="K98" i="14"/>
  <c r="O98" i="14" s="1"/>
  <c r="S98" i="14" s="1"/>
  <c r="J98" i="14"/>
  <c r="U98" i="14" s="1"/>
  <c r="U97" i="14"/>
  <c r="Q97" i="14"/>
  <c r="M97" i="14"/>
  <c r="L97" i="14"/>
  <c r="P97" i="14" s="1"/>
  <c r="K97" i="14"/>
  <c r="O97" i="14" s="1"/>
  <c r="S97" i="14" s="1"/>
  <c r="J97" i="14"/>
  <c r="M96" i="14"/>
  <c r="Q96" i="14" s="1"/>
  <c r="L96" i="14"/>
  <c r="K96" i="14"/>
  <c r="J96" i="14"/>
  <c r="M95" i="14"/>
  <c r="Q95" i="14" s="1"/>
  <c r="L95" i="14"/>
  <c r="K95" i="14"/>
  <c r="J95" i="14"/>
  <c r="T94" i="14"/>
  <c r="P94" i="14"/>
  <c r="O94" i="14"/>
  <c r="M94" i="14"/>
  <c r="L94" i="14"/>
  <c r="K94" i="14"/>
  <c r="J94" i="14"/>
  <c r="M93" i="14"/>
  <c r="L93" i="14"/>
  <c r="K93" i="14"/>
  <c r="O93" i="14" s="1"/>
  <c r="J93" i="14"/>
  <c r="S92" i="14"/>
  <c r="O92" i="14"/>
  <c r="M92" i="14"/>
  <c r="L92" i="14"/>
  <c r="P92" i="14" s="1"/>
  <c r="K92" i="14"/>
  <c r="J92" i="14"/>
  <c r="P91" i="14"/>
  <c r="O91" i="14"/>
  <c r="M91" i="14"/>
  <c r="L91" i="14"/>
  <c r="K91" i="14"/>
  <c r="S91" i="14" s="1"/>
  <c r="J91" i="14"/>
  <c r="T91" i="14" s="1"/>
  <c r="Q90" i="14"/>
  <c r="M90" i="14"/>
  <c r="U90" i="14" s="1"/>
  <c r="L90" i="14"/>
  <c r="P90" i="14" s="1"/>
  <c r="K90" i="14"/>
  <c r="J90" i="14"/>
  <c r="T90" i="14" s="1"/>
  <c r="M89" i="14"/>
  <c r="Q89" i="14" s="1"/>
  <c r="L89" i="14"/>
  <c r="K89" i="14"/>
  <c r="O89" i="14" s="1"/>
  <c r="J89" i="14"/>
  <c r="S88" i="14"/>
  <c r="O88" i="14"/>
  <c r="M88" i="14"/>
  <c r="Q88" i="14" s="1"/>
  <c r="L88" i="14"/>
  <c r="P88" i="14" s="1"/>
  <c r="K88" i="14"/>
  <c r="J88" i="14"/>
  <c r="P87" i="14"/>
  <c r="M87" i="14"/>
  <c r="L87" i="14"/>
  <c r="K87" i="14"/>
  <c r="O87" i="14" s="1"/>
  <c r="J87" i="14"/>
  <c r="T87" i="14" s="1"/>
  <c r="M86" i="14"/>
  <c r="Q86" i="14" s="1"/>
  <c r="L86" i="14"/>
  <c r="P86" i="14" s="1"/>
  <c r="K86" i="14"/>
  <c r="J86" i="14"/>
  <c r="T86" i="14" s="1"/>
  <c r="P85" i="14"/>
  <c r="M85" i="14"/>
  <c r="Q85" i="14" s="1"/>
  <c r="L85" i="14"/>
  <c r="K85" i="14"/>
  <c r="O85" i="14" s="1"/>
  <c r="J85" i="14"/>
  <c r="S84" i="14"/>
  <c r="O84" i="14"/>
  <c r="M84" i="14"/>
  <c r="Q84" i="14" s="1"/>
  <c r="L84" i="14"/>
  <c r="P84" i="14" s="1"/>
  <c r="K84" i="14"/>
  <c r="J84" i="14"/>
  <c r="P83" i="14"/>
  <c r="M83" i="14"/>
  <c r="L83" i="14"/>
  <c r="K83" i="14"/>
  <c r="O83" i="14" s="1"/>
  <c r="J83" i="14"/>
  <c r="T83" i="14" s="1"/>
  <c r="M82" i="14"/>
  <c r="Q82" i="14" s="1"/>
  <c r="L82" i="14"/>
  <c r="P82" i="14" s="1"/>
  <c r="K82" i="14"/>
  <c r="J82" i="14"/>
  <c r="T82" i="14" s="1"/>
  <c r="P81" i="14"/>
  <c r="M81" i="14"/>
  <c r="Q81" i="14" s="1"/>
  <c r="L81" i="14"/>
  <c r="K81" i="14"/>
  <c r="O81" i="14" s="1"/>
  <c r="J81" i="14"/>
  <c r="S80" i="14"/>
  <c r="O80" i="14"/>
  <c r="M80" i="14"/>
  <c r="Q80" i="14" s="1"/>
  <c r="L80" i="14"/>
  <c r="P80" i="14" s="1"/>
  <c r="K80" i="14"/>
  <c r="J80" i="14"/>
  <c r="P79" i="14"/>
  <c r="M79" i="14"/>
  <c r="L79" i="14"/>
  <c r="K79" i="14"/>
  <c r="O79" i="14" s="1"/>
  <c r="J79" i="14"/>
  <c r="T79" i="14" s="1"/>
  <c r="M78" i="14"/>
  <c r="Q78" i="14" s="1"/>
  <c r="L78" i="14"/>
  <c r="K78" i="14"/>
  <c r="J78" i="14"/>
  <c r="O78" i="14" s="1"/>
  <c r="P77" i="14"/>
  <c r="M77" i="14"/>
  <c r="L77" i="14"/>
  <c r="K77" i="14"/>
  <c r="O77" i="14" s="1"/>
  <c r="J77" i="14"/>
  <c r="Q77" i="14" s="1"/>
  <c r="S76" i="14"/>
  <c r="O76" i="14"/>
  <c r="M76" i="14"/>
  <c r="Q76" i="14" s="1"/>
  <c r="L76" i="14"/>
  <c r="P76" i="14" s="1"/>
  <c r="K76" i="14"/>
  <c r="J76" i="14"/>
  <c r="T76" i="14" s="1"/>
  <c r="U75" i="14"/>
  <c r="Q75" i="14"/>
  <c r="M75" i="14"/>
  <c r="L75" i="14"/>
  <c r="P75" i="14" s="1"/>
  <c r="K75" i="14"/>
  <c r="O75" i="14" s="1"/>
  <c r="J75" i="14"/>
  <c r="M74" i="14"/>
  <c r="Q74" i="14" s="1"/>
  <c r="L74" i="14"/>
  <c r="K74" i="14"/>
  <c r="J74" i="14"/>
  <c r="O74" i="14" s="1"/>
  <c r="P73" i="14"/>
  <c r="M73" i="14"/>
  <c r="L73" i="14"/>
  <c r="K73" i="14"/>
  <c r="O73" i="14" s="1"/>
  <c r="J73" i="14"/>
  <c r="Q73" i="14" s="1"/>
  <c r="S72" i="14"/>
  <c r="O72" i="14"/>
  <c r="M72" i="14"/>
  <c r="Q72" i="14" s="1"/>
  <c r="L72" i="14"/>
  <c r="P72" i="14" s="1"/>
  <c r="K72" i="14"/>
  <c r="J72" i="14"/>
  <c r="T72" i="14" s="1"/>
  <c r="U71" i="14"/>
  <c r="Q71" i="14"/>
  <c r="M71" i="14"/>
  <c r="L71" i="14"/>
  <c r="P71" i="14" s="1"/>
  <c r="K71" i="14"/>
  <c r="O71" i="14" s="1"/>
  <c r="J71" i="14"/>
  <c r="T71" i="14" s="1"/>
  <c r="M70" i="14"/>
  <c r="Q70" i="14" s="1"/>
  <c r="L70" i="14"/>
  <c r="K70" i="14"/>
  <c r="J70" i="14"/>
  <c r="O70" i="14" s="1"/>
  <c r="P69" i="14"/>
  <c r="M69" i="14"/>
  <c r="L69" i="14"/>
  <c r="K69" i="14"/>
  <c r="O69" i="14" s="1"/>
  <c r="J69" i="14"/>
  <c r="Q69" i="14" s="1"/>
  <c r="S68" i="14"/>
  <c r="O68" i="14"/>
  <c r="M68" i="14"/>
  <c r="Q68" i="14" s="1"/>
  <c r="L68" i="14"/>
  <c r="P68" i="14" s="1"/>
  <c r="K68" i="14"/>
  <c r="J68" i="14"/>
  <c r="T68" i="14" s="1"/>
  <c r="U67" i="14"/>
  <c r="Q67" i="14"/>
  <c r="M67" i="14"/>
  <c r="L67" i="14"/>
  <c r="P67" i="14" s="1"/>
  <c r="K67" i="14"/>
  <c r="O67" i="14" s="1"/>
  <c r="J67" i="14"/>
  <c r="T67" i="14" s="1"/>
  <c r="M66" i="14"/>
  <c r="Q66" i="14" s="1"/>
  <c r="L66" i="14"/>
  <c r="K66" i="14"/>
  <c r="J66" i="14"/>
  <c r="O66" i="14" s="1"/>
  <c r="P65" i="14"/>
  <c r="M65" i="14"/>
  <c r="L65" i="14"/>
  <c r="K65" i="14"/>
  <c r="O65" i="14" s="1"/>
  <c r="J65" i="14"/>
  <c r="Q65" i="14" s="1"/>
  <c r="S64" i="14"/>
  <c r="O64" i="14"/>
  <c r="M64" i="14"/>
  <c r="Q64" i="14" s="1"/>
  <c r="L64" i="14"/>
  <c r="P64" i="14" s="1"/>
  <c r="K64" i="14"/>
  <c r="J64" i="14"/>
  <c r="Q63" i="14"/>
  <c r="P63" i="14"/>
  <c r="M63" i="14"/>
  <c r="U63" i="14" s="1"/>
  <c r="L63" i="14"/>
  <c r="K63" i="14"/>
  <c r="J63" i="14"/>
  <c r="T63" i="14" s="1"/>
  <c r="M62" i="14"/>
  <c r="L62" i="14"/>
  <c r="K62" i="14"/>
  <c r="J62" i="14"/>
  <c r="M61" i="14"/>
  <c r="L61" i="14"/>
  <c r="P61" i="14" s="1"/>
  <c r="K61" i="14"/>
  <c r="O61" i="14" s="1"/>
  <c r="S61" i="14" s="1"/>
  <c r="J61" i="14"/>
  <c r="P60" i="14"/>
  <c r="O60" i="14"/>
  <c r="M60" i="14"/>
  <c r="Q60" i="14" s="1"/>
  <c r="U60" i="14" s="1"/>
  <c r="L60" i="14"/>
  <c r="K60" i="14"/>
  <c r="J60" i="14"/>
  <c r="T60" i="14" s="1"/>
  <c r="Q59" i="14"/>
  <c r="P59" i="14"/>
  <c r="M59" i="14"/>
  <c r="U59" i="14" s="1"/>
  <c r="L59" i="14"/>
  <c r="K59" i="14"/>
  <c r="J59" i="14"/>
  <c r="T59" i="14" s="1"/>
  <c r="M58" i="14"/>
  <c r="Q58" i="14" s="1"/>
  <c r="L58" i="14"/>
  <c r="K58" i="14"/>
  <c r="J58" i="14"/>
  <c r="M57" i="14"/>
  <c r="L57" i="14"/>
  <c r="P57" i="14" s="1"/>
  <c r="K57" i="14"/>
  <c r="O57" i="14" s="1"/>
  <c r="S57" i="14" s="1"/>
  <c r="J57" i="14"/>
  <c r="P56" i="14"/>
  <c r="O56" i="14"/>
  <c r="M56" i="14"/>
  <c r="Q56" i="14" s="1"/>
  <c r="U56" i="14" s="1"/>
  <c r="L56" i="14"/>
  <c r="K56" i="14"/>
  <c r="S56" i="14" s="1"/>
  <c r="J56" i="14"/>
  <c r="T56" i="14" s="1"/>
  <c r="Q55" i="14"/>
  <c r="P55" i="14"/>
  <c r="M55" i="14"/>
  <c r="U55" i="14" s="1"/>
  <c r="L55" i="14"/>
  <c r="K55" i="14"/>
  <c r="J55" i="14"/>
  <c r="T55" i="14" s="1"/>
  <c r="M54" i="14"/>
  <c r="L54" i="14"/>
  <c r="K54" i="14"/>
  <c r="J54" i="14"/>
  <c r="M53" i="14"/>
  <c r="L53" i="14"/>
  <c r="P53" i="14" s="1"/>
  <c r="K53" i="14"/>
  <c r="O53" i="14" s="1"/>
  <c r="S53" i="14" s="1"/>
  <c r="J53" i="14"/>
  <c r="T53" i="14" s="1"/>
  <c r="P52" i="14"/>
  <c r="O52" i="14"/>
  <c r="M52" i="14"/>
  <c r="Q52" i="14" s="1"/>
  <c r="U52" i="14" s="1"/>
  <c r="L52" i="14"/>
  <c r="K52" i="14"/>
  <c r="J52" i="14"/>
  <c r="T52" i="14" s="1"/>
  <c r="Q51" i="14"/>
  <c r="P51" i="14"/>
  <c r="M51" i="14"/>
  <c r="L51" i="14"/>
  <c r="K51" i="14"/>
  <c r="J51" i="14"/>
  <c r="T51" i="14" s="1"/>
  <c r="M50" i="14"/>
  <c r="L50" i="14"/>
  <c r="K50" i="14"/>
  <c r="J50" i="14"/>
  <c r="M49" i="14"/>
  <c r="L49" i="14"/>
  <c r="P49" i="14" s="1"/>
  <c r="K49" i="14"/>
  <c r="O49" i="14" s="1"/>
  <c r="S49" i="14" s="1"/>
  <c r="J49" i="14"/>
  <c r="Q48" i="14"/>
  <c r="U48" i="14" s="1"/>
  <c r="O48" i="14"/>
  <c r="M48" i="14"/>
  <c r="L48" i="14"/>
  <c r="P48" i="14" s="1"/>
  <c r="K48" i="14"/>
  <c r="J48" i="14"/>
  <c r="T48" i="14" s="1"/>
  <c r="M47" i="14"/>
  <c r="Q47" i="14" s="1"/>
  <c r="L47" i="14"/>
  <c r="K47" i="14"/>
  <c r="J47" i="14"/>
  <c r="P46" i="14"/>
  <c r="M46" i="14"/>
  <c r="L46" i="14"/>
  <c r="K46" i="14"/>
  <c r="O46" i="14" s="1"/>
  <c r="J46" i="14"/>
  <c r="O45" i="14"/>
  <c r="S45" i="14" s="1"/>
  <c r="M45" i="14"/>
  <c r="Q45" i="14" s="1"/>
  <c r="L45" i="14"/>
  <c r="P45" i="14" s="1"/>
  <c r="K45" i="14"/>
  <c r="J45" i="14"/>
  <c r="U44" i="14"/>
  <c r="Q44" i="14"/>
  <c r="M44" i="14"/>
  <c r="L44" i="14"/>
  <c r="P44" i="14" s="1"/>
  <c r="K44" i="14"/>
  <c r="O44" i="14" s="1"/>
  <c r="J44" i="14"/>
  <c r="Q43" i="14"/>
  <c r="M43" i="14"/>
  <c r="L43" i="14"/>
  <c r="K43" i="14"/>
  <c r="J43" i="14"/>
  <c r="M42" i="14"/>
  <c r="L42" i="14"/>
  <c r="P42" i="14" s="1"/>
  <c r="T42" i="14" s="1"/>
  <c r="K42" i="14"/>
  <c r="J42" i="14"/>
  <c r="S41" i="14"/>
  <c r="O41" i="14"/>
  <c r="M41" i="14"/>
  <c r="Q41" i="14" s="1"/>
  <c r="L41" i="14"/>
  <c r="P41" i="14" s="1"/>
  <c r="K41" i="14"/>
  <c r="J41" i="14"/>
  <c r="T41" i="14" s="1"/>
  <c r="Q40" i="14"/>
  <c r="U40" i="14" s="1"/>
  <c r="O40" i="14"/>
  <c r="M40" i="14"/>
  <c r="L40" i="14"/>
  <c r="P40" i="14" s="1"/>
  <c r="K40" i="14"/>
  <c r="J40" i="14"/>
  <c r="M39" i="14"/>
  <c r="Q39" i="14" s="1"/>
  <c r="L39" i="14"/>
  <c r="K39" i="14"/>
  <c r="J39" i="14"/>
  <c r="M38" i="14"/>
  <c r="L38" i="14"/>
  <c r="P38" i="14" s="1"/>
  <c r="K38" i="14"/>
  <c r="J38" i="14"/>
  <c r="T38" i="14" s="1"/>
  <c r="O37" i="14"/>
  <c r="S37" i="14" s="1"/>
  <c r="M37" i="14"/>
  <c r="Q37" i="14" s="1"/>
  <c r="L37" i="14"/>
  <c r="P37" i="14" s="1"/>
  <c r="K37" i="14"/>
  <c r="J37" i="14"/>
  <c r="T37" i="14" s="1"/>
  <c r="Q36" i="14"/>
  <c r="U36" i="14" s="1"/>
  <c r="M36" i="14"/>
  <c r="L36" i="14"/>
  <c r="P36" i="14" s="1"/>
  <c r="K36" i="14"/>
  <c r="O36" i="14" s="1"/>
  <c r="J36" i="14"/>
  <c r="T36" i="14" s="1"/>
  <c r="M35" i="14"/>
  <c r="Q35" i="14" s="1"/>
  <c r="L35" i="14"/>
  <c r="K35" i="14"/>
  <c r="J35" i="14"/>
  <c r="P34" i="14"/>
  <c r="M34" i="14"/>
  <c r="L34" i="14"/>
  <c r="T34" i="14" s="1"/>
  <c r="K34" i="14"/>
  <c r="O34" i="14" s="1"/>
  <c r="J34" i="14"/>
  <c r="U33" i="14"/>
  <c r="Q33" i="14"/>
  <c r="P33" i="14"/>
  <c r="M33" i="14"/>
  <c r="L33" i="14"/>
  <c r="K33" i="14"/>
  <c r="J33" i="14"/>
  <c r="T33" i="14" s="1"/>
  <c r="Q32" i="14"/>
  <c r="M32" i="14"/>
  <c r="U32" i="14" s="1"/>
  <c r="L32" i="14"/>
  <c r="K32" i="14"/>
  <c r="J32" i="14"/>
  <c r="P32" i="14" s="1"/>
  <c r="M31" i="14"/>
  <c r="L31" i="14"/>
  <c r="K31" i="14"/>
  <c r="O31" i="14" s="1"/>
  <c r="J31" i="14"/>
  <c r="S30" i="14"/>
  <c r="O30" i="14"/>
  <c r="M30" i="14"/>
  <c r="L30" i="14"/>
  <c r="P30" i="14" s="1"/>
  <c r="K30" i="14"/>
  <c r="J30" i="14"/>
  <c r="U29" i="14"/>
  <c r="Q29" i="14"/>
  <c r="P29" i="14"/>
  <c r="M29" i="14"/>
  <c r="L29" i="14"/>
  <c r="K29" i="14"/>
  <c r="O29" i="14" s="1"/>
  <c r="S29" i="14" s="1"/>
  <c r="J29" i="14"/>
  <c r="T29" i="14" s="1"/>
  <c r="M28" i="14"/>
  <c r="L28" i="14"/>
  <c r="K28" i="14"/>
  <c r="J28" i="14"/>
  <c r="P28" i="14" s="1"/>
  <c r="P27" i="14"/>
  <c r="T27" i="14" s="1"/>
  <c r="M27" i="14"/>
  <c r="Q27" i="14" s="1"/>
  <c r="L27" i="14"/>
  <c r="K27" i="14"/>
  <c r="O27" i="14" s="1"/>
  <c r="J27" i="14"/>
  <c r="S26" i="14"/>
  <c r="O26" i="14"/>
  <c r="M26" i="14"/>
  <c r="L26" i="14"/>
  <c r="P26" i="14" s="1"/>
  <c r="K26" i="14"/>
  <c r="J26" i="14"/>
  <c r="U25" i="14"/>
  <c r="Q25" i="14"/>
  <c r="P25" i="14"/>
  <c r="M25" i="14"/>
  <c r="L25" i="14"/>
  <c r="K25" i="14"/>
  <c r="J25" i="14"/>
  <c r="T25" i="14" s="1"/>
  <c r="Q24" i="14"/>
  <c r="M24" i="14"/>
  <c r="U24" i="14" s="1"/>
  <c r="L24" i="14"/>
  <c r="K24" i="14"/>
  <c r="J24" i="14"/>
  <c r="P24" i="14" s="1"/>
  <c r="M23" i="14"/>
  <c r="L23" i="14"/>
  <c r="K23" i="14"/>
  <c r="J23" i="14"/>
  <c r="S22" i="14"/>
  <c r="O22" i="14"/>
  <c r="M22" i="14"/>
  <c r="L22" i="14"/>
  <c r="P22" i="14" s="1"/>
  <c r="K22" i="14"/>
  <c r="J22" i="14"/>
  <c r="U21" i="14"/>
  <c r="Q21" i="14"/>
  <c r="P21" i="14"/>
  <c r="M21" i="14"/>
  <c r="L21" i="14"/>
  <c r="K21" i="14"/>
  <c r="O21" i="14" s="1"/>
  <c r="S21" i="14" s="1"/>
  <c r="J21" i="14"/>
  <c r="T21" i="14" s="1"/>
  <c r="M20" i="14"/>
  <c r="L20" i="14"/>
  <c r="K20" i="14"/>
  <c r="J20" i="14"/>
  <c r="P20" i="14" s="1"/>
  <c r="P19" i="14"/>
  <c r="T19" i="14" s="1"/>
  <c r="M19" i="14"/>
  <c r="Q19" i="14" s="1"/>
  <c r="L19" i="14"/>
  <c r="K19" i="14"/>
  <c r="O19" i="14" s="1"/>
  <c r="J19" i="14"/>
  <c r="O18" i="14"/>
  <c r="S18" i="14" s="1"/>
  <c r="M18" i="14"/>
  <c r="L18" i="14"/>
  <c r="P18" i="14" s="1"/>
  <c r="K18" i="14"/>
  <c r="J18" i="14"/>
  <c r="U17" i="14"/>
  <c r="Q17" i="14"/>
  <c r="O17" i="14"/>
  <c r="M17" i="14"/>
  <c r="L17" i="14"/>
  <c r="P17" i="14" s="1"/>
  <c r="K17" i="14"/>
  <c r="J17" i="14"/>
  <c r="T17" i="14" s="1"/>
  <c r="M16" i="14"/>
  <c r="L16" i="14"/>
  <c r="K16" i="14"/>
  <c r="J16" i="14"/>
  <c r="P15" i="14"/>
  <c r="M15" i="14"/>
  <c r="L15" i="14"/>
  <c r="K15" i="14"/>
  <c r="J15" i="14"/>
  <c r="O14" i="14"/>
  <c r="M14" i="14"/>
  <c r="L14" i="14"/>
  <c r="P14" i="14" s="1"/>
  <c r="K14" i="14"/>
  <c r="J14" i="14"/>
  <c r="S14" i="14" s="1"/>
  <c r="U13" i="14"/>
  <c r="Q13" i="14"/>
  <c r="M13" i="14"/>
  <c r="L13" i="14"/>
  <c r="P13" i="14" s="1"/>
  <c r="K13" i="14"/>
  <c r="O13" i="14" s="1"/>
  <c r="J13" i="14"/>
  <c r="Q12" i="14"/>
  <c r="M12" i="14"/>
  <c r="L12" i="14"/>
  <c r="P12" i="14" s="1"/>
  <c r="T12" i="14" s="1"/>
  <c r="J12" i="14"/>
  <c r="F12" i="14"/>
  <c r="K12" i="14" s="1"/>
  <c r="O12" i="14" s="1"/>
  <c r="S11" i="14"/>
  <c r="Q11" i="14"/>
  <c r="P11" i="14"/>
  <c r="M11" i="14"/>
  <c r="U11" i="14" s="1"/>
  <c r="L11" i="14"/>
  <c r="K11" i="14"/>
  <c r="O11" i="14" s="1"/>
  <c r="J11" i="14"/>
  <c r="T11" i="14" s="1"/>
  <c r="T10" i="14"/>
  <c r="P10" i="14"/>
  <c r="M10" i="14"/>
  <c r="Q10" i="14" s="1"/>
  <c r="L10" i="14"/>
  <c r="K10" i="14"/>
  <c r="O10" i="14" s="1"/>
  <c r="J10" i="14"/>
  <c r="U10" i="14" s="1"/>
  <c r="S9" i="14"/>
  <c r="M9" i="14"/>
  <c r="L9" i="14"/>
  <c r="P9" i="14" s="1"/>
  <c r="K9" i="14"/>
  <c r="O9" i="14" s="1"/>
  <c r="J9" i="14"/>
  <c r="U8" i="14"/>
  <c r="P8" i="14"/>
  <c r="M8" i="14"/>
  <c r="Q8" i="14" s="1"/>
  <c r="L8" i="14"/>
  <c r="K8" i="14"/>
  <c r="J8" i="14"/>
  <c r="M7" i="14"/>
  <c r="L7" i="14"/>
  <c r="P7" i="14" s="1"/>
  <c r="K7" i="14"/>
  <c r="J7" i="14"/>
  <c r="AE6" i="14"/>
  <c r="P6" i="14"/>
  <c r="M6" i="14"/>
  <c r="L6" i="14"/>
  <c r="K6" i="14"/>
  <c r="O6" i="14" s="1"/>
  <c r="S6" i="14" s="1"/>
  <c r="J6" i="14"/>
  <c r="AE5" i="14"/>
  <c r="AE7" i="14" s="1"/>
  <c r="T5" i="14"/>
  <c r="P5" i="14"/>
  <c r="M5" i="14"/>
  <c r="L5" i="14"/>
  <c r="K5" i="14"/>
  <c r="J5" i="14"/>
  <c r="AE4" i="14"/>
  <c r="P4" i="14"/>
  <c r="M4" i="14"/>
  <c r="L4" i="14"/>
  <c r="K4" i="14"/>
  <c r="O4" i="14" s="1"/>
  <c r="J4" i="14"/>
  <c r="AE3" i="14"/>
  <c r="M3" i="14"/>
  <c r="L3" i="14"/>
  <c r="P3" i="14" s="1"/>
  <c r="K3" i="14"/>
  <c r="J3" i="14"/>
  <c r="AE2" i="14"/>
  <c r="O2" i="14"/>
  <c r="M2" i="14"/>
  <c r="Q2" i="14" s="1"/>
  <c r="L2" i="14"/>
  <c r="K2" i="14"/>
  <c r="J2" i="14"/>
  <c r="P2" i="14" s="1"/>
  <c r="T2" i="14" s="1"/>
  <c r="AB640" i="13"/>
  <c r="M629" i="13"/>
  <c r="L629" i="13"/>
  <c r="K629" i="13"/>
  <c r="O629" i="13" s="1"/>
  <c r="J629" i="13"/>
  <c r="M628" i="13"/>
  <c r="Q628" i="13" s="1"/>
  <c r="L628" i="13"/>
  <c r="K628" i="13"/>
  <c r="J628" i="13"/>
  <c r="O627" i="13"/>
  <c r="M627" i="13"/>
  <c r="L627" i="13"/>
  <c r="P627" i="13" s="1"/>
  <c r="K627" i="13"/>
  <c r="J627" i="13"/>
  <c r="Q626" i="13"/>
  <c r="U626" i="13" s="1"/>
  <c r="O626" i="13"/>
  <c r="S626" i="13" s="1"/>
  <c r="M626" i="13"/>
  <c r="L626" i="13"/>
  <c r="P626" i="13" s="1"/>
  <c r="K626" i="13"/>
  <c r="J626" i="13"/>
  <c r="T626" i="13" s="1"/>
  <c r="M625" i="13"/>
  <c r="L625" i="13"/>
  <c r="K625" i="13"/>
  <c r="J625" i="13"/>
  <c r="M624" i="13"/>
  <c r="Q624" i="13" s="1"/>
  <c r="L624" i="13"/>
  <c r="P624" i="13" s="1"/>
  <c r="K624" i="13"/>
  <c r="J624" i="13"/>
  <c r="O623" i="13"/>
  <c r="M623" i="13"/>
  <c r="L623" i="13"/>
  <c r="P623" i="13" s="1"/>
  <c r="K623" i="13"/>
  <c r="J623" i="13"/>
  <c r="Q622" i="13"/>
  <c r="U622" i="13" s="1"/>
  <c r="O622" i="13"/>
  <c r="S622" i="13" s="1"/>
  <c r="M622" i="13"/>
  <c r="L622" i="13"/>
  <c r="P622" i="13" s="1"/>
  <c r="K622" i="13"/>
  <c r="J622" i="13"/>
  <c r="M621" i="13"/>
  <c r="L621" i="13"/>
  <c r="K621" i="13"/>
  <c r="O621" i="13" s="1"/>
  <c r="J621" i="13"/>
  <c r="M620" i="13"/>
  <c r="Q620" i="13" s="1"/>
  <c r="L620" i="13"/>
  <c r="K620" i="13"/>
  <c r="J620" i="13"/>
  <c r="O619" i="13"/>
  <c r="M619" i="13"/>
  <c r="L619" i="13"/>
  <c r="P619" i="13" s="1"/>
  <c r="K619" i="13"/>
  <c r="J619" i="13"/>
  <c r="S618" i="13"/>
  <c r="Q618" i="13"/>
  <c r="U618" i="13" s="1"/>
  <c r="O618" i="13"/>
  <c r="M618" i="13"/>
  <c r="L618" i="13"/>
  <c r="P618" i="13" s="1"/>
  <c r="K618" i="13"/>
  <c r="J618" i="13"/>
  <c r="T618" i="13" s="1"/>
  <c r="P617" i="13"/>
  <c r="M617" i="13"/>
  <c r="L617" i="13"/>
  <c r="K617" i="13"/>
  <c r="O617" i="13" s="1"/>
  <c r="J617" i="13"/>
  <c r="M616" i="13"/>
  <c r="Q616" i="13" s="1"/>
  <c r="L616" i="13"/>
  <c r="K616" i="13"/>
  <c r="J616" i="13"/>
  <c r="U615" i="13"/>
  <c r="S615" i="13"/>
  <c r="Q615" i="13"/>
  <c r="M615" i="13"/>
  <c r="L615" i="13"/>
  <c r="P615" i="13" s="1"/>
  <c r="K615" i="13"/>
  <c r="O615" i="13" s="1"/>
  <c r="J615" i="13"/>
  <c r="U614" i="13"/>
  <c r="O614" i="13"/>
  <c r="M614" i="13"/>
  <c r="Q614" i="13" s="1"/>
  <c r="L614" i="13"/>
  <c r="K614" i="13"/>
  <c r="J614" i="13"/>
  <c r="P613" i="13"/>
  <c r="M613" i="13"/>
  <c r="Q613" i="13" s="1"/>
  <c r="L613" i="13"/>
  <c r="K613" i="13"/>
  <c r="O613" i="13" s="1"/>
  <c r="J613" i="13"/>
  <c r="M612" i="13"/>
  <c r="Q612" i="13" s="1"/>
  <c r="L612" i="13"/>
  <c r="K612" i="13"/>
  <c r="J612" i="13"/>
  <c r="U611" i="13"/>
  <c r="Q611" i="13"/>
  <c r="M611" i="13"/>
  <c r="L611" i="13"/>
  <c r="P611" i="13" s="1"/>
  <c r="K611" i="13"/>
  <c r="O611" i="13" s="1"/>
  <c r="J611" i="13"/>
  <c r="U610" i="13"/>
  <c r="O610" i="13"/>
  <c r="M610" i="13"/>
  <c r="Q610" i="13" s="1"/>
  <c r="L610" i="13"/>
  <c r="K610" i="13"/>
  <c r="J610" i="13"/>
  <c r="P609" i="13"/>
  <c r="M609" i="13"/>
  <c r="Q609" i="13" s="1"/>
  <c r="U609" i="13" s="1"/>
  <c r="L609" i="13"/>
  <c r="K609" i="13"/>
  <c r="O609" i="13" s="1"/>
  <c r="J609" i="13"/>
  <c r="M608" i="13"/>
  <c r="L608" i="13"/>
  <c r="K608" i="13"/>
  <c r="J608" i="13"/>
  <c r="U607" i="13"/>
  <c r="S607" i="13"/>
  <c r="Q607" i="13"/>
  <c r="M607" i="13"/>
  <c r="L607" i="13"/>
  <c r="P607" i="13" s="1"/>
  <c r="K607" i="13"/>
  <c r="O607" i="13" s="1"/>
  <c r="J607" i="13"/>
  <c r="O606" i="13"/>
  <c r="M606" i="13"/>
  <c r="Q606" i="13" s="1"/>
  <c r="L606" i="13"/>
  <c r="K606" i="13"/>
  <c r="S606" i="13" s="1"/>
  <c r="J606" i="13"/>
  <c r="P605" i="13"/>
  <c r="M605" i="13"/>
  <c r="L605" i="13"/>
  <c r="K605" i="13"/>
  <c r="O605" i="13" s="1"/>
  <c r="J605" i="13"/>
  <c r="T605" i="13" s="1"/>
  <c r="M604" i="13"/>
  <c r="L604" i="13"/>
  <c r="K604" i="13"/>
  <c r="J604" i="13"/>
  <c r="Q603" i="13"/>
  <c r="O603" i="13"/>
  <c r="S603" i="13" s="1"/>
  <c r="M603" i="13"/>
  <c r="L603" i="13"/>
  <c r="P603" i="13" s="1"/>
  <c r="K603" i="13"/>
  <c r="J603" i="13"/>
  <c r="U602" i="13"/>
  <c r="Q602" i="13"/>
  <c r="M602" i="13"/>
  <c r="L602" i="13"/>
  <c r="K602" i="13"/>
  <c r="O602" i="13" s="1"/>
  <c r="J602" i="13"/>
  <c r="T601" i="13"/>
  <c r="M601" i="13"/>
  <c r="Q601" i="13" s="1"/>
  <c r="L601" i="13"/>
  <c r="P601" i="13" s="1"/>
  <c r="K601" i="13"/>
  <c r="J601" i="13"/>
  <c r="O600" i="13"/>
  <c r="M600" i="13"/>
  <c r="L600" i="13"/>
  <c r="P600" i="13" s="1"/>
  <c r="T600" i="13" s="1"/>
  <c r="K600" i="13"/>
  <c r="J600" i="13"/>
  <c r="S599" i="13"/>
  <c r="Q599" i="13"/>
  <c r="O599" i="13"/>
  <c r="M599" i="13"/>
  <c r="U599" i="13" s="1"/>
  <c r="L599" i="13"/>
  <c r="P599" i="13" s="1"/>
  <c r="K599" i="13"/>
  <c r="J599" i="13"/>
  <c r="T599" i="13" s="1"/>
  <c r="Q598" i="13"/>
  <c r="M598" i="13"/>
  <c r="L598" i="13"/>
  <c r="K598" i="13"/>
  <c r="O598" i="13" s="1"/>
  <c r="J598" i="13"/>
  <c r="U598" i="13" s="1"/>
  <c r="M597" i="13"/>
  <c r="Q597" i="13" s="1"/>
  <c r="L597" i="13"/>
  <c r="K597" i="13"/>
  <c r="J597" i="13"/>
  <c r="M596" i="13"/>
  <c r="L596" i="13"/>
  <c r="P596" i="13" s="1"/>
  <c r="K596" i="13"/>
  <c r="J596" i="13"/>
  <c r="Q595" i="13"/>
  <c r="O595" i="13"/>
  <c r="S595" i="13" s="1"/>
  <c r="M595" i="13"/>
  <c r="L595" i="13"/>
  <c r="P595" i="13" s="1"/>
  <c r="K595" i="13"/>
  <c r="J595" i="13"/>
  <c r="U594" i="13"/>
  <c r="Q594" i="13"/>
  <c r="M594" i="13"/>
  <c r="L594" i="13"/>
  <c r="K594" i="13"/>
  <c r="O594" i="13" s="1"/>
  <c r="J594" i="13"/>
  <c r="T593" i="13"/>
  <c r="M593" i="13"/>
  <c r="Q593" i="13" s="1"/>
  <c r="L593" i="13"/>
  <c r="P593" i="13" s="1"/>
  <c r="K593" i="13"/>
  <c r="J593" i="13"/>
  <c r="O592" i="13"/>
  <c r="M592" i="13"/>
  <c r="L592" i="13"/>
  <c r="P592" i="13" s="1"/>
  <c r="T592" i="13" s="1"/>
  <c r="K592" i="13"/>
  <c r="J592" i="13"/>
  <c r="S591" i="13"/>
  <c r="Q591" i="13"/>
  <c r="O591" i="13"/>
  <c r="M591" i="13"/>
  <c r="U591" i="13" s="1"/>
  <c r="L591" i="13"/>
  <c r="P591" i="13" s="1"/>
  <c r="K591" i="13"/>
  <c r="J591" i="13"/>
  <c r="T591" i="13" s="1"/>
  <c r="M590" i="13"/>
  <c r="L590" i="13"/>
  <c r="K590" i="13"/>
  <c r="O590" i="13" s="1"/>
  <c r="J590" i="13"/>
  <c r="P589" i="13"/>
  <c r="M589" i="13"/>
  <c r="L589" i="13"/>
  <c r="K589" i="13"/>
  <c r="J589" i="13"/>
  <c r="T589" i="13" s="1"/>
  <c r="Q588" i="13"/>
  <c r="U588" i="13" s="1"/>
  <c r="M588" i="13"/>
  <c r="L588" i="13"/>
  <c r="P588" i="13" s="1"/>
  <c r="K588" i="13"/>
  <c r="O588" i="13" s="1"/>
  <c r="J588" i="13"/>
  <c r="M587" i="13"/>
  <c r="L587" i="13"/>
  <c r="K587" i="13"/>
  <c r="O587" i="13" s="1"/>
  <c r="S587" i="13" s="1"/>
  <c r="J587" i="13"/>
  <c r="P586" i="13"/>
  <c r="M586" i="13"/>
  <c r="Q586" i="13" s="1"/>
  <c r="U586" i="13" s="1"/>
  <c r="L586" i="13"/>
  <c r="K586" i="13"/>
  <c r="O586" i="13" s="1"/>
  <c r="J586" i="13"/>
  <c r="O585" i="13"/>
  <c r="S585" i="13" s="1"/>
  <c r="M585" i="13"/>
  <c r="L585" i="13"/>
  <c r="K585" i="13"/>
  <c r="J585" i="13"/>
  <c r="P585" i="13" s="1"/>
  <c r="T585" i="13" s="1"/>
  <c r="U584" i="13"/>
  <c r="Q584" i="13"/>
  <c r="P584" i="13"/>
  <c r="M584" i="13"/>
  <c r="L584" i="13"/>
  <c r="K584" i="13"/>
  <c r="O584" i="13" s="1"/>
  <c r="J584" i="13"/>
  <c r="O583" i="13"/>
  <c r="M583" i="13"/>
  <c r="L583" i="13"/>
  <c r="K583" i="13"/>
  <c r="J583" i="13"/>
  <c r="S583" i="13" s="1"/>
  <c r="M582" i="13"/>
  <c r="L582" i="13"/>
  <c r="P582" i="13" s="1"/>
  <c r="K582" i="13"/>
  <c r="O582" i="13" s="1"/>
  <c r="J582" i="13"/>
  <c r="M581" i="13"/>
  <c r="Q581" i="13" s="1"/>
  <c r="L581" i="13"/>
  <c r="K581" i="13"/>
  <c r="J581" i="13"/>
  <c r="S580" i="13"/>
  <c r="Q580" i="13"/>
  <c r="U580" i="13" s="1"/>
  <c r="M580" i="13"/>
  <c r="L580" i="13"/>
  <c r="P580" i="13" s="1"/>
  <c r="K580" i="13"/>
  <c r="O580" i="13" s="1"/>
  <c r="J580" i="13"/>
  <c r="M579" i="13"/>
  <c r="Q579" i="13" s="1"/>
  <c r="L579" i="13"/>
  <c r="K579" i="13"/>
  <c r="O579" i="13" s="1"/>
  <c r="J579" i="13"/>
  <c r="U579" i="13" s="1"/>
  <c r="Q578" i="13"/>
  <c r="U578" i="13" s="1"/>
  <c r="M578" i="13"/>
  <c r="L578" i="13"/>
  <c r="P578" i="13" s="1"/>
  <c r="K578" i="13"/>
  <c r="O578" i="13" s="1"/>
  <c r="J578" i="13"/>
  <c r="P577" i="13"/>
  <c r="T577" i="13" s="1"/>
  <c r="O577" i="13"/>
  <c r="S577" i="13" s="1"/>
  <c r="M577" i="13"/>
  <c r="L577" i="13"/>
  <c r="K577" i="13"/>
  <c r="J577" i="13"/>
  <c r="S576" i="13"/>
  <c r="Q576" i="13"/>
  <c r="U576" i="13" s="1"/>
  <c r="M576" i="13"/>
  <c r="L576" i="13"/>
  <c r="P576" i="13" s="1"/>
  <c r="K576" i="13"/>
  <c r="O576" i="13" s="1"/>
  <c r="J576" i="13"/>
  <c r="T575" i="13"/>
  <c r="P575" i="13"/>
  <c r="O575" i="13"/>
  <c r="M575" i="13"/>
  <c r="Q575" i="13" s="1"/>
  <c r="L575" i="13"/>
  <c r="K575" i="13"/>
  <c r="J575" i="13"/>
  <c r="M574" i="13"/>
  <c r="Q574" i="13" s="1"/>
  <c r="L574" i="13"/>
  <c r="P574" i="13" s="1"/>
  <c r="K574" i="13"/>
  <c r="J574" i="13"/>
  <c r="M573" i="13"/>
  <c r="L573" i="13"/>
  <c r="K573" i="13"/>
  <c r="J573" i="13"/>
  <c r="Q573" i="13" s="1"/>
  <c r="O572" i="13"/>
  <c r="S572" i="13" s="1"/>
  <c r="M572" i="13"/>
  <c r="Q572" i="13" s="1"/>
  <c r="L572" i="13"/>
  <c r="P572" i="13" s="1"/>
  <c r="K572" i="13"/>
  <c r="J572" i="13"/>
  <c r="T572" i="13" s="1"/>
  <c r="Q571" i="13"/>
  <c r="P571" i="13"/>
  <c r="T571" i="13" s="1"/>
  <c r="O571" i="13"/>
  <c r="M571" i="13"/>
  <c r="L571" i="13"/>
  <c r="K571" i="13"/>
  <c r="J571" i="13"/>
  <c r="P570" i="13"/>
  <c r="T570" i="13" s="1"/>
  <c r="M570" i="13"/>
  <c r="Q570" i="13" s="1"/>
  <c r="L570" i="13"/>
  <c r="K570" i="13"/>
  <c r="J570" i="13"/>
  <c r="P569" i="13"/>
  <c r="O569" i="13"/>
  <c r="S569" i="13" s="1"/>
  <c r="M569" i="13"/>
  <c r="L569" i="13"/>
  <c r="T569" i="13" s="1"/>
  <c r="K569" i="13"/>
  <c r="J569" i="13"/>
  <c r="Q569" i="13" s="1"/>
  <c r="Q568" i="13"/>
  <c r="U568" i="13" s="1"/>
  <c r="O568" i="13"/>
  <c r="S568" i="13" s="1"/>
  <c r="M568" i="13"/>
  <c r="L568" i="13"/>
  <c r="P568" i="13" s="1"/>
  <c r="K568" i="13"/>
  <c r="J568" i="13"/>
  <c r="Q567" i="13"/>
  <c r="M567" i="13"/>
  <c r="L567" i="13"/>
  <c r="K567" i="13"/>
  <c r="O567" i="13" s="1"/>
  <c r="J567" i="13"/>
  <c r="S566" i="13"/>
  <c r="Q566" i="13"/>
  <c r="O566" i="13"/>
  <c r="M566" i="13"/>
  <c r="L566" i="13"/>
  <c r="P566" i="13" s="1"/>
  <c r="K566" i="13"/>
  <c r="J566" i="13"/>
  <c r="U565" i="13"/>
  <c r="Q565" i="13"/>
  <c r="M565" i="13"/>
  <c r="L565" i="13"/>
  <c r="P565" i="13" s="1"/>
  <c r="K565" i="13"/>
  <c r="O565" i="13" s="1"/>
  <c r="J565" i="13"/>
  <c r="T565" i="13" s="1"/>
  <c r="M564" i="13"/>
  <c r="Q564" i="13" s="1"/>
  <c r="L564" i="13"/>
  <c r="K564" i="13"/>
  <c r="J564" i="13"/>
  <c r="P564" i="13" s="1"/>
  <c r="S563" i="13"/>
  <c r="Q563" i="13"/>
  <c r="P563" i="13"/>
  <c r="O563" i="13"/>
  <c r="M563" i="13"/>
  <c r="L563" i="13"/>
  <c r="K563" i="13"/>
  <c r="J563" i="13"/>
  <c r="T563" i="13" s="1"/>
  <c r="Q562" i="13"/>
  <c r="U562" i="13" s="1"/>
  <c r="P562" i="13"/>
  <c r="O562" i="13"/>
  <c r="M562" i="13"/>
  <c r="L562" i="13"/>
  <c r="K562" i="13"/>
  <c r="S562" i="13" s="1"/>
  <c r="J562" i="13"/>
  <c r="T562" i="13" s="1"/>
  <c r="Q561" i="13"/>
  <c r="M561" i="13"/>
  <c r="L561" i="13"/>
  <c r="K561" i="13"/>
  <c r="O561" i="13" s="1"/>
  <c r="J561" i="13"/>
  <c r="U561" i="13" s="1"/>
  <c r="M560" i="13"/>
  <c r="Q560" i="13" s="1"/>
  <c r="L560" i="13"/>
  <c r="P560" i="13" s="1"/>
  <c r="K560" i="13"/>
  <c r="O560" i="13" s="1"/>
  <c r="J560" i="13"/>
  <c r="U560" i="13" s="1"/>
  <c r="O559" i="13"/>
  <c r="S559" i="13" s="1"/>
  <c r="M559" i="13"/>
  <c r="Q559" i="13" s="1"/>
  <c r="U559" i="13" s="1"/>
  <c r="L559" i="13"/>
  <c r="P559" i="13" s="1"/>
  <c r="K559" i="13"/>
  <c r="J559" i="13"/>
  <c r="Q558" i="13"/>
  <c r="U558" i="13" s="1"/>
  <c r="P558" i="13"/>
  <c r="O558" i="13"/>
  <c r="M558" i="13"/>
  <c r="L558" i="13"/>
  <c r="K558" i="13"/>
  <c r="S558" i="13" s="1"/>
  <c r="J558" i="13"/>
  <c r="T558" i="13" s="1"/>
  <c r="Q557" i="13"/>
  <c r="M557" i="13"/>
  <c r="L557" i="13"/>
  <c r="K557" i="13"/>
  <c r="O557" i="13" s="1"/>
  <c r="J557" i="13"/>
  <c r="U557" i="13" s="1"/>
  <c r="M556" i="13"/>
  <c r="Q556" i="13" s="1"/>
  <c r="L556" i="13"/>
  <c r="P556" i="13" s="1"/>
  <c r="K556" i="13"/>
  <c r="O556" i="13" s="1"/>
  <c r="J556" i="13"/>
  <c r="O555" i="13"/>
  <c r="S555" i="13" s="1"/>
  <c r="M555" i="13"/>
  <c r="Q555" i="13" s="1"/>
  <c r="U555" i="13" s="1"/>
  <c r="L555" i="13"/>
  <c r="P555" i="13" s="1"/>
  <c r="K555" i="13"/>
  <c r="J555" i="13"/>
  <c r="Q554" i="13"/>
  <c r="U554" i="13" s="1"/>
  <c r="P554" i="13"/>
  <c r="O554" i="13"/>
  <c r="M554" i="13"/>
  <c r="L554" i="13"/>
  <c r="K554" i="13"/>
  <c r="S554" i="13" s="1"/>
  <c r="J554" i="13"/>
  <c r="T554" i="13" s="1"/>
  <c r="Q553" i="13"/>
  <c r="M553" i="13"/>
  <c r="L553" i="13"/>
  <c r="K553" i="13"/>
  <c r="O553" i="13" s="1"/>
  <c r="J553" i="13"/>
  <c r="U553" i="13" s="1"/>
  <c r="M552" i="13"/>
  <c r="Q552" i="13" s="1"/>
  <c r="L552" i="13"/>
  <c r="P552" i="13" s="1"/>
  <c r="K552" i="13"/>
  <c r="O552" i="13" s="1"/>
  <c r="J552" i="13"/>
  <c r="O551" i="13"/>
  <c r="S551" i="13" s="1"/>
  <c r="M551" i="13"/>
  <c r="Q551" i="13" s="1"/>
  <c r="U551" i="13" s="1"/>
  <c r="L551" i="13"/>
  <c r="P551" i="13" s="1"/>
  <c r="K551" i="13"/>
  <c r="J551" i="13"/>
  <c r="T551" i="13" s="1"/>
  <c r="Q550" i="13"/>
  <c r="U550" i="13" s="1"/>
  <c r="P550" i="13"/>
  <c r="O550" i="13"/>
  <c r="M550" i="13"/>
  <c r="L550" i="13"/>
  <c r="K550" i="13"/>
  <c r="S550" i="13" s="1"/>
  <c r="J550" i="13"/>
  <c r="T550" i="13" s="1"/>
  <c r="P549" i="13"/>
  <c r="O549" i="13"/>
  <c r="M549" i="13"/>
  <c r="Q549" i="13" s="1"/>
  <c r="L549" i="13"/>
  <c r="K549" i="13"/>
  <c r="J549" i="13"/>
  <c r="U549" i="13" s="1"/>
  <c r="S548" i="13"/>
  <c r="Q548" i="13"/>
  <c r="P548" i="13"/>
  <c r="O548" i="13"/>
  <c r="M548" i="13"/>
  <c r="L548" i="13"/>
  <c r="K548" i="13"/>
  <c r="J548" i="13"/>
  <c r="T548" i="13" s="1"/>
  <c r="M547" i="13"/>
  <c r="L547" i="13"/>
  <c r="P547" i="13" s="1"/>
  <c r="K547" i="13"/>
  <c r="O547" i="13" s="1"/>
  <c r="S547" i="13" s="1"/>
  <c r="J547" i="13"/>
  <c r="T547" i="13" s="1"/>
  <c r="M546" i="13"/>
  <c r="Q546" i="13" s="1"/>
  <c r="U546" i="13" s="1"/>
  <c r="L546" i="13"/>
  <c r="P546" i="13" s="1"/>
  <c r="K546" i="13"/>
  <c r="O546" i="13" s="1"/>
  <c r="J546" i="13"/>
  <c r="T546" i="13" s="1"/>
  <c r="P545" i="13"/>
  <c r="O545" i="13"/>
  <c r="M545" i="13"/>
  <c r="Q545" i="13" s="1"/>
  <c r="L545" i="13"/>
  <c r="K545" i="13"/>
  <c r="J545" i="13"/>
  <c r="S544" i="13"/>
  <c r="Q544" i="13"/>
  <c r="P544" i="13"/>
  <c r="O544" i="13"/>
  <c r="M544" i="13"/>
  <c r="L544" i="13"/>
  <c r="K544" i="13"/>
  <c r="J544" i="13"/>
  <c r="T544" i="13" s="1"/>
  <c r="M543" i="13"/>
  <c r="L543" i="13"/>
  <c r="P543" i="13" s="1"/>
  <c r="K543" i="13"/>
  <c r="O543" i="13" s="1"/>
  <c r="S543" i="13" s="1"/>
  <c r="J543" i="13"/>
  <c r="M542" i="13"/>
  <c r="Q542" i="13" s="1"/>
  <c r="U542" i="13" s="1"/>
  <c r="L542" i="13"/>
  <c r="P542" i="13" s="1"/>
  <c r="K542" i="13"/>
  <c r="O542" i="13" s="1"/>
  <c r="J542" i="13"/>
  <c r="P541" i="13"/>
  <c r="O541" i="13"/>
  <c r="M541" i="13"/>
  <c r="Q541" i="13" s="1"/>
  <c r="L541" i="13"/>
  <c r="K541" i="13"/>
  <c r="J541" i="13"/>
  <c r="U541" i="13" s="1"/>
  <c r="S540" i="13"/>
  <c r="Q540" i="13"/>
  <c r="P540" i="13"/>
  <c r="O540" i="13"/>
  <c r="M540" i="13"/>
  <c r="L540" i="13"/>
  <c r="K540" i="13"/>
  <c r="J540" i="13"/>
  <c r="T540" i="13" s="1"/>
  <c r="M539" i="13"/>
  <c r="L539" i="13"/>
  <c r="P539" i="13" s="1"/>
  <c r="K539" i="13"/>
  <c r="O539" i="13" s="1"/>
  <c r="S539" i="13" s="1"/>
  <c r="J539" i="13"/>
  <c r="T539" i="13" s="1"/>
  <c r="M538" i="13"/>
  <c r="Q538" i="13" s="1"/>
  <c r="U538" i="13" s="1"/>
  <c r="L538" i="13"/>
  <c r="P538" i="13" s="1"/>
  <c r="K538" i="13"/>
  <c r="O538" i="13" s="1"/>
  <c r="J538" i="13"/>
  <c r="T538" i="13" s="1"/>
  <c r="P537" i="13"/>
  <c r="O537" i="13"/>
  <c r="M537" i="13"/>
  <c r="Q537" i="13" s="1"/>
  <c r="L537" i="13"/>
  <c r="K537" i="13"/>
  <c r="J537" i="13"/>
  <c r="O536" i="13"/>
  <c r="M536" i="13"/>
  <c r="L536" i="13"/>
  <c r="P536" i="13" s="1"/>
  <c r="K536" i="13"/>
  <c r="S536" i="13" s="1"/>
  <c r="J536" i="13"/>
  <c r="T536" i="13" s="1"/>
  <c r="Q535" i="13"/>
  <c r="P535" i="13"/>
  <c r="O535" i="13"/>
  <c r="M535" i="13"/>
  <c r="U535" i="13" s="1"/>
  <c r="L535" i="13"/>
  <c r="K535" i="13"/>
  <c r="S535" i="13" s="1"/>
  <c r="J535" i="13"/>
  <c r="T535" i="13" s="1"/>
  <c r="Q534" i="13"/>
  <c r="M534" i="13"/>
  <c r="L534" i="13"/>
  <c r="K534" i="13"/>
  <c r="O534" i="13" s="1"/>
  <c r="J534" i="13"/>
  <c r="U534" i="13" s="1"/>
  <c r="M533" i="13"/>
  <c r="Q533" i="13" s="1"/>
  <c r="L533" i="13"/>
  <c r="P533" i="13" s="1"/>
  <c r="K533" i="13"/>
  <c r="O533" i="13" s="1"/>
  <c r="J533" i="13"/>
  <c r="O532" i="13"/>
  <c r="M532" i="13"/>
  <c r="L532" i="13"/>
  <c r="P532" i="13" s="1"/>
  <c r="K532" i="13"/>
  <c r="S532" i="13" s="1"/>
  <c r="J532" i="13"/>
  <c r="T532" i="13" s="1"/>
  <c r="Q531" i="13"/>
  <c r="P531" i="13"/>
  <c r="O531" i="13"/>
  <c r="M531" i="13"/>
  <c r="U531" i="13" s="1"/>
  <c r="L531" i="13"/>
  <c r="K531" i="13"/>
  <c r="S531" i="13" s="1"/>
  <c r="J531" i="13"/>
  <c r="T531" i="13" s="1"/>
  <c r="Q530" i="13"/>
  <c r="M530" i="13"/>
  <c r="L530" i="13"/>
  <c r="K530" i="13"/>
  <c r="O530" i="13" s="1"/>
  <c r="J530" i="13"/>
  <c r="U530" i="13" s="1"/>
  <c r="M529" i="13"/>
  <c r="Q529" i="13" s="1"/>
  <c r="L529" i="13"/>
  <c r="P529" i="13" s="1"/>
  <c r="K529" i="13"/>
  <c r="O529" i="13" s="1"/>
  <c r="J529" i="13"/>
  <c r="U529" i="13" s="1"/>
  <c r="O528" i="13"/>
  <c r="M528" i="13"/>
  <c r="L528" i="13"/>
  <c r="P528" i="13" s="1"/>
  <c r="K528" i="13"/>
  <c r="S528" i="13" s="1"/>
  <c r="J528" i="13"/>
  <c r="Q527" i="13"/>
  <c r="P527" i="13"/>
  <c r="O527" i="13"/>
  <c r="M527" i="13"/>
  <c r="U527" i="13" s="1"/>
  <c r="L527" i="13"/>
  <c r="K527" i="13"/>
  <c r="S527" i="13" s="1"/>
  <c r="J527" i="13"/>
  <c r="T527" i="13" s="1"/>
  <c r="Q526" i="13"/>
  <c r="M526" i="13"/>
  <c r="L526" i="13"/>
  <c r="K526" i="13"/>
  <c r="O526" i="13" s="1"/>
  <c r="J526" i="13"/>
  <c r="U526" i="13" s="1"/>
  <c r="M525" i="13"/>
  <c r="Q525" i="13" s="1"/>
  <c r="L525" i="13"/>
  <c r="P525" i="13" s="1"/>
  <c r="K525" i="13"/>
  <c r="O525" i="13" s="1"/>
  <c r="J525" i="13"/>
  <c r="O524" i="13"/>
  <c r="M524" i="13"/>
  <c r="L524" i="13"/>
  <c r="P524" i="13" s="1"/>
  <c r="K524" i="13"/>
  <c r="S524" i="13" s="1"/>
  <c r="J524" i="13"/>
  <c r="M523" i="13"/>
  <c r="L523" i="13"/>
  <c r="P523" i="13" s="1"/>
  <c r="K523" i="13"/>
  <c r="O523" i="13" s="1"/>
  <c r="J523" i="13"/>
  <c r="P522" i="13"/>
  <c r="O522" i="13"/>
  <c r="M522" i="13"/>
  <c r="Q522" i="13" s="1"/>
  <c r="L522" i="13"/>
  <c r="K522" i="13"/>
  <c r="J522" i="13"/>
  <c r="U522" i="13" s="1"/>
  <c r="S521" i="13"/>
  <c r="Q521" i="13"/>
  <c r="P521" i="13"/>
  <c r="O521" i="13"/>
  <c r="M521" i="13"/>
  <c r="L521" i="13"/>
  <c r="K521" i="13"/>
  <c r="J521" i="13"/>
  <c r="T521" i="13" s="1"/>
  <c r="M520" i="13"/>
  <c r="L520" i="13"/>
  <c r="P520" i="13" s="1"/>
  <c r="K520" i="13"/>
  <c r="J520" i="13"/>
  <c r="M519" i="13"/>
  <c r="L519" i="13"/>
  <c r="P519" i="13" s="1"/>
  <c r="K519" i="13"/>
  <c r="O519" i="13" s="1"/>
  <c r="J519" i="13"/>
  <c r="P518" i="13"/>
  <c r="O518" i="13"/>
  <c r="M518" i="13"/>
  <c r="Q518" i="13" s="1"/>
  <c r="L518" i="13"/>
  <c r="K518" i="13"/>
  <c r="J518" i="13"/>
  <c r="S517" i="13"/>
  <c r="Q517" i="13"/>
  <c r="P517" i="13"/>
  <c r="O517" i="13"/>
  <c r="M517" i="13"/>
  <c r="L517" i="13"/>
  <c r="K517" i="13"/>
  <c r="J517" i="13"/>
  <c r="T517" i="13" s="1"/>
  <c r="M516" i="13"/>
  <c r="L516" i="13"/>
  <c r="P516" i="13" s="1"/>
  <c r="K516" i="13"/>
  <c r="J516" i="13"/>
  <c r="T516" i="13" s="1"/>
  <c r="M515" i="13"/>
  <c r="L515" i="13"/>
  <c r="P515" i="13" s="1"/>
  <c r="K515" i="13"/>
  <c r="O515" i="13" s="1"/>
  <c r="J515" i="13"/>
  <c r="T515" i="13" s="1"/>
  <c r="P514" i="13"/>
  <c r="O514" i="13"/>
  <c r="M514" i="13"/>
  <c r="Q514" i="13" s="1"/>
  <c r="L514" i="13"/>
  <c r="K514" i="13"/>
  <c r="J514" i="13"/>
  <c r="S513" i="13"/>
  <c r="Q513" i="13"/>
  <c r="P513" i="13"/>
  <c r="O513" i="13"/>
  <c r="M513" i="13"/>
  <c r="L513" i="13"/>
  <c r="K513" i="13"/>
  <c r="J513" i="13"/>
  <c r="T513" i="13" s="1"/>
  <c r="S512" i="13"/>
  <c r="M512" i="13"/>
  <c r="L512" i="13"/>
  <c r="P512" i="13" s="1"/>
  <c r="K512" i="13"/>
  <c r="O512" i="13" s="1"/>
  <c r="J512" i="13"/>
  <c r="T512" i="13" s="1"/>
  <c r="M511" i="13"/>
  <c r="L511" i="13"/>
  <c r="K511" i="13"/>
  <c r="J511" i="13"/>
  <c r="M510" i="13"/>
  <c r="L510" i="13"/>
  <c r="K510" i="13"/>
  <c r="J510" i="13"/>
  <c r="O509" i="13"/>
  <c r="S509" i="13" s="1"/>
  <c r="M509" i="13"/>
  <c r="L509" i="13"/>
  <c r="P509" i="13" s="1"/>
  <c r="K509" i="13"/>
  <c r="J509" i="13"/>
  <c r="Q508" i="13"/>
  <c r="U508" i="13" s="1"/>
  <c r="P508" i="13"/>
  <c r="O508" i="13"/>
  <c r="M508" i="13"/>
  <c r="L508" i="13"/>
  <c r="K508" i="13"/>
  <c r="J508" i="13"/>
  <c r="T508" i="13" s="1"/>
  <c r="Q507" i="13"/>
  <c r="M507" i="13"/>
  <c r="L507" i="13"/>
  <c r="K507" i="13"/>
  <c r="O507" i="13" s="1"/>
  <c r="J507" i="13"/>
  <c r="M506" i="13"/>
  <c r="Q506" i="13" s="1"/>
  <c r="L506" i="13"/>
  <c r="K506" i="13"/>
  <c r="J506" i="13"/>
  <c r="O505" i="13"/>
  <c r="S505" i="13" s="1"/>
  <c r="M505" i="13"/>
  <c r="L505" i="13"/>
  <c r="P505" i="13" s="1"/>
  <c r="K505" i="13"/>
  <c r="J505" i="13"/>
  <c r="T505" i="13" s="1"/>
  <c r="Q504" i="13"/>
  <c r="U504" i="13" s="1"/>
  <c r="P504" i="13"/>
  <c r="O504" i="13"/>
  <c r="M504" i="13"/>
  <c r="L504" i="13"/>
  <c r="K504" i="13"/>
  <c r="J504" i="13"/>
  <c r="T504" i="13" s="1"/>
  <c r="Q503" i="13"/>
  <c r="M503" i="13"/>
  <c r="L503" i="13"/>
  <c r="K503" i="13"/>
  <c r="O503" i="13" s="1"/>
  <c r="J503" i="13"/>
  <c r="M502" i="13"/>
  <c r="Q502" i="13" s="1"/>
  <c r="L502" i="13"/>
  <c r="P502" i="13" s="1"/>
  <c r="K502" i="13"/>
  <c r="O502" i="13" s="1"/>
  <c r="J502" i="13"/>
  <c r="T502" i="13" s="1"/>
  <c r="O501" i="13"/>
  <c r="S501" i="13" s="1"/>
  <c r="M501" i="13"/>
  <c r="L501" i="13"/>
  <c r="P501" i="13" s="1"/>
  <c r="K501" i="13"/>
  <c r="J501" i="13"/>
  <c r="T501" i="13" s="1"/>
  <c r="Q500" i="13"/>
  <c r="U500" i="13" s="1"/>
  <c r="P500" i="13"/>
  <c r="O500" i="13"/>
  <c r="M500" i="13"/>
  <c r="L500" i="13"/>
  <c r="K500" i="13"/>
  <c r="J500" i="13"/>
  <c r="T500" i="13" s="1"/>
  <c r="M499" i="13"/>
  <c r="L499" i="13"/>
  <c r="K499" i="13"/>
  <c r="J499" i="13"/>
  <c r="S498" i="13"/>
  <c r="Q498" i="13"/>
  <c r="P498" i="13"/>
  <c r="O498" i="13"/>
  <c r="M498" i="13"/>
  <c r="L498" i="13"/>
  <c r="K498" i="13"/>
  <c r="J498" i="13"/>
  <c r="M497" i="13"/>
  <c r="L497" i="13"/>
  <c r="K497" i="13"/>
  <c r="J497" i="13"/>
  <c r="Q497" i="13" s="1"/>
  <c r="U496" i="13"/>
  <c r="M496" i="13"/>
  <c r="Q496" i="13" s="1"/>
  <c r="L496" i="13"/>
  <c r="P496" i="13" s="1"/>
  <c r="K496" i="13"/>
  <c r="O496" i="13" s="1"/>
  <c r="J496" i="13"/>
  <c r="P495" i="13"/>
  <c r="O495" i="13"/>
  <c r="M495" i="13"/>
  <c r="Q495" i="13" s="1"/>
  <c r="L495" i="13"/>
  <c r="K495" i="13"/>
  <c r="J495" i="13"/>
  <c r="S494" i="13"/>
  <c r="Q494" i="13"/>
  <c r="P494" i="13"/>
  <c r="O494" i="13"/>
  <c r="M494" i="13"/>
  <c r="L494" i="13"/>
  <c r="K494" i="13"/>
  <c r="J494" i="13"/>
  <c r="T494" i="13" s="1"/>
  <c r="U493" i="13"/>
  <c r="M493" i="13"/>
  <c r="L493" i="13"/>
  <c r="P493" i="13" s="1"/>
  <c r="T493" i="13" s="1"/>
  <c r="K493" i="13"/>
  <c r="O493" i="13" s="1"/>
  <c r="J493" i="13"/>
  <c r="Q493" i="13" s="1"/>
  <c r="M492" i="13"/>
  <c r="Q492" i="13" s="1"/>
  <c r="L492" i="13"/>
  <c r="P492" i="13" s="1"/>
  <c r="K492" i="13"/>
  <c r="O492" i="13" s="1"/>
  <c r="J492" i="13"/>
  <c r="P491" i="13"/>
  <c r="O491" i="13"/>
  <c r="M491" i="13"/>
  <c r="Q491" i="13" s="1"/>
  <c r="L491" i="13"/>
  <c r="K491" i="13"/>
  <c r="J491" i="13"/>
  <c r="U491" i="13" s="1"/>
  <c r="S490" i="13"/>
  <c r="Q490" i="13"/>
  <c r="P490" i="13"/>
  <c r="O490" i="13"/>
  <c r="M490" i="13"/>
  <c r="L490" i="13"/>
  <c r="K490" i="13"/>
  <c r="J490" i="13"/>
  <c r="M489" i="13"/>
  <c r="L489" i="13"/>
  <c r="K489" i="13"/>
  <c r="J489" i="13"/>
  <c r="Q489" i="13" s="1"/>
  <c r="U488" i="13"/>
  <c r="M488" i="13"/>
  <c r="Q488" i="13" s="1"/>
  <c r="L488" i="13"/>
  <c r="P488" i="13" s="1"/>
  <c r="K488" i="13"/>
  <c r="O488" i="13" s="1"/>
  <c r="J488" i="13"/>
  <c r="P487" i="13"/>
  <c r="O487" i="13"/>
  <c r="M487" i="13"/>
  <c r="Q487" i="13" s="1"/>
  <c r="L487" i="13"/>
  <c r="K487" i="13"/>
  <c r="J487" i="13"/>
  <c r="S486" i="13"/>
  <c r="Q486" i="13"/>
  <c r="P486" i="13"/>
  <c r="O486" i="13"/>
  <c r="M486" i="13"/>
  <c r="L486" i="13"/>
  <c r="K486" i="13"/>
  <c r="J486" i="13"/>
  <c r="T486" i="13" s="1"/>
  <c r="Q485" i="13"/>
  <c r="P485" i="13"/>
  <c r="O485" i="13"/>
  <c r="M485" i="13"/>
  <c r="L485" i="13"/>
  <c r="K485" i="13"/>
  <c r="S485" i="13" s="1"/>
  <c r="J485" i="13"/>
  <c r="Q484" i="13"/>
  <c r="M484" i="13"/>
  <c r="L484" i="13"/>
  <c r="K484" i="13"/>
  <c r="O484" i="13" s="1"/>
  <c r="J484" i="13"/>
  <c r="M483" i="13"/>
  <c r="L483" i="13"/>
  <c r="K483" i="13"/>
  <c r="J483" i="13"/>
  <c r="U482" i="13"/>
  <c r="M482" i="13"/>
  <c r="Q482" i="13" s="1"/>
  <c r="L482" i="13"/>
  <c r="P482" i="13" s="1"/>
  <c r="K482" i="13"/>
  <c r="O482" i="13" s="1"/>
  <c r="J482" i="13"/>
  <c r="Q481" i="13"/>
  <c r="P481" i="13"/>
  <c r="O481" i="13"/>
  <c r="M481" i="13"/>
  <c r="L481" i="13"/>
  <c r="K481" i="13"/>
  <c r="S481" i="13" s="1"/>
  <c r="J481" i="13"/>
  <c r="Q480" i="13"/>
  <c r="P480" i="13"/>
  <c r="M480" i="13"/>
  <c r="L480" i="13"/>
  <c r="K480" i="13"/>
  <c r="O480" i="13" s="1"/>
  <c r="J480" i="13"/>
  <c r="T480" i="13" s="1"/>
  <c r="M479" i="13"/>
  <c r="L479" i="13"/>
  <c r="K479" i="13"/>
  <c r="J479" i="13"/>
  <c r="U478" i="13"/>
  <c r="M478" i="13"/>
  <c r="Q478" i="13" s="1"/>
  <c r="L478" i="13"/>
  <c r="P478" i="13" s="1"/>
  <c r="K478" i="13"/>
  <c r="J478" i="13"/>
  <c r="Q477" i="13"/>
  <c r="P477" i="13"/>
  <c r="M477" i="13"/>
  <c r="L477" i="13"/>
  <c r="K477" i="13"/>
  <c r="J477" i="13"/>
  <c r="Q476" i="13"/>
  <c r="M476" i="13"/>
  <c r="L476" i="13"/>
  <c r="K476" i="13"/>
  <c r="O476" i="13" s="1"/>
  <c r="J476" i="13"/>
  <c r="M475" i="13"/>
  <c r="L475" i="13"/>
  <c r="K475" i="13"/>
  <c r="O475" i="13" s="1"/>
  <c r="J475" i="13"/>
  <c r="O474" i="13"/>
  <c r="S474" i="13" s="1"/>
  <c r="M474" i="13"/>
  <c r="Q474" i="13" s="1"/>
  <c r="L474" i="13"/>
  <c r="P474" i="13" s="1"/>
  <c r="K474" i="13"/>
  <c r="J474" i="13"/>
  <c r="T474" i="13" s="1"/>
  <c r="P473" i="13"/>
  <c r="O473" i="13"/>
  <c r="M473" i="13"/>
  <c r="Q473" i="13" s="1"/>
  <c r="U473" i="13" s="1"/>
  <c r="L473" i="13"/>
  <c r="K473" i="13"/>
  <c r="J473" i="13"/>
  <c r="T473" i="13" s="1"/>
  <c r="M472" i="13"/>
  <c r="Q472" i="13" s="1"/>
  <c r="L472" i="13"/>
  <c r="K472" i="13"/>
  <c r="J472" i="13"/>
  <c r="Q471" i="13"/>
  <c r="P471" i="13"/>
  <c r="O471" i="13"/>
  <c r="S471" i="13" s="1"/>
  <c r="M471" i="13"/>
  <c r="L471" i="13"/>
  <c r="K471" i="13"/>
  <c r="J471" i="13"/>
  <c r="T471" i="13" s="1"/>
  <c r="Q470" i="13"/>
  <c r="M470" i="13"/>
  <c r="L470" i="13"/>
  <c r="P470" i="13" s="1"/>
  <c r="K470" i="13"/>
  <c r="O470" i="13" s="1"/>
  <c r="J470" i="13"/>
  <c r="U470" i="13" s="1"/>
  <c r="Q469" i="13"/>
  <c r="M469" i="13"/>
  <c r="L469" i="13"/>
  <c r="K469" i="13"/>
  <c r="J469" i="13"/>
  <c r="U469" i="13" s="1"/>
  <c r="M468" i="13"/>
  <c r="Q468" i="13" s="1"/>
  <c r="L468" i="13"/>
  <c r="P468" i="13" s="1"/>
  <c r="K468" i="13"/>
  <c r="J468" i="13"/>
  <c r="S467" i="13"/>
  <c r="Q467" i="13"/>
  <c r="O467" i="13"/>
  <c r="M467" i="13"/>
  <c r="L467" i="13"/>
  <c r="P467" i="13" s="1"/>
  <c r="K467" i="13"/>
  <c r="J467" i="13"/>
  <c r="O466" i="13"/>
  <c r="M466" i="13"/>
  <c r="L466" i="13"/>
  <c r="K466" i="13"/>
  <c r="J466" i="13"/>
  <c r="M465" i="13"/>
  <c r="Q465" i="13" s="1"/>
  <c r="L465" i="13"/>
  <c r="P465" i="13" s="1"/>
  <c r="K465" i="13"/>
  <c r="J465" i="13"/>
  <c r="M464" i="13"/>
  <c r="Q464" i="13" s="1"/>
  <c r="L464" i="13"/>
  <c r="K464" i="13"/>
  <c r="J464" i="13"/>
  <c r="S463" i="13"/>
  <c r="Q463" i="13"/>
  <c r="O463" i="13"/>
  <c r="M463" i="13"/>
  <c r="L463" i="13"/>
  <c r="P463" i="13" s="1"/>
  <c r="K463" i="13"/>
  <c r="J463" i="13"/>
  <c r="M462" i="13"/>
  <c r="L462" i="13"/>
  <c r="K462" i="13"/>
  <c r="J462" i="13"/>
  <c r="M461" i="13"/>
  <c r="Q461" i="13" s="1"/>
  <c r="U461" i="13" s="1"/>
  <c r="L461" i="13"/>
  <c r="P461" i="13" s="1"/>
  <c r="K461" i="13"/>
  <c r="O461" i="13" s="1"/>
  <c r="J461" i="13"/>
  <c r="P460" i="13"/>
  <c r="T460" i="13" s="1"/>
  <c r="M460" i="13"/>
  <c r="L460" i="13"/>
  <c r="K460" i="13"/>
  <c r="J460" i="13"/>
  <c r="Q459" i="13"/>
  <c r="P459" i="13"/>
  <c r="O459" i="13"/>
  <c r="S459" i="13" s="1"/>
  <c r="M459" i="13"/>
  <c r="L459" i="13"/>
  <c r="K459" i="13"/>
  <c r="J459" i="13"/>
  <c r="Q458" i="13"/>
  <c r="M458" i="13"/>
  <c r="L458" i="13"/>
  <c r="P458" i="13" s="1"/>
  <c r="T458" i="13" s="1"/>
  <c r="K458" i="13"/>
  <c r="O458" i="13" s="1"/>
  <c r="S458" i="13" s="1"/>
  <c r="J458" i="13"/>
  <c r="U458" i="13" s="1"/>
  <c r="Q457" i="13"/>
  <c r="P457" i="13"/>
  <c r="M457" i="13"/>
  <c r="L457" i="13"/>
  <c r="K457" i="13"/>
  <c r="O457" i="13" s="1"/>
  <c r="J457" i="13"/>
  <c r="T457" i="13" s="1"/>
  <c r="S456" i="13"/>
  <c r="M456" i="13"/>
  <c r="L456" i="13"/>
  <c r="P456" i="13" s="1"/>
  <c r="K456" i="13"/>
  <c r="O456" i="13" s="1"/>
  <c r="J456" i="13"/>
  <c r="O455" i="13"/>
  <c r="M455" i="13"/>
  <c r="Q455" i="13" s="1"/>
  <c r="L455" i="13"/>
  <c r="P455" i="13" s="1"/>
  <c r="K455" i="13"/>
  <c r="S455" i="13" s="1"/>
  <c r="J455" i="13"/>
  <c r="T455" i="13" s="1"/>
  <c r="P454" i="13"/>
  <c r="O454" i="13"/>
  <c r="M454" i="13"/>
  <c r="L454" i="13"/>
  <c r="K454" i="13"/>
  <c r="J454" i="13"/>
  <c r="T454" i="13" s="1"/>
  <c r="M453" i="13"/>
  <c r="Q453" i="13" s="1"/>
  <c r="L453" i="13"/>
  <c r="K453" i="13"/>
  <c r="J453" i="13"/>
  <c r="M452" i="13"/>
  <c r="L452" i="13"/>
  <c r="K452" i="13"/>
  <c r="J452" i="13"/>
  <c r="M451" i="13"/>
  <c r="Q451" i="13" s="1"/>
  <c r="L451" i="13"/>
  <c r="P451" i="13" s="1"/>
  <c r="K451" i="13"/>
  <c r="J451" i="13"/>
  <c r="T451" i="13" s="1"/>
  <c r="P450" i="13"/>
  <c r="M450" i="13"/>
  <c r="Q450" i="13" s="1"/>
  <c r="U450" i="13" s="1"/>
  <c r="L450" i="13"/>
  <c r="K450" i="13"/>
  <c r="J450" i="13"/>
  <c r="T450" i="13" s="1"/>
  <c r="M449" i="13"/>
  <c r="Q449" i="13" s="1"/>
  <c r="L449" i="13"/>
  <c r="K449" i="13"/>
  <c r="J449" i="13"/>
  <c r="U448" i="13"/>
  <c r="M448" i="13"/>
  <c r="Q448" i="13" s="1"/>
  <c r="L448" i="13"/>
  <c r="P448" i="13" s="1"/>
  <c r="K448" i="13"/>
  <c r="J448" i="13"/>
  <c r="T448" i="13" s="1"/>
  <c r="U447" i="13"/>
  <c r="M447" i="13"/>
  <c r="Q447" i="13" s="1"/>
  <c r="L447" i="13"/>
  <c r="P447" i="13" s="1"/>
  <c r="K447" i="13"/>
  <c r="J447" i="13"/>
  <c r="Q446" i="13"/>
  <c r="U446" i="13" s="1"/>
  <c r="P446" i="13"/>
  <c r="M446" i="13"/>
  <c r="L446" i="13"/>
  <c r="K446" i="13"/>
  <c r="J446" i="13"/>
  <c r="S445" i="13"/>
  <c r="Q445" i="13"/>
  <c r="M445" i="13"/>
  <c r="L445" i="13"/>
  <c r="K445" i="13"/>
  <c r="O445" i="13" s="1"/>
  <c r="J445" i="13"/>
  <c r="T444" i="13"/>
  <c r="M444" i="13"/>
  <c r="L444" i="13"/>
  <c r="P444" i="13" s="1"/>
  <c r="K444" i="13"/>
  <c r="O444" i="13" s="1"/>
  <c r="J444" i="13"/>
  <c r="U443" i="13"/>
  <c r="S443" i="13"/>
  <c r="M443" i="13"/>
  <c r="Q443" i="13" s="1"/>
  <c r="L443" i="13"/>
  <c r="P443" i="13" s="1"/>
  <c r="K443" i="13"/>
  <c r="O443" i="13" s="1"/>
  <c r="J443" i="13"/>
  <c r="T443" i="13" s="1"/>
  <c r="M442" i="13"/>
  <c r="Q442" i="13" s="1"/>
  <c r="L442" i="13"/>
  <c r="K442" i="13"/>
  <c r="J442" i="13"/>
  <c r="U442" i="13" s="1"/>
  <c r="T441" i="13"/>
  <c r="M441" i="13"/>
  <c r="L441" i="13"/>
  <c r="P441" i="13" s="1"/>
  <c r="K441" i="13"/>
  <c r="J441" i="13"/>
  <c r="S440" i="13"/>
  <c r="Q440" i="13"/>
  <c r="O440" i="13"/>
  <c r="M440" i="13"/>
  <c r="L440" i="13"/>
  <c r="P440" i="13" s="1"/>
  <c r="K440" i="13"/>
  <c r="J440" i="13"/>
  <c r="M439" i="13"/>
  <c r="L439" i="13"/>
  <c r="K439" i="13"/>
  <c r="O439" i="13" s="1"/>
  <c r="J439" i="13"/>
  <c r="M438" i="13"/>
  <c r="Q438" i="13" s="1"/>
  <c r="U438" i="13" s="1"/>
  <c r="L438" i="13"/>
  <c r="K438" i="13"/>
  <c r="O438" i="13" s="1"/>
  <c r="J438" i="13"/>
  <c r="P437" i="13"/>
  <c r="T437" i="13" s="1"/>
  <c r="M437" i="13"/>
  <c r="L437" i="13"/>
  <c r="K437" i="13"/>
  <c r="J437" i="13"/>
  <c r="Q436" i="13"/>
  <c r="P436" i="13"/>
  <c r="O436" i="13"/>
  <c r="S436" i="13" s="1"/>
  <c r="M436" i="13"/>
  <c r="L436" i="13"/>
  <c r="K436" i="13"/>
  <c r="J436" i="13"/>
  <c r="S435" i="13"/>
  <c r="Q435" i="13"/>
  <c r="M435" i="13"/>
  <c r="L435" i="13"/>
  <c r="K435" i="13"/>
  <c r="O435" i="13" s="1"/>
  <c r="J435" i="13"/>
  <c r="U435" i="13" s="1"/>
  <c r="U434" i="13"/>
  <c r="Q434" i="13"/>
  <c r="M434" i="13"/>
  <c r="L434" i="13"/>
  <c r="P434" i="13" s="1"/>
  <c r="K434" i="13"/>
  <c r="O434" i="13" s="1"/>
  <c r="J434" i="13"/>
  <c r="Q433" i="13"/>
  <c r="M433" i="13"/>
  <c r="L433" i="13"/>
  <c r="K433" i="13"/>
  <c r="J433" i="13"/>
  <c r="M432" i="13"/>
  <c r="L432" i="13"/>
  <c r="P432" i="13" s="1"/>
  <c r="K432" i="13"/>
  <c r="J432" i="13"/>
  <c r="M431" i="13"/>
  <c r="L431" i="13"/>
  <c r="K431" i="13"/>
  <c r="O431" i="13" s="1"/>
  <c r="J431" i="13"/>
  <c r="O430" i="13"/>
  <c r="M430" i="13"/>
  <c r="Q430" i="13" s="1"/>
  <c r="L430" i="13"/>
  <c r="K430" i="13"/>
  <c r="J430" i="13"/>
  <c r="M429" i="13"/>
  <c r="Q429" i="13" s="1"/>
  <c r="L429" i="13"/>
  <c r="K429" i="13"/>
  <c r="J429" i="13"/>
  <c r="O429" i="13" s="1"/>
  <c r="O428" i="13"/>
  <c r="M428" i="13"/>
  <c r="L428" i="13"/>
  <c r="P428" i="13" s="1"/>
  <c r="K428" i="13"/>
  <c r="J428" i="13"/>
  <c r="S428" i="13" s="1"/>
  <c r="Q427" i="13"/>
  <c r="P427" i="13"/>
  <c r="M427" i="13"/>
  <c r="U427" i="13" s="1"/>
  <c r="L427" i="13"/>
  <c r="K427" i="13"/>
  <c r="O427" i="13" s="1"/>
  <c r="S427" i="13" s="1"/>
  <c r="J427" i="13"/>
  <c r="U426" i="13"/>
  <c r="M426" i="13"/>
  <c r="Q426" i="13" s="1"/>
  <c r="L426" i="13"/>
  <c r="K426" i="13"/>
  <c r="J426" i="13"/>
  <c r="U425" i="13"/>
  <c r="M425" i="13"/>
  <c r="Q425" i="13" s="1"/>
  <c r="L425" i="13"/>
  <c r="P425" i="13" s="1"/>
  <c r="K425" i="13"/>
  <c r="J425" i="13"/>
  <c r="S424" i="13"/>
  <c r="O424" i="13"/>
  <c r="M424" i="13"/>
  <c r="Q424" i="13" s="1"/>
  <c r="L424" i="13"/>
  <c r="P424" i="13" s="1"/>
  <c r="K424" i="13"/>
  <c r="J424" i="13"/>
  <c r="T424" i="13" s="1"/>
  <c r="U423" i="13"/>
  <c r="P423" i="13"/>
  <c r="O423" i="13"/>
  <c r="M423" i="13"/>
  <c r="Q423" i="13" s="1"/>
  <c r="L423" i="13"/>
  <c r="K423" i="13"/>
  <c r="J423" i="13"/>
  <c r="T423" i="13" s="1"/>
  <c r="Q422" i="13"/>
  <c r="P422" i="13"/>
  <c r="M422" i="13"/>
  <c r="L422" i="13"/>
  <c r="K422" i="13"/>
  <c r="O422" i="13" s="1"/>
  <c r="J422" i="13"/>
  <c r="U422" i="13" s="1"/>
  <c r="S421" i="13"/>
  <c r="M421" i="13"/>
  <c r="L421" i="13"/>
  <c r="P421" i="13" s="1"/>
  <c r="K421" i="13"/>
  <c r="O421" i="13" s="1"/>
  <c r="J421" i="13"/>
  <c r="M420" i="13"/>
  <c r="Q420" i="13" s="1"/>
  <c r="L420" i="13"/>
  <c r="P420" i="13" s="1"/>
  <c r="K420" i="13"/>
  <c r="J420" i="13"/>
  <c r="Q419" i="13"/>
  <c r="P419" i="13"/>
  <c r="M419" i="13"/>
  <c r="L419" i="13"/>
  <c r="K419" i="13"/>
  <c r="J419" i="13"/>
  <c r="P418" i="13"/>
  <c r="T418" i="13" s="1"/>
  <c r="M418" i="13"/>
  <c r="Q418" i="13" s="1"/>
  <c r="L418" i="13"/>
  <c r="K418" i="13"/>
  <c r="J418" i="13"/>
  <c r="P417" i="13"/>
  <c r="T417" i="13" s="1"/>
  <c r="M417" i="13"/>
  <c r="Q417" i="13" s="1"/>
  <c r="L417" i="13"/>
  <c r="K417" i="13"/>
  <c r="J417" i="13"/>
  <c r="U416" i="13"/>
  <c r="O416" i="13"/>
  <c r="S416" i="13" s="1"/>
  <c r="M416" i="13"/>
  <c r="Q416" i="13" s="1"/>
  <c r="L416" i="13"/>
  <c r="P416" i="13" s="1"/>
  <c r="K416" i="13"/>
  <c r="J416" i="13"/>
  <c r="U415" i="13"/>
  <c r="P415" i="13"/>
  <c r="O415" i="13"/>
  <c r="S415" i="13" s="1"/>
  <c r="M415" i="13"/>
  <c r="Q415" i="13" s="1"/>
  <c r="L415" i="13"/>
  <c r="K415" i="13"/>
  <c r="J415" i="13"/>
  <c r="T415" i="13" s="1"/>
  <c r="S414" i="13"/>
  <c r="Q414" i="13"/>
  <c r="M414" i="13"/>
  <c r="L414" i="13"/>
  <c r="K414" i="13"/>
  <c r="O414" i="13" s="1"/>
  <c r="J414" i="13"/>
  <c r="P414" i="13" s="1"/>
  <c r="Q413" i="13"/>
  <c r="O413" i="13"/>
  <c r="S413" i="13" s="1"/>
  <c r="M413" i="13"/>
  <c r="L413" i="13"/>
  <c r="P413" i="13" s="1"/>
  <c r="K413" i="13"/>
  <c r="J413" i="13"/>
  <c r="O412" i="13"/>
  <c r="M412" i="13"/>
  <c r="L412" i="13"/>
  <c r="K412" i="13"/>
  <c r="J412" i="13"/>
  <c r="P412" i="13" s="1"/>
  <c r="T412" i="13" s="1"/>
  <c r="Q411" i="13"/>
  <c r="M411" i="13"/>
  <c r="L411" i="13"/>
  <c r="K411" i="13"/>
  <c r="O411" i="13" s="1"/>
  <c r="J411" i="13"/>
  <c r="Q410" i="13"/>
  <c r="M410" i="13"/>
  <c r="L410" i="13"/>
  <c r="P410" i="13" s="1"/>
  <c r="K410" i="13"/>
  <c r="O410" i="13" s="1"/>
  <c r="J410" i="13"/>
  <c r="M409" i="13"/>
  <c r="L409" i="13"/>
  <c r="K409" i="13"/>
  <c r="J409" i="13"/>
  <c r="P408" i="13"/>
  <c r="M408" i="13"/>
  <c r="Q408" i="13" s="1"/>
  <c r="U408" i="13" s="1"/>
  <c r="L408" i="13"/>
  <c r="K408" i="13"/>
  <c r="O408" i="13" s="1"/>
  <c r="J408" i="13"/>
  <c r="O407" i="13"/>
  <c r="S407" i="13" s="1"/>
  <c r="M407" i="13"/>
  <c r="Q407" i="13" s="1"/>
  <c r="L407" i="13"/>
  <c r="P407" i="13" s="1"/>
  <c r="K407" i="13"/>
  <c r="J407" i="13"/>
  <c r="Q406" i="13"/>
  <c r="U406" i="13" s="1"/>
  <c r="P406" i="13"/>
  <c r="M406" i="13"/>
  <c r="L406" i="13"/>
  <c r="K406" i="13"/>
  <c r="O406" i="13" s="1"/>
  <c r="J406" i="13"/>
  <c r="T406" i="13" s="1"/>
  <c r="M405" i="13"/>
  <c r="Q405" i="13" s="1"/>
  <c r="L405" i="13"/>
  <c r="K405" i="13"/>
  <c r="O405" i="13" s="1"/>
  <c r="J405" i="13"/>
  <c r="U404" i="13"/>
  <c r="P404" i="13"/>
  <c r="M404" i="13"/>
  <c r="Q404" i="13" s="1"/>
  <c r="L404" i="13"/>
  <c r="K404" i="13"/>
  <c r="O404" i="13" s="1"/>
  <c r="J404" i="13"/>
  <c r="S403" i="13"/>
  <c r="O403" i="13"/>
  <c r="M403" i="13"/>
  <c r="Q403" i="13" s="1"/>
  <c r="L403" i="13"/>
  <c r="P403" i="13" s="1"/>
  <c r="K403" i="13"/>
  <c r="J403" i="13"/>
  <c r="U402" i="13"/>
  <c r="Q402" i="13"/>
  <c r="P402" i="13"/>
  <c r="M402" i="13"/>
  <c r="L402" i="13"/>
  <c r="K402" i="13"/>
  <c r="O402" i="13" s="1"/>
  <c r="J402" i="13"/>
  <c r="M401" i="13"/>
  <c r="L401" i="13"/>
  <c r="P401" i="13" s="1"/>
  <c r="K401" i="13"/>
  <c r="J401" i="13"/>
  <c r="T401" i="13" s="1"/>
  <c r="U400" i="13"/>
  <c r="M400" i="13"/>
  <c r="Q400" i="13" s="1"/>
  <c r="L400" i="13"/>
  <c r="P400" i="13" s="1"/>
  <c r="K400" i="13"/>
  <c r="O400" i="13" s="1"/>
  <c r="J400" i="13"/>
  <c r="O399" i="13"/>
  <c r="S399" i="13" s="1"/>
  <c r="M399" i="13"/>
  <c r="Q399" i="13" s="1"/>
  <c r="L399" i="13"/>
  <c r="P399" i="13" s="1"/>
  <c r="K399" i="13"/>
  <c r="J399" i="13"/>
  <c r="Q398" i="13"/>
  <c r="P398" i="13"/>
  <c r="O398" i="13"/>
  <c r="M398" i="13"/>
  <c r="L398" i="13"/>
  <c r="K398" i="13"/>
  <c r="S398" i="13" s="1"/>
  <c r="J398" i="13"/>
  <c r="T398" i="13" s="1"/>
  <c r="M397" i="13"/>
  <c r="L397" i="13"/>
  <c r="K397" i="13"/>
  <c r="J397" i="13"/>
  <c r="S396" i="13"/>
  <c r="Q396" i="13"/>
  <c r="U396" i="13" s="1"/>
  <c r="M396" i="13"/>
  <c r="L396" i="13"/>
  <c r="P396" i="13" s="1"/>
  <c r="K396" i="13"/>
  <c r="O396" i="13" s="1"/>
  <c r="J396" i="13"/>
  <c r="U395" i="13"/>
  <c r="O395" i="13"/>
  <c r="M395" i="13"/>
  <c r="Q395" i="13" s="1"/>
  <c r="L395" i="13"/>
  <c r="K395" i="13"/>
  <c r="J395" i="13"/>
  <c r="P394" i="13"/>
  <c r="O394" i="13"/>
  <c r="M394" i="13"/>
  <c r="Q394" i="13" s="1"/>
  <c r="L394" i="13"/>
  <c r="K394" i="13"/>
  <c r="J394" i="13"/>
  <c r="Q393" i="13"/>
  <c r="O393" i="13"/>
  <c r="M393" i="13"/>
  <c r="L393" i="13"/>
  <c r="K393" i="13"/>
  <c r="J393" i="13"/>
  <c r="S393" i="13" s="1"/>
  <c r="Q392" i="13"/>
  <c r="M392" i="13"/>
  <c r="L392" i="13"/>
  <c r="K392" i="13"/>
  <c r="J392" i="13"/>
  <c r="U392" i="13" s="1"/>
  <c r="T391" i="13"/>
  <c r="O391" i="13"/>
  <c r="M391" i="13"/>
  <c r="Q391" i="13" s="1"/>
  <c r="L391" i="13"/>
  <c r="P391" i="13" s="1"/>
  <c r="K391" i="13"/>
  <c r="J391" i="13"/>
  <c r="U391" i="13" s="1"/>
  <c r="Q390" i="13"/>
  <c r="O390" i="13"/>
  <c r="M390" i="13"/>
  <c r="L390" i="13"/>
  <c r="P390" i="13" s="1"/>
  <c r="K390" i="13"/>
  <c r="J390" i="13"/>
  <c r="S389" i="13"/>
  <c r="P389" i="13"/>
  <c r="O389" i="13"/>
  <c r="M389" i="13"/>
  <c r="L389" i="13"/>
  <c r="K389" i="13"/>
  <c r="J389" i="13"/>
  <c r="Q389" i="13" s="1"/>
  <c r="U388" i="13"/>
  <c r="Q388" i="13"/>
  <c r="M388" i="13"/>
  <c r="L388" i="13"/>
  <c r="P388" i="13" s="1"/>
  <c r="K388" i="13"/>
  <c r="J388" i="13"/>
  <c r="T388" i="13" s="1"/>
  <c r="U387" i="13"/>
  <c r="O387" i="13"/>
  <c r="M387" i="13"/>
  <c r="Q387" i="13" s="1"/>
  <c r="L387" i="13"/>
  <c r="P387" i="13" s="1"/>
  <c r="K387" i="13"/>
  <c r="J387" i="13"/>
  <c r="P386" i="13"/>
  <c r="O386" i="13"/>
  <c r="M386" i="13"/>
  <c r="L386" i="13"/>
  <c r="K386" i="13"/>
  <c r="S386" i="13" s="1"/>
  <c r="J386" i="13"/>
  <c r="T386" i="13" s="1"/>
  <c r="Q385" i="13"/>
  <c r="P385" i="13"/>
  <c r="O385" i="13"/>
  <c r="S385" i="13" s="1"/>
  <c r="M385" i="13"/>
  <c r="L385" i="13"/>
  <c r="K385" i="13"/>
  <c r="J385" i="13"/>
  <c r="Q384" i="13"/>
  <c r="U384" i="13" s="1"/>
  <c r="M384" i="13"/>
  <c r="L384" i="13"/>
  <c r="P384" i="13" s="1"/>
  <c r="K384" i="13"/>
  <c r="O384" i="13" s="1"/>
  <c r="J384" i="13"/>
  <c r="M383" i="13"/>
  <c r="L383" i="13"/>
  <c r="K383" i="13"/>
  <c r="O383" i="13" s="1"/>
  <c r="J383" i="13"/>
  <c r="Q383" i="13" s="1"/>
  <c r="M382" i="13"/>
  <c r="Q382" i="13" s="1"/>
  <c r="L382" i="13"/>
  <c r="K382" i="13"/>
  <c r="J382" i="13"/>
  <c r="M381" i="13"/>
  <c r="L381" i="13"/>
  <c r="K381" i="13"/>
  <c r="O381" i="13" s="1"/>
  <c r="J381" i="13"/>
  <c r="S380" i="13"/>
  <c r="Q380" i="13"/>
  <c r="P380" i="13"/>
  <c r="O380" i="13"/>
  <c r="M380" i="13"/>
  <c r="L380" i="13"/>
  <c r="K380" i="13"/>
  <c r="J380" i="13"/>
  <c r="T380" i="13" s="1"/>
  <c r="S379" i="13"/>
  <c r="O379" i="13"/>
  <c r="M379" i="13"/>
  <c r="L379" i="13"/>
  <c r="K379" i="13"/>
  <c r="J379" i="13"/>
  <c r="U378" i="13"/>
  <c r="Q378" i="13"/>
  <c r="M378" i="13"/>
  <c r="L378" i="13"/>
  <c r="P378" i="13" s="1"/>
  <c r="K378" i="13"/>
  <c r="J378" i="13"/>
  <c r="T378" i="13" s="1"/>
  <c r="O377" i="13"/>
  <c r="M377" i="13"/>
  <c r="L377" i="13"/>
  <c r="P377" i="13" s="1"/>
  <c r="K377" i="13"/>
  <c r="J377" i="13"/>
  <c r="T377" i="13" s="1"/>
  <c r="S376" i="13"/>
  <c r="O376" i="13"/>
  <c r="M376" i="13"/>
  <c r="L376" i="13"/>
  <c r="P376" i="13" s="1"/>
  <c r="K376" i="13"/>
  <c r="J376" i="13"/>
  <c r="U375" i="13"/>
  <c r="Q375" i="13"/>
  <c r="P375" i="13"/>
  <c r="O375" i="13"/>
  <c r="M375" i="13"/>
  <c r="L375" i="13"/>
  <c r="K375" i="13"/>
  <c r="S375" i="13" s="1"/>
  <c r="J375" i="13"/>
  <c r="T375" i="13" s="1"/>
  <c r="T374" i="13"/>
  <c r="Q374" i="13"/>
  <c r="U374" i="13" s="1"/>
  <c r="M374" i="13"/>
  <c r="L374" i="13"/>
  <c r="P374" i="13" s="1"/>
  <c r="K374" i="13"/>
  <c r="O374" i="13" s="1"/>
  <c r="J374" i="13"/>
  <c r="P373" i="13"/>
  <c r="M373" i="13"/>
  <c r="Q373" i="13" s="1"/>
  <c r="L373" i="13"/>
  <c r="T373" i="13" s="1"/>
  <c r="K373" i="13"/>
  <c r="J373" i="13"/>
  <c r="U373" i="13" s="1"/>
  <c r="Q372" i="13"/>
  <c r="P372" i="13"/>
  <c r="O372" i="13"/>
  <c r="M372" i="13"/>
  <c r="U372" i="13" s="1"/>
  <c r="L372" i="13"/>
  <c r="K372" i="13"/>
  <c r="S372" i="13" s="1"/>
  <c r="J372" i="13"/>
  <c r="T372" i="13" s="1"/>
  <c r="M371" i="13"/>
  <c r="L371" i="13"/>
  <c r="K371" i="13"/>
  <c r="O371" i="13" s="1"/>
  <c r="J371" i="13"/>
  <c r="Q371" i="13" s="1"/>
  <c r="T370" i="13"/>
  <c r="P370" i="13"/>
  <c r="M370" i="13"/>
  <c r="Q370" i="13" s="1"/>
  <c r="L370" i="13"/>
  <c r="K370" i="13"/>
  <c r="O370" i="13" s="1"/>
  <c r="J370" i="13"/>
  <c r="O369" i="13"/>
  <c r="M369" i="13"/>
  <c r="L369" i="13"/>
  <c r="K369" i="13"/>
  <c r="J369" i="13"/>
  <c r="U368" i="13"/>
  <c r="Q368" i="13"/>
  <c r="M368" i="13"/>
  <c r="L368" i="13"/>
  <c r="K368" i="13"/>
  <c r="J368" i="13"/>
  <c r="P368" i="13" s="1"/>
  <c r="M367" i="13"/>
  <c r="Q367" i="13" s="1"/>
  <c r="L367" i="13"/>
  <c r="K367" i="13"/>
  <c r="O367" i="13" s="1"/>
  <c r="J367" i="13"/>
  <c r="U367" i="13" s="1"/>
  <c r="P366" i="13"/>
  <c r="M366" i="13"/>
  <c r="Q366" i="13" s="1"/>
  <c r="L366" i="13"/>
  <c r="K366" i="13"/>
  <c r="J366" i="13"/>
  <c r="U365" i="13"/>
  <c r="S365" i="13"/>
  <c r="Q365" i="13"/>
  <c r="P365" i="13"/>
  <c r="O365" i="13"/>
  <c r="M365" i="13"/>
  <c r="L365" i="13"/>
  <c r="K365" i="13"/>
  <c r="J365" i="13"/>
  <c r="T365" i="13" s="1"/>
  <c r="U364" i="13"/>
  <c r="Q364" i="13"/>
  <c r="M364" i="13"/>
  <c r="L364" i="13"/>
  <c r="K364" i="13"/>
  <c r="J364" i="13"/>
  <c r="P364" i="13" s="1"/>
  <c r="M363" i="13"/>
  <c r="Q363" i="13" s="1"/>
  <c r="L363" i="13"/>
  <c r="K363" i="13"/>
  <c r="O363" i="13" s="1"/>
  <c r="J363" i="13"/>
  <c r="U363" i="13" s="1"/>
  <c r="P362" i="13"/>
  <c r="M362" i="13"/>
  <c r="Q362" i="13" s="1"/>
  <c r="L362" i="13"/>
  <c r="K362" i="13"/>
  <c r="J362" i="13"/>
  <c r="U361" i="13"/>
  <c r="S361" i="13"/>
  <c r="Q361" i="13"/>
  <c r="P361" i="13"/>
  <c r="O361" i="13"/>
  <c r="M361" i="13"/>
  <c r="L361" i="13"/>
  <c r="K361" i="13"/>
  <c r="J361" i="13"/>
  <c r="T361" i="13" s="1"/>
  <c r="U360" i="13"/>
  <c r="Q360" i="13"/>
  <c r="M360" i="13"/>
  <c r="L360" i="13"/>
  <c r="K360" i="13"/>
  <c r="J360" i="13"/>
  <c r="P360" i="13" s="1"/>
  <c r="M359" i="13"/>
  <c r="Q359" i="13" s="1"/>
  <c r="L359" i="13"/>
  <c r="K359" i="13"/>
  <c r="O359" i="13" s="1"/>
  <c r="J359" i="13"/>
  <c r="U359" i="13" s="1"/>
  <c r="P358" i="13"/>
  <c r="M358" i="13"/>
  <c r="Q358" i="13" s="1"/>
  <c r="L358" i="13"/>
  <c r="K358" i="13"/>
  <c r="J358" i="13"/>
  <c r="U357" i="13"/>
  <c r="S357" i="13"/>
  <c r="Q357" i="13"/>
  <c r="P357" i="13"/>
  <c r="O357" i="13"/>
  <c r="M357" i="13"/>
  <c r="L357" i="13"/>
  <c r="K357" i="13"/>
  <c r="J357" i="13"/>
  <c r="T357" i="13" s="1"/>
  <c r="U356" i="13"/>
  <c r="Q356" i="13"/>
  <c r="M356" i="13"/>
  <c r="L356" i="13"/>
  <c r="K356" i="13"/>
  <c r="J356" i="13"/>
  <c r="P356" i="13" s="1"/>
  <c r="M355" i="13"/>
  <c r="Q355" i="13" s="1"/>
  <c r="L355" i="13"/>
  <c r="K355" i="13"/>
  <c r="O355" i="13" s="1"/>
  <c r="J355" i="13"/>
  <c r="U355" i="13" s="1"/>
  <c r="P354" i="13"/>
  <c r="M354" i="13"/>
  <c r="Q354" i="13" s="1"/>
  <c r="L354" i="13"/>
  <c r="K354" i="13"/>
  <c r="J354" i="13"/>
  <c r="Q353" i="13"/>
  <c r="U353" i="13" s="1"/>
  <c r="O353" i="13"/>
  <c r="M353" i="13"/>
  <c r="L353" i="13"/>
  <c r="P353" i="13" s="1"/>
  <c r="K353" i="13"/>
  <c r="S353" i="13" s="1"/>
  <c r="J353" i="13"/>
  <c r="Q352" i="13"/>
  <c r="M352" i="13"/>
  <c r="L352" i="13"/>
  <c r="K352" i="13"/>
  <c r="J352" i="13"/>
  <c r="O352" i="13" s="1"/>
  <c r="M351" i="13"/>
  <c r="L351" i="13"/>
  <c r="P351" i="13" s="1"/>
  <c r="K351" i="13"/>
  <c r="O351" i="13" s="1"/>
  <c r="J351" i="13"/>
  <c r="Q351" i="13" s="1"/>
  <c r="O350" i="13"/>
  <c r="S350" i="13" s="1"/>
  <c r="M350" i="13"/>
  <c r="Q350" i="13" s="1"/>
  <c r="L350" i="13"/>
  <c r="P350" i="13" s="1"/>
  <c r="K350" i="13"/>
  <c r="J350" i="13"/>
  <c r="Q349" i="13"/>
  <c r="U349" i="13" s="1"/>
  <c r="O349" i="13"/>
  <c r="M349" i="13"/>
  <c r="L349" i="13"/>
  <c r="P349" i="13" s="1"/>
  <c r="K349" i="13"/>
  <c r="S349" i="13" s="1"/>
  <c r="J349" i="13"/>
  <c r="T349" i="13" s="1"/>
  <c r="Q348" i="13"/>
  <c r="M348" i="13"/>
  <c r="L348" i="13"/>
  <c r="K348" i="13"/>
  <c r="J348" i="13"/>
  <c r="O348" i="13" s="1"/>
  <c r="M347" i="13"/>
  <c r="L347" i="13"/>
  <c r="P347" i="13" s="1"/>
  <c r="K347" i="13"/>
  <c r="O347" i="13" s="1"/>
  <c r="J347" i="13"/>
  <c r="Q347" i="13" s="1"/>
  <c r="O346" i="13"/>
  <c r="S346" i="13" s="1"/>
  <c r="M346" i="13"/>
  <c r="Q346" i="13" s="1"/>
  <c r="L346" i="13"/>
  <c r="P346" i="13" s="1"/>
  <c r="K346" i="13"/>
  <c r="J346" i="13"/>
  <c r="T346" i="13" s="1"/>
  <c r="Q345" i="13"/>
  <c r="U345" i="13" s="1"/>
  <c r="O345" i="13"/>
  <c r="M345" i="13"/>
  <c r="L345" i="13"/>
  <c r="P345" i="13" s="1"/>
  <c r="K345" i="13"/>
  <c r="S345" i="13" s="1"/>
  <c r="J345" i="13"/>
  <c r="Q344" i="13"/>
  <c r="M344" i="13"/>
  <c r="L344" i="13"/>
  <c r="K344" i="13"/>
  <c r="J344" i="13"/>
  <c r="O344" i="13" s="1"/>
  <c r="M343" i="13"/>
  <c r="L343" i="13"/>
  <c r="P343" i="13" s="1"/>
  <c r="K343" i="13"/>
  <c r="O343" i="13" s="1"/>
  <c r="J343" i="13"/>
  <c r="Q343" i="13" s="1"/>
  <c r="O342" i="13"/>
  <c r="S342" i="13" s="1"/>
  <c r="M342" i="13"/>
  <c r="Q342" i="13" s="1"/>
  <c r="L342" i="13"/>
  <c r="P342" i="13" s="1"/>
  <c r="K342" i="13"/>
  <c r="J342" i="13"/>
  <c r="Q341" i="13"/>
  <c r="U341" i="13" s="1"/>
  <c r="O341" i="13"/>
  <c r="M341" i="13"/>
  <c r="L341" i="13"/>
  <c r="P341" i="13" s="1"/>
  <c r="K341" i="13"/>
  <c r="S341" i="13" s="1"/>
  <c r="J341" i="13"/>
  <c r="T341" i="13" s="1"/>
  <c r="Q340" i="13"/>
  <c r="M340" i="13"/>
  <c r="L340" i="13"/>
  <c r="K340" i="13"/>
  <c r="J340" i="13"/>
  <c r="O340" i="13" s="1"/>
  <c r="S339" i="13"/>
  <c r="P339" i="13"/>
  <c r="O339" i="13"/>
  <c r="M339" i="13"/>
  <c r="Q339" i="13" s="1"/>
  <c r="L339" i="13"/>
  <c r="K339" i="13"/>
  <c r="J339" i="13"/>
  <c r="U338" i="13"/>
  <c r="Q338" i="13"/>
  <c r="P338" i="13"/>
  <c r="M338" i="13"/>
  <c r="L338" i="13"/>
  <c r="K338" i="13"/>
  <c r="O338" i="13" s="1"/>
  <c r="S338" i="13" s="1"/>
  <c r="J338" i="13"/>
  <c r="T338" i="13" s="1"/>
  <c r="M337" i="13"/>
  <c r="Q337" i="13" s="1"/>
  <c r="U337" i="13" s="1"/>
  <c r="L337" i="13"/>
  <c r="P337" i="13" s="1"/>
  <c r="K337" i="13"/>
  <c r="J337" i="13"/>
  <c r="T337" i="13" s="1"/>
  <c r="P336" i="13"/>
  <c r="M336" i="13"/>
  <c r="Q336" i="13" s="1"/>
  <c r="L336" i="13"/>
  <c r="K336" i="13"/>
  <c r="O336" i="13" s="1"/>
  <c r="J336" i="13"/>
  <c r="S335" i="13"/>
  <c r="P335" i="13"/>
  <c r="O335" i="13"/>
  <c r="M335" i="13"/>
  <c r="Q335" i="13" s="1"/>
  <c r="L335" i="13"/>
  <c r="K335" i="13"/>
  <c r="J335" i="13"/>
  <c r="U335" i="13" s="1"/>
  <c r="U334" i="13"/>
  <c r="S334" i="13"/>
  <c r="Q334" i="13"/>
  <c r="P334" i="13"/>
  <c r="M334" i="13"/>
  <c r="L334" i="13"/>
  <c r="K334" i="13"/>
  <c r="O334" i="13" s="1"/>
  <c r="J334" i="13"/>
  <c r="T334" i="13" s="1"/>
  <c r="M333" i="13"/>
  <c r="Q333" i="13" s="1"/>
  <c r="U333" i="13" s="1"/>
  <c r="L333" i="13"/>
  <c r="P333" i="13" s="1"/>
  <c r="K333" i="13"/>
  <c r="J333" i="13"/>
  <c r="P332" i="13"/>
  <c r="M332" i="13"/>
  <c r="Q332" i="13" s="1"/>
  <c r="L332" i="13"/>
  <c r="K332" i="13"/>
  <c r="O332" i="13" s="1"/>
  <c r="J332" i="13"/>
  <c r="U332" i="13" s="1"/>
  <c r="S331" i="13"/>
  <c r="P331" i="13"/>
  <c r="O331" i="13"/>
  <c r="M331" i="13"/>
  <c r="Q331" i="13" s="1"/>
  <c r="L331" i="13"/>
  <c r="K331" i="13"/>
  <c r="J331" i="13"/>
  <c r="U330" i="13"/>
  <c r="S330" i="13"/>
  <c r="Q330" i="13"/>
  <c r="P330" i="13"/>
  <c r="M330" i="13"/>
  <c r="L330" i="13"/>
  <c r="K330" i="13"/>
  <c r="O330" i="13" s="1"/>
  <c r="J330" i="13"/>
  <c r="T330" i="13" s="1"/>
  <c r="M329" i="13"/>
  <c r="Q329" i="13" s="1"/>
  <c r="U329" i="13" s="1"/>
  <c r="L329" i="13"/>
  <c r="P329" i="13" s="1"/>
  <c r="K329" i="13"/>
  <c r="J329" i="13"/>
  <c r="P328" i="13"/>
  <c r="M328" i="13"/>
  <c r="Q328" i="13" s="1"/>
  <c r="L328" i="13"/>
  <c r="K328" i="13"/>
  <c r="O328" i="13" s="1"/>
  <c r="J328" i="13"/>
  <c r="U328" i="13" s="1"/>
  <c r="S327" i="13"/>
  <c r="P327" i="13"/>
  <c r="O327" i="13"/>
  <c r="M327" i="13"/>
  <c r="Q327" i="13" s="1"/>
  <c r="L327" i="13"/>
  <c r="K327" i="13"/>
  <c r="J327" i="13"/>
  <c r="U327" i="13" s="1"/>
  <c r="U326" i="13"/>
  <c r="S326" i="13"/>
  <c r="Q326" i="13"/>
  <c r="P326" i="13"/>
  <c r="M326" i="13"/>
  <c r="L326" i="13"/>
  <c r="K326" i="13"/>
  <c r="O326" i="13" s="1"/>
  <c r="J326" i="13"/>
  <c r="T326" i="13" s="1"/>
  <c r="Q325" i="13"/>
  <c r="M325" i="13"/>
  <c r="L325" i="13"/>
  <c r="K325" i="13"/>
  <c r="J325" i="13"/>
  <c r="O325" i="13" s="1"/>
  <c r="M324" i="13"/>
  <c r="L324" i="13"/>
  <c r="P324" i="13" s="1"/>
  <c r="T324" i="13" s="1"/>
  <c r="K324" i="13"/>
  <c r="O324" i="13" s="1"/>
  <c r="J324" i="13"/>
  <c r="O323" i="13"/>
  <c r="S323" i="13" s="1"/>
  <c r="M323" i="13"/>
  <c r="Q323" i="13" s="1"/>
  <c r="L323" i="13"/>
  <c r="P323" i="13" s="1"/>
  <c r="K323" i="13"/>
  <c r="J323" i="13"/>
  <c r="T323" i="13" s="1"/>
  <c r="Q322" i="13"/>
  <c r="U322" i="13" s="1"/>
  <c r="O322" i="13"/>
  <c r="M322" i="13"/>
  <c r="L322" i="13"/>
  <c r="P322" i="13" s="1"/>
  <c r="K322" i="13"/>
  <c r="J322" i="13"/>
  <c r="Q321" i="13"/>
  <c r="M321" i="13"/>
  <c r="L321" i="13"/>
  <c r="K321" i="13"/>
  <c r="J321" i="13"/>
  <c r="O321" i="13" s="1"/>
  <c r="M320" i="13"/>
  <c r="L320" i="13"/>
  <c r="K320" i="13"/>
  <c r="J320" i="13"/>
  <c r="O319" i="13"/>
  <c r="S319" i="13" s="1"/>
  <c r="M319" i="13"/>
  <c r="Q319" i="13" s="1"/>
  <c r="L319" i="13"/>
  <c r="P319" i="13" s="1"/>
  <c r="K319" i="13"/>
  <c r="J319" i="13"/>
  <c r="Q318" i="13"/>
  <c r="U318" i="13" s="1"/>
  <c r="O318" i="13"/>
  <c r="M318" i="13"/>
  <c r="L318" i="13"/>
  <c r="P318" i="13" s="1"/>
  <c r="K318" i="13"/>
  <c r="S318" i="13" s="1"/>
  <c r="J318" i="13"/>
  <c r="Q317" i="13"/>
  <c r="M317" i="13"/>
  <c r="L317" i="13"/>
  <c r="K317" i="13"/>
  <c r="J317" i="13"/>
  <c r="O317" i="13" s="1"/>
  <c r="T316" i="13"/>
  <c r="M316" i="13"/>
  <c r="L316" i="13"/>
  <c r="P316" i="13" s="1"/>
  <c r="K316" i="13"/>
  <c r="O316" i="13" s="1"/>
  <c r="J316" i="13"/>
  <c r="O315" i="13"/>
  <c r="S315" i="13" s="1"/>
  <c r="M315" i="13"/>
  <c r="Q315" i="13" s="1"/>
  <c r="L315" i="13"/>
  <c r="P315" i="13" s="1"/>
  <c r="K315" i="13"/>
  <c r="J315" i="13"/>
  <c r="T315" i="13" s="1"/>
  <c r="Q314" i="13"/>
  <c r="U314" i="13" s="1"/>
  <c r="O314" i="13"/>
  <c r="M314" i="13"/>
  <c r="L314" i="13"/>
  <c r="P314" i="13" s="1"/>
  <c r="K314" i="13"/>
  <c r="J314" i="13"/>
  <c r="T314" i="13" s="1"/>
  <c r="Q313" i="13"/>
  <c r="M313" i="13"/>
  <c r="L313" i="13"/>
  <c r="K313" i="13"/>
  <c r="J313" i="13"/>
  <c r="O313" i="13" s="1"/>
  <c r="M312" i="13"/>
  <c r="L312" i="13"/>
  <c r="K312" i="13"/>
  <c r="O312" i="13" s="1"/>
  <c r="J312" i="13"/>
  <c r="U311" i="13"/>
  <c r="Q311" i="13"/>
  <c r="P311" i="13"/>
  <c r="M311" i="13"/>
  <c r="L311" i="13"/>
  <c r="K311" i="13"/>
  <c r="O311" i="13" s="1"/>
  <c r="S311" i="13" s="1"/>
  <c r="J311" i="13"/>
  <c r="T311" i="13" s="1"/>
  <c r="M310" i="13"/>
  <c r="Q310" i="13" s="1"/>
  <c r="U310" i="13" s="1"/>
  <c r="L310" i="13"/>
  <c r="K310" i="13"/>
  <c r="J310" i="13"/>
  <c r="P310" i="13" s="1"/>
  <c r="P309" i="13"/>
  <c r="M309" i="13"/>
  <c r="Q309" i="13" s="1"/>
  <c r="L309" i="13"/>
  <c r="K309" i="13"/>
  <c r="O309" i="13" s="1"/>
  <c r="J309" i="13"/>
  <c r="S308" i="13"/>
  <c r="P308" i="13"/>
  <c r="O308" i="13"/>
  <c r="M308" i="13"/>
  <c r="Q308" i="13" s="1"/>
  <c r="L308" i="13"/>
  <c r="K308" i="13"/>
  <c r="J308" i="13"/>
  <c r="U307" i="13"/>
  <c r="Q307" i="13"/>
  <c r="P307" i="13"/>
  <c r="M307" i="13"/>
  <c r="L307" i="13"/>
  <c r="K307" i="13"/>
  <c r="O307" i="13" s="1"/>
  <c r="S307" i="13" s="1"/>
  <c r="J307" i="13"/>
  <c r="T307" i="13" s="1"/>
  <c r="U306" i="13"/>
  <c r="M306" i="13"/>
  <c r="Q306" i="13" s="1"/>
  <c r="L306" i="13"/>
  <c r="K306" i="13"/>
  <c r="J306" i="13"/>
  <c r="P306" i="13" s="1"/>
  <c r="P305" i="13"/>
  <c r="M305" i="13"/>
  <c r="Q305" i="13" s="1"/>
  <c r="L305" i="13"/>
  <c r="K305" i="13"/>
  <c r="O305" i="13" s="1"/>
  <c r="J305" i="13"/>
  <c r="S304" i="13"/>
  <c r="P304" i="13"/>
  <c r="O304" i="13"/>
  <c r="M304" i="13"/>
  <c r="Q304" i="13" s="1"/>
  <c r="L304" i="13"/>
  <c r="K304" i="13"/>
  <c r="J304" i="13"/>
  <c r="U303" i="13"/>
  <c r="S303" i="13"/>
  <c r="Q303" i="13"/>
  <c r="P303" i="13"/>
  <c r="M303" i="13"/>
  <c r="L303" i="13"/>
  <c r="K303" i="13"/>
  <c r="O303" i="13" s="1"/>
  <c r="J303" i="13"/>
  <c r="T303" i="13" s="1"/>
  <c r="M302" i="13"/>
  <c r="Q302" i="13" s="1"/>
  <c r="U302" i="13" s="1"/>
  <c r="L302" i="13"/>
  <c r="K302" i="13"/>
  <c r="J302" i="13"/>
  <c r="P302" i="13" s="1"/>
  <c r="P301" i="13"/>
  <c r="M301" i="13"/>
  <c r="Q301" i="13" s="1"/>
  <c r="L301" i="13"/>
  <c r="K301" i="13"/>
  <c r="O301" i="13" s="1"/>
  <c r="J301" i="13"/>
  <c r="U301" i="13" s="1"/>
  <c r="S300" i="13"/>
  <c r="P300" i="13"/>
  <c r="O300" i="13"/>
  <c r="M300" i="13"/>
  <c r="Q300" i="13" s="1"/>
  <c r="L300" i="13"/>
  <c r="K300" i="13"/>
  <c r="J300" i="13"/>
  <c r="U299" i="13"/>
  <c r="Q299" i="13"/>
  <c r="P299" i="13"/>
  <c r="M299" i="13"/>
  <c r="L299" i="13"/>
  <c r="K299" i="13"/>
  <c r="O299" i="13" s="1"/>
  <c r="S299" i="13" s="1"/>
  <c r="J299" i="13"/>
  <c r="T299" i="13" s="1"/>
  <c r="M298" i="13"/>
  <c r="Q298" i="13" s="1"/>
  <c r="U298" i="13" s="1"/>
  <c r="L298" i="13"/>
  <c r="K298" i="13"/>
  <c r="J298" i="13"/>
  <c r="P298" i="13" s="1"/>
  <c r="M297" i="13"/>
  <c r="L297" i="13"/>
  <c r="K297" i="13"/>
  <c r="J297" i="13"/>
  <c r="O296" i="13"/>
  <c r="S296" i="13" s="1"/>
  <c r="M296" i="13"/>
  <c r="L296" i="13"/>
  <c r="P296" i="13" s="1"/>
  <c r="K296" i="13"/>
  <c r="J296" i="13"/>
  <c r="Q295" i="13"/>
  <c r="U295" i="13" s="1"/>
  <c r="O295" i="13"/>
  <c r="M295" i="13"/>
  <c r="L295" i="13"/>
  <c r="P295" i="13" s="1"/>
  <c r="K295" i="13"/>
  <c r="S295" i="13" s="1"/>
  <c r="J295" i="13"/>
  <c r="T295" i="13" s="1"/>
  <c r="M294" i="13"/>
  <c r="L294" i="13"/>
  <c r="K294" i="13"/>
  <c r="J294" i="13"/>
  <c r="T293" i="13"/>
  <c r="M293" i="13"/>
  <c r="L293" i="13"/>
  <c r="P293" i="13" s="1"/>
  <c r="K293" i="13"/>
  <c r="J293" i="13"/>
  <c r="O292" i="13"/>
  <c r="S292" i="13" s="1"/>
  <c r="M292" i="13"/>
  <c r="L292" i="13"/>
  <c r="P292" i="13" s="1"/>
  <c r="K292" i="13"/>
  <c r="J292" i="13"/>
  <c r="T292" i="13" s="1"/>
  <c r="Q291" i="13"/>
  <c r="U291" i="13" s="1"/>
  <c r="O291" i="13"/>
  <c r="M291" i="13"/>
  <c r="L291" i="13"/>
  <c r="P291" i="13" s="1"/>
  <c r="K291" i="13"/>
  <c r="J291" i="13"/>
  <c r="T291" i="13" s="1"/>
  <c r="Q290" i="13"/>
  <c r="M290" i="13"/>
  <c r="L290" i="13"/>
  <c r="K290" i="13"/>
  <c r="J290" i="13"/>
  <c r="M289" i="13"/>
  <c r="L289" i="13"/>
  <c r="P289" i="13" s="1"/>
  <c r="K289" i="13"/>
  <c r="J289" i="13"/>
  <c r="O288" i="13"/>
  <c r="S288" i="13" s="1"/>
  <c r="M288" i="13"/>
  <c r="L288" i="13"/>
  <c r="P288" i="13" s="1"/>
  <c r="K288" i="13"/>
  <c r="J288" i="13"/>
  <c r="T288" i="13" s="1"/>
  <c r="Q287" i="13"/>
  <c r="U287" i="13" s="1"/>
  <c r="M287" i="13"/>
  <c r="L287" i="13"/>
  <c r="P287" i="13" s="1"/>
  <c r="K287" i="13"/>
  <c r="O287" i="13" s="1"/>
  <c r="J287" i="13"/>
  <c r="T287" i="13" s="1"/>
  <c r="M286" i="13"/>
  <c r="Q286" i="13" s="1"/>
  <c r="L286" i="13"/>
  <c r="K286" i="13"/>
  <c r="J286" i="13"/>
  <c r="P285" i="13"/>
  <c r="T285" i="13" s="1"/>
  <c r="M285" i="13"/>
  <c r="L285" i="13"/>
  <c r="K285" i="13"/>
  <c r="J285" i="13"/>
  <c r="U284" i="13"/>
  <c r="Q284" i="13"/>
  <c r="P284" i="13"/>
  <c r="M284" i="13"/>
  <c r="L284" i="13"/>
  <c r="K284" i="13"/>
  <c r="O284" i="13" s="1"/>
  <c r="S284" i="13" s="1"/>
  <c r="J284" i="13"/>
  <c r="T284" i="13" s="1"/>
  <c r="Q283" i="13"/>
  <c r="M283" i="13"/>
  <c r="U283" i="13" s="1"/>
  <c r="L283" i="13"/>
  <c r="K283" i="13"/>
  <c r="J283" i="13"/>
  <c r="P283" i="13" s="1"/>
  <c r="T282" i="13"/>
  <c r="P282" i="13"/>
  <c r="M282" i="13"/>
  <c r="Q282" i="13" s="1"/>
  <c r="L282" i="13"/>
  <c r="K282" i="13"/>
  <c r="O282" i="13" s="1"/>
  <c r="J282" i="13"/>
  <c r="S281" i="13"/>
  <c r="O281" i="13"/>
  <c r="M281" i="13"/>
  <c r="Q281" i="13" s="1"/>
  <c r="L281" i="13"/>
  <c r="P281" i="13" s="1"/>
  <c r="K281" i="13"/>
  <c r="J281" i="13"/>
  <c r="U281" i="13" s="1"/>
  <c r="U280" i="13"/>
  <c r="Q280" i="13"/>
  <c r="P280" i="13"/>
  <c r="M280" i="13"/>
  <c r="L280" i="13"/>
  <c r="K280" i="13"/>
  <c r="J280" i="13"/>
  <c r="T280" i="13" s="1"/>
  <c r="M279" i="13"/>
  <c r="Q279" i="13" s="1"/>
  <c r="U279" i="13" s="1"/>
  <c r="L279" i="13"/>
  <c r="K279" i="13"/>
  <c r="J279" i="13"/>
  <c r="P279" i="13" s="1"/>
  <c r="M278" i="13"/>
  <c r="Q278" i="13" s="1"/>
  <c r="L278" i="13"/>
  <c r="K278" i="13"/>
  <c r="O278" i="13" s="1"/>
  <c r="J278" i="13"/>
  <c r="S277" i="13"/>
  <c r="P277" i="13"/>
  <c r="O277" i="13"/>
  <c r="M277" i="13"/>
  <c r="Q277" i="13" s="1"/>
  <c r="L277" i="13"/>
  <c r="K277" i="13"/>
  <c r="J277" i="13"/>
  <c r="U277" i="13" s="1"/>
  <c r="U276" i="13"/>
  <c r="Q276" i="13"/>
  <c r="P276" i="13"/>
  <c r="M276" i="13"/>
  <c r="L276" i="13"/>
  <c r="K276" i="13"/>
  <c r="O276" i="13" s="1"/>
  <c r="S276" i="13" s="1"/>
  <c r="J276" i="13"/>
  <c r="T276" i="13" s="1"/>
  <c r="Q275" i="13"/>
  <c r="M275" i="13"/>
  <c r="U275" i="13" s="1"/>
  <c r="L275" i="13"/>
  <c r="K275" i="13"/>
  <c r="J275" i="13"/>
  <c r="P275" i="13" s="1"/>
  <c r="T274" i="13"/>
  <c r="P274" i="13"/>
  <c r="M274" i="13"/>
  <c r="Q274" i="13" s="1"/>
  <c r="L274" i="13"/>
  <c r="K274" i="13"/>
  <c r="O274" i="13" s="1"/>
  <c r="J274" i="13"/>
  <c r="S273" i="13"/>
  <c r="O273" i="13"/>
  <c r="M273" i="13"/>
  <c r="Q273" i="13" s="1"/>
  <c r="L273" i="13"/>
  <c r="P273" i="13" s="1"/>
  <c r="K273" i="13"/>
  <c r="J273" i="13"/>
  <c r="U273" i="13" s="1"/>
  <c r="U272" i="13"/>
  <c r="Q272" i="13"/>
  <c r="P272" i="13"/>
  <c r="M272" i="13"/>
  <c r="L272" i="13"/>
  <c r="K272" i="13"/>
  <c r="J272" i="13"/>
  <c r="T272" i="13" s="1"/>
  <c r="M271" i="13"/>
  <c r="Q271" i="13" s="1"/>
  <c r="U271" i="13" s="1"/>
  <c r="L271" i="13"/>
  <c r="K271" i="13"/>
  <c r="J271" i="13"/>
  <c r="P271" i="13" s="1"/>
  <c r="M270" i="13"/>
  <c r="L270" i="13"/>
  <c r="P270" i="13" s="1"/>
  <c r="K270" i="13"/>
  <c r="J270" i="13"/>
  <c r="M269" i="13"/>
  <c r="L269" i="13"/>
  <c r="K269" i="13"/>
  <c r="J269" i="13"/>
  <c r="U268" i="13"/>
  <c r="Q268" i="13"/>
  <c r="O268" i="13"/>
  <c r="M268" i="13"/>
  <c r="L268" i="13"/>
  <c r="P268" i="13" s="1"/>
  <c r="K268" i="13"/>
  <c r="J268" i="13"/>
  <c r="T268" i="13" s="1"/>
  <c r="Q267" i="13"/>
  <c r="M267" i="13"/>
  <c r="L267" i="13"/>
  <c r="K267" i="13"/>
  <c r="J267" i="13"/>
  <c r="Q266" i="13"/>
  <c r="P266" i="13"/>
  <c r="T266" i="13" s="1"/>
  <c r="M266" i="13"/>
  <c r="L266" i="13"/>
  <c r="K266" i="13"/>
  <c r="J266" i="13"/>
  <c r="T265" i="13"/>
  <c r="O265" i="13"/>
  <c r="S265" i="13" s="1"/>
  <c r="M265" i="13"/>
  <c r="L265" i="13"/>
  <c r="P265" i="13" s="1"/>
  <c r="K265" i="13"/>
  <c r="J265" i="13"/>
  <c r="U264" i="13"/>
  <c r="Q264" i="13"/>
  <c r="O264" i="13"/>
  <c r="M264" i="13"/>
  <c r="L264" i="13"/>
  <c r="P264" i="13" s="1"/>
  <c r="K264" i="13"/>
  <c r="J264" i="13"/>
  <c r="O263" i="13"/>
  <c r="M263" i="13"/>
  <c r="Q263" i="13" s="1"/>
  <c r="L263" i="13"/>
  <c r="P263" i="13" s="1"/>
  <c r="K263" i="13"/>
  <c r="J263" i="13"/>
  <c r="T263" i="13" s="1"/>
  <c r="M262" i="13"/>
  <c r="L262" i="13"/>
  <c r="P262" i="13" s="1"/>
  <c r="K262" i="13"/>
  <c r="J262" i="13"/>
  <c r="M261" i="13"/>
  <c r="L261" i="13"/>
  <c r="K261" i="13"/>
  <c r="J261" i="13"/>
  <c r="U260" i="13"/>
  <c r="Q260" i="13"/>
  <c r="O260" i="13"/>
  <c r="M260" i="13"/>
  <c r="L260" i="13"/>
  <c r="P260" i="13" s="1"/>
  <c r="K260" i="13"/>
  <c r="J260" i="13"/>
  <c r="T260" i="13" s="1"/>
  <c r="Q259" i="13"/>
  <c r="M259" i="13"/>
  <c r="L259" i="13"/>
  <c r="K259" i="13"/>
  <c r="J259" i="13"/>
  <c r="Q258" i="13"/>
  <c r="P258" i="13"/>
  <c r="T258" i="13" s="1"/>
  <c r="M258" i="13"/>
  <c r="L258" i="13"/>
  <c r="K258" i="13"/>
  <c r="J258" i="13"/>
  <c r="O257" i="13"/>
  <c r="S257" i="13" s="1"/>
  <c r="M257" i="13"/>
  <c r="L257" i="13"/>
  <c r="P257" i="13" s="1"/>
  <c r="T257" i="13" s="1"/>
  <c r="K257" i="13"/>
  <c r="J257" i="13"/>
  <c r="S256" i="13"/>
  <c r="Q256" i="13"/>
  <c r="U256" i="13" s="1"/>
  <c r="P256" i="13"/>
  <c r="M256" i="13"/>
  <c r="L256" i="13"/>
  <c r="K256" i="13"/>
  <c r="O256" i="13" s="1"/>
  <c r="J256" i="13"/>
  <c r="T256" i="13" s="1"/>
  <c r="P255" i="13"/>
  <c r="T255" i="13" s="1"/>
  <c r="M255" i="13"/>
  <c r="L255" i="13"/>
  <c r="K255" i="13"/>
  <c r="J255" i="13"/>
  <c r="S254" i="13"/>
  <c r="M254" i="13"/>
  <c r="Q254" i="13" s="1"/>
  <c r="L254" i="13"/>
  <c r="P254" i="13" s="1"/>
  <c r="K254" i="13"/>
  <c r="O254" i="13" s="1"/>
  <c r="J254" i="13"/>
  <c r="P253" i="13"/>
  <c r="O253" i="13"/>
  <c r="S253" i="13" s="1"/>
  <c r="M253" i="13"/>
  <c r="Q253" i="13" s="1"/>
  <c r="U253" i="13" s="1"/>
  <c r="L253" i="13"/>
  <c r="K253" i="13"/>
  <c r="J253" i="13"/>
  <c r="S252" i="13"/>
  <c r="P252" i="13"/>
  <c r="M252" i="13"/>
  <c r="L252" i="13"/>
  <c r="K252" i="13"/>
  <c r="O252" i="13" s="1"/>
  <c r="J252" i="13"/>
  <c r="T252" i="13" s="1"/>
  <c r="P251" i="13"/>
  <c r="T251" i="13" s="1"/>
  <c r="M251" i="13"/>
  <c r="Q251" i="13" s="1"/>
  <c r="L251" i="13"/>
  <c r="K251" i="13"/>
  <c r="J251" i="13"/>
  <c r="M250" i="13"/>
  <c r="Q250" i="13" s="1"/>
  <c r="L250" i="13"/>
  <c r="P250" i="13" s="1"/>
  <c r="K250" i="13"/>
  <c r="O250" i="13" s="1"/>
  <c r="S250" i="13" s="1"/>
  <c r="J250" i="13"/>
  <c r="T250" i="13" s="1"/>
  <c r="M249" i="13"/>
  <c r="Q249" i="13" s="1"/>
  <c r="U249" i="13" s="1"/>
  <c r="L249" i="13"/>
  <c r="P249" i="13" s="1"/>
  <c r="K249" i="13"/>
  <c r="J249" i="13"/>
  <c r="P248" i="13"/>
  <c r="O248" i="13"/>
  <c r="M248" i="13"/>
  <c r="L248" i="13"/>
  <c r="K248" i="13"/>
  <c r="S248" i="13" s="1"/>
  <c r="J248" i="13"/>
  <c r="T248" i="13" s="1"/>
  <c r="P247" i="13"/>
  <c r="T247" i="13" s="1"/>
  <c r="M247" i="13"/>
  <c r="Q247" i="13" s="1"/>
  <c r="L247" i="13"/>
  <c r="K247" i="13"/>
  <c r="J247" i="13"/>
  <c r="M246" i="13"/>
  <c r="Q246" i="13" s="1"/>
  <c r="L246" i="13"/>
  <c r="P246" i="13" s="1"/>
  <c r="K246" i="13"/>
  <c r="O246" i="13" s="1"/>
  <c r="S246" i="13" s="1"/>
  <c r="J246" i="13"/>
  <c r="M245" i="13"/>
  <c r="Q245" i="13" s="1"/>
  <c r="U245" i="13" s="1"/>
  <c r="L245" i="13"/>
  <c r="P245" i="13" s="1"/>
  <c r="K245" i="13"/>
  <c r="J245" i="13"/>
  <c r="P244" i="13"/>
  <c r="O244" i="13"/>
  <c r="M244" i="13"/>
  <c r="L244" i="13"/>
  <c r="K244" i="13"/>
  <c r="S244" i="13" s="1"/>
  <c r="J244" i="13"/>
  <c r="T244" i="13" s="1"/>
  <c r="P243" i="13"/>
  <c r="T243" i="13" s="1"/>
  <c r="M243" i="13"/>
  <c r="Q243" i="13" s="1"/>
  <c r="L243" i="13"/>
  <c r="K243" i="13"/>
  <c r="J243" i="13"/>
  <c r="Q242" i="13"/>
  <c r="M242" i="13"/>
  <c r="L242" i="13"/>
  <c r="P242" i="13" s="1"/>
  <c r="K242" i="13"/>
  <c r="J242" i="13"/>
  <c r="O242" i="13" s="1"/>
  <c r="S242" i="13" s="1"/>
  <c r="M241" i="13"/>
  <c r="L241" i="13"/>
  <c r="K241" i="13"/>
  <c r="O241" i="13" s="1"/>
  <c r="J241" i="13"/>
  <c r="M240" i="13"/>
  <c r="Q240" i="13" s="1"/>
  <c r="U240" i="13" s="1"/>
  <c r="L240" i="13"/>
  <c r="K240" i="13"/>
  <c r="O240" i="13" s="1"/>
  <c r="J240" i="13"/>
  <c r="M239" i="13"/>
  <c r="Q239" i="13" s="1"/>
  <c r="L239" i="13"/>
  <c r="P239" i="13" s="1"/>
  <c r="T239" i="13" s="1"/>
  <c r="K239" i="13"/>
  <c r="J239" i="13"/>
  <c r="O239" i="13" s="1"/>
  <c r="M238" i="13"/>
  <c r="L238" i="13"/>
  <c r="P238" i="13" s="1"/>
  <c r="K238" i="13"/>
  <c r="J238" i="13"/>
  <c r="Q237" i="13"/>
  <c r="M237" i="13"/>
  <c r="L237" i="13"/>
  <c r="P237" i="13" s="1"/>
  <c r="K237" i="13"/>
  <c r="O237" i="13" s="1"/>
  <c r="J237" i="13"/>
  <c r="U237" i="13" s="1"/>
  <c r="Q236" i="13"/>
  <c r="M236" i="13"/>
  <c r="U236" i="13" s="1"/>
  <c r="L236" i="13"/>
  <c r="P236" i="13" s="1"/>
  <c r="K236" i="13"/>
  <c r="O236" i="13" s="1"/>
  <c r="J236" i="13"/>
  <c r="T236" i="13" s="1"/>
  <c r="O235" i="13"/>
  <c r="M235" i="13"/>
  <c r="Q235" i="13" s="1"/>
  <c r="L235" i="13"/>
  <c r="K235" i="13"/>
  <c r="J235" i="13"/>
  <c r="Q234" i="13"/>
  <c r="O234" i="13"/>
  <c r="M234" i="13"/>
  <c r="L234" i="13"/>
  <c r="P234" i="13" s="1"/>
  <c r="K234" i="13"/>
  <c r="J234" i="13"/>
  <c r="S234" i="13" s="1"/>
  <c r="T233" i="13"/>
  <c r="Q233" i="13"/>
  <c r="O233" i="13"/>
  <c r="S233" i="13" s="1"/>
  <c r="M233" i="13"/>
  <c r="L233" i="13"/>
  <c r="P233" i="13" s="1"/>
  <c r="K233" i="13"/>
  <c r="J233" i="13"/>
  <c r="U233" i="13" s="1"/>
  <c r="T232" i="13"/>
  <c r="O232" i="13"/>
  <c r="M232" i="13"/>
  <c r="Q232" i="13" s="1"/>
  <c r="L232" i="13"/>
  <c r="P232" i="13" s="1"/>
  <c r="K232" i="13"/>
  <c r="J232" i="13"/>
  <c r="T231" i="13"/>
  <c r="P231" i="13"/>
  <c r="O231" i="13"/>
  <c r="M231" i="13"/>
  <c r="Q231" i="13" s="1"/>
  <c r="L231" i="13"/>
  <c r="K231" i="13"/>
  <c r="J231" i="13"/>
  <c r="P230" i="13"/>
  <c r="O230" i="13"/>
  <c r="M230" i="13"/>
  <c r="L230" i="13"/>
  <c r="K230" i="13"/>
  <c r="J230" i="13"/>
  <c r="S230" i="13" s="1"/>
  <c r="Q229" i="13"/>
  <c r="M229" i="13"/>
  <c r="L229" i="13"/>
  <c r="K229" i="13"/>
  <c r="O229" i="13" s="1"/>
  <c r="S229" i="13" s="1"/>
  <c r="J229" i="13"/>
  <c r="U229" i="13" s="1"/>
  <c r="P228" i="13"/>
  <c r="T228" i="13" s="1"/>
  <c r="M228" i="13"/>
  <c r="Q228" i="13" s="1"/>
  <c r="L228" i="13"/>
  <c r="K228" i="13"/>
  <c r="O228" i="13" s="1"/>
  <c r="J228" i="13"/>
  <c r="M227" i="13"/>
  <c r="Q227" i="13" s="1"/>
  <c r="L227" i="13"/>
  <c r="P227" i="13" s="1"/>
  <c r="K227" i="13"/>
  <c r="O227" i="13" s="1"/>
  <c r="J227" i="13"/>
  <c r="T227" i="13" s="1"/>
  <c r="M226" i="13"/>
  <c r="Q226" i="13" s="1"/>
  <c r="L226" i="13"/>
  <c r="P226" i="13" s="1"/>
  <c r="K226" i="13"/>
  <c r="J226" i="13"/>
  <c r="P225" i="13"/>
  <c r="O225" i="13"/>
  <c r="M225" i="13"/>
  <c r="L225" i="13"/>
  <c r="K225" i="13"/>
  <c r="S225" i="13" s="1"/>
  <c r="J225" i="13"/>
  <c r="S224" i="13"/>
  <c r="P224" i="13"/>
  <c r="T224" i="13" s="1"/>
  <c r="M224" i="13"/>
  <c r="Q224" i="13" s="1"/>
  <c r="L224" i="13"/>
  <c r="K224" i="13"/>
  <c r="O224" i="13" s="1"/>
  <c r="J224" i="13"/>
  <c r="U224" i="13" s="1"/>
  <c r="S223" i="13"/>
  <c r="P223" i="13"/>
  <c r="T223" i="13" s="1"/>
  <c r="M223" i="13"/>
  <c r="Q223" i="13" s="1"/>
  <c r="L223" i="13"/>
  <c r="K223" i="13"/>
  <c r="O223" i="13" s="1"/>
  <c r="J223" i="13"/>
  <c r="P222" i="13"/>
  <c r="O222" i="13"/>
  <c r="S222" i="13" s="1"/>
  <c r="M222" i="13"/>
  <c r="Q222" i="13" s="1"/>
  <c r="L222" i="13"/>
  <c r="K222" i="13"/>
  <c r="J222" i="13"/>
  <c r="Q221" i="13"/>
  <c r="U221" i="13" s="1"/>
  <c r="P221" i="13"/>
  <c r="O221" i="13"/>
  <c r="S221" i="13" s="1"/>
  <c r="M221" i="13"/>
  <c r="L221" i="13"/>
  <c r="K221" i="13"/>
  <c r="J221" i="13"/>
  <c r="S220" i="13"/>
  <c r="Q220" i="13"/>
  <c r="M220" i="13"/>
  <c r="L220" i="13"/>
  <c r="K220" i="13"/>
  <c r="O220" i="13" s="1"/>
  <c r="J220" i="13"/>
  <c r="P220" i="13" s="1"/>
  <c r="T220" i="13" s="1"/>
  <c r="S219" i="13"/>
  <c r="M219" i="13"/>
  <c r="L219" i="13"/>
  <c r="K219" i="13"/>
  <c r="O219" i="13" s="1"/>
  <c r="J219" i="13"/>
  <c r="P219" i="13" s="1"/>
  <c r="T219" i="13" s="1"/>
  <c r="U218" i="13"/>
  <c r="P218" i="13"/>
  <c r="M218" i="13"/>
  <c r="Q218" i="13" s="1"/>
  <c r="L218" i="13"/>
  <c r="K218" i="13"/>
  <c r="O218" i="13" s="1"/>
  <c r="S218" i="13" s="1"/>
  <c r="J218" i="13"/>
  <c r="Q217" i="13"/>
  <c r="U217" i="13" s="1"/>
  <c r="P217" i="13"/>
  <c r="M217" i="13"/>
  <c r="L217" i="13"/>
  <c r="K217" i="13"/>
  <c r="O217" i="13" s="1"/>
  <c r="S217" i="13" s="1"/>
  <c r="J217" i="13"/>
  <c r="T217" i="13" s="1"/>
  <c r="M216" i="13"/>
  <c r="Q216" i="13" s="1"/>
  <c r="L216" i="13"/>
  <c r="K216" i="13"/>
  <c r="J216" i="13"/>
  <c r="M215" i="13"/>
  <c r="L215" i="13"/>
  <c r="P215" i="13" s="1"/>
  <c r="K215" i="13"/>
  <c r="J215" i="13"/>
  <c r="U214" i="13"/>
  <c r="M214" i="13"/>
  <c r="Q214" i="13" s="1"/>
  <c r="L214" i="13"/>
  <c r="P214" i="13" s="1"/>
  <c r="K214" i="13"/>
  <c r="J214" i="13"/>
  <c r="Q213" i="13"/>
  <c r="P213" i="13"/>
  <c r="O213" i="13"/>
  <c r="M213" i="13"/>
  <c r="L213" i="13"/>
  <c r="K213" i="13"/>
  <c r="J213" i="13"/>
  <c r="T213" i="13" s="1"/>
  <c r="Q212" i="13"/>
  <c r="P212" i="13"/>
  <c r="M212" i="13"/>
  <c r="L212" i="13"/>
  <c r="K212" i="13"/>
  <c r="J212" i="13"/>
  <c r="M211" i="13"/>
  <c r="L211" i="13"/>
  <c r="K211" i="13"/>
  <c r="O211" i="13" s="1"/>
  <c r="S211" i="13" s="1"/>
  <c r="J211" i="13"/>
  <c r="M210" i="13"/>
  <c r="Q210" i="13" s="1"/>
  <c r="L210" i="13"/>
  <c r="K210" i="13"/>
  <c r="O210" i="13" s="1"/>
  <c r="J210" i="13"/>
  <c r="M209" i="13"/>
  <c r="Q209" i="13" s="1"/>
  <c r="L209" i="13"/>
  <c r="K209" i="13"/>
  <c r="O209" i="13" s="1"/>
  <c r="J209" i="13"/>
  <c r="O208" i="13"/>
  <c r="M208" i="13"/>
  <c r="Q208" i="13" s="1"/>
  <c r="L208" i="13"/>
  <c r="P208" i="13" s="1"/>
  <c r="K208" i="13"/>
  <c r="J208" i="13"/>
  <c r="S208" i="13" s="1"/>
  <c r="Q207" i="13"/>
  <c r="P207" i="13"/>
  <c r="O207" i="13"/>
  <c r="M207" i="13"/>
  <c r="L207" i="13"/>
  <c r="K207" i="13"/>
  <c r="J207" i="13"/>
  <c r="U207" i="13" s="1"/>
  <c r="Q206" i="13"/>
  <c r="M206" i="13"/>
  <c r="L206" i="13"/>
  <c r="K206" i="13"/>
  <c r="O206" i="13" s="1"/>
  <c r="S206" i="13" s="1"/>
  <c r="J206" i="13"/>
  <c r="U206" i="13" s="1"/>
  <c r="Q205" i="13"/>
  <c r="M205" i="13"/>
  <c r="L205" i="13"/>
  <c r="P205" i="13" s="1"/>
  <c r="T205" i="13" s="1"/>
  <c r="K205" i="13"/>
  <c r="J205" i="13"/>
  <c r="O205" i="13" s="1"/>
  <c r="M204" i="13"/>
  <c r="Q204" i="13" s="1"/>
  <c r="L204" i="13"/>
  <c r="K204" i="13"/>
  <c r="J204" i="13"/>
  <c r="P204" i="13" s="1"/>
  <c r="M203" i="13"/>
  <c r="L203" i="13"/>
  <c r="P203" i="13" s="1"/>
  <c r="K203" i="13"/>
  <c r="J203" i="13"/>
  <c r="O202" i="13"/>
  <c r="S202" i="13" s="1"/>
  <c r="M202" i="13"/>
  <c r="Q202" i="13" s="1"/>
  <c r="L202" i="13"/>
  <c r="P202" i="13" s="1"/>
  <c r="K202" i="13"/>
  <c r="J202" i="13"/>
  <c r="P201" i="13"/>
  <c r="T201" i="13" s="1"/>
  <c r="O201" i="13"/>
  <c r="M201" i="13"/>
  <c r="Q201" i="13" s="1"/>
  <c r="L201" i="13"/>
  <c r="K201" i="13"/>
  <c r="J201" i="13"/>
  <c r="Q200" i="13"/>
  <c r="P200" i="13"/>
  <c r="O200" i="13"/>
  <c r="M200" i="13"/>
  <c r="L200" i="13"/>
  <c r="K200" i="13"/>
  <c r="J200" i="13"/>
  <c r="S200" i="13" s="1"/>
  <c r="Q199" i="13"/>
  <c r="M199" i="13"/>
  <c r="L199" i="13"/>
  <c r="P199" i="13" s="1"/>
  <c r="K199" i="13"/>
  <c r="J199" i="13"/>
  <c r="T199" i="13" s="1"/>
  <c r="Q198" i="13"/>
  <c r="P198" i="13"/>
  <c r="O198" i="13"/>
  <c r="M198" i="13"/>
  <c r="L198" i="13"/>
  <c r="K198" i="13"/>
  <c r="J198" i="13"/>
  <c r="U198" i="13" s="1"/>
  <c r="T197" i="13"/>
  <c r="S197" i="13"/>
  <c r="Q197" i="13"/>
  <c r="P197" i="13"/>
  <c r="M197" i="13"/>
  <c r="L197" i="13"/>
  <c r="K197" i="13"/>
  <c r="O197" i="13" s="1"/>
  <c r="J197" i="13"/>
  <c r="U197" i="13" s="1"/>
  <c r="M196" i="13"/>
  <c r="L196" i="13"/>
  <c r="P196" i="13" s="1"/>
  <c r="T196" i="13" s="1"/>
  <c r="K196" i="13"/>
  <c r="J196" i="13"/>
  <c r="M195" i="13"/>
  <c r="Q195" i="13" s="1"/>
  <c r="L195" i="13"/>
  <c r="K195" i="13"/>
  <c r="O195" i="13" s="1"/>
  <c r="S195" i="13" s="1"/>
  <c r="J195" i="13"/>
  <c r="P195" i="13" s="1"/>
  <c r="M194" i="13"/>
  <c r="Q194" i="13" s="1"/>
  <c r="U194" i="13" s="1"/>
  <c r="L194" i="13"/>
  <c r="P194" i="13" s="1"/>
  <c r="K194" i="13"/>
  <c r="J194" i="13"/>
  <c r="T194" i="13" s="1"/>
  <c r="P193" i="13"/>
  <c r="O193" i="13"/>
  <c r="S193" i="13" s="1"/>
  <c r="M193" i="13"/>
  <c r="L193" i="13"/>
  <c r="K193" i="13"/>
  <c r="J193" i="13"/>
  <c r="T193" i="13" s="1"/>
  <c r="Q192" i="13"/>
  <c r="U192" i="13" s="1"/>
  <c r="P192" i="13"/>
  <c r="M192" i="13"/>
  <c r="L192" i="13"/>
  <c r="K192" i="13"/>
  <c r="O192" i="13" s="1"/>
  <c r="S192" i="13" s="1"/>
  <c r="J192" i="13"/>
  <c r="T192" i="13" s="1"/>
  <c r="M191" i="13"/>
  <c r="Q191" i="13" s="1"/>
  <c r="L191" i="13"/>
  <c r="K191" i="13"/>
  <c r="O191" i="13" s="1"/>
  <c r="S191" i="13" s="1"/>
  <c r="J191" i="13"/>
  <c r="U191" i="13" s="1"/>
  <c r="M190" i="13"/>
  <c r="Q190" i="13" s="1"/>
  <c r="U190" i="13" s="1"/>
  <c r="L190" i="13"/>
  <c r="P190" i="13" s="1"/>
  <c r="K190" i="13"/>
  <c r="J190" i="13"/>
  <c r="T190" i="13" s="1"/>
  <c r="P189" i="13"/>
  <c r="O189" i="13"/>
  <c r="S189" i="13" s="1"/>
  <c r="M189" i="13"/>
  <c r="L189" i="13"/>
  <c r="K189" i="13"/>
  <c r="J189" i="13"/>
  <c r="T189" i="13" s="1"/>
  <c r="Q188" i="13"/>
  <c r="U188" i="13" s="1"/>
  <c r="P188" i="13"/>
  <c r="M188" i="13"/>
  <c r="L188" i="13"/>
  <c r="K188" i="13"/>
  <c r="O188" i="13" s="1"/>
  <c r="S188" i="13" s="1"/>
  <c r="J188" i="13"/>
  <c r="T188" i="13" s="1"/>
  <c r="M187" i="13"/>
  <c r="Q187" i="13" s="1"/>
  <c r="L187" i="13"/>
  <c r="K187" i="13"/>
  <c r="O187" i="13" s="1"/>
  <c r="S187" i="13" s="1"/>
  <c r="J187" i="13"/>
  <c r="M186" i="13"/>
  <c r="Q186" i="13" s="1"/>
  <c r="U186" i="13" s="1"/>
  <c r="L186" i="13"/>
  <c r="P186" i="13" s="1"/>
  <c r="K186" i="13"/>
  <c r="J186" i="13"/>
  <c r="T186" i="13" s="1"/>
  <c r="P185" i="13"/>
  <c r="O185" i="13"/>
  <c r="S185" i="13" s="1"/>
  <c r="M185" i="13"/>
  <c r="L185" i="13"/>
  <c r="K185" i="13"/>
  <c r="J185" i="13"/>
  <c r="T185" i="13" s="1"/>
  <c r="Q184" i="13"/>
  <c r="U184" i="13" s="1"/>
  <c r="P184" i="13"/>
  <c r="M184" i="13"/>
  <c r="L184" i="13"/>
  <c r="K184" i="13"/>
  <c r="O184" i="13" s="1"/>
  <c r="S184" i="13" s="1"/>
  <c r="J184" i="13"/>
  <c r="T184" i="13" s="1"/>
  <c r="Q183" i="13"/>
  <c r="P183" i="13"/>
  <c r="O183" i="13"/>
  <c r="M183" i="13"/>
  <c r="L183" i="13"/>
  <c r="K183" i="13"/>
  <c r="J183" i="13"/>
  <c r="U183" i="13" s="1"/>
  <c r="Q182" i="13"/>
  <c r="M182" i="13"/>
  <c r="L182" i="13"/>
  <c r="P182" i="13" s="1"/>
  <c r="K182" i="13"/>
  <c r="J182" i="13"/>
  <c r="T182" i="13" s="1"/>
  <c r="M181" i="13"/>
  <c r="L181" i="13"/>
  <c r="K181" i="13"/>
  <c r="J181" i="13"/>
  <c r="O180" i="13"/>
  <c r="M180" i="13"/>
  <c r="Q180" i="13" s="1"/>
  <c r="L180" i="13"/>
  <c r="P180" i="13" s="1"/>
  <c r="K180" i="13"/>
  <c r="J180" i="13"/>
  <c r="Q179" i="13"/>
  <c r="P179" i="13"/>
  <c r="O179" i="13"/>
  <c r="M179" i="13"/>
  <c r="L179" i="13"/>
  <c r="K179" i="13"/>
  <c r="J179" i="13"/>
  <c r="U179" i="13" s="1"/>
  <c r="Q178" i="13"/>
  <c r="M178" i="13"/>
  <c r="L178" i="13"/>
  <c r="P178" i="13" s="1"/>
  <c r="K178" i="13"/>
  <c r="J178" i="13"/>
  <c r="M177" i="13"/>
  <c r="L177" i="13"/>
  <c r="P177" i="13" s="1"/>
  <c r="T177" i="13" s="1"/>
  <c r="K177" i="13"/>
  <c r="J177" i="13"/>
  <c r="O176" i="13"/>
  <c r="M176" i="13"/>
  <c r="Q176" i="13" s="1"/>
  <c r="L176" i="13"/>
  <c r="P176" i="13" s="1"/>
  <c r="K176" i="13"/>
  <c r="J176" i="13"/>
  <c r="U176" i="13" s="1"/>
  <c r="Q175" i="13"/>
  <c r="P175" i="13"/>
  <c r="O175" i="13"/>
  <c r="M175" i="13"/>
  <c r="L175" i="13"/>
  <c r="K175" i="13"/>
  <c r="J175" i="13"/>
  <c r="U175" i="13" s="1"/>
  <c r="Q174" i="13"/>
  <c r="M174" i="13"/>
  <c r="L174" i="13"/>
  <c r="P174" i="13" s="1"/>
  <c r="K174" i="13"/>
  <c r="J174" i="13"/>
  <c r="T174" i="13" s="1"/>
  <c r="M173" i="13"/>
  <c r="L173" i="13"/>
  <c r="K173" i="13"/>
  <c r="O173" i="13" s="1"/>
  <c r="J173" i="13"/>
  <c r="O172" i="13"/>
  <c r="M172" i="13"/>
  <c r="Q172" i="13" s="1"/>
  <c r="L172" i="13"/>
  <c r="P172" i="13" s="1"/>
  <c r="K172" i="13"/>
  <c r="J172" i="13"/>
  <c r="Q171" i="13"/>
  <c r="P171" i="13"/>
  <c r="O171" i="13"/>
  <c r="M171" i="13"/>
  <c r="L171" i="13"/>
  <c r="K171" i="13"/>
  <c r="J171" i="13"/>
  <c r="U171" i="13" s="1"/>
  <c r="Q170" i="13"/>
  <c r="M170" i="13"/>
  <c r="L170" i="13"/>
  <c r="P170" i="13" s="1"/>
  <c r="K170" i="13"/>
  <c r="J170" i="13"/>
  <c r="M169" i="13"/>
  <c r="L169" i="13"/>
  <c r="P169" i="13" s="1"/>
  <c r="K169" i="13"/>
  <c r="J169" i="13"/>
  <c r="T169" i="13" s="1"/>
  <c r="M168" i="13"/>
  <c r="L168" i="13"/>
  <c r="K168" i="13"/>
  <c r="J168" i="13"/>
  <c r="U167" i="13"/>
  <c r="M167" i="13"/>
  <c r="Q167" i="13" s="1"/>
  <c r="L167" i="13"/>
  <c r="P167" i="13" s="1"/>
  <c r="K167" i="13"/>
  <c r="J167" i="13"/>
  <c r="T167" i="13" s="1"/>
  <c r="P166" i="13"/>
  <c r="O166" i="13"/>
  <c r="S166" i="13" s="1"/>
  <c r="M166" i="13"/>
  <c r="L166" i="13"/>
  <c r="K166" i="13"/>
  <c r="J166" i="13"/>
  <c r="T166" i="13" s="1"/>
  <c r="Q165" i="13"/>
  <c r="U165" i="13" s="1"/>
  <c r="P165" i="13"/>
  <c r="M165" i="13"/>
  <c r="L165" i="13"/>
  <c r="K165" i="13"/>
  <c r="O165" i="13" s="1"/>
  <c r="S165" i="13" s="1"/>
  <c r="J165" i="13"/>
  <c r="T165" i="13" s="1"/>
  <c r="M164" i="13"/>
  <c r="Q164" i="13" s="1"/>
  <c r="L164" i="13"/>
  <c r="K164" i="13"/>
  <c r="J164" i="13"/>
  <c r="M163" i="13"/>
  <c r="Q163" i="13" s="1"/>
  <c r="U163" i="13" s="1"/>
  <c r="L163" i="13"/>
  <c r="P163" i="13" s="1"/>
  <c r="K163" i="13"/>
  <c r="J163" i="13"/>
  <c r="T163" i="13" s="1"/>
  <c r="P162" i="13"/>
  <c r="O162" i="13"/>
  <c r="S162" i="13" s="1"/>
  <c r="M162" i="13"/>
  <c r="L162" i="13"/>
  <c r="K162" i="13"/>
  <c r="J162" i="13"/>
  <c r="T162" i="13" s="1"/>
  <c r="Q161" i="13"/>
  <c r="U161" i="13" s="1"/>
  <c r="P161" i="13"/>
  <c r="M161" i="13"/>
  <c r="L161" i="13"/>
  <c r="K161" i="13"/>
  <c r="O161" i="13" s="1"/>
  <c r="S161" i="13" s="1"/>
  <c r="J161" i="13"/>
  <c r="M160" i="13"/>
  <c r="Q160" i="13" s="1"/>
  <c r="L160" i="13"/>
  <c r="K160" i="13"/>
  <c r="O160" i="13" s="1"/>
  <c r="S160" i="13" s="1"/>
  <c r="J160" i="13"/>
  <c r="M159" i="13"/>
  <c r="Q159" i="13" s="1"/>
  <c r="U159" i="13" s="1"/>
  <c r="L159" i="13"/>
  <c r="P159" i="13" s="1"/>
  <c r="K159" i="13"/>
  <c r="J159" i="13"/>
  <c r="P158" i="13"/>
  <c r="O158" i="13"/>
  <c r="S158" i="13" s="1"/>
  <c r="M158" i="13"/>
  <c r="L158" i="13"/>
  <c r="K158" i="13"/>
  <c r="J158" i="13"/>
  <c r="T158" i="13" s="1"/>
  <c r="Q157" i="13"/>
  <c r="U157" i="13" s="1"/>
  <c r="P157" i="13"/>
  <c r="M157" i="13"/>
  <c r="L157" i="13"/>
  <c r="K157" i="13"/>
  <c r="O157" i="13" s="1"/>
  <c r="S157" i="13" s="1"/>
  <c r="J157" i="13"/>
  <c r="M156" i="13"/>
  <c r="L156" i="13"/>
  <c r="K156" i="13"/>
  <c r="O156" i="13" s="1"/>
  <c r="S156" i="13" s="1"/>
  <c r="J156" i="13"/>
  <c r="M155" i="13"/>
  <c r="Q155" i="13" s="1"/>
  <c r="U155" i="13" s="1"/>
  <c r="L155" i="13"/>
  <c r="P155" i="13" s="1"/>
  <c r="K155" i="13"/>
  <c r="J155" i="13"/>
  <c r="P154" i="13"/>
  <c r="O154" i="13"/>
  <c r="S154" i="13" s="1"/>
  <c r="M154" i="13"/>
  <c r="L154" i="13"/>
  <c r="K154" i="13"/>
  <c r="J154" i="13"/>
  <c r="T154" i="13" s="1"/>
  <c r="O153" i="13"/>
  <c r="M153" i="13"/>
  <c r="Q153" i="13" s="1"/>
  <c r="L153" i="13"/>
  <c r="P153" i="13" s="1"/>
  <c r="K153" i="13"/>
  <c r="J153" i="13"/>
  <c r="Q152" i="13"/>
  <c r="P152" i="13"/>
  <c r="O152" i="13"/>
  <c r="M152" i="13"/>
  <c r="L152" i="13"/>
  <c r="K152" i="13"/>
  <c r="J152" i="13"/>
  <c r="U152" i="13" s="1"/>
  <c r="Q151" i="13"/>
  <c r="M151" i="13"/>
  <c r="L151" i="13"/>
  <c r="P151" i="13" s="1"/>
  <c r="K151" i="13"/>
  <c r="J151" i="13"/>
  <c r="T151" i="13" s="1"/>
  <c r="M150" i="13"/>
  <c r="L150" i="13"/>
  <c r="P150" i="13" s="1"/>
  <c r="K150" i="13"/>
  <c r="O150" i="13" s="1"/>
  <c r="J150" i="13"/>
  <c r="O149" i="13"/>
  <c r="M149" i="13"/>
  <c r="Q149" i="13" s="1"/>
  <c r="L149" i="13"/>
  <c r="P149" i="13" s="1"/>
  <c r="K149" i="13"/>
  <c r="J149" i="13"/>
  <c r="Q148" i="13"/>
  <c r="P148" i="13"/>
  <c r="O148" i="13"/>
  <c r="M148" i="13"/>
  <c r="L148" i="13"/>
  <c r="K148" i="13"/>
  <c r="J148" i="13"/>
  <c r="U148" i="13" s="1"/>
  <c r="Q147" i="13"/>
  <c r="M147" i="13"/>
  <c r="L147" i="13"/>
  <c r="P147" i="13" s="1"/>
  <c r="K147" i="13"/>
  <c r="J147" i="13"/>
  <c r="T147" i="13" s="1"/>
  <c r="M146" i="13"/>
  <c r="L146" i="13"/>
  <c r="P146" i="13" s="1"/>
  <c r="K146" i="13"/>
  <c r="O146" i="13" s="1"/>
  <c r="J146" i="13"/>
  <c r="O145" i="13"/>
  <c r="M145" i="13"/>
  <c r="Q145" i="13" s="1"/>
  <c r="L145" i="13"/>
  <c r="P145" i="13" s="1"/>
  <c r="K145" i="13"/>
  <c r="J145" i="13"/>
  <c r="Q144" i="13"/>
  <c r="P144" i="13"/>
  <c r="O144" i="13"/>
  <c r="M144" i="13"/>
  <c r="L144" i="13"/>
  <c r="K144" i="13"/>
  <c r="J144" i="13"/>
  <c r="U144" i="13" s="1"/>
  <c r="Q143" i="13"/>
  <c r="M143" i="13"/>
  <c r="L143" i="13"/>
  <c r="P143" i="13" s="1"/>
  <c r="K143" i="13"/>
  <c r="J143" i="13"/>
  <c r="T143" i="13" s="1"/>
  <c r="M142" i="13"/>
  <c r="L142" i="13"/>
  <c r="P142" i="13" s="1"/>
  <c r="K142" i="13"/>
  <c r="O142" i="13" s="1"/>
  <c r="J142" i="13"/>
  <c r="O141" i="13"/>
  <c r="M141" i="13"/>
  <c r="Q141" i="13" s="1"/>
  <c r="L141" i="13"/>
  <c r="P141" i="13" s="1"/>
  <c r="K141" i="13"/>
  <c r="J141" i="13"/>
  <c r="Q140" i="13"/>
  <c r="P140" i="13"/>
  <c r="O140" i="13"/>
  <c r="M140" i="13"/>
  <c r="L140" i="13"/>
  <c r="K140" i="13"/>
  <c r="J140" i="13"/>
  <c r="U140" i="13" s="1"/>
  <c r="Q139" i="13"/>
  <c r="M139" i="13"/>
  <c r="L139" i="13"/>
  <c r="P139" i="13" s="1"/>
  <c r="K139" i="13"/>
  <c r="J139" i="13"/>
  <c r="T139" i="13" s="1"/>
  <c r="Q138" i="13"/>
  <c r="U138" i="13" s="1"/>
  <c r="P138" i="13"/>
  <c r="M138" i="13"/>
  <c r="L138" i="13"/>
  <c r="K138" i="13"/>
  <c r="O138" i="13" s="1"/>
  <c r="S138" i="13" s="1"/>
  <c r="J138" i="13"/>
  <c r="T138" i="13" s="1"/>
  <c r="M137" i="13"/>
  <c r="Q137" i="13" s="1"/>
  <c r="L137" i="13"/>
  <c r="K137" i="13"/>
  <c r="O137" i="13" s="1"/>
  <c r="S137" i="13" s="1"/>
  <c r="J137" i="13"/>
  <c r="M136" i="13"/>
  <c r="Q136" i="13" s="1"/>
  <c r="U136" i="13" s="1"/>
  <c r="L136" i="13"/>
  <c r="P136" i="13" s="1"/>
  <c r="K136" i="13"/>
  <c r="O136" i="13" s="1"/>
  <c r="J136" i="13"/>
  <c r="P135" i="13"/>
  <c r="O135" i="13"/>
  <c r="S135" i="13" s="1"/>
  <c r="M135" i="13"/>
  <c r="L135" i="13"/>
  <c r="K135" i="13"/>
  <c r="J135" i="13"/>
  <c r="T135" i="13" s="1"/>
  <c r="Q134" i="13"/>
  <c r="U134" i="13" s="1"/>
  <c r="P134" i="13"/>
  <c r="M134" i="13"/>
  <c r="L134" i="13"/>
  <c r="K134" i="13"/>
  <c r="O134" i="13" s="1"/>
  <c r="S134" i="13" s="1"/>
  <c r="J134" i="13"/>
  <c r="T134" i="13" s="1"/>
  <c r="M133" i="13"/>
  <c r="L133" i="13"/>
  <c r="K133" i="13"/>
  <c r="J133" i="13"/>
  <c r="M132" i="13"/>
  <c r="Q132" i="13" s="1"/>
  <c r="U132" i="13" s="1"/>
  <c r="L132" i="13"/>
  <c r="P132" i="13" s="1"/>
  <c r="K132" i="13"/>
  <c r="O132" i="13" s="1"/>
  <c r="J132" i="13"/>
  <c r="P131" i="13"/>
  <c r="O131" i="13"/>
  <c r="S131" i="13" s="1"/>
  <c r="M131" i="13"/>
  <c r="L131" i="13"/>
  <c r="K131" i="13"/>
  <c r="J131" i="13"/>
  <c r="T131" i="13" s="1"/>
  <c r="Q130" i="13"/>
  <c r="U130" i="13" s="1"/>
  <c r="P130" i="13"/>
  <c r="M130" i="13"/>
  <c r="L130" i="13"/>
  <c r="K130" i="13"/>
  <c r="O130" i="13" s="1"/>
  <c r="S130" i="13" s="1"/>
  <c r="J130" i="13"/>
  <c r="T130" i="13" s="1"/>
  <c r="M129" i="13"/>
  <c r="Q129" i="13" s="1"/>
  <c r="L129" i="13"/>
  <c r="K129" i="13"/>
  <c r="J129" i="13"/>
  <c r="U128" i="13"/>
  <c r="M128" i="13"/>
  <c r="Q128" i="13" s="1"/>
  <c r="L128" i="13"/>
  <c r="P128" i="13" s="1"/>
  <c r="K128" i="13"/>
  <c r="O128" i="13" s="1"/>
  <c r="J128" i="13"/>
  <c r="T128" i="13" s="1"/>
  <c r="P127" i="13"/>
  <c r="O127" i="13"/>
  <c r="S127" i="13" s="1"/>
  <c r="M127" i="13"/>
  <c r="L127" i="13"/>
  <c r="K127" i="13"/>
  <c r="J127" i="13"/>
  <c r="T127" i="13" s="1"/>
  <c r="Q126" i="13"/>
  <c r="U126" i="13" s="1"/>
  <c r="P126" i="13"/>
  <c r="M126" i="13"/>
  <c r="L126" i="13"/>
  <c r="K126" i="13"/>
  <c r="O126" i="13" s="1"/>
  <c r="S126" i="13" s="1"/>
  <c r="J126" i="13"/>
  <c r="M125" i="13"/>
  <c r="Q125" i="13" s="1"/>
  <c r="L125" i="13"/>
  <c r="K125" i="13"/>
  <c r="J125" i="13"/>
  <c r="M124" i="13"/>
  <c r="Q124" i="13" s="1"/>
  <c r="U124" i="13" s="1"/>
  <c r="L124" i="13"/>
  <c r="P124" i="13" s="1"/>
  <c r="K124" i="13"/>
  <c r="O124" i="13" s="1"/>
  <c r="J124" i="13"/>
  <c r="T124" i="13" s="1"/>
  <c r="M123" i="13"/>
  <c r="L123" i="13"/>
  <c r="P123" i="13" s="1"/>
  <c r="K123" i="13"/>
  <c r="O123" i="13" s="1"/>
  <c r="J123" i="13"/>
  <c r="T123" i="13" s="1"/>
  <c r="Q122" i="13"/>
  <c r="O122" i="13"/>
  <c r="M122" i="13"/>
  <c r="L122" i="13"/>
  <c r="P122" i="13" s="1"/>
  <c r="K122" i="13"/>
  <c r="J122" i="13"/>
  <c r="U122" i="13" s="1"/>
  <c r="M121" i="13"/>
  <c r="L121" i="13"/>
  <c r="K121" i="13"/>
  <c r="J121" i="13"/>
  <c r="Q120" i="13"/>
  <c r="M120" i="13"/>
  <c r="L120" i="13"/>
  <c r="K120" i="13"/>
  <c r="J120" i="13"/>
  <c r="O119" i="13"/>
  <c r="M119" i="13"/>
  <c r="L119" i="13"/>
  <c r="P119" i="13" s="1"/>
  <c r="K119" i="13"/>
  <c r="J119" i="13"/>
  <c r="Q118" i="13"/>
  <c r="O118" i="13"/>
  <c r="M118" i="13"/>
  <c r="L118" i="13"/>
  <c r="P118" i="13" s="1"/>
  <c r="K118" i="13"/>
  <c r="J118" i="13"/>
  <c r="U118" i="13" s="1"/>
  <c r="M117" i="13"/>
  <c r="L117" i="13"/>
  <c r="K117" i="13"/>
  <c r="J117" i="13"/>
  <c r="M116" i="13"/>
  <c r="L116" i="13"/>
  <c r="K116" i="13"/>
  <c r="J116" i="13"/>
  <c r="M115" i="13"/>
  <c r="L115" i="13"/>
  <c r="P115" i="13" s="1"/>
  <c r="K115" i="13"/>
  <c r="O115" i="13" s="1"/>
  <c r="J115" i="13"/>
  <c r="T115" i="13" s="1"/>
  <c r="Q114" i="13"/>
  <c r="O114" i="13"/>
  <c r="M114" i="13"/>
  <c r="L114" i="13"/>
  <c r="P114" i="13" s="1"/>
  <c r="K114" i="13"/>
  <c r="J114" i="13"/>
  <c r="U114" i="13" s="1"/>
  <c r="M113" i="13"/>
  <c r="L113" i="13"/>
  <c r="K113" i="13"/>
  <c r="J113" i="13"/>
  <c r="Q112" i="13"/>
  <c r="M112" i="13"/>
  <c r="L112" i="13"/>
  <c r="K112" i="13"/>
  <c r="J112" i="13"/>
  <c r="O111" i="13"/>
  <c r="M111" i="13"/>
  <c r="L111" i="13"/>
  <c r="P111" i="13" s="1"/>
  <c r="K111" i="13"/>
  <c r="J111" i="13"/>
  <c r="Q110" i="13"/>
  <c r="O110" i="13"/>
  <c r="M110" i="13"/>
  <c r="L110" i="13"/>
  <c r="P110" i="13" s="1"/>
  <c r="K110" i="13"/>
  <c r="J110" i="13"/>
  <c r="U110" i="13" s="1"/>
  <c r="O109" i="13"/>
  <c r="M109" i="13"/>
  <c r="L109" i="13"/>
  <c r="K109" i="13"/>
  <c r="J109" i="13"/>
  <c r="S108" i="13"/>
  <c r="P108" i="13"/>
  <c r="O108" i="13"/>
  <c r="M108" i="13"/>
  <c r="L108" i="13"/>
  <c r="K108" i="13"/>
  <c r="J108" i="13"/>
  <c r="T108" i="13" s="1"/>
  <c r="S107" i="13"/>
  <c r="P107" i="13"/>
  <c r="M107" i="13"/>
  <c r="L107" i="13"/>
  <c r="K107" i="13"/>
  <c r="O107" i="13" s="1"/>
  <c r="J107" i="13"/>
  <c r="T106" i="13"/>
  <c r="P106" i="13"/>
  <c r="M106" i="13"/>
  <c r="Q106" i="13" s="1"/>
  <c r="L106" i="13"/>
  <c r="K106" i="13"/>
  <c r="J106" i="13"/>
  <c r="U105" i="13"/>
  <c r="S105" i="13"/>
  <c r="M105" i="13"/>
  <c r="Q105" i="13" s="1"/>
  <c r="L105" i="13"/>
  <c r="P105" i="13" s="1"/>
  <c r="K105" i="13"/>
  <c r="O105" i="13" s="1"/>
  <c r="J105" i="13"/>
  <c r="P104" i="13"/>
  <c r="M104" i="13"/>
  <c r="Q104" i="13" s="1"/>
  <c r="L104" i="13"/>
  <c r="K104" i="13"/>
  <c r="J104" i="13"/>
  <c r="S103" i="13"/>
  <c r="Q103" i="13"/>
  <c r="P103" i="13"/>
  <c r="O103" i="13"/>
  <c r="M103" i="13"/>
  <c r="U103" i="13" s="1"/>
  <c r="L103" i="13"/>
  <c r="K103" i="13"/>
  <c r="J103" i="13"/>
  <c r="T103" i="13" s="1"/>
  <c r="M102" i="13"/>
  <c r="Q102" i="13" s="1"/>
  <c r="L102" i="13"/>
  <c r="K102" i="13"/>
  <c r="J102" i="13"/>
  <c r="P102" i="13" s="1"/>
  <c r="T102" i="13" s="1"/>
  <c r="U101" i="13"/>
  <c r="M101" i="13"/>
  <c r="Q101" i="13" s="1"/>
  <c r="L101" i="13"/>
  <c r="K101" i="13"/>
  <c r="J101" i="13"/>
  <c r="U100" i="13"/>
  <c r="P100" i="13"/>
  <c r="O100" i="13"/>
  <c r="M100" i="13"/>
  <c r="Q100" i="13" s="1"/>
  <c r="L100" i="13"/>
  <c r="K100" i="13"/>
  <c r="S100" i="13" s="1"/>
  <c r="J100" i="13"/>
  <c r="T100" i="13" s="1"/>
  <c r="U99" i="13"/>
  <c r="Q99" i="13"/>
  <c r="P99" i="13"/>
  <c r="O99" i="13"/>
  <c r="M99" i="13"/>
  <c r="L99" i="13"/>
  <c r="K99" i="13"/>
  <c r="S99" i="13" s="1"/>
  <c r="J99" i="13"/>
  <c r="T99" i="13" s="1"/>
  <c r="T98" i="13"/>
  <c r="Q98" i="13"/>
  <c r="P98" i="13"/>
  <c r="M98" i="13"/>
  <c r="L98" i="13"/>
  <c r="K98" i="13"/>
  <c r="O98" i="13" s="1"/>
  <c r="J98" i="13"/>
  <c r="U98" i="13" s="1"/>
  <c r="U97" i="13"/>
  <c r="M97" i="13"/>
  <c r="Q97" i="13" s="1"/>
  <c r="L97" i="13"/>
  <c r="K97" i="13"/>
  <c r="O97" i="13" s="1"/>
  <c r="J97" i="13"/>
  <c r="U96" i="13"/>
  <c r="P96" i="13"/>
  <c r="M96" i="13"/>
  <c r="Q96" i="13" s="1"/>
  <c r="L96" i="13"/>
  <c r="K96" i="13"/>
  <c r="J96" i="13"/>
  <c r="S95" i="13"/>
  <c r="Q95" i="13"/>
  <c r="P95" i="13"/>
  <c r="O95" i="13"/>
  <c r="M95" i="13"/>
  <c r="U95" i="13" s="1"/>
  <c r="L95" i="13"/>
  <c r="K95" i="13"/>
  <c r="J95" i="13"/>
  <c r="T95" i="13" s="1"/>
  <c r="T94" i="13"/>
  <c r="P94" i="13"/>
  <c r="M94" i="13"/>
  <c r="Q94" i="13" s="1"/>
  <c r="L94" i="13"/>
  <c r="K94" i="13"/>
  <c r="J94" i="13"/>
  <c r="M93" i="13"/>
  <c r="L93" i="13"/>
  <c r="K93" i="13"/>
  <c r="J93" i="13"/>
  <c r="Q92" i="13"/>
  <c r="M92" i="13"/>
  <c r="L92" i="13"/>
  <c r="P92" i="13" s="1"/>
  <c r="K92" i="13"/>
  <c r="J92" i="13"/>
  <c r="U92" i="13" s="1"/>
  <c r="Q91" i="13"/>
  <c r="U91" i="13" s="1"/>
  <c r="M91" i="13"/>
  <c r="L91" i="13"/>
  <c r="P91" i="13" s="1"/>
  <c r="K91" i="13"/>
  <c r="O91" i="13" s="1"/>
  <c r="J91" i="13"/>
  <c r="Q90" i="13"/>
  <c r="P90" i="13"/>
  <c r="O90" i="13"/>
  <c r="M90" i="13"/>
  <c r="L90" i="13"/>
  <c r="T90" i="13" s="1"/>
  <c r="K90" i="13"/>
  <c r="J90" i="13"/>
  <c r="Q89" i="13"/>
  <c r="M89" i="13"/>
  <c r="L89" i="13"/>
  <c r="P89" i="13" s="1"/>
  <c r="K89" i="13"/>
  <c r="J89" i="13"/>
  <c r="O89" i="13" s="1"/>
  <c r="S89" i="13" s="1"/>
  <c r="O88" i="13"/>
  <c r="M88" i="13"/>
  <c r="L88" i="13"/>
  <c r="K88" i="13"/>
  <c r="J88" i="13"/>
  <c r="O87" i="13"/>
  <c r="M87" i="13"/>
  <c r="L87" i="13"/>
  <c r="K87" i="13"/>
  <c r="J87" i="13"/>
  <c r="O86" i="13"/>
  <c r="M86" i="13"/>
  <c r="Q86" i="13" s="1"/>
  <c r="L86" i="13"/>
  <c r="K86" i="13"/>
  <c r="J86" i="13"/>
  <c r="P86" i="13" s="1"/>
  <c r="T86" i="13" s="1"/>
  <c r="O85" i="13"/>
  <c r="M85" i="13"/>
  <c r="L85" i="13"/>
  <c r="K85" i="13"/>
  <c r="J85" i="13"/>
  <c r="S85" i="13" s="1"/>
  <c r="Q84" i="13"/>
  <c r="M84" i="13"/>
  <c r="L84" i="13"/>
  <c r="P84" i="13" s="1"/>
  <c r="K84" i="13"/>
  <c r="J84" i="13"/>
  <c r="U84" i="13" s="1"/>
  <c r="T83" i="13"/>
  <c r="Q83" i="13"/>
  <c r="M83" i="13"/>
  <c r="U83" i="13" s="1"/>
  <c r="L83" i="13"/>
  <c r="P83" i="13" s="1"/>
  <c r="K83" i="13"/>
  <c r="O83" i="13" s="1"/>
  <c r="J83" i="13"/>
  <c r="Q82" i="13"/>
  <c r="P82" i="13"/>
  <c r="M82" i="13"/>
  <c r="L82" i="13"/>
  <c r="T82" i="13" s="1"/>
  <c r="K82" i="13"/>
  <c r="J82" i="13"/>
  <c r="O82" i="13" s="1"/>
  <c r="S81" i="13"/>
  <c r="Q81" i="13"/>
  <c r="O81" i="13"/>
  <c r="M81" i="13"/>
  <c r="L81" i="13"/>
  <c r="P81" i="13" s="1"/>
  <c r="K81" i="13"/>
  <c r="J81" i="13"/>
  <c r="M80" i="13"/>
  <c r="L80" i="13"/>
  <c r="K80" i="13"/>
  <c r="J80" i="13"/>
  <c r="Q80" i="13" s="1"/>
  <c r="M79" i="13"/>
  <c r="Q79" i="13" s="1"/>
  <c r="U79" i="13" s="1"/>
  <c r="L79" i="13"/>
  <c r="K79" i="13"/>
  <c r="J79" i="13"/>
  <c r="M78" i="13"/>
  <c r="Q78" i="13" s="1"/>
  <c r="L78" i="13"/>
  <c r="K78" i="13"/>
  <c r="J78" i="13"/>
  <c r="S77" i="13"/>
  <c r="O77" i="13"/>
  <c r="M77" i="13"/>
  <c r="Q77" i="13" s="1"/>
  <c r="L77" i="13"/>
  <c r="P77" i="13" s="1"/>
  <c r="K77" i="13"/>
  <c r="J77" i="13"/>
  <c r="S76" i="13"/>
  <c r="P76" i="13"/>
  <c r="O76" i="13"/>
  <c r="M76" i="13"/>
  <c r="L76" i="13"/>
  <c r="K76" i="13"/>
  <c r="J76" i="13"/>
  <c r="T76" i="13" s="1"/>
  <c r="P75" i="13"/>
  <c r="M75" i="13"/>
  <c r="L75" i="13"/>
  <c r="K75" i="13"/>
  <c r="J75" i="13"/>
  <c r="P74" i="13"/>
  <c r="M74" i="13"/>
  <c r="L74" i="13"/>
  <c r="K74" i="13"/>
  <c r="J74" i="13"/>
  <c r="U73" i="13"/>
  <c r="P73" i="13"/>
  <c r="O73" i="13"/>
  <c r="M73" i="13"/>
  <c r="Q73" i="13" s="1"/>
  <c r="L73" i="13"/>
  <c r="K73" i="13"/>
  <c r="S73" i="13" s="1"/>
  <c r="J73" i="13"/>
  <c r="T73" i="13" s="1"/>
  <c r="Q72" i="13"/>
  <c r="P72" i="13"/>
  <c r="M72" i="13"/>
  <c r="U72" i="13" s="1"/>
  <c r="L72" i="13"/>
  <c r="K72" i="13"/>
  <c r="J72" i="13"/>
  <c r="T71" i="13"/>
  <c r="P71" i="13"/>
  <c r="M71" i="13"/>
  <c r="Q71" i="13" s="1"/>
  <c r="L71" i="13"/>
  <c r="K71" i="13"/>
  <c r="J71" i="13"/>
  <c r="U71" i="13" s="1"/>
  <c r="U70" i="13"/>
  <c r="M70" i="13"/>
  <c r="Q70" i="13" s="1"/>
  <c r="L70" i="13"/>
  <c r="P70" i="13" s="1"/>
  <c r="T70" i="13" s="1"/>
  <c r="K70" i="13"/>
  <c r="J70" i="13"/>
  <c r="U69" i="13"/>
  <c r="S69" i="13"/>
  <c r="O69" i="13"/>
  <c r="M69" i="13"/>
  <c r="Q69" i="13" s="1"/>
  <c r="L69" i="13"/>
  <c r="P69" i="13" s="1"/>
  <c r="K69" i="13"/>
  <c r="J69" i="13"/>
  <c r="S68" i="13"/>
  <c r="P68" i="13"/>
  <c r="O68" i="13"/>
  <c r="M68" i="13"/>
  <c r="L68" i="13"/>
  <c r="K68" i="13"/>
  <c r="J68" i="13"/>
  <c r="T68" i="13" s="1"/>
  <c r="M67" i="13"/>
  <c r="L67" i="13"/>
  <c r="K67" i="13"/>
  <c r="J67" i="13"/>
  <c r="M66" i="13"/>
  <c r="L66" i="13"/>
  <c r="K66" i="13"/>
  <c r="J66" i="13"/>
  <c r="P65" i="13"/>
  <c r="O65" i="13"/>
  <c r="M65" i="13"/>
  <c r="Q65" i="13" s="1"/>
  <c r="L65" i="13"/>
  <c r="K65" i="13"/>
  <c r="S65" i="13" s="1"/>
  <c r="J65" i="13"/>
  <c r="T65" i="13" s="1"/>
  <c r="Q64" i="13"/>
  <c r="P64" i="13"/>
  <c r="M64" i="13"/>
  <c r="U64" i="13" s="1"/>
  <c r="L64" i="13"/>
  <c r="K64" i="13"/>
  <c r="J64" i="13"/>
  <c r="Q63" i="13"/>
  <c r="O63" i="13"/>
  <c r="M63" i="13"/>
  <c r="L63" i="13"/>
  <c r="K63" i="13"/>
  <c r="J63" i="13"/>
  <c r="M62" i="13"/>
  <c r="L62" i="13"/>
  <c r="K62" i="13"/>
  <c r="J62" i="13"/>
  <c r="Q62" i="13" s="1"/>
  <c r="Q61" i="13"/>
  <c r="M61" i="13"/>
  <c r="L61" i="13"/>
  <c r="P61" i="13" s="1"/>
  <c r="K61" i="13"/>
  <c r="J61" i="13"/>
  <c r="U61" i="13" s="1"/>
  <c r="Q60" i="13"/>
  <c r="M60" i="13"/>
  <c r="L60" i="13"/>
  <c r="K60" i="13"/>
  <c r="J60" i="13"/>
  <c r="O60" i="13" s="1"/>
  <c r="S59" i="13"/>
  <c r="O59" i="13"/>
  <c r="M59" i="13"/>
  <c r="Q59" i="13" s="1"/>
  <c r="L59" i="13"/>
  <c r="K59" i="13"/>
  <c r="J59" i="13"/>
  <c r="P59" i="13" s="1"/>
  <c r="U58" i="13"/>
  <c r="Q58" i="13"/>
  <c r="P58" i="13"/>
  <c r="M58" i="13"/>
  <c r="L58" i="13"/>
  <c r="K58" i="13"/>
  <c r="J58" i="13"/>
  <c r="T58" i="13" s="1"/>
  <c r="S57" i="13"/>
  <c r="O57" i="13"/>
  <c r="M57" i="13"/>
  <c r="Q57" i="13" s="1"/>
  <c r="L57" i="13"/>
  <c r="P57" i="13" s="1"/>
  <c r="K57" i="13"/>
  <c r="J57" i="13"/>
  <c r="M56" i="13"/>
  <c r="Q56" i="13" s="1"/>
  <c r="L56" i="13"/>
  <c r="K56" i="13"/>
  <c r="J56" i="13"/>
  <c r="M55" i="13"/>
  <c r="L55" i="13"/>
  <c r="K55" i="13"/>
  <c r="J55" i="13"/>
  <c r="Q54" i="13"/>
  <c r="M54" i="13"/>
  <c r="L54" i="13"/>
  <c r="P54" i="13" s="1"/>
  <c r="K54" i="13"/>
  <c r="J54" i="13"/>
  <c r="T54" i="13" s="1"/>
  <c r="O53" i="13"/>
  <c r="M53" i="13"/>
  <c r="Q53" i="13" s="1"/>
  <c r="L53" i="13"/>
  <c r="K53" i="13"/>
  <c r="J53" i="13"/>
  <c r="U53" i="13" s="1"/>
  <c r="O52" i="13"/>
  <c r="M52" i="13"/>
  <c r="L52" i="13"/>
  <c r="K52" i="13"/>
  <c r="J52" i="13"/>
  <c r="Q51" i="13"/>
  <c r="P51" i="13"/>
  <c r="M51" i="13"/>
  <c r="L51" i="13"/>
  <c r="K51" i="13"/>
  <c r="J51" i="13"/>
  <c r="O51" i="13" s="1"/>
  <c r="S51" i="13" s="1"/>
  <c r="M50" i="13"/>
  <c r="L50" i="13"/>
  <c r="K50" i="13"/>
  <c r="J50" i="13"/>
  <c r="P50" i="13" s="1"/>
  <c r="M49" i="13"/>
  <c r="L49" i="13"/>
  <c r="K49" i="13"/>
  <c r="J49" i="13"/>
  <c r="Q48" i="13"/>
  <c r="M48" i="13"/>
  <c r="L48" i="13"/>
  <c r="K48" i="13"/>
  <c r="O48" i="13" s="1"/>
  <c r="J48" i="13"/>
  <c r="U48" i="13" s="1"/>
  <c r="S47" i="13"/>
  <c r="O47" i="13"/>
  <c r="M47" i="13"/>
  <c r="Q47" i="13" s="1"/>
  <c r="L47" i="13"/>
  <c r="K47" i="13"/>
  <c r="J47" i="13"/>
  <c r="U47" i="13" s="1"/>
  <c r="S46" i="13"/>
  <c r="P46" i="13"/>
  <c r="O46" i="13"/>
  <c r="M46" i="13"/>
  <c r="L46" i="13"/>
  <c r="K46" i="13"/>
  <c r="J46" i="13"/>
  <c r="T46" i="13" s="1"/>
  <c r="U45" i="13"/>
  <c r="Q45" i="13"/>
  <c r="P45" i="13"/>
  <c r="M45" i="13"/>
  <c r="L45" i="13"/>
  <c r="K45" i="13"/>
  <c r="J45" i="13"/>
  <c r="T45" i="13" s="1"/>
  <c r="M44" i="13"/>
  <c r="Q44" i="13" s="1"/>
  <c r="L44" i="13"/>
  <c r="K44" i="13"/>
  <c r="J44" i="13"/>
  <c r="U44" i="13" s="1"/>
  <c r="M43" i="13"/>
  <c r="Q43" i="13" s="1"/>
  <c r="L43" i="13"/>
  <c r="K43" i="13"/>
  <c r="J43" i="13"/>
  <c r="U43" i="13" s="1"/>
  <c r="U42" i="13"/>
  <c r="Q42" i="13"/>
  <c r="P42" i="13"/>
  <c r="O42" i="13"/>
  <c r="M42" i="13"/>
  <c r="L42" i="13"/>
  <c r="K42" i="13"/>
  <c r="S42" i="13" s="1"/>
  <c r="J42" i="13"/>
  <c r="T42" i="13" s="1"/>
  <c r="S41" i="13"/>
  <c r="Q41" i="13"/>
  <c r="O41" i="13"/>
  <c r="M41" i="13"/>
  <c r="L41" i="13"/>
  <c r="K41" i="13"/>
  <c r="J41" i="13"/>
  <c r="U41" i="13" s="1"/>
  <c r="T40" i="13"/>
  <c r="P40" i="13"/>
  <c r="M40" i="13"/>
  <c r="Q40" i="13" s="1"/>
  <c r="L40" i="13"/>
  <c r="K40" i="13"/>
  <c r="J40" i="13"/>
  <c r="U40" i="13" s="1"/>
  <c r="M39" i="13"/>
  <c r="L39" i="13"/>
  <c r="K39" i="13"/>
  <c r="J39" i="13"/>
  <c r="Q38" i="13"/>
  <c r="P38" i="13"/>
  <c r="M38" i="13"/>
  <c r="U38" i="13" s="1"/>
  <c r="L38" i="13"/>
  <c r="K38" i="13"/>
  <c r="J38" i="13"/>
  <c r="M37" i="13"/>
  <c r="Q37" i="13" s="1"/>
  <c r="L37" i="13"/>
  <c r="K37" i="13"/>
  <c r="J37" i="13"/>
  <c r="U37" i="13" s="1"/>
  <c r="P36" i="13"/>
  <c r="M36" i="13"/>
  <c r="L36" i="13"/>
  <c r="K36" i="13"/>
  <c r="J36" i="13"/>
  <c r="P35" i="13"/>
  <c r="M35" i="13"/>
  <c r="Q35" i="13" s="1"/>
  <c r="L35" i="13"/>
  <c r="T35" i="13" s="1"/>
  <c r="K35" i="13"/>
  <c r="J35" i="13"/>
  <c r="U35" i="13" s="1"/>
  <c r="S34" i="13"/>
  <c r="Q34" i="13"/>
  <c r="O34" i="13"/>
  <c r="M34" i="13"/>
  <c r="U34" i="13" s="1"/>
  <c r="L34" i="13"/>
  <c r="P34" i="13" s="1"/>
  <c r="K34" i="13"/>
  <c r="J34" i="13"/>
  <c r="O33" i="13"/>
  <c r="M33" i="13"/>
  <c r="L33" i="13"/>
  <c r="K33" i="13"/>
  <c r="J33" i="13"/>
  <c r="Q32" i="13"/>
  <c r="P32" i="13"/>
  <c r="M32" i="13"/>
  <c r="L32" i="13"/>
  <c r="K32" i="13"/>
  <c r="J32" i="13"/>
  <c r="O32" i="13" s="1"/>
  <c r="S32" i="13" s="1"/>
  <c r="M31" i="13"/>
  <c r="L31" i="13"/>
  <c r="K31" i="13"/>
  <c r="J31" i="13"/>
  <c r="P31" i="13" s="1"/>
  <c r="M30" i="13"/>
  <c r="L30" i="13"/>
  <c r="K30" i="13"/>
  <c r="J30" i="13"/>
  <c r="Q29" i="13"/>
  <c r="P29" i="13"/>
  <c r="M29" i="13"/>
  <c r="L29" i="13"/>
  <c r="T29" i="13" s="1"/>
  <c r="K29" i="13"/>
  <c r="O29" i="13" s="1"/>
  <c r="J29" i="13"/>
  <c r="Q28" i="13"/>
  <c r="M28" i="13"/>
  <c r="L28" i="13"/>
  <c r="P28" i="13" s="1"/>
  <c r="K28" i="13"/>
  <c r="J28" i="13"/>
  <c r="O28" i="13" s="1"/>
  <c r="S28" i="13" s="1"/>
  <c r="O27" i="13"/>
  <c r="M27" i="13"/>
  <c r="L27" i="13"/>
  <c r="K27" i="13"/>
  <c r="J27" i="13"/>
  <c r="S26" i="13"/>
  <c r="Q26" i="13"/>
  <c r="O26" i="13"/>
  <c r="M26" i="13"/>
  <c r="L26" i="13"/>
  <c r="P26" i="13" s="1"/>
  <c r="K26" i="13"/>
  <c r="J26" i="13"/>
  <c r="U26" i="13" s="1"/>
  <c r="M25" i="13"/>
  <c r="L25" i="13"/>
  <c r="K25" i="13"/>
  <c r="J25" i="13"/>
  <c r="Q25" i="13" s="1"/>
  <c r="Q24" i="13"/>
  <c r="M24" i="13"/>
  <c r="L24" i="13"/>
  <c r="P24" i="13" s="1"/>
  <c r="K24" i="13"/>
  <c r="J24" i="13"/>
  <c r="T24" i="13" s="1"/>
  <c r="O23" i="13"/>
  <c r="M23" i="13"/>
  <c r="L23" i="13"/>
  <c r="K23" i="13"/>
  <c r="J23" i="13"/>
  <c r="S22" i="13"/>
  <c r="Q22" i="13"/>
  <c r="O22" i="13"/>
  <c r="M22" i="13"/>
  <c r="L22" i="13"/>
  <c r="P22" i="13" s="1"/>
  <c r="K22" i="13"/>
  <c r="J22" i="13"/>
  <c r="U22" i="13" s="1"/>
  <c r="M21" i="13"/>
  <c r="L21" i="13"/>
  <c r="K21" i="13"/>
  <c r="J21" i="13"/>
  <c r="Q21" i="13" s="1"/>
  <c r="Q20" i="13"/>
  <c r="M20" i="13"/>
  <c r="L20" i="13"/>
  <c r="P20" i="13" s="1"/>
  <c r="K20" i="13"/>
  <c r="J20" i="13"/>
  <c r="T20" i="13" s="1"/>
  <c r="O19" i="13"/>
  <c r="M19" i="13"/>
  <c r="L19" i="13"/>
  <c r="K19" i="13"/>
  <c r="J19" i="13"/>
  <c r="S18" i="13"/>
  <c r="O18" i="13"/>
  <c r="M18" i="13"/>
  <c r="Q18" i="13" s="1"/>
  <c r="L18" i="13"/>
  <c r="K18" i="13"/>
  <c r="J18" i="13"/>
  <c r="U18" i="13" s="1"/>
  <c r="U17" i="13"/>
  <c r="Q17" i="13"/>
  <c r="P17" i="13"/>
  <c r="M17" i="13"/>
  <c r="L17" i="13"/>
  <c r="K17" i="13"/>
  <c r="J17" i="13"/>
  <c r="T17" i="13" s="1"/>
  <c r="M16" i="13"/>
  <c r="Q16" i="13" s="1"/>
  <c r="L16" i="13"/>
  <c r="K16" i="13"/>
  <c r="J16" i="13"/>
  <c r="P16" i="13" s="1"/>
  <c r="U15" i="13"/>
  <c r="Q15" i="13"/>
  <c r="P15" i="13"/>
  <c r="M15" i="13"/>
  <c r="L15" i="13"/>
  <c r="K15" i="13"/>
  <c r="J15" i="13"/>
  <c r="T15" i="13" s="1"/>
  <c r="S14" i="13"/>
  <c r="O14" i="13"/>
  <c r="M14" i="13"/>
  <c r="Q14" i="13" s="1"/>
  <c r="L14" i="13"/>
  <c r="K14" i="13"/>
  <c r="J14" i="13"/>
  <c r="U14" i="13" s="1"/>
  <c r="U13" i="13"/>
  <c r="Q13" i="13"/>
  <c r="P13" i="13"/>
  <c r="M13" i="13"/>
  <c r="L13" i="13"/>
  <c r="K13" i="13"/>
  <c r="J13" i="13"/>
  <c r="M12" i="13"/>
  <c r="Q12" i="13" s="1"/>
  <c r="L12" i="13"/>
  <c r="K12" i="13"/>
  <c r="J12" i="13"/>
  <c r="P12" i="13" s="1"/>
  <c r="U11" i="13"/>
  <c r="Q11" i="13"/>
  <c r="P11" i="13"/>
  <c r="M11" i="13"/>
  <c r="L11" i="13"/>
  <c r="K11" i="13"/>
  <c r="J11" i="13"/>
  <c r="T11" i="13" s="1"/>
  <c r="S10" i="13"/>
  <c r="O10" i="13"/>
  <c r="M10" i="13"/>
  <c r="Q10" i="13" s="1"/>
  <c r="L10" i="13"/>
  <c r="K10" i="13"/>
  <c r="J10" i="13"/>
  <c r="U9" i="13"/>
  <c r="Q9" i="13"/>
  <c r="P9" i="13"/>
  <c r="M9" i="13"/>
  <c r="L9" i="13"/>
  <c r="K9" i="13"/>
  <c r="J9" i="13"/>
  <c r="T9" i="13" s="1"/>
  <c r="M8" i="13"/>
  <c r="Q8" i="13" s="1"/>
  <c r="L8" i="13"/>
  <c r="K8" i="13"/>
  <c r="J8" i="13"/>
  <c r="P8" i="13" s="1"/>
  <c r="AE7" i="13"/>
  <c r="Q7" i="13"/>
  <c r="M7" i="13"/>
  <c r="L7" i="13"/>
  <c r="P7" i="13" s="1"/>
  <c r="K7" i="13"/>
  <c r="J7" i="13"/>
  <c r="T7" i="13" s="1"/>
  <c r="AE6" i="13"/>
  <c r="U6" i="13"/>
  <c r="Q6" i="13"/>
  <c r="P6" i="13"/>
  <c r="M6" i="13"/>
  <c r="L6" i="13"/>
  <c r="K6" i="13"/>
  <c r="J6" i="13"/>
  <c r="T6" i="13" s="1"/>
  <c r="AE5" i="13"/>
  <c r="M5" i="13"/>
  <c r="L5" i="13"/>
  <c r="K5" i="13"/>
  <c r="J5" i="13"/>
  <c r="AE4" i="13"/>
  <c r="M4" i="13"/>
  <c r="Q4" i="13" s="1"/>
  <c r="L4" i="13"/>
  <c r="K4" i="13"/>
  <c r="J4" i="13"/>
  <c r="AE3" i="13"/>
  <c r="Q3" i="13"/>
  <c r="M3" i="13"/>
  <c r="L3" i="13"/>
  <c r="P3" i="13" s="1"/>
  <c r="K3" i="13"/>
  <c r="J3" i="13"/>
  <c r="O3" i="13" s="1"/>
  <c r="S3" i="13" s="1"/>
  <c r="AE2" i="13"/>
  <c r="M2" i="13"/>
  <c r="Q2" i="13" s="1"/>
  <c r="L2" i="13"/>
  <c r="P2" i="13" s="1"/>
  <c r="K2" i="13"/>
  <c r="J2" i="13"/>
  <c r="O2" i="13" s="1"/>
  <c r="S2" i="13" s="1"/>
  <c r="Q503" i="12"/>
  <c r="M503" i="12"/>
  <c r="L503" i="12"/>
  <c r="P503" i="12" s="1"/>
  <c r="K503" i="12"/>
  <c r="J503" i="12"/>
  <c r="O503" i="12" s="1"/>
  <c r="S503" i="12" s="1"/>
  <c r="O502" i="12"/>
  <c r="M502" i="12"/>
  <c r="L502" i="12"/>
  <c r="K502" i="12"/>
  <c r="J502" i="12"/>
  <c r="S501" i="12"/>
  <c r="O501" i="12"/>
  <c r="M501" i="12"/>
  <c r="Q501" i="12" s="1"/>
  <c r="L501" i="12"/>
  <c r="P501" i="12" s="1"/>
  <c r="K501" i="12"/>
  <c r="J501" i="12"/>
  <c r="T501" i="12" s="1"/>
  <c r="P500" i="12"/>
  <c r="M500" i="12"/>
  <c r="L500" i="12"/>
  <c r="K500" i="12"/>
  <c r="O500" i="12" s="1"/>
  <c r="J500" i="12"/>
  <c r="S499" i="12"/>
  <c r="M499" i="12"/>
  <c r="Q499" i="12" s="1"/>
  <c r="L499" i="12"/>
  <c r="P499" i="12" s="1"/>
  <c r="K499" i="12"/>
  <c r="J499" i="12"/>
  <c r="O499" i="12" s="1"/>
  <c r="P498" i="12"/>
  <c r="T498" i="12" s="1"/>
  <c r="M498" i="12"/>
  <c r="L498" i="12"/>
  <c r="K498" i="12"/>
  <c r="O498" i="12" s="1"/>
  <c r="J498" i="12"/>
  <c r="S497" i="12"/>
  <c r="Q497" i="12"/>
  <c r="O497" i="12"/>
  <c r="M497" i="12"/>
  <c r="L497" i="12"/>
  <c r="P497" i="12" s="1"/>
  <c r="K497" i="12"/>
  <c r="J497" i="12"/>
  <c r="T497" i="12" s="1"/>
  <c r="M496" i="12"/>
  <c r="L496" i="12"/>
  <c r="K496" i="12"/>
  <c r="J496" i="12"/>
  <c r="M495" i="12"/>
  <c r="Q495" i="12" s="1"/>
  <c r="L495" i="12"/>
  <c r="P495" i="12" s="1"/>
  <c r="K495" i="12"/>
  <c r="J495" i="12"/>
  <c r="O495" i="12" s="1"/>
  <c r="S495" i="12" s="1"/>
  <c r="M494" i="12"/>
  <c r="L494" i="12"/>
  <c r="K494" i="12"/>
  <c r="J494" i="12"/>
  <c r="S493" i="12"/>
  <c r="Q493" i="12"/>
  <c r="O493" i="12"/>
  <c r="M493" i="12"/>
  <c r="L493" i="12"/>
  <c r="P493" i="12" s="1"/>
  <c r="K493" i="12"/>
  <c r="J493" i="12"/>
  <c r="P492" i="12"/>
  <c r="M492" i="12"/>
  <c r="L492" i="12"/>
  <c r="K492" i="12"/>
  <c r="O492" i="12" s="1"/>
  <c r="J492" i="12"/>
  <c r="T492" i="12" s="1"/>
  <c r="M491" i="12"/>
  <c r="L491" i="12"/>
  <c r="K491" i="12"/>
  <c r="J491" i="12"/>
  <c r="Q490" i="12"/>
  <c r="U490" i="12" s="1"/>
  <c r="M490" i="12"/>
  <c r="L490" i="12"/>
  <c r="P490" i="12" s="1"/>
  <c r="K490" i="12"/>
  <c r="J490" i="12"/>
  <c r="O489" i="12"/>
  <c r="M489" i="12"/>
  <c r="L489" i="12"/>
  <c r="K489" i="12"/>
  <c r="J489" i="12"/>
  <c r="S489" i="12" s="1"/>
  <c r="Q488" i="12"/>
  <c r="U488" i="12" s="1"/>
  <c r="P488" i="12"/>
  <c r="M488" i="12"/>
  <c r="L488" i="12"/>
  <c r="K488" i="12"/>
  <c r="O488" i="12" s="1"/>
  <c r="J488" i="12"/>
  <c r="S488" i="12" s="1"/>
  <c r="P487" i="12"/>
  <c r="M487" i="12"/>
  <c r="Q487" i="12" s="1"/>
  <c r="L487" i="12"/>
  <c r="K487" i="12"/>
  <c r="J487" i="12"/>
  <c r="T487" i="12" s="1"/>
  <c r="Q486" i="12"/>
  <c r="U486" i="12" s="1"/>
  <c r="P486" i="12"/>
  <c r="M486" i="12"/>
  <c r="L486" i="12"/>
  <c r="K486" i="12"/>
  <c r="O486" i="12" s="1"/>
  <c r="J486" i="12"/>
  <c r="T486" i="12" s="1"/>
  <c r="M485" i="12"/>
  <c r="Q485" i="12" s="1"/>
  <c r="L485" i="12"/>
  <c r="K485" i="12"/>
  <c r="O485" i="12" s="1"/>
  <c r="S485" i="12" s="1"/>
  <c r="J485" i="12"/>
  <c r="P485" i="12" s="1"/>
  <c r="U484" i="12"/>
  <c r="Q484" i="12"/>
  <c r="M484" i="12"/>
  <c r="L484" i="12"/>
  <c r="P484" i="12" s="1"/>
  <c r="K484" i="12"/>
  <c r="O484" i="12" s="1"/>
  <c r="J484" i="12"/>
  <c r="S484" i="12" s="1"/>
  <c r="O483" i="12"/>
  <c r="S483" i="12" s="1"/>
  <c r="M483" i="12"/>
  <c r="L483" i="12"/>
  <c r="K483" i="12"/>
  <c r="J483" i="12"/>
  <c r="P483" i="12" s="1"/>
  <c r="T483" i="12" s="1"/>
  <c r="U482" i="12"/>
  <c r="S482" i="12"/>
  <c r="Q482" i="12"/>
  <c r="M482" i="12"/>
  <c r="L482" i="12"/>
  <c r="P482" i="12" s="1"/>
  <c r="K482" i="12"/>
  <c r="O482" i="12" s="1"/>
  <c r="J482" i="12"/>
  <c r="T481" i="12"/>
  <c r="O481" i="12"/>
  <c r="M481" i="12"/>
  <c r="L481" i="12"/>
  <c r="K481" i="12"/>
  <c r="J481" i="12"/>
  <c r="P481" i="12" s="1"/>
  <c r="P480" i="12"/>
  <c r="M480" i="12"/>
  <c r="L480" i="12"/>
  <c r="K480" i="12"/>
  <c r="O480" i="12" s="1"/>
  <c r="J480" i="12"/>
  <c r="S479" i="12"/>
  <c r="P479" i="12"/>
  <c r="T479" i="12" s="1"/>
  <c r="O479" i="12"/>
  <c r="M479" i="12"/>
  <c r="Q479" i="12" s="1"/>
  <c r="L479" i="12"/>
  <c r="K479" i="12"/>
  <c r="J479" i="12"/>
  <c r="Q478" i="12"/>
  <c r="U478" i="12" s="1"/>
  <c r="P478" i="12"/>
  <c r="M478" i="12"/>
  <c r="L478" i="12"/>
  <c r="K478" i="12"/>
  <c r="O478" i="12" s="1"/>
  <c r="J478" i="12"/>
  <c r="P477" i="12"/>
  <c r="T477" i="12" s="1"/>
  <c r="M477" i="12"/>
  <c r="L477" i="12"/>
  <c r="K477" i="12"/>
  <c r="O477" i="12" s="1"/>
  <c r="J477" i="12"/>
  <c r="Q477" i="12" s="1"/>
  <c r="Q476" i="12"/>
  <c r="M476" i="12"/>
  <c r="L476" i="12"/>
  <c r="K476" i="12"/>
  <c r="J476" i="12"/>
  <c r="O475" i="12"/>
  <c r="M475" i="12"/>
  <c r="L475" i="12"/>
  <c r="P475" i="12" s="1"/>
  <c r="K475" i="12"/>
  <c r="J475" i="12"/>
  <c r="S474" i="12"/>
  <c r="O474" i="12"/>
  <c r="M474" i="12"/>
  <c r="Q474" i="12" s="1"/>
  <c r="L474" i="12"/>
  <c r="P474" i="12" s="1"/>
  <c r="K474" i="12"/>
  <c r="J474" i="12"/>
  <c r="T474" i="12" s="1"/>
  <c r="M473" i="12"/>
  <c r="L473" i="12"/>
  <c r="K473" i="12"/>
  <c r="O473" i="12" s="1"/>
  <c r="J473" i="12"/>
  <c r="M472" i="12"/>
  <c r="Q472" i="12" s="1"/>
  <c r="L472" i="12"/>
  <c r="K472" i="12"/>
  <c r="J472" i="12"/>
  <c r="M471" i="12"/>
  <c r="L471" i="12"/>
  <c r="K471" i="12"/>
  <c r="O471" i="12" s="1"/>
  <c r="J471" i="12"/>
  <c r="S470" i="12"/>
  <c r="Q470" i="12"/>
  <c r="O470" i="12"/>
  <c r="M470" i="12"/>
  <c r="L470" i="12"/>
  <c r="P470" i="12" s="1"/>
  <c r="K470" i="12"/>
  <c r="J470" i="12"/>
  <c r="M469" i="12"/>
  <c r="Q469" i="12" s="1"/>
  <c r="L469" i="12"/>
  <c r="K469" i="12"/>
  <c r="O469" i="12" s="1"/>
  <c r="J469" i="12"/>
  <c r="M468" i="12"/>
  <c r="Q468" i="12" s="1"/>
  <c r="L468" i="12"/>
  <c r="K468" i="12"/>
  <c r="J468" i="12"/>
  <c r="M467" i="12"/>
  <c r="L467" i="12"/>
  <c r="P467" i="12" s="1"/>
  <c r="K467" i="12"/>
  <c r="O467" i="12" s="1"/>
  <c r="J467" i="12"/>
  <c r="Q467" i="12" s="1"/>
  <c r="U466" i="12"/>
  <c r="Q466" i="12"/>
  <c r="M466" i="12"/>
  <c r="L466" i="12"/>
  <c r="P466" i="12" s="1"/>
  <c r="K466" i="12"/>
  <c r="O466" i="12" s="1"/>
  <c r="J466" i="12"/>
  <c r="T466" i="12" s="1"/>
  <c r="P465" i="12"/>
  <c r="T465" i="12" s="1"/>
  <c r="M465" i="12"/>
  <c r="Q465" i="12" s="1"/>
  <c r="L465" i="12"/>
  <c r="K465" i="12"/>
  <c r="O465" i="12" s="1"/>
  <c r="J465" i="12"/>
  <c r="S464" i="12"/>
  <c r="P464" i="12"/>
  <c r="T464" i="12" s="1"/>
  <c r="O464" i="12"/>
  <c r="M464" i="12"/>
  <c r="Q464" i="12" s="1"/>
  <c r="L464" i="12"/>
  <c r="K464" i="12"/>
  <c r="J464" i="12"/>
  <c r="S463" i="12"/>
  <c r="Q463" i="12"/>
  <c r="U463" i="12" s="1"/>
  <c r="O463" i="12"/>
  <c r="M463" i="12"/>
  <c r="L463" i="12"/>
  <c r="P463" i="12" s="1"/>
  <c r="K463" i="12"/>
  <c r="J463" i="12"/>
  <c r="M462" i="12"/>
  <c r="Q462" i="12" s="1"/>
  <c r="L462" i="12"/>
  <c r="K462" i="12"/>
  <c r="O462" i="12" s="1"/>
  <c r="J462" i="12"/>
  <c r="P462" i="12" s="1"/>
  <c r="M461" i="12"/>
  <c r="Q461" i="12" s="1"/>
  <c r="L461" i="12"/>
  <c r="K461" i="12"/>
  <c r="J461" i="12"/>
  <c r="U461" i="12" s="1"/>
  <c r="M460" i="12"/>
  <c r="L460" i="12"/>
  <c r="K460" i="12"/>
  <c r="J460" i="12"/>
  <c r="U459" i="12"/>
  <c r="Q459" i="12"/>
  <c r="M459" i="12"/>
  <c r="L459" i="12"/>
  <c r="P459" i="12" s="1"/>
  <c r="K459" i="12"/>
  <c r="O459" i="12" s="1"/>
  <c r="J459" i="12"/>
  <c r="T458" i="12"/>
  <c r="Q458" i="12"/>
  <c r="M458" i="12"/>
  <c r="L458" i="12"/>
  <c r="K458" i="12"/>
  <c r="O458" i="12" s="1"/>
  <c r="J458" i="12"/>
  <c r="P458" i="12" s="1"/>
  <c r="Q457" i="12"/>
  <c r="U457" i="12" s="1"/>
  <c r="M457" i="12"/>
  <c r="L457" i="12"/>
  <c r="P457" i="12" s="1"/>
  <c r="K457" i="12"/>
  <c r="O457" i="12" s="1"/>
  <c r="J457" i="12"/>
  <c r="M456" i="12"/>
  <c r="Q456" i="12" s="1"/>
  <c r="L456" i="12"/>
  <c r="P456" i="12" s="1"/>
  <c r="K456" i="12"/>
  <c r="J456" i="12"/>
  <c r="Q455" i="12"/>
  <c r="U455" i="12" s="1"/>
  <c r="O455" i="12"/>
  <c r="M455" i="12"/>
  <c r="L455" i="12"/>
  <c r="P455" i="12" s="1"/>
  <c r="K455" i="12"/>
  <c r="S455" i="12" s="1"/>
  <c r="J455" i="12"/>
  <c r="T454" i="12"/>
  <c r="O454" i="12"/>
  <c r="M454" i="12"/>
  <c r="Q454" i="12" s="1"/>
  <c r="L454" i="12"/>
  <c r="K454" i="12"/>
  <c r="J454" i="12"/>
  <c r="P454" i="12" s="1"/>
  <c r="P453" i="12"/>
  <c r="M453" i="12"/>
  <c r="Q453" i="12" s="1"/>
  <c r="U453" i="12" s="1"/>
  <c r="L453" i="12"/>
  <c r="K453" i="12"/>
  <c r="O453" i="12" s="1"/>
  <c r="J453" i="12"/>
  <c r="T452" i="12"/>
  <c r="P452" i="12"/>
  <c r="O452" i="12"/>
  <c r="M452" i="12"/>
  <c r="Q452" i="12" s="1"/>
  <c r="L452" i="12"/>
  <c r="K452" i="12"/>
  <c r="J452" i="12"/>
  <c r="U451" i="12"/>
  <c r="Q451" i="12"/>
  <c r="P451" i="12"/>
  <c r="O451" i="12"/>
  <c r="M451" i="12"/>
  <c r="L451" i="12"/>
  <c r="K451" i="12"/>
  <c r="S451" i="12" s="1"/>
  <c r="J451" i="12"/>
  <c r="P450" i="12"/>
  <c r="T450" i="12" s="1"/>
  <c r="M450" i="12"/>
  <c r="Q450" i="12" s="1"/>
  <c r="L450" i="12"/>
  <c r="K450" i="12"/>
  <c r="O450" i="12" s="1"/>
  <c r="J450" i="12"/>
  <c r="Q449" i="12"/>
  <c r="M449" i="12"/>
  <c r="L449" i="12"/>
  <c r="P449" i="12" s="1"/>
  <c r="K449" i="12"/>
  <c r="J449" i="12"/>
  <c r="M448" i="12"/>
  <c r="L448" i="12"/>
  <c r="P448" i="12" s="1"/>
  <c r="K448" i="12"/>
  <c r="J448" i="12"/>
  <c r="Q448" i="12" s="1"/>
  <c r="S447" i="12"/>
  <c r="O447" i="12"/>
  <c r="M447" i="12"/>
  <c r="Q447" i="12" s="1"/>
  <c r="L447" i="12"/>
  <c r="P447" i="12" s="1"/>
  <c r="K447" i="12"/>
  <c r="J447" i="12"/>
  <c r="T446" i="12"/>
  <c r="P446" i="12"/>
  <c r="O446" i="12"/>
  <c r="M446" i="12"/>
  <c r="Q446" i="12" s="1"/>
  <c r="L446" i="12"/>
  <c r="K446" i="12"/>
  <c r="J446" i="12"/>
  <c r="P445" i="12"/>
  <c r="T445" i="12" s="1"/>
  <c r="M445" i="12"/>
  <c r="Q445" i="12" s="1"/>
  <c r="L445" i="12"/>
  <c r="K445" i="12"/>
  <c r="J445" i="12"/>
  <c r="P444" i="12"/>
  <c r="M444" i="12"/>
  <c r="L444" i="12"/>
  <c r="K444" i="12"/>
  <c r="J444" i="12"/>
  <c r="Q444" i="12" s="1"/>
  <c r="Q443" i="12"/>
  <c r="M443" i="12"/>
  <c r="L443" i="12"/>
  <c r="K443" i="12"/>
  <c r="J443" i="12"/>
  <c r="U443" i="12" s="1"/>
  <c r="Q442" i="12"/>
  <c r="P442" i="12"/>
  <c r="T442" i="12" s="1"/>
  <c r="M442" i="12"/>
  <c r="L442" i="12"/>
  <c r="K442" i="12"/>
  <c r="O442" i="12" s="1"/>
  <c r="J442" i="12"/>
  <c r="S441" i="12"/>
  <c r="Q441" i="12"/>
  <c r="O441" i="12"/>
  <c r="M441" i="12"/>
  <c r="L441" i="12"/>
  <c r="P441" i="12" s="1"/>
  <c r="K441" i="12"/>
  <c r="J441" i="12"/>
  <c r="M440" i="12"/>
  <c r="L440" i="12"/>
  <c r="P440" i="12" s="1"/>
  <c r="K440" i="12"/>
  <c r="O440" i="12" s="1"/>
  <c r="J440" i="12"/>
  <c r="Q439" i="12"/>
  <c r="M439" i="12"/>
  <c r="L439" i="12"/>
  <c r="P439" i="12" s="1"/>
  <c r="K439" i="12"/>
  <c r="O439" i="12" s="1"/>
  <c r="J439" i="12"/>
  <c r="U439" i="12" s="1"/>
  <c r="M438" i="12"/>
  <c r="Q438" i="12" s="1"/>
  <c r="L438" i="12"/>
  <c r="P438" i="12" s="1"/>
  <c r="K438" i="12"/>
  <c r="J438" i="12"/>
  <c r="P437" i="12"/>
  <c r="O437" i="12"/>
  <c r="S437" i="12" s="1"/>
  <c r="M437" i="12"/>
  <c r="Q437" i="12" s="1"/>
  <c r="L437" i="12"/>
  <c r="K437" i="12"/>
  <c r="J437" i="12"/>
  <c r="M436" i="12"/>
  <c r="L436" i="12"/>
  <c r="P436" i="12" s="1"/>
  <c r="K436" i="12"/>
  <c r="O436" i="12" s="1"/>
  <c r="J436" i="12"/>
  <c r="P435" i="12"/>
  <c r="O435" i="12"/>
  <c r="S435" i="12" s="1"/>
  <c r="M435" i="12"/>
  <c r="Q435" i="12" s="1"/>
  <c r="L435" i="12"/>
  <c r="K435" i="12"/>
  <c r="J435" i="12"/>
  <c r="T435" i="12" s="1"/>
  <c r="Q434" i="12"/>
  <c r="M434" i="12"/>
  <c r="L434" i="12"/>
  <c r="K434" i="12"/>
  <c r="J434" i="12"/>
  <c r="U434" i="12" s="1"/>
  <c r="P433" i="12"/>
  <c r="T433" i="12" s="1"/>
  <c r="M433" i="12"/>
  <c r="Q433" i="12" s="1"/>
  <c r="L433" i="12"/>
  <c r="K433" i="12"/>
  <c r="O433" i="12" s="1"/>
  <c r="S433" i="12" s="1"/>
  <c r="J433" i="12"/>
  <c r="U433" i="12" s="1"/>
  <c r="S432" i="12"/>
  <c r="Q432" i="12"/>
  <c r="U432" i="12" s="1"/>
  <c r="O432" i="12"/>
  <c r="M432" i="12"/>
  <c r="L432" i="12"/>
  <c r="P432" i="12" s="1"/>
  <c r="K432" i="12"/>
  <c r="J432" i="12"/>
  <c r="M431" i="12"/>
  <c r="L431" i="12"/>
  <c r="K431" i="12"/>
  <c r="O431" i="12" s="1"/>
  <c r="J431" i="12"/>
  <c r="Q430" i="12"/>
  <c r="M430" i="12"/>
  <c r="L430" i="12"/>
  <c r="P430" i="12" s="1"/>
  <c r="K430" i="12"/>
  <c r="O430" i="12" s="1"/>
  <c r="J430" i="12"/>
  <c r="U430" i="12" s="1"/>
  <c r="S429" i="12"/>
  <c r="O429" i="12"/>
  <c r="M429" i="12"/>
  <c r="Q429" i="12" s="1"/>
  <c r="L429" i="12"/>
  <c r="P429" i="12" s="1"/>
  <c r="K429" i="12"/>
  <c r="J429" i="12"/>
  <c r="U429" i="12" s="1"/>
  <c r="P428" i="12"/>
  <c r="O428" i="12"/>
  <c r="S428" i="12" s="1"/>
  <c r="M428" i="12"/>
  <c r="Q428" i="12" s="1"/>
  <c r="L428" i="12"/>
  <c r="K428" i="12"/>
  <c r="J428" i="12"/>
  <c r="Q427" i="12"/>
  <c r="U427" i="12" s="1"/>
  <c r="P427" i="12"/>
  <c r="M427" i="12"/>
  <c r="L427" i="12"/>
  <c r="K427" i="12"/>
  <c r="J427" i="12"/>
  <c r="T427" i="12" s="1"/>
  <c r="M426" i="12"/>
  <c r="Q426" i="12" s="1"/>
  <c r="L426" i="12"/>
  <c r="P426" i="12" s="1"/>
  <c r="T426" i="12" s="1"/>
  <c r="K426" i="12"/>
  <c r="J426" i="12"/>
  <c r="M425" i="12"/>
  <c r="L425" i="12"/>
  <c r="K425" i="12"/>
  <c r="O425" i="12" s="1"/>
  <c r="J425" i="12"/>
  <c r="U424" i="12"/>
  <c r="Q424" i="12"/>
  <c r="M424" i="12"/>
  <c r="L424" i="12"/>
  <c r="P424" i="12" s="1"/>
  <c r="K424" i="12"/>
  <c r="O424" i="12" s="1"/>
  <c r="J424" i="12"/>
  <c r="O423" i="12"/>
  <c r="M423" i="12"/>
  <c r="Q423" i="12" s="1"/>
  <c r="L423" i="12"/>
  <c r="K423" i="12"/>
  <c r="J423" i="12"/>
  <c r="P423" i="12" s="1"/>
  <c r="P422" i="12"/>
  <c r="T422" i="12" s="1"/>
  <c r="M422" i="12"/>
  <c r="Q422" i="12" s="1"/>
  <c r="L422" i="12"/>
  <c r="K422" i="12"/>
  <c r="O422" i="12" s="1"/>
  <c r="J422" i="12"/>
  <c r="M421" i="12"/>
  <c r="L421" i="12"/>
  <c r="P421" i="12" s="1"/>
  <c r="K421" i="12"/>
  <c r="O421" i="12" s="1"/>
  <c r="J421" i="12"/>
  <c r="S420" i="12"/>
  <c r="O420" i="12"/>
  <c r="M420" i="12"/>
  <c r="Q420" i="12" s="1"/>
  <c r="L420" i="12"/>
  <c r="P420" i="12" s="1"/>
  <c r="K420" i="12"/>
  <c r="J420" i="12"/>
  <c r="U420" i="12" s="1"/>
  <c r="P419" i="12"/>
  <c r="M419" i="12"/>
  <c r="L419" i="12"/>
  <c r="K419" i="12"/>
  <c r="J419" i="12"/>
  <c r="T419" i="12" s="1"/>
  <c r="Q418" i="12"/>
  <c r="M418" i="12"/>
  <c r="L418" i="12"/>
  <c r="P418" i="12" s="1"/>
  <c r="K418" i="12"/>
  <c r="J418" i="12"/>
  <c r="U418" i="12" s="1"/>
  <c r="M417" i="12"/>
  <c r="L417" i="12"/>
  <c r="P417" i="12" s="1"/>
  <c r="K417" i="12"/>
  <c r="O417" i="12" s="1"/>
  <c r="J417" i="12"/>
  <c r="T417" i="12" s="1"/>
  <c r="O416" i="12"/>
  <c r="M416" i="12"/>
  <c r="Q416" i="12" s="1"/>
  <c r="L416" i="12"/>
  <c r="P416" i="12" s="1"/>
  <c r="K416" i="12"/>
  <c r="J416" i="12"/>
  <c r="P415" i="12"/>
  <c r="M415" i="12"/>
  <c r="L415" i="12"/>
  <c r="K415" i="12"/>
  <c r="J415" i="12"/>
  <c r="T415" i="12" s="1"/>
  <c r="Q414" i="12"/>
  <c r="M414" i="12"/>
  <c r="L414" i="12"/>
  <c r="P414" i="12" s="1"/>
  <c r="K414" i="12"/>
  <c r="J414" i="12"/>
  <c r="U414" i="12" s="1"/>
  <c r="M413" i="12"/>
  <c r="L413" i="12"/>
  <c r="P413" i="12" s="1"/>
  <c r="K413" i="12"/>
  <c r="O413" i="12" s="1"/>
  <c r="J413" i="12"/>
  <c r="T413" i="12" s="1"/>
  <c r="O412" i="12"/>
  <c r="M412" i="12"/>
  <c r="Q412" i="12" s="1"/>
  <c r="L412" i="12"/>
  <c r="P412" i="12" s="1"/>
  <c r="K412" i="12"/>
  <c r="J412" i="12"/>
  <c r="P411" i="12"/>
  <c r="M411" i="12"/>
  <c r="L411" i="12"/>
  <c r="K411" i="12"/>
  <c r="J411" i="12"/>
  <c r="T411" i="12" s="1"/>
  <c r="Q410" i="12"/>
  <c r="M410" i="12"/>
  <c r="L410" i="12"/>
  <c r="P410" i="12" s="1"/>
  <c r="K410" i="12"/>
  <c r="J410" i="12"/>
  <c r="U410" i="12" s="1"/>
  <c r="M409" i="12"/>
  <c r="L409" i="12"/>
  <c r="P409" i="12" s="1"/>
  <c r="K409" i="12"/>
  <c r="O409" i="12" s="1"/>
  <c r="J409" i="12"/>
  <c r="O408" i="12"/>
  <c r="M408" i="12"/>
  <c r="Q408" i="12" s="1"/>
  <c r="L408" i="12"/>
  <c r="P408" i="12" s="1"/>
  <c r="K408" i="12"/>
  <c r="J408" i="12"/>
  <c r="U408" i="12" s="1"/>
  <c r="P407" i="12"/>
  <c r="M407" i="12"/>
  <c r="L407" i="12"/>
  <c r="K407" i="12"/>
  <c r="J407" i="12"/>
  <c r="T407" i="12" s="1"/>
  <c r="P406" i="12"/>
  <c r="O406" i="12"/>
  <c r="S406" i="12" s="1"/>
  <c r="M406" i="12"/>
  <c r="Q406" i="12" s="1"/>
  <c r="L406" i="12"/>
  <c r="K406" i="12"/>
  <c r="J406" i="12"/>
  <c r="T406" i="12" s="1"/>
  <c r="Q405" i="12"/>
  <c r="U405" i="12" s="1"/>
  <c r="P405" i="12"/>
  <c r="M405" i="12"/>
  <c r="L405" i="12"/>
  <c r="K405" i="12"/>
  <c r="J405" i="12"/>
  <c r="T405" i="12" s="1"/>
  <c r="M404" i="12"/>
  <c r="Q404" i="12" s="1"/>
  <c r="L404" i="12"/>
  <c r="K404" i="12"/>
  <c r="O404" i="12" s="1"/>
  <c r="J404" i="12"/>
  <c r="M403" i="12"/>
  <c r="Q403" i="12" s="1"/>
  <c r="U403" i="12" s="1"/>
  <c r="L403" i="12"/>
  <c r="P403" i="12" s="1"/>
  <c r="K403" i="12"/>
  <c r="O403" i="12" s="1"/>
  <c r="J403" i="12"/>
  <c r="P402" i="12"/>
  <c r="O402" i="12"/>
  <c r="S402" i="12" s="1"/>
  <c r="M402" i="12"/>
  <c r="Q402" i="12" s="1"/>
  <c r="L402" i="12"/>
  <c r="K402" i="12"/>
  <c r="J402" i="12"/>
  <c r="T402" i="12" s="1"/>
  <c r="Q401" i="12"/>
  <c r="U401" i="12" s="1"/>
  <c r="P401" i="12"/>
  <c r="M401" i="12"/>
  <c r="L401" i="12"/>
  <c r="K401" i="12"/>
  <c r="J401" i="12"/>
  <c r="T401" i="12" s="1"/>
  <c r="M400" i="12"/>
  <c r="Q400" i="12" s="1"/>
  <c r="L400" i="12"/>
  <c r="K400" i="12"/>
  <c r="O400" i="12" s="1"/>
  <c r="J400" i="12"/>
  <c r="U400" i="12" s="1"/>
  <c r="M399" i="12"/>
  <c r="Q399" i="12" s="1"/>
  <c r="U399" i="12" s="1"/>
  <c r="L399" i="12"/>
  <c r="P399" i="12" s="1"/>
  <c r="K399" i="12"/>
  <c r="O399" i="12" s="1"/>
  <c r="J399" i="12"/>
  <c r="T399" i="12" s="1"/>
  <c r="P398" i="12"/>
  <c r="O398" i="12"/>
  <c r="S398" i="12" s="1"/>
  <c r="M398" i="12"/>
  <c r="Q398" i="12" s="1"/>
  <c r="L398" i="12"/>
  <c r="K398" i="12"/>
  <c r="J398" i="12"/>
  <c r="T398" i="12" s="1"/>
  <c r="Q397" i="12"/>
  <c r="U397" i="12" s="1"/>
  <c r="P397" i="12"/>
  <c r="M397" i="12"/>
  <c r="L397" i="12"/>
  <c r="K397" i="12"/>
  <c r="J397" i="12"/>
  <c r="T397" i="12" s="1"/>
  <c r="M396" i="12"/>
  <c r="Q396" i="12" s="1"/>
  <c r="L396" i="12"/>
  <c r="K396" i="12"/>
  <c r="O396" i="12" s="1"/>
  <c r="J396" i="12"/>
  <c r="M395" i="12"/>
  <c r="Q395" i="12" s="1"/>
  <c r="U395" i="12" s="1"/>
  <c r="L395" i="12"/>
  <c r="P395" i="12" s="1"/>
  <c r="K395" i="12"/>
  <c r="O395" i="12" s="1"/>
  <c r="J395" i="12"/>
  <c r="P394" i="12"/>
  <c r="O394" i="12"/>
  <c r="S394" i="12" s="1"/>
  <c r="M394" i="12"/>
  <c r="Q394" i="12" s="1"/>
  <c r="L394" i="12"/>
  <c r="K394" i="12"/>
  <c r="J394" i="12"/>
  <c r="T394" i="12" s="1"/>
  <c r="Q393" i="12"/>
  <c r="U393" i="12" s="1"/>
  <c r="P393" i="12"/>
  <c r="M393" i="12"/>
  <c r="L393" i="12"/>
  <c r="K393" i="12"/>
  <c r="J393" i="12"/>
  <c r="T393" i="12" s="1"/>
  <c r="M392" i="12"/>
  <c r="Q392" i="12" s="1"/>
  <c r="L392" i="12"/>
  <c r="K392" i="12"/>
  <c r="O392" i="12" s="1"/>
  <c r="J392" i="12"/>
  <c r="U392" i="12" s="1"/>
  <c r="Q391" i="12"/>
  <c r="M391" i="12"/>
  <c r="L391" i="12"/>
  <c r="P391" i="12" s="1"/>
  <c r="K391" i="12"/>
  <c r="J391" i="12"/>
  <c r="U391" i="12" s="1"/>
  <c r="M390" i="12"/>
  <c r="L390" i="12"/>
  <c r="P390" i="12" s="1"/>
  <c r="K390" i="12"/>
  <c r="O390" i="12" s="1"/>
  <c r="J390" i="12"/>
  <c r="T390" i="12" s="1"/>
  <c r="O389" i="12"/>
  <c r="M389" i="12"/>
  <c r="Q389" i="12" s="1"/>
  <c r="L389" i="12"/>
  <c r="P389" i="12" s="1"/>
  <c r="K389" i="12"/>
  <c r="J389" i="12"/>
  <c r="U389" i="12" s="1"/>
  <c r="P388" i="12"/>
  <c r="M388" i="12"/>
  <c r="L388" i="12"/>
  <c r="K388" i="12"/>
  <c r="J388" i="12"/>
  <c r="T388" i="12" s="1"/>
  <c r="Q387" i="12"/>
  <c r="M387" i="12"/>
  <c r="L387" i="12"/>
  <c r="P387" i="12" s="1"/>
  <c r="K387" i="12"/>
  <c r="J387" i="12"/>
  <c r="U387" i="12" s="1"/>
  <c r="M386" i="12"/>
  <c r="L386" i="12"/>
  <c r="P386" i="12" s="1"/>
  <c r="K386" i="12"/>
  <c r="O386" i="12" s="1"/>
  <c r="J386" i="12"/>
  <c r="T386" i="12" s="1"/>
  <c r="O385" i="12"/>
  <c r="M385" i="12"/>
  <c r="Q385" i="12" s="1"/>
  <c r="L385" i="12"/>
  <c r="P385" i="12" s="1"/>
  <c r="K385" i="12"/>
  <c r="J385" i="12"/>
  <c r="P384" i="12"/>
  <c r="M384" i="12"/>
  <c r="L384" i="12"/>
  <c r="K384" i="12"/>
  <c r="J384" i="12"/>
  <c r="T384" i="12" s="1"/>
  <c r="Q383" i="12"/>
  <c r="M383" i="12"/>
  <c r="L383" i="12"/>
  <c r="P383" i="12" s="1"/>
  <c r="K383" i="12"/>
  <c r="J383" i="12"/>
  <c r="U383" i="12" s="1"/>
  <c r="M382" i="12"/>
  <c r="L382" i="12"/>
  <c r="P382" i="12" s="1"/>
  <c r="K382" i="12"/>
  <c r="O382" i="12" s="1"/>
  <c r="J382" i="12"/>
  <c r="T382" i="12" s="1"/>
  <c r="O381" i="12"/>
  <c r="M381" i="12"/>
  <c r="Q381" i="12" s="1"/>
  <c r="L381" i="12"/>
  <c r="P381" i="12" s="1"/>
  <c r="K381" i="12"/>
  <c r="J381" i="12"/>
  <c r="P380" i="12"/>
  <c r="M380" i="12"/>
  <c r="L380" i="12"/>
  <c r="K380" i="12"/>
  <c r="J380" i="12"/>
  <c r="T380" i="12" s="1"/>
  <c r="Q379" i="12"/>
  <c r="M379" i="12"/>
  <c r="L379" i="12"/>
  <c r="P379" i="12" s="1"/>
  <c r="K379" i="12"/>
  <c r="J379" i="12"/>
  <c r="U379" i="12" s="1"/>
  <c r="M378" i="12"/>
  <c r="L378" i="12"/>
  <c r="P378" i="12" s="1"/>
  <c r="K378" i="12"/>
  <c r="O378" i="12" s="1"/>
  <c r="J378" i="12"/>
  <c r="T378" i="12" s="1"/>
  <c r="O377" i="12"/>
  <c r="M377" i="12"/>
  <c r="Q377" i="12" s="1"/>
  <c r="L377" i="12"/>
  <c r="P377" i="12" s="1"/>
  <c r="K377" i="12"/>
  <c r="J377" i="12"/>
  <c r="U377" i="12" s="1"/>
  <c r="M376" i="12"/>
  <c r="Q376" i="12" s="1"/>
  <c r="U376" i="12" s="1"/>
  <c r="L376" i="12"/>
  <c r="P376" i="12" s="1"/>
  <c r="K376" i="12"/>
  <c r="O376" i="12" s="1"/>
  <c r="J376" i="12"/>
  <c r="P375" i="12"/>
  <c r="O375" i="12"/>
  <c r="S375" i="12" s="1"/>
  <c r="M375" i="12"/>
  <c r="Q375" i="12" s="1"/>
  <c r="L375" i="12"/>
  <c r="K375" i="12"/>
  <c r="J375" i="12"/>
  <c r="T375" i="12" s="1"/>
  <c r="Q374" i="12"/>
  <c r="U374" i="12" s="1"/>
  <c r="P374" i="12"/>
  <c r="M374" i="12"/>
  <c r="L374" i="12"/>
  <c r="K374" i="12"/>
  <c r="J374" i="12"/>
  <c r="T374" i="12" s="1"/>
  <c r="M373" i="12"/>
  <c r="L373" i="12"/>
  <c r="K373" i="12"/>
  <c r="J373" i="12"/>
  <c r="M372" i="12"/>
  <c r="Q372" i="12" s="1"/>
  <c r="U372" i="12" s="1"/>
  <c r="L372" i="12"/>
  <c r="P372" i="12" s="1"/>
  <c r="K372" i="12"/>
  <c r="O372" i="12" s="1"/>
  <c r="J372" i="12"/>
  <c r="P371" i="12"/>
  <c r="O371" i="12"/>
  <c r="S371" i="12" s="1"/>
  <c r="M371" i="12"/>
  <c r="Q371" i="12" s="1"/>
  <c r="L371" i="12"/>
  <c r="K371" i="12"/>
  <c r="J371" i="12"/>
  <c r="T371" i="12" s="1"/>
  <c r="Q370" i="12"/>
  <c r="U370" i="12" s="1"/>
  <c r="P370" i="12"/>
  <c r="M370" i="12"/>
  <c r="L370" i="12"/>
  <c r="K370" i="12"/>
  <c r="J370" i="12"/>
  <c r="T370" i="12" s="1"/>
  <c r="M369" i="12"/>
  <c r="L369" i="12"/>
  <c r="K369" i="12"/>
  <c r="J369" i="12"/>
  <c r="M368" i="12"/>
  <c r="Q368" i="12" s="1"/>
  <c r="U368" i="12" s="1"/>
  <c r="L368" i="12"/>
  <c r="P368" i="12" s="1"/>
  <c r="K368" i="12"/>
  <c r="O368" i="12" s="1"/>
  <c r="J368" i="12"/>
  <c r="T368" i="12" s="1"/>
  <c r="P367" i="12"/>
  <c r="O367" i="12"/>
  <c r="S367" i="12" s="1"/>
  <c r="M367" i="12"/>
  <c r="Q367" i="12" s="1"/>
  <c r="L367" i="12"/>
  <c r="K367" i="12"/>
  <c r="J367" i="12"/>
  <c r="T367" i="12" s="1"/>
  <c r="Q366" i="12"/>
  <c r="U366" i="12" s="1"/>
  <c r="P366" i="12"/>
  <c r="M366" i="12"/>
  <c r="L366" i="12"/>
  <c r="K366" i="12"/>
  <c r="J366" i="12"/>
  <c r="T366" i="12" s="1"/>
  <c r="M365" i="12"/>
  <c r="L365" i="12"/>
  <c r="K365" i="12"/>
  <c r="O365" i="12" s="1"/>
  <c r="J365" i="12"/>
  <c r="M364" i="12"/>
  <c r="Q364" i="12" s="1"/>
  <c r="U364" i="12" s="1"/>
  <c r="L364" i="12"/>
  <c r="P364" i="12" s="1"/>
  <c r="K364" i="12"/>
  <c r="O364" i="12" s="1"/>
  <c r="J364" i="12"/>
  <c r="T364" i="12" s="1"/>
  <c r="P363" i="12"/>
  <c r="O363" i="12"/>
  <c r="S363" i="12" s="1"/>
  <c r="M363" i="12"/>
  <c r="Q363" i="12" s="1"/>
  <c r="L363" i="12"/>
  <c r="K363" i="12"/>
  <c r="J363" i="12"/>
  <c r="T363" i="12" s="1"/>
  <c r="Q362" i="12"/>
  <c r="U362" i="12" s="1"/>
  <c r="P362" i="12"/>
  <c r="M362" i="12"/>
  <c r="L362" i="12"/>
  <c r="K362" i="12"/>
  <c r="J362" i="12"/>
  <c r="T362" i="12" s="1"/>
  <c r="P361" i="12"/>
  <c r="O361" i="12"/>
  <c r="M361" i="12"/>
  <c r="L361" i="12"/>
  <c r="K361" i="12"/>
  <c r="J361" i="12"/>
  <c r="T361" i="12" s="1"/>
  <c r="Q360" i="12"/>
  <c r="M360" i="12"/>
  <c r="L360" i="12"/>
  <c r="P360" i="12" s="1"/>
  <c r="K360" i="12"/>
  <c r="J360" i="12"/>
  <c r="U360" i="12" s="1"/>
  <c r="M359" i="12"/>
  <c r="L359" i="12"/>
  <c r="P359" i="12" s="1"/>
  <c r="K359" i="12"/>
  <c r="O359" i="12" s="1"/>
  <c r="J359" i="12"/>
  <c r="O358" i="12"/>
  <c r="M358" i="12"/>
  <c r="Q358" i="12" s="1"/>
  <c r="L358" i="12"/>
  <c r="P358" i="12" s="1"/>
  <c r="K358" i="12"/>
  <c r="J358" i="12"/>
  <c r="U358" i="12" s="1"/>
  <c r="P357" i="12"/>
  <c r="O357" i="12"/>
  <c r="M357" i="12"/>
  <c r="L357" i="12"/>
  <c r="K357" i="12"/>
  <c r="J357" i="12"/>
  <c r="Q356" i="12"/>
  <c r="M356" i="12"/>
  <c r="L356" i="12"/>
  <c r="P356" i="12" s="1"/>
  <c r="K356" i="12"/>
  <c r="J356" i="12"/>
  <c r="U356" i="12" s="1"/>
  <c r="M355" i="12"/>
  <c r="L355" i="12"/>
  <c r="P355" i="12" s="1"/>
  <c r="K355" i="12"/>
  <c r="O355" i="12" s="1"/>
  <c r="J355" i="12"/>
  <c r="O354" i="12"/>
  <c r="M354" i="12"/>
  <c r="Q354" i="12" s="1"/>
  <c r="L354" i="12"/>
  <c r="P354" i="12" s="1"/>
  <c r="K354" i="12"/>
  <c r="J354" i="12"/>
  <c r="U354" i="12" s="1"/>
  <c r="P353" i="12"/>
  <c r="O353" i="12"/>
  <c r="M353" i="12"/>
  <c r="L353" i="12"/>
  <c r="K353" i="12"/>
  <c r="J353" i="12"/>
  <c r="Q352" i="12"/>
  <c r="M352" i="12"/>
  <c r="L352" i="12"/>
  <c r="P352" i="12" s="1"/>
  <c r="K352" i="12"/>
  <c r="J352" i="12"/>
  <c r="U352" i="12" s="1"/>
  <c r="M351" i="12"/>
  <c r="L351" i="12"/>
  <c r="P351" i="12" s="1"/>
  <c r="K351" i="12"/>
  <c r="O351" i="12" s="1"/>
  <c r="J351" i="12"/>
  <c r="T351" i="12" s="1"/>
  <c r="O350" i="12"/>
  <c r="M350" i="12"/>
  <c r="Q350" i="12" s="1"/>
  <c r="L350" i="12"/>
  <c r="P350" i="12" s="1"/>
  <c r="K350" i="12"/>
  <c r="J350" i="12"/>
  <c r="U350" i="12" s="1"/>
  <c r="Q349" i="12"/>
  <c r="P349" i="12"/>
  <c r="O349" i="12"/>
  <c r="M349" i="12"/>
  <c r="L349" i="12"/>
  <c r="K349" i="12"/>
  <c r="J349" i="12"/>
  <c r="Q348" i="12"/>
  <c r="M348" i="12"/>
  <c r="L348" i="12"/>
  <c r="P348" i="12" s="1"/>
  <c r="K348" i="12"/>
  <c r="J348" i="12"/>
  <c r="U348" i="12" s="1"/>
  <c r="M347" i="12"/>
  <c r="L347" i="12"/>
  <c r="K347" i="12"/>
  <c r="J347" i="12"/>
  <c r="T346" i="12"/>
  <c r="M346" i="12"/>
  <c r="L346" i="12"/>
  <c r="K346" i="12"/>
  <c r="J346" i="12"/>
  <c r="P346" i="12" s="1"/>
  <c r="U345" i="12"/>
  <c r="M345" i="12"/>
  <c r="Q345" i="12" s="1"/>
  <c r="L345" i="12"/>
  <c r="P345" i="12" s="1"/>
  <c r="K345" i="12"/>
  <c r="J345" i="12"/>
  <c r="P344" i="12"/>
  <c r="O344" i="12"/>
  <c r="S344" i="12" s="1"/>
  <c r="M344" i="12"/>
  <c r="L344" i="12"/>
  <c r="K344" i="12"/>
  <c r="J344" i="12"/>
  <c r="U343" i="12"/>
  <c r="Q343" i="12"/>
  <c r="P343" i="12"/>
  <c r="M343" i="12"/>
  <c r="L343" i="12"/>
  <c r="K343" i="12"/>
  <c r="O343" i="12" s="1"/>
  <c r="J343" i="12"/>
  <c r="M342" i="12"/>
  <c r="Q342" i="12" s="1"/>
  <c r="L342" i="12"/>
  <c r="K342" i="12"/>
  <c r="J342" i="12"/>
  <c r="P342" i="12" s="1"/>
  <c r="P341" i="12"/>
  <c r="M341" i="12"/>
  <c r="Q341" i="12" s="1"/>
  <c r="L341" i="12"/>
  <c r="K341" i="12"/>
  <c r="J341" i="12"/>
  <c r="S340" i="12"/>
  <c r="P340" i="12"/>
  <c r="O340" i="12"/>
  <c r="M340" i="12"/>
  <c r="L340" i="12"/>
  <c r="K340" i="12"/>
  <c r="J340" i="12"/>
  <c r="T340" i="12" s="1"/>
  <c r="S339" i="12"/>
  <c r="Q339" i="12"/>
  <c r="U339" i="12" s="1"/>
  <c r="P339" i="12"/>
  <c r="M339" i="12"/>
  <c r="L339" i="12"/>
  <c r="K339" i="12"/>
  <c r="O339" i="12" s="1"/>
  <c r="J339" i="12"/>
  <c r="T339" i="12" s="1"/>
  <c r="T338" i="12"/>
  <c r="M338" i="12"/>
  <c r="L338" i="12"/>
  <c r="K338" i="12"/>
  <c r="J338" i="12"/>
  <c r="P338" i="12" s="1"/>
  <c r="U337" i="12"/>
  <c r="M337" i="12"/>
  <c r="Q337" i="12" s="1"/>
  <c r="L337" i="12"/>
  <c r="P337" i="12" s="1"/>
  <c r="K337" i="12"/>
  <c r="J337" i="12"/>
  <c r="P336" i="12"/>
  <c r="O336" i="12"/>
  <c r="S336" i="12" s="1"/>
  <c r="M336" i="12"/>
  <c r="L336" i="12"/>
  <c r="K336" i="12"/>
  <c r="J336" i="12"/>
  <c r="U335" i="12"/>
  <c r="Q335" i="12"/>
  <c r="P335" i="12"/>
  <c r="M335" i="12"/>
  <c r="L335" i="12"/>
  <c r="K335" i="12"/>
  <c r="O335" i="12" s="1"/>
  <c r="J335" i="12"/>
  <c r="M334" i="12"/>
  <c r="Q334" i="12" s="1"/>
  <c r="L334" i="12"/>
  <c r="K334" i="12"/>
  <c r="J334" i="12"/>
  <c r="P334" i="12" s="1"/>
  <c r="P333" i="12"/>
  <c r="M333" i="12"/>
  <c r="Q333" i="12" s="1"/>
  <c r="L333" i="12"/>
  <c r="K333" i="12"/>
  <c r="J333" i="12"/>
  <c r="S332" i="12"/>
  <c r="P332" i="12"/>
  <c r="O332" i="12"/>
  <c r="M332" i="12"/>
  <c r="L332" i="12"/>
  <c r="K332" i="12"/>
  <c r="J332" i="12"/>
  <c r="T332" i="12" s="1"/>
  <c r="Q331" i="12"/>
  <c r="O331" i="12"/>
  <c r="M331" i="12"/>
  <c r="L331" i="12"/>
  <c r="P331" i="12" s="1"/>
  <c r="K331" i="12"/>
  <c r="J331" i="12"/>
  <c r="U331" i="12" s="1"/>
  <c r="M330" i="12"/>
  <c r="L330" i="12"/>
  <c r="K330" i="12"/>
  <c r="J330" i="12"/>
  <c r="Q330" i="12" s="1"/>
  <c r="Q329" i="12"/>
  <c r="M329" i="12"/>
  <c r="L329" i="12"/>
  <c r="K329" i="12"/>
  <c r="J329" i="12"/>
  <c r="M328" i="12"/>
  <c r="L328" i="12"/>
  <c r="K328" i="12"/>
  <c r="O328" i="12" s="1"/>
  <c r="J328" i="12"/>
  <c r="O327" i="12"/>
  <c r="M327" i="12"/>
  <c r="Q327" i="12" s="1"/>
  <c r="L327" i="12"/>
  <c r="P327" i="12" s="1"/>
  <c r="K327" i="12"/>
  <c r="J327" i="12"/>
  <c r="Q326" i="12"/>
  <c r="P326" i="12"/>
  <c r="T326" i="12" s="1"/>
  <c r="O326" i="12"/>
  <c r="M326" i="12"/>
  <c r="L326" i="12"/>
  <c r="K326" i="12"/>
  <c r="J326" i="12"/>
  <c r="M325" i="12"/>
  <c r="L325" i="12"/>
  <c r="P325" i="12" s="1"/>
  <c r="K325" i="12"/>
  <c r="J325" i="12"/>
  <c r="O324" i="12"/>
  <c r="M324" i="12"/>
  <c r="L324" i="12"/>
  <c r="P324" i="12" s="1"/>
  <c r="K324" i="12"/>
  <c r="J324" i="12"/>
  <c r="Q323" i="12"/>
  <c r="O323" i="12"/>
  <c r="M323" i="12"/>
  <c r="L323" i="12"/>
  <c r="P323" i="12" s="1"/>
  <c r="K323" i="12"/>
  <c r="J323" i="12"/>
  <c r="U323" i="12" s="1"/>
  <c r="M322" i="12"/>
  <c r="L322" i="12"/>
  <c r="K322" i="12"/>
  <c r="J322" i="12"/>
  <c r="Q322" i="12" s="1"/>
  <c r="Q321" i="12"/>
  <c r="M321" i="12"/>
  <c r="L321" i="12"/>
  <c r="K321" i="12"/>
  <c r="J321" i="12"/>
  <c r="M320" i="12"/>
  <c r="L320" i="12"/>
  <c r="K320" i="12"/>
  <c r="O320" i="12" s="1"/>
  <c r="J320" i="12"/>
  <c r="O319" i="12"/>
  <c r="M319" i="12"/>
  <c r="Q319" i="12" s="1"/>
  <c r="L319" i="12"/>
  <c r="P319" i="12" s="1"/>
  <c r="K319" i="12"/>
  <c r="J319" i="12"/>
  <c r="Q318" i="12"/>
  <c r="P318" i="12"/>
  <c r="T318" i="12" s="1"/>
  <c r="O318" i="12"/>
  <c r="M318" i="12"/>
  <c r="L318" i="12"/>
  <c r="K318" i="12"/>
  <c r="J318" i="12"/>
  <c r="M317" i="12"/>
  <c r="L317" i="12"/>
  <c r="P317" i="12" s="1"/>
  <c r="K317" i="12"/>
  <c r="J317" i="12"/>
  <c r="U316" i="12"/>
  <c r="S316" i="12"/>
  <c r="Q316" i="12"/>
  <c r="P316" i="12"/>
  <c r="M316" i="12"/>
  <c r="L316" i="12"/>
  <c r="K316" i="12"/>
  <c r="O316" i="12" s="1"/>
  <c r="J316" i="12"/>
  <c r="U315" i="12"/>
  <c r="T315" i="12"/>
  <c r="S315" i="12"/>
  <c r="M315" i="12"/>
  <c r="Q315" i="12" s="1"/>
  <c r="L315" i="12"/>
  <c r="K315" i="12"/>
  <c r="O315" i="12" s="1"/>
  <c r="J315" i="12"/>
  <c r="P315" i="12" s="1"/>
  <c r="P314" i="12"/>
  <c r="M314" i="12"/>
  <c r="Q314" i="12" s="1"/>
  <c r="L314" i="12"/>
  <c r="K314" i="12"/>
  <c r="J314" i="12"/>
  <c r="S313" i="12"/>
  <c r="P313" i="12"/>
  <c r="O313" i="12"/>
  <c r="M313" i="12"/>
  <c r="L313" i="12"/>
  <c r="K313" i="12"/>
  <c r="J313" i="12"/>
  <c r="T313" i="12" s="1"/>
  <c r="Q312" i="12"/>
  <c r="U312" i="12" s="1"/>
  <c r="P312" i="12"/>
  <c r="M312" i="12"/>
  <c r="L312" i="12"/>
  <c r="K312" i="12"/>
  <c r="O312" i="12" s="1"/>
  <c r="J312" i="12"/>
  <c r="T312" i="12" s="1"/>
  <c r="M311" i="12"/>
  <c r="L311" i="12"/>
  <c r="K311" i="12"/>
  <c r="J311" i="12"/>
  <c r="P311" i="12" s="1"/>
  <c r="U310" i="12"/>
  <c r="M310" i="12"/>
  <c r="Q310" i="12" s="1"/>
  <c r="L310" i="12"/>
  <c r="P310" i="12" s="1"/>
  <c r="K310" i="12"/>
  <c r="J310" i="12"/>
  <c r="P309" i="12"/>
  <c r="O309" i="12"/>
  <c r="S309" i="12" s="1"/>
  <c r="M309" i="12"/>
  <c r="L309" i="12"/>
  <c r="K309" i="12"/>
  <c r="J309" i="12"/>
  <c r="U308" i="12"/>
  <c r="S308" i="12"/>
  <c r="Q308" i="12"/>
  <c r="P308" i="12"/>
  <c r="M308" i="12"/>
  <c r="L308" i="12"/>
  <c r="K308" i="12"/>
  <c r="O308" i="12" s="1"/>
  <c r="J308" i="12"/>
  <c r="U307" i="12"/>
  <c r="T307" i="12"/>
  <c r="S307" i="12"/>
  <c r="M307" i="12"/>
  <c r="Q307" i="12" s="1"/>
  <c r="L307" i="12"/>
  <c r="K307" i="12"/>
  <c r="O307" i="12" s="1"/>
  <c r="J307" i="12"/>
  <c r="P307" i="12" s="1"/>
  <c r="P306" i="12"/>
  <c r="M306" i="12"/>
  <c r="Q306" i="12" s="1"/>
  <c r="L306" i="12"/>
  <c r="K306" i="12"/>
  <c r="J306" i="12"/>
  <c r="S305" i="12"/>
  <c r="P305" i="12"/>
  <c r="O305" i="12"/>
  <c r="M305" i="12"/>
  <c r="L305" i="12"/>
  <c r="K305" i="12"/>
  <c r="J305" i="12"/>
  <c r="T305" i="12" s="1"/>
  <c r="Q304" i="12"/>
  <c r="U304" i="12" s="1"/>
  <c r="P304" i="12"/>
  <c r="M304" i="12"/>
  <c r="L304" i="12"/>
  <c r="K304" i="12"/>
  <c r="O304" i="12" s="1"/>
  <c r="J304" i="12"/>
  <c r="T304" i="12" s="1"/>
  <c r="M303" i="12"/>
  <c r="L303" i="12"/>
  <c r="K303" i="12"/>
  <c r="J303" i="12"/>
  <c r="P303" i="12" s="1"/>
  <c r="U302" i="12"/>
  <c r="M302" i="12"/>
  <c r="Q302" i="12" s="1"/>
  <c r="L302" i="12"/>
  <c r="P302" i="12" s="1"/>
  <c r="K302" i="12"/>
  <c r="J302" i="12"/>
  <c r="M301" i="12"/>
  <c r="L301" i="12"/>
  <c r="P301" i="12" s="1"/>
  <c r="K301" i="12"/>
  <c r="O301" i="12" s="1"/>
  <c r="J301" i="12"/>
  <c r="T301" i="12" s="1"/>
  <c r="M300" i="12"/>
  <c r="Q300" i="12" s="1"/>
  <c r="L300" i="12"/>
  <c r="K300" i="12"/>
  <c r="J300" i="12"/>
  <c r="O300" i="12" s="1"/>
  <c r="Q299" i="12"/>
  <c r="M299" i="12"/>
  <c r="L299" i="12"/>
  <c r="P299" i="12" s="1"/>
  <c r="T299" i="12" s="1"/>
  <c r="K299" i="12"/>
  <c r="J299" i="12"/>
  <c r="O299" i="12" s="1"/>
  <c r="M298" i="12"/>
  <c r="L298" i="12"/>
  <c r="K298" i="12"/>
  <c r="J298" i="12"/>
  <c r="Q298" i="12" s="1"/>
  <c r="M297" i="12"/>
  <c r="L297" i="12"/>
  <c r="K297" i="12"/>
  <c r="O297" i="12" s="1"/>
  <c r="J297" i="12"/>
  <c r="Q297" i="12" s="1"/>
  <c r="U297" i="12" s="1"/>
  <c r="Q296" i="12"/>
  <c r="M296" i="12"/>
  <c r="L296" i="12"/>
  <c r="K296" i="12"/>
  <c r="J296" i="12"/>
  <c r="P295" i="12"/>
  <c r="M295" i="12"/>
  <c r="L295" i="12"/>
  <c r="K295" i="12"/>
  <c r="J295" i="12"/>
  <c r="T295" i="12" s="1"/>
  <c r="Q294" i="12"/>
  <c r="M294" i="12"/>
  <c r="L294" i="12"/>
  <c r="K294" i="12"/>
  <c r="J294" i="12"/>
  <c r="Q293" i="12"/>
  <c r="M293" i="12"/>
  <c r="L293" i="12"/>
  <c r="K293" i="12"/>
  <c r="O293" i="12" s="1"/>
  <c r="J293" i="12"/>
  <c r="U293" i="12" s="1"/>
  <c r="T292" i="12"/>
  <c r="Q292" i="12"/>
  <c r="O292" i="12"/>
  <c r="M292" i="12"/>
  <c r="L292" i="12"/>
  <c r="P292" i="12" s="1"/>
  <c r="K292" i="12"/>
  <c r="J292" i="12"/>
  <c r="T291" i="12"/>
  <c r="Q291" i="12"/>
  <c r="P291" i="12"/>
  <c r="O291" i="12"/>
  <c r="M291" i="12"/>
  <c r="L291" i="12"/>
  <c r="K291" i="12"/>
  <c r="J291" i="12"/>
  <c r="T290" i="12"/>
  <c r="Q290" i="12"/>
  <c r="O290" i="12"/>
  <c r="S290" i="12" s="1"/>
  <c r="M290" i="12"/>
  <c r="L290" i="12"/>
  <c r="P290" i="12" s="1"/>
  <c r="K290" i="12"/>
  <c r="J290" i="12"/>
  <c r="U289" i="12"/>
  <c r="T289" i="12"/>
  <c r="Q289" i="12"/>
  <c r="O289" i="12"/>
  <c r="M289" i="12"/>
  <c r="L289" i="12"/>
  <c r="P289" i="12" s="1"/>
  <c r="K289" i="12"/>
  <c r="J289" i="12"/>
  <c r="O288" i="12"/>
  <c r="M288" i="12"/>
  <c r="Q288" i="12" s="1"/>
  <c r="L288" i="12"/>
  <c r="K288" i="12"/>
  <c r="J288" i="12"/>
  <c r="Q287" i="12"/>
  <c r="P287" i="12"/>
  <c r="T287" i="12" s="1"/>
  <c r="O287" i="12"/>
  <c r="M287" i="12"/>
  <c r="L287" i="12"/>
  <c r="K287" i="12"/>
  <c r="J287" i="12"/>
  <c r="U286" i="12"/>
  <c r="P286" i="12"/>
  <c r="M286" i="12"/>
  <c r="Q286" i="12" s="1"/>
  <c r="L286" i="12"/>
  <c r="K286" i="12"/>
  <c r="J286" i="12"/>
  <c r="T286" i="12" s="1"/>
  <c r="M285" i="12"/>
  <c r="L285" i="12"/>
  <c r="K285" i="12"/>
  <c r="O285" i="12" s="1"/>
  <c r="J285" i="12"/>
  <c r="M284" i="12"/>
  <c r="L284" i="12"/>
  <c r="P284" i="12" s="1"/>
  <c r="K284" i="12"/>
  <c r="O284" i="12" s="1"/>
  <c r="J284" i="12"/>
  <c r="U283" i="12"/>
  <c r="M283" i="12"/>
  <c r="Q283" i="12" s="1"/>
  <c r="L283" i="12"/>
  <c r="P283" i="12" s="1"/>
  <c r="K283" i="12"/>
  <c r="J283" i="12"/>
  <c r="P282" i="12"/>
  <c r="M282" i="12"/>
  <c r="L282" i="12"/>
  <c r="K282" i="12"/>
  <c r="O282" i="12" s="1"/>
  <c r="J282" i="12"/>
  <c r="T282" i="12" s="1"/>
  <c r="P281" i="12"/>
  <c r="T281" i="12" s="1"/>
  <c r="M281" i="12"/>
  <c r="Q281" i="12" s="1"/>
  <c r="L281" i="12"/>
  <c r="K281" i="12"/>
  <c r="O281" i="12" s="1"/>
  <c r="J281" i="12"/>
  <c r="P280" i="12"/>
  <c r="M280" i="12"/>
  <c r="Q280" i="12" s="1"/>
  <c r="L280" i="12"/>
  <c r="T280" i="12" s="1"/>
  <c r="K280" i="12"/>
  <c r="O280" i="12" s="1"/>
  <c r="J280" i="12"/>
  <c r="O279" i="12"/>
  <c r="M279" i="12"/>
  <c r="Q279" i="12" s="1"/>
  <c r="L279" i="12"/>
  <c r="P279" i="12" s="1"/>
  <c r="K279" i="12"/>
  <c r="S279" i="12" s="1"/>
  <c r="J279" i="12"/>
  <c r="P278" i="12"/>
  <c r="O278" i="12"/>
  <c r="S278" i="12" s="1"/>
  <c r="M278" i="12"/>
  <c r="Q278" i="12" s="1"/>
  <c r="L278" i="12"/>
  <c r="K278" i="12"/>
  <c r="J278" i="12"/>
  <c r="S277" i="12"/>
  <c r="P277" i="12"/>
  <c r="T277" i="12" s="1"/>
  <c r="M277" i="12"/>
  <c r="Q277" i="12" s="1"/>
  <c r="L277" i="12"/>
  <c r="K277" i="12"/>
  <c r="O277" i="12" s="1"/>
  <c r="J277" i="12"/>
  <c r="T276" i="12"/>
  <c r="S276" i="12"/>
  <c r="P276" i="12"/>
  <c r="M276" i="12"/>
  <c r="Q276" i="12" s="1"/>
  <c r="L276" i="12"/>
  <c r="K276" i="12"/>
  <c r="O276" i="12" s="1"/>
  <c r="J276" i="12"/>
  <c r="S275" i="12"/>
  <c r="P275" i="12"/>
  <c r="O275" i="12"/>
  <c r="M275" i="12"/>
  <c r="Q275" i="12" s="1"/>
  <c r="L275" i="12"/>
  <c r="K275" i="12"/>
  <c r="J275" i="12"/>
  <c r="S274" i="12"/>
  <c r="Q274" i="12"/>
  <c r="U274" i="12" s="1"/>
  <c r="P274" i="12"/>
  <c r="O274" i="12"/>
  <c r="M274" i="12"/>
  <c r="L274" i="12"/>
  <c r="K274" i="12"/>
  <c r="J274" i="12"/>
  <c r="M273" i="12"/>
  <c r="L273" i="12"/>
  <c r="K273" i="12"/>
  <c r="J273" i="12"/>
  <c r="M272" i="12"/>
  <c r="L272" i="12"/>
  <c r="P272" i="12" s="1"/>
  <c r="K272" i="12"/>
  <c r="J272" i="12"/>
  <c r="Q271" i="12"/>
  <c r="O271" i="12"/>
  <c r="M271" i="12"/>
  <c r="L271" i="12"/>
  <c r="P271" i="12" s="1"/>
  <c r="K271" i="12"/>
  <c r="S271" i="12" s="1"/>
  <c r="J271" i="12"/>
  <c r="U271" i="12" s="1"/>
  <c r="O270" i="12"/>
  <c r="M270" i="12"/>
  <c r="Q270" i="12" s="1"/>
  <c r="L270" i="12"/>
  <c r="P270" i="12" s="1"/>
  <c r="K270" i="12"/>
  <c r="J270" i="12"/>
  <c r="O269" i="12"/>
  <c r="M269" i="12"/>
  <c r="Q269" i="12" s="1"/>
  <c r="L269" i="12"/>
  <c r="P269" i="12" s="1"/>
  <c r="K269" i="12"/>
  <c r="J269" i="12"/>
  <c r="P268" i="12"/>
  <c r="O268" i="12"/>
  <c r="M268" i="12"/>
  <c r="L268" i="12"/>
  <c r="K268" i="12"/>
  <c r="J268" i="12"/>
  <c r="S268" i="12" s="1"/>
  <c r="S267" i="12"/>
  <c r="Q267" i="12"/>
  <c r="O267" i="12"/>
  <c r="M267" i="12"/>
  <c r="L267" i="12"/>
  <c r="K267" i="12"/>
  <c r="J267" i="12"/>
  <c r="U267" i="12" s="1"/>
  <c r="O266" i="12"/>
  <c r="M266" i="12"/>
  <c r="L266" i="12"/>
  <c r="K266" i="12"/>
  <c r="J266" i="12"/>
  <c r="Q265" i="12"/>
  <c r="P265" i="12"/>
  <c r="T265" i="12" s="1"/>
  <c r="O265" i="12"/>
  <c r="M265" i="12"/>
  <c r="L265" i="12"/>
  <c r="K265" i="12"/>
  <c r="J265" i="12"/>
  <c r="S264" i="12"/>
  <c r="Q264" i="12"/>
  <c r="P264" i="12"/>
  <c r="O264" i="12"/>
  <c r="M264" i="12"/>
  <c r="L264" i="12"/>
  <c r="K264" i="12"/>
  <c r="J264" i="12"/>
  <c r="M263" i="12"/>
  <c r="L263" i="12"/>
  <c r="K263" i="12"/>
  <c r="O263" i="12" s="1"/>
  <c r="J263" i="12"/>
  <c r="M262" i="12"/>
  <c r="L262" i="12"/>
  <c r="K262" i="12"/>
  <c r="O262" i="12" s="1"/>
  <c r="J262" i="12"/>
  <c r="M261" i="12"/>
  <c r="L261" i="12"/>
  <c r="K261" i="12"/>
  <c r="J261" i="12"/>
  <c r="Q260" i="12"/>
  <c r="M260" i="12"/>
  <c r="L260" i="12"/>
  <c r="P260" i="12" s="1"/>
  <c r="K260" i="12"/>
  <c r="J260" i="12"/>
  <c r="M259" i="12"/>
  <c r="L259" i="12"/>
  <c r="P259" i="12" s="1"/>
  <c r="K259" i="12"/>
  <c r="O259" i="12" s="1"/>
  <c r="J259" i="12"/>
  <c r="M258" i="12"/>
  <c r="L258" i="12"/>
  <c r="P258" i="12" s="1"/>
  <c r="K258" i="12"/>
  <c r="O258" i="12" s="1"/>
  <c r="J258" i="12"/>
  <c r="T258" i="12" s="1"/>
  <c r="M257" i="12"/>
  <c r="Q257" i="12" s="1"/>
  <c r="L257" i="12"/>
  <c r="K257" i="12"/>
  <c r="J257" i="12"/>
  <c r="O257" i="12" s="1"/>
  <c r="S256" i="12"/>
  <c r="Q256" i="12"/>
  <c r="U256" i="12" s="1"/>
  <c r="P256" i="12"/>
  <c r="O256" i="12"/>
  <c r="M256" i="12"/>
  <c r="L256" i="12"/>
  <c r="K256" i="12"/>
  <c r="J256" i="12"/>
  <c r="U255" i="12"/>
  <c r="Q255" i="12"/>
  <c r="M255" i="12"/>
  <c r="L255" i="12"/>
  <c r="K255" i="12"/>
  <c r="O255" i="12" s="1"/>
  <c r="J255" i="12"/>
  <c r="M254" i="12"/>
  <c r="L254" i="12"/>
  <c r="K254" i="12"/>
  <c r="O254" i="12" s="1"/>
  <c r="J254" i="12"/>
  <c r="M253" i="12"/>
  <c r="Q253" i="12" s="1"/>
  <c r="L253" i="12"/>
  <c r="P253" i="12" s="1"/>
  <c r="K253" i="12"/>
  <c r="O253" i="12" s="1"/>
  <c r="J253" i="12"/>
  <c r="U253" i="12" s="1"/>
  <c r="O252" i="12"/>
  <c r="M252" i="12"/>
  <c r="L252" i="12"/>
  <c r="P252" i="12" s="1"/>
  <c r="K252" i="12"/>
  <c r="S252" i="12" s="1"/>
  <c r="J252" i="12"/>
  <c r="Q251" i="12"/>
  <c r="P251" i="12"/>
  <c r="O251" i="12"/>
  <c r="M251" i="12"/>
  <c r="U251" i="12" s="1"/>
  <c r="L251" i="12"/>
  <c r="K251" i="12"/>
  <c r="S251" i="12" s="1"/>
  <c r="J251" i="12"/>
  <c r="T251" i="12" s="1"/>
  <c r="M250" i="12"/>
  <c r="L250" i="12"/>
  <c r="K250" i="12"/>
  <c r="O250" i="12" s="1"/>
  <c r="J250" i="12"/>
  <c r="M249" i="12"/>
  <c r="Q249" i="12" s="1"/>
  <c r="U249" i="12" s="1"/>
  <c r="L249" i="12"/>
  <c r="P249" i="12" s="1"/>
  <c r="K249" i="12"/>
  <c r="O249" i="12" s="1"/>
  <c r="S249" i="12" s="1"/>
  <c r="J249" i="12"/>
  <c r="O248" i="12"/>
  <c r="M248" i="12"/>
  <c r="Q248" i="12" s="1"/>
  <c r="U248" i="12" s="1"/>
  <c r="L248" i="12"/>
  <c r="P248" i="12" s="1"/>
  <c r="K248" i="12"/>
  <c r="S248" i="12" s="1"/>
  <c r="J248" i="12"/>
  <c r="T248" i="12" s="1"/>
  <c r="Q247" i="12"/>
  <c r="P247" i="12"/>
  <c r="O247" i="12"/>
  <c r="M247" i="12"/>
  <c r="U247" i="12" s="1"/>
  <c r="L247" i="12"/>
  <c r="K247" i="12"/>
  <c r="S247" i="12" s="1"/>
  <c r="J247" i="12"/>
  <c r="T247" i="12" s="1"/>
  <c r="M246" i="12"/>
  <c r="L246" i="12"/>
  <c r="K246" i="12"/>
  <c r="O246" i="12" s="1"/>
  <c r="J246" i="12"/>
  <c r="M245" i="12"/>
  <c r="Q245" i="12" s="1"/>
  <c r="U245" i="12" s="1"/>
  <c r="L245" i="12"/>
  <c r="P245" i="12" s="1"/>
  <c r="K245" i="12"/>
  <c r="O245" i="12" s="1"/>
  <c r="S245" i="12" s="1"/>
  <c r="J245" i="12"/>
  <c r="T245" i="12" s="1"/>
  <c r="O244" i="12"/>
  <c r="M244" i="12"/>
  <c r="Q244" i="12" s="1"/>
  <c r="U244" i="12" s="1"/>
  <c r="L244" i="12"/>
  <c r="P244" i="12" s="1"/>
  <c r="K244" i="12"/>
  <c r="S244" i="12" s="1"/>
  <c r="J244" i="12"/>
  <c r="T244" i="12" s="1"/>
  <c r="Q243" i="12"/>
  <c r="P243" i="12"/>
  <c r="O243" i="12"/>
  <c r="M243" i="12"/>
  <c r="U243" i="12" s="1"/>
  <c r="L243" i="12"/>
  <c r="K243" i="12"/>
  <c r="S243" i="12" s="1"/>
  <c r="J243" i="12"/>
  <c r="T243" i="12" s="1"/>
  <c r="M242" i="12"/>
  <c r="L242" i="12"/>
  <c r="K242" i="12"/>
  <c r="O242" i="12" s="1"/>
  <c r="J242" i="12"/>
  <c r="S241" i="12"/>
  <c r="Q241" i="12"/>
  <c r="P241" i="12"/>
  <c r="O241" i="12"/>
  <c r="M241" i="12"/>
  <c r="L241" i="12"/>
  <c r="K241" i="12"/>
  <c r="J241" i="12"/>
  <c r="T241" i="12" s="1"/>
  <c r="U240" i="12"/>
  <c r="Q240" i="12"/>
  <c r="M240" i="12"/>
  <c r="L240" i="12"/>
  <c r="P240" i="12" s="1"/>
  <c r="K240" i="12"/>
  <c r="O240" i="12" s="1"/>
  <c r="J240" i="12"/>
  <c r="M239" i="12"/>
  <c r="Q239" i="12" s="1"/>
  <c r="L239" i="12"/>
  <c r="P239" i="12" s="1"/>
  <c r="K239" i="12"/>
  <c r="O239" i="12" s="1"/>
  <c r="J239" i="12"/>
  <c r="P238" i="12"/>
  <c r="O238" i="12"/>
  <c r="M238" i="12"/>
  <c r="Q238" i="12" s="1"/>
  <c r="L238" i="12"/>
  <c r="K238" i="12"/>
  <c r="J238" i="12"/>
  <c r="U238" i="12" s="1"/>
  <c r="S237" i="12"/>
  <c r="Q237" i="12"/>
  <c r="P237" i="12"/>
  <c r="O237" i="12"/>
  <c r="M237" i="12"/>
  <c r="L237" i="12"/>
  <c r="K237" i="12"/>
  <c r="J237" i="12"/>
  <c r="T237" i="12" s="1"/>
  <c r="U236" i="12"/>
  <c r="Q236" i="12"/>
  <c r="M236" i="12"/>
  <c r="L236" i="12"/>
  <c r="P236" i="12" s="1"/>
  <c r="K236" i="12"/>
  <c r="O236" i="12" s="1"/>
  <c r="J236" i="12"/>
  <c r="M235" i="12"/>
  <c r="Q235" i="12" s="1"/>
  <c r="L235" i="12"/>
  <c r="P235" i="12" s="1"/>
  <c r="K235" i="12"/>
  <c r="O235" i="12" s="1"/>
  <c r="J235" i="12"/>
  <c r="P234" i="12"/>
  <c r="O234" i="12"/>
  <c r="M234" i="12"/>
  <c r="Q234" i="12" s="1"/>
  <c r="L234" i="12"/>
  <c r="K234" i="12"/>
  <c r="J234" i="12"/>
  <c r="U234" i="12" s="1"/>
  <c r="S233" i="12"/>
  <c r="Q233" i="12"/>
  <c r="P233" i="12"/>
  <c r="O233" i="12"/>
  <c r="M233" i="12"/>
  <c r="L233" i="12"/>
  <c r="K233" i="12"/>
  <c r="J233" i="12"/>
  <c r="T233" i="12" s="1"/>
  <c r="U232" i="12"/>
  <c r="Q232" i="12"/>
  <c r="M232" i="12"/>
  <c r="L232" i="12"/>
  <c r="P232" i="12" s="1"/>
  <c r="K232" i="12"/>
  <c r="O232" i="12" s="1"/>
  <c r="J232" i="12"/>
  <c r="M231" i="12"/>
  <c r="Q231" i="12" s="1"/>
  <c r="L231" i="12"/>
  <c r="P231" i="12" s="1"/>
  <c r="K231" i="12"/>
  <c r="O231" i="12" s="1"/>
  <c r="J231" i="12"/>
  <c r="P230" i="12"/>
  <c r="O230" i="12"/>
  <c r="M230" i="12"/>
  <c r="Q230" i="12" s="1"/>
  <c r="L230" i="12"/>
  <c r="K230" i="12"/>
  <c r="J230" i="12"/>
  <c r="U230" i="12" s="1"/>
  <c r="S229" i="12"/>
  <c r="Q229" i="12"/>
  <c r="P229" i="12"/>
  <c r="O229" i="12"/>
  <c r="M229" i="12"/>
  <c r="L229" i="12"/>
  <c r="K229" i="12"/>
  <c r="J229" i="12"/>
  <c r="T229" i="12" s="1"/>
  <c r="U228" i="12"/>
  <c r="Q228" i="12"/>
  <c r="M228" i="12"/>
  <c r="L228" i="12"/>
  <c r="P228" i="12" s="1"/>
  <c r="K228" i="12"/>
  <c r="O228" i="12" s="1"/>
  <c r="J228" i="12"/>
  <c r="M227" i="12"/>
  <c r="L227" i="12"/>
  <c r="K227" i="12"/>
  <c r="J227" i="12"/>
  <c r="M226" i="12"/>
  <c r="Q226" i="12" s="1"/>
  <c r="L226" i="12"/>
  <c r="P226" i="12" s="1"/>
  <c r="K226" i="12"/>
  <c r="O226" i="12" s="1"/>
  <c r="S226" i="12" s="1"/>
  <c r="J226" i="12"/>
  <c r="O225" i="12"/>
  <c r="M225" i="12"/>
  <c r="Q225" i="12" s="1"/>
  <c r="U225" i="12" s="1"/>
  <c r="L225" i="12"/>
  <c r="P225" i="12" s="1"/>
  <c r="K225" i="12"/>
  <c r="J225" i="12"/>
  <c r="T225" i="12" s="1"/>
  <c r="Q224" i="12"/>
  <c r="P224" i="12"/>
  <c r="O224" i="12"/>
  <c r="M224" i="12"/>
  <c r="U224" i="12" s="1"/>
  <c r="L224" i="12"/>
  <c r="K224" i="12"/>
  <c r="S224" i="12" s="1"/>
  <c r="J224" i="12"/>
  <c r="T224" i="12" s="1"/>
  <c r="M223" i="12"/>
  <c r="L223" i="12"/>
  <c r="K223" i="12"/>
  <c r="O223" i="12" s="1"/>
  <c r="J223" i="12"/>
  <c r="M222" i="12"/>
  <c r="Q222" i="12" s="1"/>
  <c r="L222" i="12"/>
  <c r="P222" i="12" s="1"/>
  <c r="K222" i="12"/>
  <c r="O222" i="12" s="1"/>
  <c r="S222" i="12" s="1"/>
  <c r="J222" i="12"/>
  <c r="O221" i="12"/>
  <c r="M221" i="12"/>
  <c r="Q221" i="12" s="1"/>
  <c r="U221" i="12" s="1"/>
  <c r="L221" i="12"/>
  <c r="P221" i="12" s="1"/>
  <c r="K221" i="12"/>
  <c r="S221" i="12" s="1"/>
  <c r="J221" i="12"/>
  <c r="T221" i="12" s="1"/>
  <c r="Q220" i="12"/>
  <c r="P220" i="12"/>
  <c r="O220" i="12"/>
  <c r="M220" i="12"/>
  <c r="L220" i="12"/>
  <c r="K220" i="12"/>
  <c r="S220" i="12" s="1"/>
  <c r="J220" i="12"/>
  <c r="T220" i="12" s="1"/>
  <c r="M219" i="12"/>
  <c r="L219" i="12"/>
  <c r="K219" i="12"/>
  <c r="O219" i="12" s="1"/>
  <c r="J219" i="12"/>
  <c r="M218" i="12"/>
  <c r="Q218" i="12" s="1"/>
  <c r="L218" i="12"/>
  <c r="P218" i="12" s="1"/>
  <c r="K218" i="12"/>
  <c r="O218" i="12" s="1"/>
  <c r="S218" i="12" s="1"/>
  <c r="J218" i="12"/>
  <c r="U218" i="12" s="1"/>
  <c r="O217" i="12"/>
  <c r="M217" i="12"/>
  <c r="Q217" i="12" s="1"/>
  <c r="U217" i="12" s="1"/>
  <c r="L217" i="12"/>
  <c r="P217" i="12" s="1"/>
  <c r="K217" i="12"/>
  <c r="J217" i="12"/>
  <c r="Q216" i="12"/>
  <c r="P216" i="12"/>
  <c r="O216" i="12"/>
  <c r="M216" i="12"/>
  <c r="L216" i="12"/>
  <c r="K216" i="12"/>
  <c r="S216" i="12" s="1"/>
  <c r="J216" i="12"/>
  <c r="T216" i="12" s="1"/>
  <c r="M215" i="12"/>
  <c r="L215" i="12"/>
  <c r="K215" i="12"/>
  <c r="O215" i="12" s="1"/>
  <c r="J215" i="12"/>
  <c r="M214" i="12"/>
  <c r="Q214" i="12" s="1"/>
  <c r="L214" i="12"/>
  <c r="P214" i="12" s="1"/>
  <c r="K214" i="12"/>
  <c r="O214" i="12" s="1"/>
  <c r="S214" i="12" s="1"/>
  <c r="J214" i="12"/>
  <c r="O213" i="12"/>
  <c r="M213" i="12"/>
  <c r="Q213" i="12" s="1"/>
  <c r="U213" i="12" s="1"/>
  <c r="L213" i="12"/>
  <c r="P213" i="12" s="1"/>
  <c r="K213" i="12"/>
  <c r="J213" i="12"/>
  <c r="M212" i="12"/>
  <c r="L212" i="12"/>
  <c r="K212" i="12"/>
  <c r="J212" i="12"/>
  <c r="P211" i="12"/>
  <c r="O211" i="12"/>
  <c r="M211" i="12"/>
  <c r="Q211" i="12" s="1"/>
  <c r="L211" i="12"/>
  <c r="K211" i="12"/>
  <c r="J211" i="12"/>
  <c r="S210" i="12"/>
  <c r="Q210" i="12"/>
  <c r="P210" i="12"/>
  <c r="O210" i="12"/>
  <c r="M210" i="12"/>
  <c r="L210" i="12"/>
  <c r="K210" i="12"/>
  <c r="J210" i="12"/>
  <c r="T210" i="12" s="1"/>
  <c r="Q209" i="12"/>
  <c r="U209" i="12" s="1"/>
  <c r="M209" i="12"/>
  <c r="L209" i="12"/>
  <c r="P209" i="12" s="1"/>
  <c r="K209" i="12"/>
  <c r="O209" i="12" s="1"/>
  <c r="J209" i="12"/>
  <c r="M208" i="12"/>
  <c r="Q208" i="12" s="1"/>
  <c r="L208" i="12"/>
  <c r="P208" i="12" s="1"/>
  <c r="K208" i="12"/>
  <c r="O208" i="12" s="1"/>
  <c r="J208" i="12"/>
  <c r="P207" i="12"/>
  <c r="O207" i="12"/>
  <c r="M207" i="12"/>
  <c r="Q207" i="12" s="1"/>
  <c r="L207" i="12"/>
  <c r="K207" i="12"/>
  <c r="J207" i="12"/>
  <c r="U207" i="12" s="1"/>
  <c r="Q206" i="12"/>
  <c r="P206" i="12"/>
  <c r="O206" i="12"/>
  <c r="S206" i="12" s="1"/>
  <c r="M206" i="12"/>
  <c r="L206" i="12"/>
  <c r="K206" i="12"/>
  <c r="J206" i="12"/>
  <c r="T206" i="12" s="1"/>
  <c r="U205" i="12"/>
  <c r="Q205" i="12"/>
  <c r="M205" i="12"/>
  <c r="L205" i="12"/>
  <c r="P205" i="12" s="1"/>
  <c r="K205" i="12"/>
  <c r="O205" i="12" s="1"/>
  <c r="J205" i="12"/>
  <c r="M204" i="12"/>
  <c r="Q204" i="12" s="1"/>
  <c r="L204" i="12"/>
  <c r="P204" i="12" s="1"/>
  <c r="T204" i="12" s="1"/>
  <c r="K204" i="12"/>
  <c r="J204" i="12"/>
  <c r="P203" i="12"/>
  <c r="O203" i="12"/>
  <c r="M203" i="12"/>
  <c r="Q203" i="12" s="1"/>
  <c r="L203" i="12"/>
  <c r="K203" i="12"/>
  <c r="J203" i="12"/>
  <c r="U203" i="12" s="1"/>
  <c r="S202" i="12"/>
  <c r="Q202" i="12"/>
  <c r="P202" i="12"/>
  <c r="O202" i="12"/>
  <c r="M202" i="12"/>
  <c r="L202" i="12"/>
  <c r="K202" i="12"/>
  <c r="J202" i="12"/>
  <c r="T202" i="12" s="1"/>
  <c r="Q201" i="12"/>
  <c r="U201" i="12" s="1"/>
  <c r="M201" i="12"/>
  <c r="L201" i="12"/>
  <c r="P201" i="12" s="1"/>
  <c r="K201" i="12"/>
  <c r="O201" i="12" s="1"/>
  <c r="J201" i="12"/>
  <c r="T201" i="12" s="1"/>
  <c r="M200" i="12"/>
  <c r="Q200" i="12" s="1"/>
  <c r="L200" i="12"/>
  <c r="K200" i="12"/>
  <c r="J200" i="12"/>
  <c r="O199" i="12"/>
  <c r="M199" i="12"/>
  <c r="Q199" i="12" s="1"/>
  <c r="L199" i="12"/>
  <c r="P199" i="12" s="1"/>
  <c r="K199" i="12"/>
  <c r="J199" i="12"/>
  <c r="S198" i="12"/>
  <c r="Q198" i="12"/>
  <c r="P198" i="12"/>
  <c r="O198" i="12"/>
  <c r="M198" i="12"/>
  <c r="L198" i="12"/>
  <c r="K198" i="12"/>
  <c r="J198" i="12"/>
  <c r="T198" i="12" s="1"/>
  <c r="P197" i="12"/>
  <c r="O197" i="12"/>
  <c r="M197" i="12"/>
  <c r="L197" i="12"/>
  <c r="K197" i="12"/>
  <c r="J197" i="12"/>
  <c r="T197" i="12" s="1"/>
  <c r="T196" i="12"/>
  <c r="P196" i="12"/>
  <c r="M196" i="12"/>
  <c r="L196" i="12"/>
  <c r="K196" i="12"/>
  <c r="J196" i="12"/>
  <c r="U195" i="12"/>
  <c r="M195" i="12"/>
  <c r="Q195" i="12" s="1"/>
  <c r="L195" i="12"/>
  <c r="P195" i="12" s="1"/>
  <c r="K195" i="12"/>
  <c r="O195" i="12" s="1"/>
  <c r="J195" i="12"/>
  <c r="T195" i="12" s="1"/>
  <c r="U194" i="12"/>
  <c r="O194" i="12"/>
  <c r="M194" i="12"/>
  <c r="Q194" i="12" s="1"/>
  <c r="L194" i="12"/>
  <c r="P194" i="12" s="1"/>
  <c r="K194" i="12"/>
  <c r="J194" i="12"/>
  <c r="T194" i="12" s="1"/>
  <c r="P193" i="12"/>
  <c r="O193" i="12"/>
  <c r="M193" i="12"/>
  <c r="Q193" i="12" s="1"/>
  <c r="L193" i="12"/>
  <c r="K193" i="12"/>
  <c r="J193" i="12"/>
  <c r="T193" i="12" s="1"/>
  <c r="M192" i="12"/>
  <c r="L192" i="12"/>
  <c r="K192" i="12"/>
  <c r="J192" i="12"/>
  <c r="Q192" i="12" s="1"/>
  <c r="U191" i="12"/>
  <c r="M191" i="12"/>
  <c r="Q191" i="12" s="1"/>
  <c r="L191" i="12"/>
  <c r="P191" i="12" s="1"/>
  <c r="K191" i="12"/>
  <c r="J191" i="12"/>
  <c r="O190" i="12"/>
  <c r="M190" i="12"/>
  <c r="Q190" i="12" s="1"/>
  <c r="L190" i="12"/>
  <c r="P190" i="12" s="1"/>
  <c r="K190" i="12"/>
  <c r="J190" i="12"/>
  <c r="T190" i="12" s="1"/>
  <c r="P189" i="12"/>
  <c r="O189" i="12"/>
  <c r="M189" i="12"/>
  <c r="L189" i="12"/>
  <c r="K189" i="12"/>
  <c r="J189" i="12"/>
  <c r="T189" i="12" s="1"/>
  <c r="M188" i="12"/>
  <c r="L188" i="12"/>
  <c r="K188" i="12"/>
  <c r="J188" i="12"/>
  <c r="U187" i="12"/>
  <c r="M187" i="12"/>
  <c r="Q187" i="12" s="1"/>
  <c r="L187" i="12"/>
  <c r="P187" i="12" s="1"/>
  <c r="K187" i="12"/>
  <c r="O187" i="12" s="1"/>
  <c r="J187" i="12"/>
  <c r="T187" i="12" s="1"/>
  <c r="U186" i="12"/>
  <c r="O186" i="12"/>
  <c r="M186" i="12"/>
  <c r="Q186" i="12" s="1"/>
  <c r="L186" i="12"/>
  <c r="P186" i="12" s="1"/>
  <c r="K186" i="12"/>
  <c r="J186" i="12"/>
  <c r="T186" i="12" s="1"/>
  <c r="P185" i="12"/>
  <c r="O185" i="12"/>
  <c r="M185" i="12"/>
  <c r="Q185" i="12" s="1"/>
  <c r="L185" i="12"/>
  <c r="K185" i="12"/>
  <c r="J185" i="12"/>
  <c r="T185" i="12" s="1"/>
  <c r="M184" i="12"/>
  <c r="L184" i="12"/>
  <c r="K184" i="12"/>
  <c r="J184" i="12"/>
  <c r="Q184" i="12" s="1"/>
  <c r="U183" i="12"/>
  <c r="M183" i="12"/>
  <c r="Q183" i="12" s="1"/>
  <c r="L183" i="12"/>
  <c r="P183" i="12" s="1"/>
  <c r="K183" i="12"/>
  <c r="J183" i="12"/>
  <c r="M182" i="12"/>
  <c r="L182" i="12"/>
  <c r="K182" i="12"/>
  <c r="J182" i="12"/>
  <c r="Q182" i="12" s="1"/>
  <c r="U181" i="12"/>
  <c r="T181" i="12"/>
  <c r="M181" i="12"/>
  <c r="Q181" i="12" s="1"/>
  <c r="L181" i="12"/>
  <c r="P181" i="12" s="1"/>
  <c r="K181" i="12"/>
  <c r="O181" i="12" s="1"/>
  <c r="J181" i="12"/>
  <c r="O180" i="12"/>
  <c r="M180" i="12"/>
  <c r="Q180" i="12" s="1"/>
  <c r="L180" i="12"/>
  <c r="P180" i="12" s="1"/>
  <c r="K180" i="12"/>
  <c r="J180" i="12"/>
  <c r="S179" i="12"/>
  <c r="Q179" i="12"/>
  <c r="P179" i="12"/>
  <c r="O179" i="12"/>
  <c r="M179" i="12"/>
  <c r="L179" i="12"/>
  <c r="K179" i="12"/>
  <c r="J179" i="12"/>
  <c r="T179" i="12" s="1"/>
  <c r="U178" i="12"/>
  <c r="Q178" i="12"/>
  <c r="M178" i="12"/>
  <c r="L178" i="12"/>
  <c r="P178" i="12" s="1"/>
  <c r="K178" i="12"/>
  <c r="J178" i="12"/>
  <c r="T178" i="12" s="1"/>
  <c r="M177" i="12"/>
  <c r="L177" i="12"/>
  <c r="K177" i="12"/>
  <c r="J177" i="12"/>
  <c r="P176" i="12"/>
  <c r="O176" i="12"/>
  <c r="M176" i="12"/>
  <c r="Q176" i="12" s="1"/>
  <c r="L176" i="12"/>
  <c r="K176" i="12"/>
  <c r="J176" i="12"/>
  <c r="S175" i="12"/>
  <c r="Q175" i="12"/>
  <c r="P175" i="12"/>
  <c r="O175" i="12"/>
  <c r="M175" i="12"/>
  <c r="L175" i="12"/>
  <c r="K175" i="12"/>
  <c r="J175" i="12"/>
  <c r="T175" i="12" s="1"/>
  <c r="M174" i="12"/>
  <c r="L174" i="12"/>
  <c r="K174" i="12"/>
  <c r="J174" i="12"/>
  <c r="Q174" i="12" s="1"/>
  <c r="U173" i="12"/>
  <c r="T173" i="12"/>
  <c r="M173" i="12"/>
  <c r="Q173" i="12" s="1"/>
  <c r="L173" i="12"/>
  <c r="P173" i="12" s="1"/>
  <c r="K173" i="12"/>
  <c r="O173" i="12" s="1"/>
  <c r="J173" i="12"/>
  <c r="O172" i="12"/>
  <c r="M172" i="12"/>
  <c r="Q172" i="12" s="1"/>
  <c r="L172" i="12"/>
  <c r="P172" i="12" s="1"/>
  <c r="K172" i="12"/>
  <c r="J172" i="12"/>
  <c r="S171" i="12"/>
  <c r="Q171" i="12"/>
  <c r="P171" i="12"/>
  <c r="O171" i="12"/>
  <c r="M171" i="12"/>
  <c r="L171" i="12"/>
  <c r="K171" i="12"/>
  <c r="J171" i="12"/>
  <c r="T171" i="12" s="1"/>
  <c r="U170" i="12"/>
  <c r="Q170" i="12"/>
  <c r="M170" i="12"/>
  <c r="L170" i="12"/>
  <c r="P170" i="12" s="1"/>
  <c r="K170" i="12"/>
  <c r="J170" i="12"/>
  <c r="T170" i="12" s="1"/>
  <c r="M169" i="12"/>
  <c r="L169" i="12"/>
  <c r="K169" i="12"/>
  <c r="J169" i="12"/>
  <c r="P168" i="12"/>
  <c r="O168" i="12"/>
  <c r="M168" i="12"/>
  <c r="Q168" i="12" s="1"/>
  <c r="L168" i="12"/>
  <c r="K168" i="12"/>
  <c r="J168" i="12"/>
  <c r="U167" i="12"/>
  <c r="O167" i="12"/>
  <c r="M167" i="12"/>
  <c r="Q167" i="12" s="1"/>
  <c r="L167" i="12"/>
  <c r="P167" i="12" s="1"/>
  <c r="K167" i="12"/>
  <c r="J167" i="12"/>
  <c r="T167" i="12" s="1"/>
  <c r="P166" i="12"/>
  <c r="O166" i="12"/>
  <c r="M166" i="12"/>
  <c r="Q166" i="12" s="1"/>
  <c r="L166" i="12"/>
  <c r="K166" i="12"/>
  <c r="J166" i="12"/>
  <c r="T166" i="12" s="1"/>
  <c r="M165" i="12"/>
  <c r="L165" i="12"/>
  <c r="K165" i="12"/>
  <c r="J165" i="12"/>
  <c r="Q165" i="12" s="1"/>
  <c r="U164" i="12"/>
  <c r="M164" i="12"/>
  <c r="Q164" i="12" s="1"/>
  <c r="L164" i="12"/>
  <c r="P164" i="12" s="1"/>
  <c r="K164" i="12"/>
  <c r="J164" i="12"/>
  <c r="O163" i="12"/>
  <c r="M163" i="12"/>
  <c r="Q163" i="12" s="1"/>
  <c r="L163" i="12"/>
  <c r="P163" i="12" s="1"/>
  <c r="K163" i="12"/>
  <c r="J163" i="12"/>
  <c r="T163" i="12" s="1"/>
  <c r="P162" i="12"/>
  <c r="O162" i="12"/>
  <c r="M162" i="12"/>
  <c r="L162" i="12"/>
  <c r="K162" i="12"/>
  <c r="J162" i="12"/>
  <c r="T162" i="12" s="1"/>
  <c r="T161" i="12"/>
  <c r="P161" i="12"/>
  <c r="M161" i="12"/>
  <c r="L161" i="12"/>
  <c r="K161" i="12"/>
  <c r="J161" i="12"/>
  <c r="U160" i="12"/>
  <c r="M160" i="12"/>
  <c r="Q160" i="12" s="1"/>
  <c r="L160" i="12"/>
  <c r="P160" i="12" s="1"/>
  <c r="K160" i="12"/>
  <c r="O160" i="12" s="1"/>
  <c r="J160" i="12"/>
  <c r="T160" i="12" s="1"/>
  <c r="U159" i="12"/>
  <c r="M159" i="12"/>
  <c r="Q159" i="12" s="1"/>
  <c r="L159" i="12"/>
  <c r="P159" i="12" s="1"/>
  <c r="K159" i="12"/>
  <c r="O159" i="12" s="1"/>
  <c r="S159" i="12" s="1"/>
  <c r="J159" i="12"/>
  <c r="T159" i="12" s="1"/>
  <c r="Q158" i="12"/>
  <c r="U158" i="12" s="1"/>
  <c r="P158" i="12"/>
  <c r="M158" i="12"/>
  <c r="L158" i="12"/>
  <c r="K158" i="12"/>
  <c r="J158" i="12"/>
  <c r="Q157" i="12"/>
  <c r="M157" i="12"/>
  <c r="L157" i="12"/>
  <c r="K157" i="12"/>
  <c r="J157" i="12"/>
  <c r="M156" i="12"/>
  <c r="L156" i="12"/>
  <c r="P156" i="12" s="1"/>
  <c r="K156" i="12"/>
  <c r="J156" i="12"/>
  <c r="U155" i="12"/>
  <c r="O155" i="12"/>
  <c r="M155" i="12"/>
  <c r="Q155" i="12" s="1"/>
  <c r="L155" i="12"/>
  <c r="P155" i="12" s="1"/>
  <c r="K155" i="12"/>
  <c r="S155" i="12" s="1"/>
  <c r="J155" i="12"/>
  <c r="T155" i="12" s="1"/>
  <c r="U154" i="12"/>
  <c r="Q154" i="12"/>
  <c r="P154" i="12"/>
  <c r="O154" i="12"/>
  <c r="M154" i="12"/>
  <c r="L154" i="12"/>
  <c r="K154" i="12"/>
  <c r="J154" i="12"/>
  <c r="T154" i="12" s="1"/>
  <c r="P153" i="12"/>
  <c r="T153" i="12" s="1"/>
  <c r="M153" i="12"/>
  <c r="L153" i="12"/>
  <c r="K153" i="12"/>
  <c r="J153" i="12"/>
  <c r="Q152" i="12"/>
  <c r="P152" i="12"/>
  <c r="O152" i="12"/>
  <c r="S152" i="12" s="1"/>
  <c r="M152" i="12"/>
  <c r="L152" i="12"/>
  <c r="K152" i="12"/>
  <c r="J152" i="12"/>
  <c r="T152" i="12" s="1"/>
  <c r="Q151" i="12"/>
  <c r="M151" i="12"/>
  <c r="L151" i="12"/>
  <c r="P151" i="12" s="1"/>
  <c r="T151" i="12" s="1"/>
  <c r="K151" i="12"/>
  <c r="J151" i="12"/>
  <c r="U151" i="12" s="1"/>
  <c r="M150" i="12"/>
  <c r="Q150" i="12" s="1"/>
  <c r="L150" i="12"/>
  <c r="K150" i="12"/>
  <c r="J150" i="12"/>
  <c r="U150" i="12" s="1"/>
  <c r="M149" i="12"/>
  <c r="Q149" i="12" s="1"/>
  <c r="L149" i="12"/>
  <c r="P149" i="12" s="1"/>
  <c r="K149" i="12"/>
  <c r="J149" i="12"/>
  <c r="T149" i="12" s="1"/>
  <c r="S148" i="12"/>
  <c r="Q148" i="12"/>
  <c r="O148" i="12"/>
  <c r="M148" i="12"/>
  <c r="L148" i="12"/>
  <c r="P148" i="12" s="1"/>
  <c r="K148" i="12"/>
  <c r="J148" i="12"/>
  <c r="M147" i="12"/>
  <c r="L147" i="12"/>
  <c r="K147" i="12"/>
  <c r="J147" i="12"/>
  <c r="M146" i="12"/>
  <c r="Q146" i="12" s="1"/>
  <c r="L146" i="12"/>
  <c r="P146" i="12" s="1"/>
  <c r="K146" i="12"/>
  <c r="J146" i="12"/>
  <c r="M145" i="12"/>
  <c r="Q145" i="12" s="1"/>
  <c r="L145" i="12"/>
  <c r="P145" i="12" s="1"/>
  <c r="T145" i="12" s="1"/>
  <c r="K145" i="12"/>
  <c r="J145" i="12"/>
  <c r="S144" i="12"/>
  <c r="Q144" i="12"/>
  <c r="O144" i="12"/>
  <c r="M144" i="12"/>
  <c r="L144" i="12"/>
  <c r="P144" i="12" s="1"/>
  <c r="K144" i="12"/>
  <c r="J144" i="12"/>
  <c r="T143" i="12"/>
  <c r="M143" i="12"/>
  <c r="L143" i="12"/>
  <c r="P143" i="12" s="1"/>
  <c r="K143" i="12"/>
  <c r="J143" i="12"/>
  <c r="M142" i="12"/>
  <c r="Q142" i="12" s="1"/>
  <c r="U142" i="12" s="1"/>
  <c r="L142" i="12"/>
  <c r="P142" i="12" s="1"/>
  <c r="K142" i="12"/>
  <c r="O142" i="12" s="1"/>
  <c r="J142" i="12"/>
  <c r="P141" i="12"/>
  <c r="M141" i="12"/>
  <c r="L141" i="12"/>
  <c r="K141" i="12"/>
  <c r="J141" i="12"/>
  <c r="S140" i="12"/>
  <c r="Q140" i="12"/>
  <c r="P140" i="12"/>
  <c r="O140" i="12"/>
  <c r="M140" i="12"/>
  <c r="L140" i="12"/>
  <c r="K140" i="12"/>
  <c r="J140" i="12"/>
  <c r="M139" i="12"/>
  <c r="L139" i="12"/>
  <c r="P139" i="12" s="1"/>
  <c r="T139" i="12" s="1"/>
  <c r="K139" i="12"/>
  <c r="O139" i="12" s="1"/>
  <c r="S139" i="12" s="1"/>
  <c r="J139" i="12"/>
  <c r="Q139" i="12" s="1"/>
  <c r="M138" i="12"/>
  <c r="Q138" i="12" s="1"/>
  <c r="L138" i="12"/>
  <c r="K138" i="12"/>
  <c r="J138" i="12"/>
  <c r="U137" i="12"/>
  <c r="M137" i="12"/>
  <c r="Q137" i="12" s="1"/>
  <c r="L137" i="12"/>
  <c r="P137" i="12" s="1"/>
  <c r="K137" i="12"/>
  <c r="J137" i="12"/>
  <c r="T137" i="12" s="1"/>
  <c r="U136" i="12"/>
  <c r="M136" i="12"/>
  <c r="Q136" i="12" s="1"/>
  <c r="L136" i="12"/>
  <c r="P136" i="12" s="1"/>
  <c r="K136" i="12"/>
  <c r="J136" i="12"/>
  <c r="Q135" i="12"/>
  <c r="U135" i="12" s="1"/>
  <c r="P135" i="12"/>
  <c r="M135" i="12"/>
  <c r="L135" i="12"/>
  <c r="K135" i="12"/>
  <c r="J135" i="12"/>
  <c r="T135" i="12" s="1"/>
  <c r="S134" i="12"/>
  <c r="M134" i="12"/>
  <c r="Q134" i="12" s="1"/>
  <c r="L134" i="12"/>
  <c r="K134" i="12"/>
  <c r="O134" i="12" s="1"/>
  <c r="J134" i="12"/>
  <c r="U133" i="12"/>
  <c r="M133" i="12"/>
  <c r="Q133" i="12" s="1"/>
  <c r="L133" i="12"/>
  <c r="P133" i="12" s="1"/>
  <c r="T133" i="12" s="1"/>
  <c r="K133" i="12"/>
  <c r="O133" i="12" s="1"/>
  <c r="J133" i="12"/>
  <c r="S133" i="12" s="1"/>
  <c r="U132" i="12"/>
  <c r="M132" i="12"/>
  <c r="Q132" i="12" s="1"/>
  <c r="L132" i="12"/>
  <c r="P132" i="12" s="1"/>
  <c r="K132" i="12"/>
  <c r="O132" i="12" s="1"/>
  <c r="S132" i="12" s="1"/>
  <c r="J132" i="12"/>
  <c r="T132" i="12" s="1"/>
  <c r="Q131" i="12"/>
  <c r="U131" i="12" s="1"/>
  <c r="P131" i="12"/>
  <c r="M131" i="12"/>
  <c r="L131" i="12"/>
  <c r="K131" i="12"/>
  <c r="J131" i="12"/>
  <c r="Q130" i="12"/>
  <c r="M130" i="12"/>
  <c r="L130" i="12"/>
  <c r="K130" i="12"/>
  <c r="J130" i="12"/>
  <c r="M129" i="12"/>
  <c r="L129" i="12"/>
  <c r="P129" i="12" s="1"/>
  <c r="K129" i="12"/>
  <c r="J129" i="12"/>
  <c r="T129" i="12" s="1"/>
  <c r="U128" i="12"/>
  <c r="O128" i="12"/>
  <c r="S128" i="12" s="1"/>
  <c r="M128" i="12"/>
  <c r="Q128" i="12" s="1"/>
  <c r="L128" i="12"/>
  <c r="P128" i="12" s="1"/>
  <c r="K128" i="12"/>
  <c r="J128" i="12"/>
  <c r="T128" i="12" s="1"/>
  <c r="U127" i="12"/>
  <c r="Q127" i="12"/>
  <c r="P127" i="12"/>
  <c r="O127" i="12"/>
  <c r="M127" i="12"/>
  <c r="L127" i="12"/>
  <c r="K127" i="12"/>
  <c r="J127" i="12"/>
  <c r="T127" i="12" s="1"/>
  <c r="P126" i="12"/>
  <c r="T126" i="12" s="1"/>
  <c r="M126" i="12"/>
  <c r="L126" i="12"/>
  <c r="K126" i="12"/>
  <c r="J126" i="12"/>
  <c r="P125" i="12"/>
  <c r="M125" i="12"/>
  <c r="L125" i="12"/>
  <c r="K125" i="12"/>
  <c r="J125" i="12"/>
  <c r="O124" i="12"/>
  <c r="S124" i="12" s="1"/>
  <c r="M124" i="12"/>
  <c r="Q124" i="12" s="1"/>
  <c r="L124" i="12"/>
  <c r="P124" i="12" s="1"/>
  <c r="K124" i="12"/>
  <c r="J124" i="12"/>
  <c r="T124" i="12" s="1"/>
  <c r="P123" i="12"/>
  <c r="O123" i="12"/>
  <c r="M123" i="12"/>
  <c r="L123" i="12"/>
  <c r="K123" i="12"/>
  <c r="J123" i="12"/>
  <c r="T123" i="12" s="1"/>
  <c r="M122" i="12"/>
  <c r="Q122" i="12" s="1"/>
  <c r="L122" i="12"/>
  <c r="P122" i="12" s="1"/>
  <c r="T122" i="12" s="1"/>
  <c r="K122" i="12"/>
  <c r="J122" i="12"/>
  <c r="S121" i="12"/>
  <c r="Q121" i="12"/>
  <c r="O121" i="12"/>
  <c r="M121" i="12"/>
  <c r="L121" i="12"/>
  <c r="P121" i="12" s="1"/>
  <c r="K121" i="12"/>
  <c r="J121" i="12"/>
  <c r="T120" i="12"/>
  <c r="M120" i="12"/>
  <c r="L120" i="12"/>
  <c r="P120" i="12" s="1"/>
  <c r="K120" i="12"/>
  <c r="J120" i="12"/>
  <c r="M119" i="12"/>
  <c r="Q119" i="12" s="1"/>
  <c r="U119" i="12" s="1"/>
  <c r="L119" i="12"/>
  <c r="P119" i="12" s="1"/>
  <c r="K119" i="12"/>
  <c r="O119" i="12" s="1"/>
  <c r="J119" i="12"/>
  <c r="P118" i="12"/>
  <c r="M118" i="12"/>
  <c r="L118" i="12"/>
  <c r="K118" i="12"/>
  <c r="J118" i="12"/>
  <c r="S117" i="12"/>
  <c r="Q117" i="12"/>
  <c r="P117" i="12"/>
  <c r="O117" i="12"/>
  <c r="M117" i="12"/>
  <c r="L117" i="12"/>
  <c r="K117" i="12"/>
  <c r="J117" i="12"/>
  <c r="M116" i="12"/>
  <c r="L116" i="12"/>
  <c r="P116" i="12" s="1"/>
  <c r="T116" i="12" s="1"/>
  <c r="K116" i="12"/>
  <c r="O116" i="12" s="1"/>
  <c r="S116" i="12" s="1"/>
  <c r="J116" i="12"/>
  <c r="Q116" i="12" s="1"/>
  <c r="M115" i="12"/>
  <c r="Q115" i="12" s="1"/>
  <c r="L115" i="12"/>
  <c r="K115" i="12"/>
  <c r="J115" i="12"/>
  <c r="O114" i="12"/>
  <c r="M114" i="12"/>
  <c r="L114" i="12"/>
  <c r="K114" i="12"/>
  <c r="J114" i="12"/>
  <c r="P113" i="12"/>
  <c r="M113" i="12"/>
  <c r="L113" i="12"/>
  <c r="K113" i="12"/>
  <c r="J113" i="12"/>
  <c r="M112" i="12"/>
  <c r="L112" i="12"/>
  <c r="P112" i="12" s="1"/>
  <c r="K112" i="12"/>
  <c r="O112" i="12" s="1"/>
  <c r="S112" i="12" s="1"/>
  <c r="J112" i="12"/>
  <c r="Q112" i="12" s="1"/>
  <c r="T111" i="12"/>
  <c r="M111" i="12"/>
  <c r="Q111" i="12" s="1"/>
  <c r="U111" i="12" s="1"/>
  <c r="L111" i="12"/>
  <c r="P111" i="12" s="1"/>
  <c r="K111" i="12"/>
  <c r="O111" i="12" s="1"/>
  <c r="J111" i="12"/>
  <c r="Q110" i="12"/>
  <c r="M110" i="12"/>
  <c r="L110" i="12"/>
  <c r="K110" i="12"/>
  <c r="J110" i="12"/>
  <c r="M109" i="12"/>
  <c r="L109" i="12"/>
  <c r="P109" i="12" s="1"/>
  <c r="K109" i="12"/>
  <c r="J109" i="12"/>
  <c r="Q109" i="12" s="1"/>
  <c r="M108" i="12"/>
  <c r="L108" i="12"/>
  <c r="K108" i="12"/>
  <c r="J108" i="12"/>
  <c r="P107" i="12"/>
  <c r="T107" i="12" s="1"/>
  <c r="M107" i="12"/>
  <c r="L107" i="12"/>
  <c r="K107" i="12"/>
  <c r="J107" i="12"/>
  <c r="Q107" i="12" s="1"/>
  <c r="P106" i="12"/>
  <c r="M106" i="12"/>
  <c r="L106" i="12"/>
  <c r="K106" i="12"/>
  <c r="J106" i="12"/>
  <c r="U105" i="12"/>
  <c r="P105" i="12"/>
  <c r="O105" i="12"/>
  <c r="M105" i="12"/>
  <c r="Q105" i="12" s="1"/>
  <c r="L105" i="12"/>
  <c r="K105" i="12"/>
  <c r="S105" i="12" s="1"/>
  <c r="J105" i="12"/>
  <c r="T105" i="12" s="1"/>
  <c r="U104" i="12"/>
  <c r="Q104" i="12"/>
  <c r="P104" i="12"/>
  <c r="M104" i="12"/>
  <c r="L104" i="12"/>
  <c r="K104" i="12"/>
  <c r="O104" i="12" s="1"/>
  <c r="J104" i="12"/>
  <c r="S103" i="12"/>
  <c r="M103" i="12"/>
  <c r="Q103" i="12" s="1"/>
  <c r="L103" i="12"/>
  <c r="K103" i="12"/>
  <c r="O103" i="12" s="1"/>
  <c r="J103" i="12"/>
  <c r="P103" i="12" s="1"/>
  <c r="T103" i="12" s="1"/>
  <c r="U102" i="12"/>
  <c r="M102" i="12"/>
  <c r="Q102" i="12" s="1"/>
  <c r="L102" i="12"/>
  <c r="P102" i="12" s="1"/>
  <c r="T102" i="12" s="1"/>
  <c r="K102" i="12"/>
  <c r="O102" i="12" s="1"/>
  <c r="J102" i="12"/>
  <c r="S102" i="12" s="1"/>
  <c r="U101" i="12"/>
  <c r="M101" i="12"/>
  <c r="Q101" i="12" s="1"/>
  <c r="L101" i="12"/>
  <c r="P101" i="12" s="1"/>
  <c r="K101" i="12"/>
  <c r="O101" i="12" s="1"/>
  <c r="S101" i="12" s="1"/>
  <c r="J101" i="12"/>
  <c r="S100" i="12"/>
  <c r="P100" i="12"/>
  <c r="O100" i="12"/>
  <c r="M100" i="12"/>
  <c r="L100" i="12"/>
  <c r="K100" i="12"/>
  <c r="J100" i="12"/>
  <c r="T100" i="12" s="1"/>
  <c r="M99" i="12"/>
  <c r="Q99" i="12" s="1"/>
  <c r="L99" i="12"/>
  <c r="K99" i="12"/>
  <c r="J99" i="12"/>
  <c r="U99" i="12" s="1"/>
  <c r="M98" i="12"/>
  <c r="L98" i="12"/>
  <c r="K98" i="12"/>
  <c r="J98" i="12"/>
  <c r="P97" i="12"/>
  <c r="O97" i="12"/>
  <c r="M97" i="12"/>
  <c r="Q97" i="12" s="1"/>
  <c r="L97" i="12"/>
  <c r="K97" i="12"/>
  <c r="S97" i="12" s="1"/>
  <c r="J97" i="12"/>
  <c r="T97" i="12" s="1"/>
  <c r="Q96" i="12"/>
  <c r="P96" i="12"/>
  <c r="M96" i="12"/>
  <c r="U96" i="12" s="1"/>
  <c r="L96" i="12"/>
  <c r="K96" i="12"/>
  <c r="J96" i="12"/>
  <c r="T95" i="12"/>
  <c r="S95" i="12"/>
  <c r="Q95" i="12"/>
  <c r="P95" i="12"/>
  <c r="M95" i="12"/>
  <c r="L95" i="12"/>
  <c r="K95" i="12"/>
  <c r="O95" i="12" s="1"/>
  <c r="J95" i="12"/>
  <c r="U95" i="12" s="1"/>
  <c r="S94" i="12"/>
  <c r="M94" i="12"/>
  <c r="Q94" i="12" s="1"/>
  <c r="L94" i="12"/>
  <c r="K94" i="12"/>
  <c r="O94" i="12" s="1"/>
  <c r="J94" i="12"/>
  <c r="S93" i="12"/>
  <c r="O93" i="12"/>
  <c r="M93" i="12"/>
  <c r="Q93" i="12" s="1"/>
  <c r="L93" i="12"/>
  <c r="P93" i="12" s="1"/>
  <c r="K93" i="12"/>
  <c r="J93" i="12"/>
  <c r="M92" i="12"/>
  <c r="Q92" i="12" s="1"/>
  <c r="L92" i="12"/>
  <c r="K92" i="12"/>
  <c r="J92" i="12"/>
  <c r="O92" i="12" s="1"/>
  <c r="M91" i="12"/>
  <c r="Q91" i="12" s="1"/>
  <c r="L91" i="12"/>
  <c r="K91" i="12"/>
  <c r="J91" i="12"/>
  <c r="S90" i="12"/>
  <c r="Q90" i="12"/>
  <c r="U90" i="12" s="1"/>
  <c r="O90" i="12"/>
  <c r="M90" i="12"/>
  <c r="L90" i="12"/>
  <c r="P90" i="12" s="1"/>
  <c r="K90" i="12"/>
  <c r="J90" i="12"/>
  <c r="M89" i="12"/>
  <c r="Q89" i="12" s="1"/>
  <c r="L89" i="12"/>
  <c r="K89" i="12"/>
  <c r="J89" i="12"/>
  <c r="O89" i="12" s="1"/>
  <c r="S89" i="12" s="1"/>
  <c r="O88" i="12"/>
  <c r="M88" i="12"/>
  <c r="L88" i="12"/>
  <c r="K88" i="12"/>
  <c r="J88" i="12"/>
  <c r="Q88" i="12" s="1"/>
  <c r="P87" i="12"/>
  <c r="M87" i="12"/>
  <c r="L87" i="12"/>
  <c r="K87" i="12"/>
  <c r="J87" i="12"/>
  <c r="S86" i="12"/>
  <c r="O86" i="12"/>
  <c r="M86" i="12"/>
  <c r="L86" i="12"/>
  <c r="P86" i="12" s="1"/>
  <c r="K86" i="12"/>
  <c r="J86" i="12"/>
  <c r="T86" i="12" s="1"/>
  <c r="M85" i="12"/>
  <c r="Q85" i="12" s="1"/>
  <c r="L85" i="12"/>
  <c r="K85" i="12"/>
  <c r="J85" i="12"/>
  <c r="U85" i="12" s="1"/>
  <c r="Q84" i="12"/>
  <c r="P84" i="12"/>
  <c r="M84" i="12"/>
  <c r="L84" i="12"/>
  <c r="K84" i="12"/>
  <c r="O84" i="12" s="1"/>
  <c r="J84" i="12"/>
  <c r="T84" i="12" s="1"/>
  <c r="S83" i="12"/>
  <c r="Q83" i="12"/>
  <c r="O83" i="12"/>
  <c r="M83" i="12"/>
  <c r="L83" i="12"/>
  <c r="P83" i="12" s="1"/>
  <c r="K83" i="12"/>
  <c r="J83" i="12"/>
  <c r="O82" i="12"/>
  <c r="S82" i="12" s="1"/>
  <c r="M82" i="12"/>
  <c r="L82" i="12"/>
  <c r="K82" i="12"/>
  <c r="J82" i="12"/>
  <c r="P82" i="12" s="1"/>
  <c r="Q81" i="12"/>
  <c r="U81" i="12" s="1"/>
  <c r="M81" i="12"/>
  <c r="L81" i="12"/>
  <c r="P81" i="12" s="1"/>
  <c r="K81" i="12"/>
  <c r="J81" i="12"/>
  <c r="T81" i="12" s="1"/>
  <c r="M80" i="12"/>
  <c r="Q80" i="12" s="1"/>
  <c r="L80" i="12"/>
  <c r="K80" i="12"/>
  <c r="J80" i="12"/>
  <c r="S79" i="12"/>
  <c r="Q79" i="12"/>
  <c r="O79" i="12"/>
  <c r="M79" i="12"/>
  <c r="U79" i="12" s="1"/>
  <c r="L79" i="12"/>
  <c r="P79" i="12" s="1"/>
  <c r="K79" i="12"/>
  <c r="J79" i="12"/>
  <c r="T79" i="12" s="1"/>
  <c r="O78" i="12"/>
  <c r="S78" i="12" s="1"/>
  <c r="M78" i="12"/>
  <c r="L78" i="12"/>
  <c r="K78" i="12"/>
  <c r="J78" i="12"/>
  <c r="P78" i="12" s="1"/>
  <c r="S77" i="12"/>
  <c r="O77" i="12"/>
  <c r="M77" i="12"/>
  <c r="Q77" i="12" s="1"/>
  <c r="L77" i="12"/>
  <c r="K77" i="12"/>
  <c r="J77" i="12"/>
  <c r="P76" i="12"/>
  <c r="M76" i="12"/>
  <c r="L76" i="12"/>
  <c r="K76" i="12"/>
  <c r="O76" i="12" s="1"/>
  <c r="J76" i="12"/>
  <c r="Q76" i="12" s="1"/>
  <c r="M75" i="12"/>
  <c r="Q75" i="12" s="1"/>
  <c r="L75" i="12"/>
  <c r="P75" i="12" s="1"/>
  <c r="K75" i="12"/>
  <c r="J75" i="12"/>
  <c r="U74" i="12"/>
  <c r="Q74" i="12"/>
  <c r="P74" i="12"/>
  <c r="M74" i="12"/>
  <c r="L74" i="12"/>
  <c r="K74" i="12"/>
  <c r="O74" i="12" s="1"/>
  <c r="J74" i="12"/>
  <c r="T74" i="12" s="1"/>
  <c r="S73" i="12"/>
  <c r="O73" i="12"/>
  <c r="M73" i="12"/>
  <c r="Q73" i="12" s="1"/>
  <c r="L73" i="12"/>
  <c r="K73" i="12"/>
  <c r="J73" i="12"/>
  <c r="P72" i="12"/>
  <c r="M72" i="12"/>
  <c r="L72" i="12"/>
  <c r="K72" i="12"/>
  <c r="O72" i="12" s="1"/>
  <c r="J72" i="12"/>
  <c r="Q72" i="12" s="1"/>
  <c r="M71" i="12"/>
  <c r="Q71" i="12" s="1"/>
  <c r="L71" i="12"/>
  <c r="P71" i="12" s="1"/>
  <c r="K71" i="12"/>
  <c r="J71" i="12"/>
  <c r="U70" i="12"/>
  <c r="Q70" i="12"/>
  <c r="P70" i="12"/>
  <c r="M70" i="12"/>
  <c r="L70" i="12"/>
  <c r="K70" i="12"/>
  <c r="O70" i="12" s="1"/>
  <c r="J70" i="12"/>
  <c r="T70" i="12" s="1"/>
  <c r="S69" i="12"/>
  <c r="O69" i="12"/>
  <c r="M69" i="12"/>
  <c r="Q69" i="12" s="1"/>
  <c r="L69" i="12"/>
  <c r="K69" i="12"/>
  <c r="J69" i="12"/>
  <c r="U69" i="12" s="1"/>
  <c r="P68" i="12"/>
  <c r="M68" i="12"/>
  <c r="L68" i="12"/>
  <c r="K68" i="12"/>
  <c r="O68" i="12" s="1"/>
  <c r="J68" i="12"/>
  <c r="Q68" i="12" s="1"/>
  <c r="M67" i="12"/>
  <c r="Q67" i="12" s="1"/>
  <c r="L67" i="12"/>
  <c r="P67" i="12" s="1"/>
  <c r="K67" i="12"/>
  <c r="J67" i="12"/>
  <c r="T67" i="12" s="1"/>
  <c r="U66" i="12"/>
  <c r="Q66" i="12"/>
  <c r="P66" i="12"/>
  <c r="O66" i="12"/>
  <c r="M66" i="12"/>
  <c r="L66" i="12"/>
  <c r="K66" i="12"/>
  <c r="J66" i="12"/>
  <c r="T66" i="12" s="1"/>
  <c r="S65" i="12"/>
  <c r="O65" i="12"/>
  <c r="M65" i="12"/>
  <c r="Q65" i="12" s="1"/>
  <c r="L65" i="12"/>
  <c r="K65" i="12"/>
  <c r="J65" i="12"/>
  <c r="M64" i="12"/>
  <c r="L64" i="12"/>
  <c r="K64" i="12"/>
  <c r="O64" i="12" s="1"/>
  <c r="J64" i="12"/>
  <c r="P64" i="12" s="1"/>
  <c r="T64" i="12" s="1"/>
  <c r="M63" i="12"/>
  <c r="Q63" i="12" s="1"/>
  <c r="L63" i="12"/>
  <c r="P63" i="12" s="1"/>
  <c r="K63" i="12"/>
  <c r="J63" i="12"/>
  <c r="U62" i="12"/>
  <c r="Q62" i="12"/>
  <c r="M62" i="12"/>
  <c r="L62" i="12"/>
  <c r="P62" i="12" s="1"/>
  <c r="K62" i="12"/>
  <c r="J62" i="12"/>
  <c r="M61" i="12"/>
  <c r="Q61" i="12" s="1"/>
  <c r="L61" i="12"/>
  <c r="K61" i="12"/>
  <c r="J61" i="12"/>
  <c r="S60" i="12"/>
  <c r="Q60" i="12"/>
  <c r="O60" i="12"/>
  <c r="M60" i="12"/>
  <c r="U60" i="12" s="1"/>
  <c r="L60" i="12"/>
  <c r="P60" i="12" s="1"/>
  <c r="K60" i="12"/>
  <c r="J60" i="12"/>
  <c r="O59" i="12"/>
  <c r="S59" i="12" s="1"/>
  <c r="M59" i="12"/>
  <c r="L59" i="12"/>
  <c r="K59" i="12"/>
  <c r="J59" i="12"/>
  <c r="P59" i="12" s="1"/>
  <c r="Q58" i="12"/>
  <c r="U58" i="12" s="1"/>
  <c r="M58" i="12"/>
  <c r="L58" i="12"/>
  <c r="P58" i="12" s="1"/>
  <c r="K58" i="12"/>
  <c r="J58" i="12"/>
  <c r="M57" i="12"/>
  <c r="Q57" i="12" s="1"/>
  <c r="L57" i="12"/>
  <c r="K57" i="12"/>
  <c r="J57" i="12"/>
  <c r="S56" i="12"/>
  <c r="Q56" i="12"/>
  <c r="P56" i="12"/>
  <c r="O56" i="12"/>
  <c r="M56" i="12"/>
  <c r="U56" i="12" s="1"/>
  <c r="L56" i="12"/>
  <c r="K56" i="12"/>
  <c r="J56" i="12"/>
  <c r="S55" i="12"/>
  <c r="O55" i="12"/>
  <c r="M55" i="12"/>
  <c r="L55" i="12"/>
  <c r="K55" i="12"/>
  <c r="J55" i="12"/>
  <c r="P55" i="12" s="1"/>
  <c r="U54" i="12"/>
  <c r="Q54" i="12"/>
  <c r="M54" i="12"/>
  <c r="L54" i="12"/>
  <c r="P54" i="12" s="1"/>
  <c r="K54" i="12"/>
  <c r="J54" i="12"/>
  <c r="T54" i="12" s="1"/>
  <c r="M53" i="12"/>
  <c r="L53" i="12"/>
  <c r="K53" i="12"/>
  <c r="J53" i="12"/>
  <c r="S52" i="12"/>
  <c r="Q52" i="12"/>
  <c r="P52" i="12"/>
  <c r="O52" i="12"/>
  <c r="M52" i="12"/>
  <c r="U52" i="12" s="1"/>
  <c r="L52" i="12"/>
  <c r="K52" i="12"/>
  <c r="J52" i="12"/>
  <c r="O51" i="12"/>
  <c r="S51" i="12" s="1"/>
  <c r="M51" i="12"/>
  <c r="L51" i="12"/>
  <c r="K51" i="12"/>
  <c r="J51" i="12"/>
  <c r="P51" i="12" s="1"/>
  <c r="Q50" i="12"/>
  <c r="U50" i="12" s="1"/>
  <c r="M50" i="12"/>
  <c r="L50" i="12"/>
  <c r="P50" i="12" s="1"/>
  <c r="K50" i="12"/>
  <c r="J50" i="12"/>
  <c r="T50" i="12" s="1"/>
  <c r="M49" i="12"/>
  <c r="Q49" i="12" s="1"/>
  <c r="L49" i="12"/>
  <c r="K49" i="12"/>
  <c r="J49" i="12"/>
  <c r="S48" i="12"/>
  <c r="Q48" i="12"/>
  <c r="P48" i="12"/>
  <c r="O48" i="12"/>
  <c r="M48" i="12"/>
  <c r="U48" i="12" s="1"/>
  <c r="L48" i="12"/>
  <c r="K48" i="12"/>
  <c r="J48" i="12"/>
  <c r="U47" i="12"/>
  <c r="Q47" i="12"/>
  <c r="P47" i="12"/>
  <c r="O47" i="12"/>
  <c r="M47" i="12"/>
  <c r="L47" i="12"/>
  <c r="K47" i="12"/>
  <c r="J47" i="12"/>
  <c r="T47" i="12" s="1"/>
  <c r="Q46" i="12"/>
  <c r="M46" i="12"/>
  <c r="L46" i="12"/>
  <c r="K46" i="12"/>
  <c r="J46" i="12"/>
  <c r="O46" i="12" s="1"/>
  <c r="S46" i="12" s="1"/>
  <c r="M45" i="12"/>
  <c r="L45" i="12"/>
  <c r="K45" i="12"/>
  <c r="O45" i="12" s="1"/>
  <c r="J45" i="12"/>
  <c r="P45" i="12" s="1"/>
  <c r="T45" i="12" s="1"/>
  <c r="S44" i="12"/>
  <c r="O44" i="12"/>
  <c r="M44" i="12"/>
  <c r="Q44" i="12" s="1"/>
  <c r="L44" i="12"/>
  <c r="P44" i="12" s="1"/>
  <c r="K44" i="12"/>
  <c r="J44" i="12"/>
  <c r="T44" i="12" s="1"/>
  <c r="U43" i="12"/>
  <c r="Q43" i="12"/>
  <c r="P43" i="12"/>
  <c r="M43" i="12"/>
  <c r="L43" i="12"/>
  <c r="K43" i="12"/>
  <c r="O43" i="12" s="1"/>
  <c r="J43" i="12"/>
  <c r="T43" i="12" s="1"/>
  <c r="S42" i="12"/>
  <c r="M42" i="12"/>
  <c r="Q42" i="12" s="1"/>
  <c r="L42" i="12"/>
  <c r="K42" i="12"/>
  <c r="J42" i="12"/>
  <c r="O42" i="12" s="1"/>
  <c r="T41" i="12"/>
  <c r="P41" i="12"/>
  <c r="M41" i="12"/>
  <c r="L41" i="12"/>
  <c r="K41" i="12"/>
  <c r="J41" i="12"/>
  <c r="S40" i="12"/>
  <c r="O40" i="12"/>
  <c r="M40" i="12"/>
  <c r="Q40" i="12" s="1"/>
  <c r="L40" i="12"/>
  <c r="P40" i="12" s="1"/>
  <c r="K40" i="12"/>
  <c r="J40" i="12"/>
  <c r="U39" i="12"/>
  <c r="Q39" i="12"/>
  <c r="P39" i="12"/>
  <c r="O39" i="12"/>
  <c r="M39" i="12"/>
  <c r="L39" i="12"/>
  <c r="K39" i="12"/>
  <c r="J39" i="12"/>
  <c r="T39" i="12" s="1"/>
  <c r="Q38" i="12"/>
  <c r="M38" i="12"/>
  <c r="L38" i="12"/>
  <c r="K38" i="12"/>
  <c r="J38" i="12"/>
  <c r="O38" i="12" s="1"/>
  <c r="S38" i="12" s="1"/>
  <c r="M37" i="12"/>
  <c r="L37" i="12"/>
  <c r="K37" i="12"/>
  <c r="J37" i="12"/>
  <c r="S36" i="12"/>
  <c r="O36" i="12"/>
  <c r="M36" i="12"/>
  <c r="Q36" i="12" s="1"/>
  <c r="L36" i="12"/>
  <c r="P36" i="12" s="1"/>
  <c r="K36" i="12"/>
  <c r="J36" i="12"/>
  <c r="U35" i="12"/>
  <c r="Q35" i="12"/>
  <c r="P35" i="12"/>
  <c r="M35" i="12"/>
  <c r="L35" i="12"/>
  <c r="K35" i="12"/>
  <c r="O35" i="12" s="1"/>
  <c r="J35" i="12"/>
  <c r="S34" i="12"/>
  <c r="Q34" i="12"/>
  <c r="M34" i="12"/>
  <c r="L34" i="12"/>
  <c r="K34" i="12"/>
  <c r="J34" i="12"/>
  <c r="O34" i="12" s="1"/>
  <c r="P33" i="12"/>
  <c r="M33" i="12"/>
  <c r="L33" i="12"/>
  <c r="K33" i="12"/>
  <c r="J33" i="12"/>
  <c r="T33" i="12" s="1"/>
  <c r="O32" i="12"/>
  <c r="M32" i="12"/>
  <c r="L32" i="12"/>
  <c r="K32" i="12"/>
  <c r="J32" i="12"/>
  <c r="S32" i="12" s="1"/>
  <c r="Q31" i="12"/>
  <c r="U31" i="12" s="1"/>
  <c r="M31" i="12"/>
  <c r="L31" i="12"/>
  <c r="P31" i="12" s="1"/>
  <c r="K31" i="12"/>
  <c r="J31" i="12"/>
  <c r="T31" i="12" s="1"/>
  <c r="M30" i="12"/>
  <c r="L30" i="12"/>
  <c r="K30" i="12"/>
  <c r="J30" i="12"/>
  <c r="S29" i="12"/>
  <c r="Q29" i="12"/>
  <c r="O29" i="12"/>
  <c r="M29" i="12"/>
  <c r="L29" i="12"/>
  <c r="P29" i="12" s="1"/>
  <c r="K29" i="12"/>
  <c r="J29" i="12"/>
  <c r="M28" i="12"/>
  <c r="L28" i="12"/>
  <c r="K28" i="12"/>
  <c r="J28" i="12"/>
  <c r="Q27" i="12"/>
  <c r="U27" i="12" s="1"/>
  <c r="M27" i="12"/>
  <c r="L27" i="12"/>
  <c r="P27" i="12" s="1"/>
  <c r="K27" i="12"/>
  <c r="J27" i="12"/>
  <c r="T27" i="12" s="1"/>
  <c r="O26" i="12"/>
  <c r="M26" i="12"/>
  <c r="Q26" i="12" s="1"/>
  <c r="L26" i="12"/>
  <c r="K26" i="12"/>
  <c r="J26" i="12"/>
  <c r="S25" i="12"/>
  <c r="Q25" i="12"/>
  <c r="O25" i="12"/>
  <c r="M25" i="12"/>
  <c r="U25" i="12" s="1"/>
  <c r="L25" i="12"/>
  <c r="P25" i="12" s="1"/>
  <c r="K25" i="12"/>
  <c r="J25" i="12"/>
  <c r="M24" i="12"/>
  <c r="L24" i="12"/>
  <c r="K24" i="12"/>
  <c r="J24" i="12"/>
  <c r="M23" i="12"/>
  <c r="L23" i="12"/>
  <c r="P23" i="12" s="1"/>
  <c r="K23" i="12"/>
  <c r="J23" i="12"/>
  <c r="T23" i="12" s="1"/>
  <c r="M22" i="12"/>
  <c r="L22" i="12"/>
  <c r="K22" i="12"/>
  <c r="J22" i="12"/>
  <c r="P22" i="12" s="1"/>
  <c r="T22" i="12" s="1"/>
  <c r="S21" i="12"/>
  <c r="Q21" i="12"/>
  <c r="O21" i="12"/>
  <c r="M21" i="12"/>
  <c r="L21" i="12"/>
  <c r="P21" i="12" s="1"/>
  <c r="K21" i="12"/>
  <c r="J21" i="12"/>
  <c r="M20" i="12"/>
  <c r="L20" i="12"/>
  <c r="K20" i="12"/>
  <c r="J20" i="12"/>
  <c r="U19" i="12"/>
  <c r="Q19" i="12"/>
  <c r="M19" i="12"/>
  <c r="L19" i="12"/>
  <c r="P19" i="12" s="1"/>
  <c r="K19" i="12"/>
  <c r="J19" i="12"/>
  <c r="T19" i="12" s="1"/>
  <c r="P18" i="12"/>
  <c r="O18" i="12"/>
  <c r="M18" i="12"/>
  <c r="Q18" i="12" s="1"/>
  <c r="L18" i="12"/>
  <c r="K18" i="12"/>
  <c r="J18" i="12"/>
  <c r="T18" i="12" s="1"/>
  <c r="S17" i="12"/>
  <c r="O17" i="12"/>
  <c r="M17" i="12"/>
  <c r="Q17" i="12" s="1"/>
  <c r="L17" i="12"/>
  <c r="P17" i="12" s="1"/>
  <c r="K17" i="12"/>
  <c r="J17" i="12"/>
  <c r="T17" i="12" s="1"/>
  <c r="Q16" i="12"/>
  <c r="U16" i="12" s="1"/>
  <c r="P16" i="12"/>
  <c r="O16" i="12"/>
  <c r="M16" i="12"/>
  <c r="L16" i="12"/>
  <c r="K16" i="12"/>
  <c r="J16" i="12"/>
  <c r="T16" i="12" s="1"/>
  <c r="Q15" i="12"/>
  <c r="M15" i="12"/>
  <c r="L15" i="12"/>
  <c r="K15" i="12"/>
  <c r="J15" i="12"/>
  <c r="M14" i="12"/>
  <c r="L14" i="12"/>
  <c r="P14" i="12" s="1"/>
  <c r="K14" i="12"/>
  <c r="J14" i="12"/>
  <c r="O13" i="12"/>
  <c r="S13" i="12" s="1"/>
  <c r="M13" i="12"/>
  <c r="Q13" i="12" s="1"/>
  <c r="L13" i="12"/>
  <c r="P13" i="12" s="1"/>
  <c r="K13" i="12"/>
  <c r="J13" i="12"/>
  <c r="T13" i="12" s="1"/>
  <c r="Q12" i="12"/>
  <c r="U12" i="12" s="1"/>
  <c r="P12" i="12"/>
  <c r="O12" i="12"/>
  <c r="M12" i="12"/>
  <c r="L12" i="12"/>
  <c r="K12" i="12"/>
  <c r="J12" i="12"/>
  <c r="T12" i="12" s="1"/>
  <c r="M11" i="12"/>
  <c r="Q11" i="12" s="1"/>
  <c r="L11" i="12"/>
  <c r="K11" i="12"/>
  <c r="J11" i="12"/>
  <c r="M10" i="12"/>
  <c r="L10" i="12"/>
  <c r="P10" i="12" s="1"/>
  <c r="K10" i="12"/>
  <c r="J10" i="12"/>
  <c r="O9" i="12"/>
  <c r="S9" i="12" s="1"/>
  <c r="M9" i="12"/>
  <c r="Q9" i="12" s="1"/>
  <c r="L9" i="12"/>
  <c r="P9" i="12" s="1"/>
  <c r="K9" i="12"/>
  <c r="J9" i="12"/>
  <c r="T9" i="12" s="1"/>
  <c r="S8" i="12"/>
  <c r="Q8" i="12"/>
  <c r="P8" i="12"/>
  <c r="O8" i="12"/>
  <c r="M8" i="12"/>
  <c r="L8" i="12"/>
  <c r="K8" i="12"/>
  <c r="J8" i="12"/>
  <c r="AE7" i="12"/>
  <c r="M7" i="12"/>
  <c r="L7" i="12"/>
  <c r="P7" i="12" s="1"/>
  <c r="T7" i="12" s="1"/>
  <c r="K7" i="12"/>
  <c r="O7" i="12" s="1"/>
  <c r="J7" i="12"/>
  <c r="AE6" i="12"/>
  <c r="P6" i="12"/>
  <c r="T6" i="12" s="1"/>
  <c r="M6" i="12"/>
  <c r="Q6" i="12" s="1"/>
  <c r="L6" i="12"/>
  <c r="K6" i="12"/>
  <c r="J6" i="12"/>
  <c r="AE5" i="12"/>
  <c r="M5" i="12"/>
  <c r="Q5" i="12" s="1"/>
  <c r="L5" i="12"/>
  <c r="K5" i="12"/>
  <c r="J5" i="12"/>
  <c r="AE4" i="12"/>
  <c r="AE8" i="12" s="1"/>
  <c r="M4" i="12"/>
  <c r="L4" i="12"/>
  <c r="K4" i="12"/>
  <c r="J4" i="12"/>
  <c r="AE3" i="12"/>
  <c r="M3" i="12"/>
  <c r="Q3" i="12" s="1"/>
  <c r="L3" i="12"/>
  <c r="P3" i="12" s="1"/>
  <c r="K3" i="12"/>
  <c r="J3" i="12"/>
  <c r="U3" i="12" s="1"/>
  <c r="M145" i="11"/>
  <c r="L145" i="11"/>
  <c r="P145" i="11" s="1"/>
  <c r="K145" i="11"/>
  <c r="O145" i="11" s="1"/>
  <c r="J145" i="11"/>
  <c r="M144" i="11"/>
  <c r="L144" i="11"/>
  <c r="P144" i="11" s="1"/>
  <c r="K144" i="11"/>
  <c r="O144" i="11" s="1"/>
  <c r="J144" i="11"/>
  <c r="Q143" i="11"/>
  <c r="O143" i="11"/>
  <c r="S143" i="11" s="1"/>
  <c r="M143" i="11"/>
  <c r="L143" i="11"/>
  <c r="P143" i="11" s="1"/>
  <c r="K143" i="11"/>
  <c r="J143" i="11"/>
  <c r="Q142" i="11"/>
  <c r="O142" i="11"/>
  <c r="M142" i="11"/>
  <c r="L142" i="11"/>
  <c r="K142" i="11"/>
  <c r="J142" i="11"/>
  <c r="U142" i="11" s="1"/>
  <c r="Q141" i="11"/>
  <c r="M141" i="11"/>
  <c r="L141" i="11"/>
  <c r="P141" i="11" s="1"/>
  <c r="K141" i="11"/>
  <c r="J141" i="11"/>
  <c r="U141" i="11" s="1"/>
  <c r="O140" i="11"/>
  <c r="M140" i="11"/>
  <c r="Q140" i="11" s="1"/>
  <c r="L140" i="11"/>
  <c r="K140" i="11"/>
  <c r="J140" i="11"/>
  <c r="U140" i="11" s="1"/>
  <c r="O139" i="11"/>
  <c r="S139" i="11" s="1"/>
  <c r="M139" i="11"/>
  <c r="Q139" i="11" s="1"/>
  <c r="L139" i="11"/>
  <c r="P139" i="11" s="1"/>
  <c r="K139" i="11"/>
  <c r="J139" i="11"/>
  <c r="Q138" i="11"/>
  <c r="P138" i="11"/>
  <c r="O138" i="11"/>
  <c r="M138" i="11"/>
  <c r="L138" i="11"/>
  <c r="K138" i="11"/>
  <c r="J138" i="11"/>
  <c r="U138" i="11" s="1"/>
  <c r="Q137" i="11"/>
  <c r="M137" i="11"/>
  <c r="L137" i="11"/>
  <c r="K137" i="11"/>
  <c r="J137" i="11"/>
  <c r="U137" i="11" s="1"/>
  <c r="T136" i="11"/>
  <c r="P136" i="11"/>
  <c r="O136" i="11"/>
  <c r="M136" i="11"/>
  <c r="L136" i="11"/>
  <c r="K136" i="11"/>
  <c r="J136" i="11"/>
  <c r="Q135" i="11"/>
  <c r="P135" i="11"/>
  <c r="O135" i="11"/>
  <c r="S135" i="11" s="1"/>
  <c r="M135" i="11"/>
  <c r="L135" i="11"/>
  <c r="K135" i="11"/>
  <c r="J135" i="11"/>
  <c r="M134" i="11"/>
  <c r="L134" i="11"/>
  <c r="P134" i="11" s="1"/>
  <c r="K134" i="11"/>
  <c r="O134" i="11" s="1"/>
  <c r="J134" i="11"/>
  <c r="O133" i="11"/>
  <c r="M133" i="11"/>
  <c r="Q133" i="11" s="1"/>
  <c r="L133" i="11"/>
  <c r="K133" i="11"/>
  <c r="J133" i="11"/>
  <c r="S133" i="11" s="1"/>
  <c r="Q132" i="11"/>
  <c r="P132" i="11"/>
  <c r="T132" i="11" s="1"/>
  <c r="M132" i="11"/>
  <c r="L132" i="11"/>
  <c r="K132" i="11"/>
  <c r="O132" i="11" s="1"/>
  <c r="J132" i="11"/>
  <c r="U132" i="11" s="1"/>
  <c r="S131" i="11"/>
  <c r="Q131" i="11"/>
  <c r="O131" i="11"/>
  <c r="M131" i="11"/>
  <c r="L131" i="11"/>
  <c r="K131" i="11"/>
  <c r="J131" i="11"/>
  <c r="U131" i="11" s="1"/>
  <c r="T130" i="11"/>
  <c r="Q130" i="11"/>
  <c r="P130" i="11"/>
  <c r="M130" i="11"/>
  <c r="L130" i="11"/>
  <c r="K130" i="11"/>
  <c r="O130" i="11" s="1"/>
  <c r="J130" i="11"/>
  <c r="M129" i="11"/>
  <c r="L129" i="11"/>
  <c r="P129" i="11" s="1"/>
  <c r="K129" i="11"/>
  <c r="J129" i="11"/>
  <c r="M128" i="11"/>
  <c r="L128" i="11"/>
  <c r="P128" i="11" s="1"/>
  <c r="K128" i="11"/>
  <c r="O128" i="11" s="1"/>
  <c r="J128" i="11"/>
  <c r="M127" i="11"/>
  <c r="Q127" i="11" s="1"/>
  <c r="L127" i="11"/>
  <c r="P127" i="11" s="1"/>
  <c r="K127" i="11"/>
  <c r="J127" i="11"/>
  <c r="O126" i="11"/>
  <c r="M126" i="11"/>
  <c r="Q126" i="11" s="1"/>
  <c r="L126" i="11"/>
  <c r="P126" i="11" s="1"/>
  <c r="K126" i="11"/>
  <c r="J126" i="11"/>
  <c r="T126" i="11" s="1"/>
  <c r="P125" i="11"/>
  <c r="O125" i="11"/>
  <c r="S125" i="11" s="1"/>
  <c r="M125" i="11"/>
  <c r="Q125" i="11" s="1"/>
  <c r="L125" i="11"/>
  <c r="K125" i="11"/>
  <c r="J125" i="11"/>
  <c r="Q124" i="11"/>
  <c r="U124" i="11" s="1"/>
  <c r="P124" i="11"/>
  <c r="M124" i="11"/>
  <c r="L124" i="11"/>
  <c r="K124" i="11"/>
  <c r="O124" i="11" s="1"/>
  <c r="S124" i="11" s="1"/>
  <c r="J124" i="11"/>
  <c r="T124" i="11" s="1"/>
  <c r="M123" i="11"/>
  <c r="Q123" i="11" s="1"/>
  <c r="L123" i="11"/>
  <c r="K123" i="11"/>
  <c r="J123" i="11"/>
  <c r="M122" i="11"/>
  <c r="Q122" i="11" s="1"/>
  <c r="L122" i="11"/>
  <c r="K122" i="11"/>
  <c r="O122" i="11" s="1"/>
  <c r="J122" i="11"/>
  <c r="M121" i="11"/>
  <c r="L121" i="11"/>
  <c r="P121" i="11" s="1"/>
  <c r="K121" i="11"/>
  <c r="J121" i="11"/>
  <c r="U120" i="11"/>
  <c r="S120" i="11"/>
  <c r="Q120" i="11"/>
  <c r="O120" i="11"/>
  <c r="M120" i="11"/>
  <c r="L120" i="11"/>
  <c r="P120" i="11" s="1"/>
  <c r="K120" i="11"/>
  <c r="J120" i="11"/>
  <c r="M119" i="11"/>
  <c r="L119" i="11"/>
  <c r="K119" i="11"/>
  <c r="O119" i="11" s="1"/>
  <c r="J119" i="11"/>
  <c r="M118" i="11"/>
  <c r="Q118" i="11" s="1"/>
  <c r="L118" i="11"/>
  <c r="K118" i="11"/>
  <c r="O118" i="11" s="1"/>
  <c r="J118" i="11"/>
  <c r="O117" i="11"/>
  <c r="S117" i="11" s="1"/>
  <c r="M117" i="11"/>
  <c r="Q117" i="11" s="1"/>
  <c r="L117" i="11"/>
  <c r="P117" i="11" s="1"/>
  <c r="K117" i="11"/>
  <c r="J117" i="11"/>
  <c r="U117" i="11" s="1"/>
  <c r="P116" i="11"/>
  <c r="O116" i="11"/>
  <c r="S116" i="11" s="1"/>
  <c r="M116" i="11"/>
  <c r="L116" i="11"/>
  <c r="K116" i="11"/>
  <c r="J116" i="11"/>
  <c r="Q115" i="11"/>
  <c r="U115" i="11" s="1"/>
  <c r="P115" i="11"/>
  <c r="M115" i="11"/>
  <c r="L115" i="11"/>
  <c r="K115" i="11"/>
  <c r="O115" i="11" s="1"/>
  <c r="S115" i="11" s="1"/>
  <c r="J115" i="11"/>
  <c r="T115" i="11" s="1"/>
  <c r="M114" i="11"/>
  <c r="Q114" i="11" s="1"/>
  <c r="L114" i="11"/>
  <c r="P114" i="11" s="1"/>
  <c r="K114" i="11"/>
  <c r="J114" i="11"/>
  <c r="U114" i="11" s="1"/>
  <c r="M113" i="11"/>
  <c r="L113" i="11"/>
  <c r="K113" i="11"/>
  <c r="O113" i="11" s="1"/>
  <c r="J113" i="11"/>
  <c r="U112" i="11"/>
  <c r="Q112" i="11"/>
  <c r="M112" i="11"/>
  <c r="L112" i="11"/>
  <c r="P112" i="11" s="1"/>
  <c r="K112" i="11"/>
  <c r="J112" i="11"/>
  <c r="O111" i="11"/>
  <c r="M111" i="11"/>
  <c r="Q111" i="11" s="1"/>
  <c r="L111" i="11"/>
  <c r="K111" i="11"/>
  <c r="J111" i="11"/>
  <c r="Q110" i="11"/>
  <c r="P110" i="11"/>
  <c r="T110" i="11" s="1"/>
  <c r="M110" i="11"/>
  <c r="L110" i="11"/>
  <c r="K110" i="11"/>
  <c r="O110" i="11" s="1"/>
  <c r="J110" i="11"/>
  <c r="U110" i="11" s="1"/>
  <c r="S109" i="11"/>
  <c r="P109" i="11"/>
  <c r="O109" i="11"/>
  <c r="M109" i="11"/>
  <c r="L109" i="11"/>
  <c r="K109" i="11"/>
  <c r="J109" i="11"/>
  <c r="M108" i="11"/>
  <c r="Q108" i="11" s="1"/>
  <c r="L108" i="11"/>
  <c r="P108" i="11" s="1"/>
  <c r="K108" i="11"/>
  <c r="J108" i="11"/>
  <c r="U108" i="11" s="1"/>
  <c r="O107" i="11"/>
  <c r="M107" i="11"/>
  <c r="Q107" i="11" s="1"/>
  <c r="L107" i="11"/>
  <c r="P107" i="11" s="1"/>
  <c r="K107" i="11"/>
  <c r="J107" i="11"/>
  <c r="P106" i="11"/>
  <c r="O106" i="11"/>
  <c r="S106" i="11" s="1"/>
  <c r="M106" i="11"/>
  <c r="Q106" i="11" s="1"/>
  <c r="L106" i="11"/>
  <c r="K106" i="11"/>
  <c r="J106" i="11"/>
  <c r="Q105" i="11"/>
  <c r="U105" i="11" s="1"/>
  <c r="P105" i="11"/>
  <c r="M105" i="11"/>
  <c r="L105" i="11"/>
  <c r="K105" i="11"/>
  <c r="O105" i="11" s="1"/>
  <c r="S105" i="11" s="1"/>
  <c r="J105" i="11"/>
  <c r="T105" i="11" s="1"/>
  <c r="M104" i="11"/>
  <c r="Q104" i="11" s="1"/>
  <c r="L104" i="11"/>
  <c r="K104" i="11"/>
  <c r="J104" i="11"/>
  <c r="M103" i="11"/>
  <c r="Q103" i="11" s="1"/>
  <c r="L103" i="11"/>
  <c r="K103" i="11"/>
  <c r="O103" i="11" s="1"/>
  <c r="J103" i="11"/>
  <c r="M102" i="11"/>
  <c r="L102" i="11"/>
  <c r="P102" i="11" s="1"/>
  <c r="K102" i="11"/>
  <c r="J102" i="11"/>
  <c r="Q101" i="11"/>
  <c r="O101" i="11"/>
  <c r="M101" i="11"/>
  <c r="L101" i="11"/>
  <c r="P101" i="11" s="1"/>
  <c r="K101" i="11"/>
  <c r="J101" i="11"/>
  <c r="U101" i="11" s="1"/>
  <c r="Q100" i="11"/>
  <c r="O100" i="11"/>
  <c r="M100" i="11"/>
  <c r="L100" i="11"/>
  <c r="K100" i="11"/>
  <c r="S100" i="11" s="1"/>
  <c r="J100" i="11"/>
  <c r="U100" i="11" s="1"/>
  <c r="Q99" i="11"/>
  <c r="P99" i="11"/>
  <c r="O99" i="11"/>
  <c r="M99" i="11"/>
  <c r="L99" i="11"/>
  <c r="K99" i="11"/>
  <c r="J99" i="11"/>
  <c r="T99" i="11" s="1"/>
  <c r="Q98" i="11"/>
  <c r="P98" i="11"/>
  <c r="M98" i="11"/>
  <c r="L98" i="11"/>
  <c r="K98" i="11"/>
  <c r="J98" i="11"/>
  <c r="M97" i="11"/>
  <c r="L97" i="11"/>
  <c r="K97" i="11"/>
  <c r="O97" i="11" s="1"/>
  <c r="J97" i="11"/>
  <c r="M96" i="11"/>
  <c r="Q96" i="11" s="1"/>
  <c r="L96" i="11"/>
  <c r="P96" i="11" s="1"/>
  <c r="K96" i="11"/>
  <c r="O96" i="11" s="1"/>
  <c r="J96" i="11"/>
  <c r="M95" i="11"/>
  <c r="Q95" i="11" s="1"/>
  <c r="L95" i="11"/>
  <c r="K95" i="11"/>
  <c r="O95" i="11" s="1"/>
  <c r="J95" i="11"/>
  <c r="O94" i="11"/>
  <c r="M94" i="11"/>
  <c r="Q94" i="11" s="1"/>
  <c r="L94" i="11"/>
  <c r="P94" i="11" s="1"/>
  <c r="K94" i="11"/>
  <c r="J94" i="11"/>
  <c r="S94" i="11" s="1"/>
  <c r="U93" i="11"/>
  <c r="Q93" i="11"/>
  <c r="M93" i="11"/>
  <c r="L93" i="11"/>
  <c r="P93" i="11" s="1"/>
  <c r="K93" i="11"/>
  <c r="J93" i="11"/>
  <c r="O92" i="11"/>
  <c r="M92" i="11"/>
  <c r="Q92" i="11" s="1"/>
  <c r="L92" i="11"/>
  <c r="K92" i="11"/>
  <c r="J92" i="11"/>
  <c r="Q91" i="11"/>
  <c r="P91" i="11"/>
  <c r="T91" i="11" s="1"/>
  <c r="M91" i="11"/>
  <c r="L91" i="11"/>
  <c r="K91" i="11"/>
  <c r="O91" i="11" s="1"/>
  <c r="J91" i="11"/>
  <c r="U91" i="11" s="1"/>
  <c r="S90" i="11"/>
  <c r="P90" i="11"/>
  <c r="O90" i="11"/>
  <c r="M90" i="11"/>
  <c r="L90" i="11"/>
  <c r="K90" i="11"/>
  <c r="J90" i="11"/>
  <c r="Q89" i="11"/>
  <c r="P89" i="11"/>
  <c r="M89" i="11"/>
  <c r="U89" i="11" s="1"/>
  <c r="L89" i="11"/>
  <c r="K89" i="11"/>
  <c r="O89" i="11" s="1"/>
  <c r="S89" i="11" s="1"/>
  <c r="J89" i="11"/>
  <c r="M88" i="11"/>
  <c r="Q88" i="11" s="1"/>
  <c r="U88" i="11" s="1"/>
  <c r="L88" i="11"/>
  <c r="K88" i="11"/>
  <c r="O88" i="11" s="1"/>
  <c r="J88" i="11"/>
  <c r="M87" i="11"/>
  <c r="Q87" i="11" s="1"/>
  <c r="L87" i="11"/>
  <c r="P87" i="11" s="1"/>
  <c r="K87" i="11"/>
  <c r="O87" i="11" s="1"/>
  <c r="J87" i="11"/>
  <c r="M86" i="11"/>
  <c r="Q86" i="11" s="1"/>
  <c r="L86" i="11"/>
  <c r="K86" i="11"/>
  <c r="J86" i="11"/>
  <c r="U86" i="11" s="1"/>
  <c r="O85" i="11"/>
  <c r="S85" i="11" s="1"/>
  <c r="M85" i="11"/>
  <c r="L85" i="11"/>
  <c r="P85" i="11" s="1"/>
  <c r="K85" i="11"/>
  <c r="J85" i="11"/>
  <c r="Q84" i="11"/>
  <c r="P84" i="11"/>
  <c r="O84" i="11"/>
  <c r="M84" i="11"/>
  <c r="L84" i="11"/>
  <c r="K84" i="11"/>
  <c r="J84" i="11"/>
  <c r="U84" i="11" s="1"/>
  <c r="M83" i="11"/>
  <c r="L83" i="11"/>
  <c r="P83" i="11" s="1"/>
  <c r="K83" i="11"/>
  <c r="J83" i="11"/>
  <c r="M82" i="11"/>
  <c r="L82" i="11"/>
  <c r="P82" i="11" s="1"/>
  <c r="K82" i="11"/>
  <c r="O82" i="11" s="1"/>
  <c r="J82" i="11"/>
  <c r="O81" i="11"/>
  <c r="M81" i="11"/>
  <c r="Q81" i="11" s="1"/>
  <c r="L81" i="11"/>
  <c r="P81" i="11" s="1"/>
  <c r="K81" i="11"/>
  <c r="J81" i="11"/>
  <c r="Q80" i="11"/>
  <c r="P80" i="11"/>
  <c r="O80" i="11"/>
  <c r="M80" i="11"/>
  <c r="L80" i="11"/>
  <c r="K80" i="11"/>
  <c r="J80" i="11"/>
  <c r="U80" i="11" s="1"/>
  <c r="M79" i="11"/>
  <c r="L79" i="11"/>
  <c r="P79" i="11" s="1"/>
  <c r="K79" i="11"/>
  <c r="J79" i="11"/>
  <c r="M78" i="11"/>
  <c r="L78" i="11"/>
  <c r="P78" i="11" s="1"/>
  <c r="K78" i="11"/>
  <c r="O78" i="11" s="1"/>
  <c r="J78" i="11"/>
  <c r="M77" i="11"/>
  <c r="Q77" i="11" s="1"/>
  <c r="U77" i="11" s="1"/>
  <c r="L77" i="11"/>
  <c r="K77" i="11"/>
  <c r="O77" i="11" s="1"/>
  <c r="J77" i="11"/>
  <c r="M76" i="11"/>
  <c r="L76" i="11"/>
  <c r="P76" i="11" s="1"/>
  <c r="K76" i="11"/>
  <c r="J76" i="11"/>
  <c r="P75" i="11"/>
  <c r="O75" i="11"/>
  <c r="S75" i="11" s="1"/>
  <c r="M75" i="11"/>
  <c r="L75" i="11"/>
  <c r="K75" i="11"/>
  <c r="J75" i="11"/>
  <c r="T75" i="11" s="1"/>
  <c r="Q74" i="11"/>
  <c r="U74" i="11" s="1"/>
  <c r="P74" i="11"/>
  <c r="M74" i="11"/>
  <c r="L74" i="11"/>
  <c r="K74" i="11"/>
  <c r="O74" i="11" s="1"/>
  <c r="S74" i="11" s="1"/>
  <c r="J74" i="11"/>
  <c r="T74" i="11" s="1"/>
  <c r="M73" i="11"/>
  <c r="Q73" i="11" s="1"/>
  <c r="U73" i="11" s="1"/>
  <c r="L73" i="11"/>
  <c r="K73" i="11"/>
  <c r="O73" i="11" s="1"/>
  <c r="J73" i="11"/>
  <c r="M72" i="11"/>
  <c r="L72" i="11"/>
  <c r="P72" i="11" s="1"/>
  <c r="K72" i="11"/>
  <c r="J72" i="11"/>
  <c r="P71" i="11"/>
  <c r="O71" i="11"/>
  <c r="S71" i="11" s="1"/>
  <c r="M71" i="11"/>
  <c r="L71" i="11"/>
  <c r="K71" i="11"/>
  <c r="J71" i="11"/>
  <c r="T71" i="11" s="1"/>
  <c r="Q70" i="11"/>
  <c r="U70" i="11" s="1"/>
  <c r="P70" i="11"/>
  <c r="M70" i="11"/>
  <c r="L70" i="11"/>
  <c r="K70" i="11"/>
  <c r="O70" i="11" s="1"/>
  <c r="S70" i="11" s="1"/>
  <c r="J70" i="11"/>
  <c r="T70" i="11" s="1"/>
  <c r="M69" i="11"/>
  <c r="Q69" i="11" s="1"/>
  <c r="U69" i="11" s="1"/>
  <c r="L69" i="11"/>
  <c r="K69" i="11"/>
  <c r="O69" i="11" s="1"/>
  <c r="J69" i="11"/>
  <c r="M68" i="11"/>
  <c r="L68" i="11"/>
  <c r="P68" i="11" s="1"/>
  <c r="K68" i="11"/>
  <c r="J68" i="11"/>
  <c r="P67" i="11"/>
  <c r="O67" i="11"/>
  <c r="S67" i="11" s="1"/>
  <c r="M67" i="11"/>
  <c r="L67" i="11"/>
  <c r="K67" i="11"/>
  <c r="J67" i="11"/>
  <c r="T67" i="11" s="1"/>
  <c r="Q66" i="11"/>
  <c r="U66" i="11" s="1"/>
  <c r="P66" i="11"/>
  <c r="M66" i="11"/>
  <c r="L66" i="11"/>
  <c r="K66" i="11"/>
  <c r="O66" i="11" s="1"/>
  <c r="S66" i="11" s="1"/>
  <c r="J66" i="11"/>
  <c r="T66" i="11" s="1"/>
  <c r="M65" i="11"/>
  <c r="Q65" i="11" s="1"/>
  <c r="U65" i="11" s="1"/>
  <c r="L65" i="11"/>
  <c r="K65" i="11"/>
  <c r="O65" i="11" s="1"/>
  <c r="J65" i="11"/>
  <c r="M64" i="11"/>
  <c r="L64" i="11"/>
  <c r="P64" i="11" s="1"/>
  <c r="K64" i="11"/>
  <c r="J64" i="11"/>
  <c r="P63" i="11"/>
  <c r="O63" i="11"/>
  <c r="S63" i="11" s="1"/>
  <c r="M63" i="11"/>
  <c r="L63" i="11"/>
  <c r="K63" i="11"/>
  <c r="J63" i="11"/>
  <c r="T63" i="11" s="1"/>
  <c r="O62" i="11"/>
  <c r="M62" i="11"/>
  <c r="Q62" i="11" s="1"/>
  <c r="L62" i="11"/>
  <c r="P62" i="11" s="1"/>
  <c r="K62" i="11"/>
  <c r="J62" i="11"/>
  <c r="U62" i="11" s="1"/>
  <c r="Q61" i="11"/>
  <c r="P61" i="11"/>
  <c r="O61" i="11"/>
  <c r="M61" i="11"/>
  <c r="L61" i="11"/>
  <c r="K61" i="11"/>
  <c r="J61" i="11"/>
  <c r="U61" i="11" s="1"/>
  <c r="M60" i="11"/>
  <c r="L60" i="11"/>
  <c r="P60" i="11" s="1"/>
  <c r="K60" i="11"/>
  <c r="J60" i="11"/>
  <c r="T60" i="11" s="1"/>
  <c r="M59" i="11"/>
  <c r="L59" i="11"/>
  <c r="P59" i="11" s="1"/>
  <c r="K59" i="11"/>
  <c r="O59" i="11" s="1"/>
  <c r="J59" i="11"/>
  <c r="T59" i="11" s="1"/>
  <c r="O58" i="11"/>
  <c r="M58" i="11"/>
  <c r="Q58" i="11" s="1"/>
  <c r="L58" i="11"/>
  <c r="P58" i="11" s="1"/>
  <c r="K58" i="11"/>
  <c r="J58" i="11"/>
  <c r="U58" i="11" s="1"/>
  <c r="Q57" i="11"/>
  <c r="P57" i="11"/>
  <c r="O57" i="11"/>
  <c r="M57" i="11"/>
  <c r="L57" i="11"/>
  <c r="K57" i="11"/>
  <c r="J57" i="11"/>
  <c r="U57" i="11" s="1"/>
  <c r="M56" i="11"/>
  <c r="L56" i="11"/>
  <c r="P56" i="11" s="1"/>
  <c r="K56" i="11"/>
  <c r="J56" i="11"/>
  <c r="T56" i="11" s="1"/>
  <c r="M55" i="11"/>
  <c r="L55" i="11"/>
  <c r="P55" i="11" s="1"/>
  <c r="K55" i="11"/>
  <c r="O55" i="11" s="1"/>
  <c r="J55" i="11"/>
  <c r="T55" i="11" s="1"/>
  <c r="O54" i="11"/>
  <c r="M54" i="11"/>
  <c r="Q54" i="11" s="1"/>
  <c r="L54" i="11"/>
  <c r="P54" i="11" s="1"/>
  <c r="K54" i="11"/>
  <c r="J54" i="11"/>
  <c r="U54" i="11" s="1"/>
  <c r="Q53" i="11"/>
  <c r="P53" i="11"/>
  <c r="O53" i="11"/>
  <c r="M53" i="11"/>
  <c r="L53" i="11"/>
  <c r="K53" i="11"/>
  <c r="J53" i="11"/>
  <c r="U53" i="11" s="1"/>
  <c r="M52" i="11"/>
  <c r="L52" i="11"/>
  <c r="P52" i="11" s="1"/>
  <c r="K52" i="11"/>
  <c r="J52" i="11"/>
  <c r="T52" i="11" s="1"/>
  <c r="M51" i="11"/>
  <c r="L51" i="11"/>
  <c r="P51" i="11" s="1"/>
  <c r="K51" i="11"/>
  <c r="O51" i="11" s="1"/>
  <c r="J51" i="11"/>
  <c r="T51" i="11" s="1"/>
  <c r="O50" i="11"/>
  <c r="M50" i="11"/>
  <c r="Q50" i="11" s="1"/>
  <c r="L50" i="11"/>
  <c r="P50" i="11" s="1"/>
  <c r="K50" i="11"/>
  <c r="J50" i="11"/>
  <c r="U50" i="11" s="1"/>
  <c r="Q49" i="11"/>
  <c r="P49" i="11"/>
  <c r="O49" i="11"/>
  <c r="M49" i="11"/>
  <c r="L49" i="11"/>
  <c r="K49" i="11"/>
  <c r="J49" i="11"/>
  <c r="U49" i="11" s="1"/>
  <c r="M48" i="11"/>
  <c r="L48" i="11"/>
  <c r="P48" i="11" s="1"/>
  <c r="K48" i="11"/>
  <c r="J48" i="11"/>
  <c r="T48" i="11" s="1"/>
  <c r="Q47" i="11"/>
  <c r="U47" i="11" s="1"/>
  <c r="P47" i="11"/>
  <c r="M47" i="11"/>
  <c r="L47" i="11"/>
  <c r="K47" i="11"/>
  <c r="O47" i="11" s="1"/>
  <c r="S47" i="11" s="1"/>
  <c r="J47" i="11"/>
  <c r="T47" i="11" s="1"/>
  <c r="M46" i="11"/>
  <c r="Q46" i="11" s="1"/>
  <c r="U46" i="11" s="1"/>
  <c r="L46" i="11"/>
  <c r="K46" i="11"/>
  <c r="O46" i="11" s="1"/>
  <c r="J46" i="11"/>
  <c r="M45" i="11"/>
  <c r="L45" i="11"/>
  <c r="P45" i="11" s="1"/>
  <c r="K45" i="11"/>
  <c r="J45" i="11"/>
  <c r="P44" i="11"/>
  <c r="O44" i="11"/>
  <c r="S44" i="11" s="1"/>
  <c r="M44" i="11"/>
  <c r="L44" i="11"/>
  <c r="K44" i="11"/>
  <c r="J44" i="11"/>
  <c r="T44" i="11" s="1"/>
  <c r="Q43" i="11"/>
  <c r="U43" i="11" s="1"/>
  <c r="P43" i="11"/>
  <c r="M43" i="11"/>
  <c r="L43" i="11"/>
  <c r="K43" i="11"/>
  <c r="O43" i="11" s="1"/>
  <c r="S43" i="11" s="1"/>
  <c r="J43" i="11"/>
  <c r="T43" i="11" s="1"/>
  <c r="M42" i="11"/>
  <c r="Q42" i="11" s="1"/>
  <c r="U42" i="11" s="1"/>
  <c r="L42" i="11"/>
  <c r="K42" i="11"/>
  <c r="O42" i="11" s="1"/>
  <c r="J42" i="11"/>
  <c r="M41" i="11"/>
  <c r="L41" i="11"/>
  <c r="P41" i="11" s="1"/>
  <c r="K41" i="11"/>
  <c r="J41" i="11"/>
  <c r="P40" i="11"/>
  <c r="O40" i="11"/>
  <c r="S40" i="11" s="1"/>
  <c r="M40" i="11"/>
  <c r="L40" i="11"/>
  <c r="K40" i="11"/>
  <c r="J40" i="11"/>
  <c r="T40" i="11" s="1"/>
  <c r="Q39" i="11"/>
  <c r="U39" i="11" s="1"/>
  <c r="P39" i="11"/>
  <c r="M39" i="11"/>
  <c r="L39" i="11"/>
  <c r="K39" i="11"/>
  <c r="O39" i="11" s="1"/>
  <c r="S39" i="11" s="1"/>
  <c r="J39" i="11"/>
  <c r="T39" i="11" s="1"/>
  <c r="M38" i="11"/>
  <c r="Q38" i="11" s="1"/>
  <c r="U38" i="11" s="1"/>
  <c r="L38" i="11"/>
  <c r="K38" i="11"/>
  <c r="O38" i="11" s="1"/>
  <c r="J38" i="11"/>
  <c r="M37" i="11"/>
  <c r="L37" i="11"/>
  <c r="P37" i="11" s="1"/>
  <c r="K37" i="11"/>
  <c r="J37" i="11"/>
  <c r="P36" i="11"/>
  <c r="O36" i="11"/>
  <c r="S36" i="11" s="1"/>
  <c r="M36" i="11"/>
  <c r="L36" i="11"/>
  <c r="K36" i="11"/>
  <c r="J36" i="11"/>
  <c r="T36" i="11" s="1"/>
  <c r="Q35" i="11"/>
  <c r="U35" i="11" s="1"/>
  <c r="P35" i="11"/>
  <c r="M35" i="11"/>
  <c r="L35" i="11"/>
  <c r="K35" i="11"/>
  <c r="O35" i="11" s="1"/>
  <c r="S35" i="11" s="1"/>
  <c r="J35" i="11"/>
  <c r="T35" i="11" s="1"/>
  <c r="M34" i="11"/>
  <c r="Q34" i="11" s="1"/>
  <c r="U34" i="11" s="1"/>
  <c r="L34" i="11"/>
  <c r="K34" i="11"/>
  <c r="O34" i="11" s="1"/>
  <c r="J34" i="11"/>
  <c r="M33" i="11"/>
  <c r="L33" i="11"/>
  <c r="P33" i="11" s="1"/>
  <c r="K33" i="11"/>
  <c r="J33" i="11"/>
  <c r="M32" i="11"/>
  <c r="L32" i="11"/>
  <c r="P32" i="11" s="1"/>
  <c r="K32" i="11"/>
  <c r="O32" i="11" s="1"/>
  <c r="J32" i="11"/>
  <c r="O31" i="11"/>
  <c r="M31" i="11"/>
  <c r="Q31" i="11" s="1"/>
  <c r="L31" i="11"/>
  <c r="P31" i="11" s="1"/>
  <c r="K31" i="11"/>
  <c r="J31" i="11"/>
  <c r="Q30" i="11"/>
  <c r="P30" i="11"/>
  <c r="O30" i="11"/>
  <c r="M30" i="11"/>
  <c r="L30" i="11"/>
  <c r="K30" i="11"/>
  <c r="J30" i="11"/>
  <c r="U30" i="11" s="1"/>
  <c r="M29" i="11"/>
  <c r="L29" i="11"/>
  <c r="P29" i="11" s="1"/>
  <c r="K29" i="11"/>
  <c r="J29" i="11"/>
  <c r="M28" i="11"/>
  <c r="L28" i="11"/>
  <c r="P28" i="11" s="1"/>
  <c r="K28" i="11"/>
  <c r="O28" i="11" s="1"/>
  <c r="J28" i="11"/>
  <c r="O27" i="11"/>
  <c r="M27" i="11"/>
  <c r="Q27" i="11" s="1"/>
  <c r="L27" i="11"/>
  <c r="P27" i="11" s="1"/>
  <c r="K27" i="11"/>
  <c r="J27" i="11"/>
  <c r="Q26" i="11"/>
  <c r="P26" i="11"/>
  <c r="O26" i="11"/>
  <c r="M26" i="11"/>
  <c r="L26" i="11"/>
  <c r="K26" i="11"/>
  <c r="J26" i="11"/>
  <c r="U26" i="11" s="1"/>
  <c r="M25" i="11"/>
  <c r="L25" i="11"/>
  <c r="P25" i="11" s="1"/>
  <c r="K25" i="11"/>
  <c r="J25" i="11"/>
  <c r="M24" i="11"/>
  <c r="L24" i="11"/>
  <c r="P24" i="11" s="1"/>
  <c r="K24" i="11"/>
  <c r="O24" i="11" s="1"/>
  <c r="J24" i="11"/>
  <c r="O23" i="11"/>
  <c r="M23" i="11"/>
  <c r="Q23" i="11" s="1"/>
  <c r="L23" i="11"/>
  <c r="P23" i="11" s="1"/>
  <c r="K23" i="11"/>
  <c r="J23" i="11"/>
  <c r="Q22" i="11"/>
  <c r="P22" i="11"/>
  <c r="O22" i="11"/>
  <c r="M22" i="11"/>
  <c r="L22" i="11"/>
  <c r="K22" i="11"/>
  <c r="J22" i="11"/>
  <c r="U22" i="11" s="1"/>
  <c r="M21" i="11"/>
  <c r="L21" i="11"/>
  <c r="P21" i="11" s="1"/>
  <c r="K21" i="11"/>
  <c r="J21" i="11"/>
  <c r="M20" i="11"/>
  <c r="L20" i="11"/>
  <c r="P20" i="11" s="1"/>
  <c r="K20" i="11"/>
  <c r="O20" i="11" s="1"/>
  <c r="J20" i="11"/>
  <c r="O19" i="11"/>
  <c r="M19" i="11"/>
  <c r="Q19" i="11" s="1"/>
  <c r="L19" i="11"/>
  <c r="P19" i="11" s="1"/>
  <c r="K19" i="11"/>
  <c r="J19" i="11"/>
  <c r="Q18" i="11"/>
  <c r="P18" i="11"/>
  <c r="O18" i="11"/>
  <c r="M18" i="11"/>
  <c r="L18" i="11"/>
  <c r="K18" i="11"/>
  <c r="J18" i="11"/>
  <c r="U18" i="11" s="1"/>
  <c r="P17" i="11"/>
  <c r="O17" i="11"/>
  <c r="S17" i="11" s="1"/>
  <c r="M17" i="11"/>
  <c r="L17" i="11"/>
  <c r="K17" i="11"/>
  <c r="J17" i="11"/>
  <c r="T17" i="11" s="1"/>
  <c r="S16" i="11"/>
  <c r="Q16" i="11"/>
  <c r="U16" i="11" s="1"/>
  <c r="P16" i="11"/>
  <c r="M16" i="11"/>
  <c r="L16" i="11"/>
  <c r="K16" i="11"/>
  <c r="O16" i="11" s="1"/>
  <c r="J16" i="11"/>
  <c r="T16" i="11" s="1"/>
  <c r="M15" i="11"/>
  <c r="Q15" i="11" s="1"/>
  <c r="U15" i="11" s="1"/>
  <c r="L15" i="11"/>
  <c r="K15" i="11"/>
  <c r="O15" i="11" s="1"/>
  <c r="J15" i="11"/>
  <c r="M14" i="11"/>
  <c r="L14" i="11"/>
  <c r="P14" i="11" s="1"/>
  <c r="K14" i="11"/>
  <c r="J14" i="11"/>
  <c r="T14" i="11" s="1"/>
  <c r="P13" i="11"/>
  <c r="O13" i="11"/>
  <c r="S13" i="11" s="1"/>
  <c r="M13" i="11"/>
  <c r="L13" i="11"/>
  <c r="K13" i="11"/>
  <c r="J13" i="11"/>
  <c r="Q12" i="11"/>
  <c r="U12" i="11" s="1"/>
  <c r="P12" i="11"/>
  <c r="M12" i="11"/>
  <c r="L12" i="11"/>
  <c r="K12" i="11"/>
  <c r="O12" i="11" s="1"/>
  <c r="S12" i="11" s="1"/>
  <c r="J12" i="11"/>
  <c r="T12" i="11" s="1"/>
  <c r="U11" i="11"/>
  <c r="M11" i="11"/>
  <c r="Q11" i="11" s="1"/>
  <c r="L11" i="11"/>
  <c r="K11" i="11"/>
  <c r="O11" i="11" s="1"/>
  <c r="J11" i="11"/>
  <c r="M10" i="11"/>
  <c r="L10" i="11"/>
  <c r="P10" i="11" s="1"/>
  <c r="K10" i="11"/>
  <c r="J10" i="11"/>
  <c r="P9" i="11"/>
  <c r="O9" i="11"/>
  <c r="S9" i="11" s="1"/>
  <c r="M9" i="11"/>
  <c r="L9" i="11"/>
  <c r="K9" i="11"/>
  <c r="J9" i="11"/>
  <c r="T9" i="11" s="1"/>
  <c r="S8" i="11"/>
  <c r="Q8" i="11"/>
  <c r="U8" i="11" s="1"/>
  <c r="P8" i="11"/>
  <c r="M8" i="11"/>
  <c r="L8" i="11"/>
  <c r="K8" i="11"/>
  <c r="O8" i="11" s="1"/>
  <c r="J8" i="11"/>
  <c r="T8" i="11" s="1"/>
  <c r="M7" i="11"/>
  <c r="Q7" i="11" s="1"/>
  <c r="U7" i="11" s="1"/>
  <c r="L7" i="11"/>
  <c r="K7" i="11"/>
  <c r="O7" i="11" s="1"/>
  <c r="J7" i="11"/>
  <c r="AE6" i="11"/>
  <c r="O6" i="11"/>
  <c r="M6" i="11"/>
  <c r="Q6" i="11" s="1"/>
  <c r="L6" i="11"/>
  <c r="P6" i="11" s="1"/>
  <c r="K6" i="11"/>
  <c r="J6" i="11"/>
  <c r="AE5" i="11"/>
  <c r="Q5" i="11"/>
  <c r="U5" i="11" s="1"/>
  <c r="P5" i="11"/>
  <c r="M5" i="11"/>
  <c r="L5" i="11"/>
  <c r="K5" i="11"/>
  <c r="O5" i="11" s="1"/>
  <c r="S5" i="11" s="1"/>
  <c r="J5" i="11"/>
  <c r="T5" i="11" s="1"/>
  <c r="AE4" i="11"/>
  <c r="M4" i="11"/>
  <c r="L4" i="11"/>
  <c r="P4" i="11" s="1"/>
  <c r="K4" i="11"/>
  <c r="O4" i="11" s="1"/>
  <c r="J4" i="11"/>
  <c r="AE3" i="11"/>
  <c r="M3" i="11"/>
  <c r="L3" i="11"/>
  <c r="P3" i="11" s="1"/>
  <c r="K3" i="11"/>
  <c r="O3" i="11" s="1"/>
  <c r="J3" i="11"/>
  <c r="T3" i="11" s="1"/>
  <c r="AE2" i="11"/>
  <c r="P2" i="11"/>
  <c r="O2" i="11"/>
  <c r="S2" i="11" s="1"/>
  <c r="M2" i="11"/>
  <c r="L2" i="11"/>
  <c r="K2" i="11"/>
  <c r="J2" i="11"/>
  <c r="T2" i="11" s="1"/>
  <c r="C7" i="9"/>
  <c r="F2" i="9" s="1"/>
  <c r="F5" i="9"/>
  <c r="F4" i="9"/>
  <c r="F3" i="9"/>
  <c r="AC1685" i="1"/>
  <c r="P1674" i="1"/>
  <c r="N1674" i="1"/>
  <c r="R1674" i="1" s="1"/>
  <c r="M1674" i="1"/>
  <c r="Q1674" i="1" s="1"/>
  <c r="L1674" i="1"/>
  <c r="K1674" i="1"/>
  <c r="V1674" i="1" s="1"/>
  <c r="R1673" i="1"/>
  <c r="Q1673" i="1"/>
  <c r="P1673" i="1"/>
  <c r="N1673" i="1"/>
  <c r="M1673" i="1"/>
  <c r="L1673" i="1"/>
  <c r="K1673" i="1"/>
  <c r="N1672" i="1"/>
  <c r="M1672" i="1"/>
  <c r="L1672" i="1"/>
  <c r="K1672" i="1"/>
  <c r="N1671" i="1"/>
  <c r="M1671" i="1"/>
  <c r="Q1671" i="1" s="1"/>
  <c r="L1671" i="1"/>
  <c r="P1671" i="1" s="1"/>
  <c r="K1671" i="1"/>
  <c r="U1671" i="1" s="1"/>
  <c r="P1670" i="1"/>
  <c r="N1670" i="1"/>
  <c r="R1670" i="1" s="1"/>
  <c r="M1670" i="1"/>
  <c r="Q1670" i="1" s="1"/>
  <c r="L1670" i="1"/>
  <c r="K1670" i="1"/>
  <c r="R1669" i="1"/>
  <c r="Q1669" i="1"/>
  <c r="P1669" i="1"/>
  <c r="N1669" i="1"/>
  <c r="M1669" i="1"/>
  <c r="L1669" i="1"/>
  <c r="K1669" i="1"/>
  <c r="R1668" i="1"/>
  <c r="N1668" i="1"/>
  <c r="M1668" i="1"/>
  <c r="L1668" i="1"/>
  <c r="K1668" i="1"/>
  <c r="N1667" i="1"/>
  <c r="M1667" i="1"/>
  <c r="L1667" i="1"/>
  <c r="P1667" i="1" s="1"/>
  <c r="K1667" i="1"/>
  <c r="P1666" i="1"/>
  <c r="N1666" i="1"/>
  <c r="R1666" i="1" s="1"/>
  <c r="M1666" i="1"/>
  <c r="Q1666" i="1" s="1"/>
  <c r="L1666" i="1"/>
  <c r="K1666" i="1"/>
  <c r="R1665" i="1"/>
  <c r="Q1665" i="1"/>
  <c r="P1665" i="1"/>
  <c r="N1665" i="1"/>
  <c r="M1665" i="1"/>
  <c r="L1665" i="1"/>
  <c r="K1665" i="1"/>
  <c r="V1665" i="1" s="1"/>
  <c r="R1664" i="1"/>
  <c r="N1664" i="1"/>
  <c r="M1664" i="1"/>
  <c r="Q1664" i="1" s="1"/>
  <c r="L1664" i="1"/>
  <c r="K1664" i="1"/>
  <c r="U1664" i="1" s="1"/>
  <c r="N1663" i="1"/>
  <c r="M1663" i="1"/>
  <c r="L1663" i="1"/>
  <c r="K1663" i="1"/>
  <c r="V1662" i="1"/>
  <c r="N1662" i="1"/>
  <c r="R1662" i="1" s="1"/>
  <c r="M1662" i="1"/>
  <c r="L1662" i="1"/>
  <c r="P1662" i="1" s="1"/>
  <c r="K1662" i="1"/>
  <c r="N1661" i="1"/>
  <c r="R1661" i="1" s="1"/>
  <c r="M1661" i="1"/>
  <c r="Q1661" i="1" s="1"/>
  <c r="L1661" i="1"/>
  <c r="K1661" i="1"/>
  <c r="Q1660" i="1"/>
  <c r="P1660" i="1"/>
  <c r="T1660" i="1" s="1"/>
  <c r="N1660" i="1"/>
  <c r="M1660" i="1"/>
  <c r="L1660" i="1"/>
  <c r="K1660" i="1"/>
  <c r="U1660" i="1" s="1"/>
  <c r="R1659" i="1"/>
  <c r="V1659" i="1" s="1"/>
  <c r="Q1659" i="1"/>
  <c r="N1659" i="1"/>
  <c r="M1659" i="1"/>
  <c r="L1659" i="1"/>
  <c r="P1659" i="1" s="1"/>
  <c r="T1659" i="1" s="1"/>
  <c r="K1659" i="1"/>
  <c r="U1659" i="1" s="1"/>
  <c r="V1658" i="1"/>
  <c r="N1658" i="1"/>
  <c r="R1658" i="1" s="1"/>
  <c r="M1658" i="1"/>
  <c r="L1658" i="1"/>
  <c r="K1658" i="1"/>
  <c r="Q1658" i="1" s="1"/>
  <c r="V1657" i="1"/>
  <c r="N1657" i="1"/>
  <c r="R1657" i="1" s="1"/>
  <c r="M1657" i="1"/>
  <c r="Q1657" i="1" s="1"/>
  <c r="L1657" i="1"/>
  <c r="K1657" i="1"/>
  <c r="U1657" i="1" s="1"/>
  <c r="Q1656" i="1"/>
  <c r="P1656" i="1"/>
  <c r="T1656" i="1" s="1"/>
  <c r="N1656" i="1"/>
  <c r="M1656" i="1"/>
  <c r="L1656" i="1"/>
  <c r="K1656" i="1"/>
  <c r="R1655" i="1"/>
  <c r="V1655" i="1" s="1"/>
  <c r="Q1655" i="1"/>
  <c r="N1655" i="1"/>
  <c r="M1655" i="1"/>
  <c r="L1655" i="1"/>
  <c r="P1655" i="1" s="1"/>
  <c r="T1655" i="1" s="1"/>
  <c r="K1655" i="1"/>
  <c r="N1654" i="1"/>
  <c r="M1654" i="1"/>
  <c r="L1654" i="1"/>
  <c r="K1654" i="1"/>
  <c r="Q1654" i="1" s="1"/>
  <c r="V1653" i="1"/>
  <c r="N1653" i="1"/>
  <c r="R1653" i="1" s="1"/>
  <c r="M1653" i="1"/>
  <c r="Q1653" i="1" s="1"/>
  <c r="L1653" i="1"/>
  <c r="K1653" i="1"/>
  <c r="U1653" i="1" s="1"/>
  <c r="Q1652" i="1"/>
  <c r="P1652" i="1"/>
  <c r="T1652" i="1" s="1"/>
  <c r="N1652" i="1"/>
  <c r="M1652" i="1"/>
  <c r="L1652" i="1"/>
  <c r="K1652" i="1"/>
  <c r="U1652" i="1" s="1"/>
  <c r="V1651" i="1"/>
  <c r="T1651" i="1"/>
  <c r="R1651" i="1"/>
  <c r="Q1651" i="1"/>
  <c r="N1651" i="1"/>
  <c r="M1651" i="1"/>
  <c r="L1651" i="1"/>
  <c r="P1651" i="1" s="1"/>
  <c r="K1651" i="1"/>
  <c r="V1650" i="1"/>
  <c r="U1650" i="1"/>
  <c r="N1650" i="1"/>
  <c r="R1650" i="1" s="1"/>
  <c r="M1650" i="1"/>
  <c r="L1650" i="1"/>
  <c r="P1650" i="1" s="1"/>
  <c r="K1650" i="1"/>
  <c r="Q1650" i="1" s="1"/>
  <c r="Q1649" i="1"/>
  <c r="N1649" i="1"/>
  <c r="R1649" i="1" s="1"/>
  <c r="M1649" i="1"/>
  <c r="L1649" i="1"/>
  <c r="K1649" i="1"/>
  <c r="U1649" i="1" s="1"/>
  <c r="N1648" i="1"/>
  <c r="M1648" i="1"/>
  <c r="L1648" i="1"/>
  <c r="K1648" i="1"/>
  <c r="P1647" i="1"/>
  <c r="N1647" i="1"/>
  <c r="R1647" i="1" s="1"/>
  <c r="M1647" i="1"/>
  <c r="Q1647" i="1" s="1"/>
  <c r="L1647" i="1"/>
  <c r="K1647" i="1"/>
  <c r="R1646" i="1"/>
  <c r="N1646" i="1"/>
  <c r="M1646" i="1"/>
  <c r="L1646" i="1"/>
  <c r="K1646" i="1"/>
  <c r="U1645" i="1"/>
  <c r="R1645" i="1"/>
  <c r="N1645" i="1"/>
  <c r="M1645" i="1"/>
  <c r="Q1645" i="1" s="1"/>
  <c r="L1645" i="1"/>
  <c r="K1645" i="1"/>
  <c r="P1644" i="1"/>
  <c r="N1644" i="1"/>
  <c r="M1644" i="1"/>
  <c r="L1644" i="1"/>
  <c r="K1644" i="1"/>
  <c r="P1643" i="1"/>
  <c r="N1643" i="1"/>
  <c r="R1643" i="1" s="1"/>
  <c r="M1643" i="1"/>
  <c r="Q1643" i="1" s="1"/>
  <c r="L1643" i="1"/>
  <c r="K1643" i="1"/>
  <c r="R1642" i="1"/>
  <c r="P1642" i="1"/>
  <c r="N1642" i="1"/>
  <c r="M1642" i="1"/>
  <c r="L1642" i="1"/>
  <c r="K1642" i="1"/>
  <c r="Q1642" i="1" s="1"/>
  <c r="U1642" i="1" s="1"/>
  <c r="N1641" i="1"/>
  <c r="M1641" i="1"/>
  <c r="Q1641" i="1" s="1"/>
  <c r="L1641" i="1"/>
  <c r="K1641" i="1"/>
  <c r="R1641" i="1" s="1"/>
  <c r="N1640" i="1"/>
  <c r="M1640" i="1"/>
  <c r="L1640" i="1"/>
  <c r="K1640" i="1"/>
  <c r="P1639" i="1"/>
  <c r="N1639" i="1"/>
  <c r="R1639" i="1" s="1"/>
  <c r="M1639" i="1"/>
  <c r="Q1639" i="1" s="1"/>
  <c r="L1639" i="1"/>
  <c r="K1639" i="1"/>
  <c r="R1638" i="1"/>
  <c r="N1638" i="1"/>
  <c r="M1638" i="1"/>
  <c r="L1638" i="1"/>
  <c r="K1638" i="1"/>
  <c r="U1637" i="1"/>
  <c r="R1637" i="1"/>
  <c r="N1637" i="1"/>
  <c r="M1637" i="1"/>
  <c r="Q1637" i="1" s="1"/>
  <c r="L1637" i="1"/>
  <c r="K1637" i="1"/>
  <c r="P1636" i="1"/>
  <c r="N1636" i="1"/>
  <c r="M1636" i="1"/>
  <c r="L1636" i="1"/>
  <c r="K1636" i="1"/>
  <c r="P1635" i="1"/>
  <c r="N1635" i="1"/>
  <c r="R1635" i="1" s="1"/>
  <c r="M1635" i="1"/>
  <c r="Q1635" i="1" s="1"/>
  <c r="L1635" i="1"/>
  <c r="K1635" i="1"/>
  <c r="Q1634" i="1"/>
  <c r="N1634" i="1"/>
  <c r="R1634" i="1" s="1"/>
  <c r="M1634" i="1"/>
  <c r="L1634" i="1"/>
  <c r="K1634" i="1"/>
  <c r="T1633" i="1"/>
  <c r="Q1633" i="1"/>
  <c r="P1633" i="1"/>
  <c r="N1633" i="1"/>
  <c r="M1633" i="1"/>
  <c r="L1633" i="1"/>
  <c r="K1633" i="1"/>
  <c r="U1633" i="1" s="1"/>
  <c r="V1632" i="1"/>
  <c r="T1632" i="1"/>
  <c r="R1632" i="1"/>
  <c r="Q1632" i="1"/>
  <c r="N1632" i="1"/>
  <c r="M1632" i="1"/>
  <c r="L1632" i="1"/>
  <c r="P1632" i="1" s="1"/>
  <c r="K1632" i="1"/>
  <c r="V1631" i="1"/>
  <c r="U1631" i="1"/>
  <c r="N1631" i="1"/>
  <c r="R1631" i="1" s="1"/>
  <c r="M1631" i="1"/>
  <c r="L1631" i="1"/>
  <c r="P1631" i="1" s="1"/>
  <c r="K1631" i="1"/>
  <c r="Q1631" i="1" s="1"/>
  <c r="V1630" i="1"/>
  <c r="Q1630" i="1"/>
  <c r="N1630" i="1"/>
  <c r="R1630" i="1" s="1"/>
  <c r="M1630" i="1"/>
  <c r="L1630" i="1"/>
  <c r="P1630" i="1" s="1"/>
  <c r="K1630" i="1"/>
  <c r="V1629" i="1"/>
  <c r="Q1629" i="1"/>
  <c r="P1629" i="1"/>
  <c r="N1629" i="1"/>
  <c r="R1629" i="1" s="1"/>
  <c r="M1629" i="1"/>
  <c r="L1629" i="1"/>
  <c r="T1629" i="1" s="1"/>
  <c r="K1629" i="1"/>
  <c r="U1629" i="1" s="1"/>
  <c r="R1628" i="1"/>
  <c r="V1628" i="1" s="1"/>
  <c r="Q1628" i="1"/>
  <c r="N1628" i="1"/>
  <c r="M1628" i="1"/>
  <c r="L1628" i="1"/>
  <c r="P1628" i="1" s="1"/>
  <c r="K1628" i="1"/>
  <c r="Q1627" i="1"/>
  <c r="N1627" i="1"/>
  <c r="M1627" i="1"/>
  <c r="L1627" i="1"/>
  <c r="K1627" i="1"/>
  <c r="Q1626" i="1"/>
  <c r="N1626" i="1"/>
  <c r="R1626" i="1" s="1"/>
  <c r="M1626" i="1"/>
  <c r="L1626" i="1"/>
  <c r="P1626" i="1" s="1"/>
  <c r="K1626" i="1"/>
  <c r="U1626" i="1" s="1"/>
  <c r="Q1625" i="1"/>
  <c r="P1625" i="1"/>
  <c r="N1625" i="1"/>
  <c r="R1625" i="1" s="1"/>
  <c r="M1625" i="1"/>
  <c r="L1625" i="1"/>
  <c r="T1625" i="1" s="1"/>
  <c r="K1625" i="1"/>
  <c r="U1625" i="1" s="1"/>
  <c r="Q1624" i="1"/>
  <c r="N1624" i="1"/>
  <c r="M1624" i="1"/>
  <c r="L1624" i="1"/>
  <c r="P1624" i="1" s="1"/>
  <c r="K1624" i="1"/>
  <c r="U1624" i="1" s="1"/>
  <c r="N1623" i="1"/>
  <c r="R1623" i="1" s="1"/>
  <c r="M1623" i="1"/>
  <c r="L1623" i="1"/>
  <c r="K1623" i="1"/>
  <c r="V1623" i="1" s="1"/>
  <c r="V1622" i="1"/>
  <c r="T1622" i="1"/>
  <c r="N1622" i="1"/>
  <c r="R1622" i="1" s="1"/>
  <c r="M1622" i="1"/>
  <c r="Q1622" i="1" s="1"/>
  <c r="L1622" i="1"/>
  <c r="P1622" i="1" s="1"/>
  <c r="K1622" i="1"/>
  <c r="V1621" i="1"/>
  <c r="T1621" i="1"/>
  <c r="Q1621" i="1"/>
  <c r="P1621" i="1"/>
  <c r="N1621" i="1"/>
  <c r="R1621" i="1" s="1"/>
  <c r="M1621" i="1"/>
  <c r="L1621" i="1"/>
  <c r="K1621" i="1"/>
  <c r="U1621" i="1" s="1"/>
  <c r="P1620" i="1"/>
  <c r="N1620" i="1"/>
  <c r="R1620" i="1" s="1"/>
  <c r="M1620" i="1"/>
  <c r="L1620" i="1"/>
  <c r="K1620" i="1"/>
  <c r="P1619" i="1"/>
  <c r="T1619" i="1" s="1"/>
  <c r="N1619" i="1"/>
  <c r="M1619" i="1"/>
  <c r="Q1619" i="1" s="1"/>
  <c r="L1619" i="1"/>
  <c r="K1619" i="1"/>
  <c r="R1619" i="1" s="1"/>
  <c r="R1618" i="1"/>
  <c r="N1618" i="1"/>
  <c r="M1618" i="1"/>
  <c r="L1618" i="1"/>
  <c r="K1618" i="1"/>
  <c r="P1618" i="1" s="1"/>
  <c r="R1617" i="1"/>
  <c r="N1617" i="1"/>
  <c r="M1617" i="1"/>
  <c r="L1617" i="1"/>
  <c r="K1617" i="1"/>
  <c r="V1617" i="1" s="1"/>
  <c r="Q1616" i="1"/>
  <c r="N1616" i="1"/>
  <c r="R1616" i="1" s="1"/>
  <c r="M1616" i="1"/>
  <c r="L1616" i="1"/>
  <c r="K1616" i="1"/>
  <c r="U1616" i="1" s="1"/>
  <c r="R1615" i="1"/>
  <c r="Q1615" i="1"/>
  <c r="P1615" i="1"/>
  <c r="T1615" i="1" s="1"/>
  <c r="N1615" i="1"/>
  <c r="M1615" i="1"/>
  <c r="L1615" i="1"/>
  <c r="K1615" i="1"/>
  <c r="U1614" i="1"/>
  <c r="T1614" i="1"/>
  <c r="R1614" i="1"/>
  <c r="P1614" i="1"/>
  <c r="N1614" i="1"/>
  <c r="M1614" i="1"/>
  <c r="Q1614" i="1" s="1"/>
  <c r="L1614" i="1"/>
  <c r="K1614" i="1"/>
  <c r="V1614" i="1" s="1"/>
  <c r="P1613" i="1"/>
  <c r="N1613" i="1"/>
  <c r="R1613" i="1" s="1"/>
  <c r="V1613" i="1" s="1"/>
  <c r="M1613" i="1"/>
  <c r="Q1613" i="1" s="1"/>
  <c r="L1613" i="1"/>
  <c r="K1613" i="1"/>
  <c r="R1612" i="1"/>
  <c r="P1612" i="1"/>
  <c r="N1612" i="1"/>
  <c r="M1612" i="1"/>
  <c r="Q1612" i="1" s="1"/>
  <c r="U1612" i="1" s="1"/>
  <c r="L1612" i="1"/>
  <c r="K1612" i="1"/>
  <c r="N1611" i="1"/>
  <c r="M1611" i="1"/>
  <c r="L1611" i="1"/>
  <c r="K1611" i="1"/>
  <c r="N1610" i="1"/>
  <c r="M1610" i="1"/>
  <c r="L1610" i="1"/>
  <c r="P1610" i="1" s="1"/>
  <c r="K1610" i="1"/>
  <c r="N1609" i="1"/>
  <c r="M1609" i="1"/>
  <c r="L1609" i="1"/>
  <c r="P1609" i="1" s="1"/>
  <c r="K1609" i="1"/>
  <c r="N1608" i="1"/>
  <c r="M1608" i="1"/>
  <c r="L1608" i="1"/>
  <c r="K1608" i="1"/>
  <c r="R1607" i="1"/>
  <c r="N1607" i="1"/>
  <c r="M1607" i="1"/>
  <c r="Q1607" i="1" s="1"/>
  <c r="L1607" i="1"/>
  <c r="K1607" i="1"/>
  <c r="T1606" i="1"/>
  <c r="R1606" i="1"/>
  <c r="P1606" i="1"/>
  <c r="N1606" i="1"/>
  <c r="V1606" i="1" s="1"/>
  <c r="M1606" i="1"/>
  <c r="Q1606" i="1" s="1"/>
  <c r="L1606" i="1"/>
  <c r="K1606" i="1"/>
  <c r="N1605" i="1"/>
  <c r="M1605" i="1"/>
  <c r="L1605" i="1"/>
  <c r="P1605" i="1" s="1"/>
  <c r="K1605" i="1"/>
  <c r="R1604" i="1"/>
  <c r="N1604" i="1"/>
  <c r="M1604" i="1"/>
  <c r="L1604" i="1"/>
  <c r="P1604" i="1" s="1"/>
  <c r="K1604" i="1"/>
  <c r="V1604" i="1" s="1"/>
  <c r="N1603" i="1"/>
  <c r="R1603" i="1" s="1"/>
  <c r="M1603" i="1"/>
  <c r="L1603" i="1"/>
  <c r="P1603" i="1" s="1"/>
  <c r="T1603" i="1" s="1"/>
  <c r="K1603" i="1"/>
  <c r="V1603" i="1" s="1"/>
  <c r="P1602" i="1"/>
  <c r="T1602" i="1" s="1"/>
  <c r="N1602" i="1"/>
  <c r="M1602" i="1"/>
  <c r="Q1602" i="1" s="1"/>
  <c r="L1602" i="1"/>
  <c r="K1602" i="1"/>
  <c r="R1601" i="1"/>
  <c r="V1601" i="1" s="1"/>
  <c r="Q1601" i="1"/>
  <c r="N1601" i="1"/>
  <c r="M1601" i="1"/>
  <c r="L1601" i="1"/>
  <c r="P1601" i="1" s="1"/>
  <c r="K1601" i="1"/>
  <c r="U1601" i="1" s="1"/>
  <c r="N1600" i="1"/>
  <c r="R1600" i="1" s="1"/>
  <c r="M1600" i="1"/>
  <c r="Q1600" i="1" s="1"/>
  <c r="U1600" i="1" s="1"/>
  <c r="L1600" i="1"/>
  <c r="K1600" i="1"/>
  <c r="V1600" i="1" s="1"/>
  <c r="N1599" i="1"/>
  <c r="M1599" i="1"/>
  <c r="L1599" i="1"/>
  <c r="K1599" i="1"/>
  <c r="V1598" i="1"/>
  <c r="R1598" i="1"/>
  <c r="Q1598" i="1"/>
  <c r="N1598" i="1"/>
  <c r="M1598" i="1"/>
  <c r="L1598" i="1"/>
  <c r="K1598" i="1"/>
  <c r="U1598" i="1" s="1"/>
  <c r="N1597" i="1"/>
  <c r="R1597" i="1" s="1"/>
  <c r="M1597" i="1"/>
  <c r="Q1597" i="1" s="1"/>
  <c r="L1597" i="1"/>
  <c r="P1597" i="1" s="1"/>
  <c r="T1597" i="1" s="1"/>
  <c r="K1597" i="1"/>
  <c r="Q1596" i="1"/>
  <c r="N1596" i="1"/>
  <c r="R1596" i="1" s="1"/>
  <c r="M1596" i="1"/>
  <c r="L1596" i="1"/>
  <c r="K1596" i="1"/>
  <c r="P1596" i="1" s="1"/>
  <c r="T1595" i="1"/>
  <c r="R1595" i="1"/>
  <c r="P1595" i="1"/>
  <c r="N1595" i="1"/>
  <c r="M1595" i="1"/>
  <c r="Q1595" i="1" s="1"/>
  <c r="L1595" i="1"/>
  <c r="K1595" i="1"/>
  <c r="V1595" i="1" s="1"/>
  <c r="N1594" i="1"/>
  <c r="M1594" i="1"/>
  <c r="L1594" i="1"/>
  <c r="P1594" i="1" s="1"/>
  <c r="K1594" i="1"/>
  <c r="N1593" i="1"/>
  <c r="R1593" i="1" s="1"/>
  <c r="M1593" i="1"/>
  <c r="Q1593" i="1" s="1"/>
  <c r="L1593" i="1"/>
  <c r="P1593" i="1" s="1"/>
  <c r="T1593" i="1" s="1"/>
  <c r="K1593" i="1"/>
  <c r="V1592" i="1"/>
  <c r="R1592" i="1"/>
  <c r="N1592" i="1"/>
  <c r="M1592" i="1"/>
  <c r="Q1592" i="1" s="1"/>
  <c r="L1592" i="1"/>
  <c r="K1592" i="1"/>
  <c r="U1592" i="1" s="1"/>
  <c r="P1591" i="1"/>
  <c r="T1591" i="1" s="1"/>
  <c r="N1591" i="1"/>
  <c r="R1591" i="1" s="1"/>
  <c r="M1591" i="1"/>
  <c r="Q1591" i="1" s="1"/>
  <c r="L1591" i="1"/>
  <c r="K1591" i="1"/>
  <c r="V1591" i="1" s="1"/>
  <c r="R1590" i="1"/>
  <c r="V1590" i="1" s="1"/>
  <c r="Q1590" i="1"/>
  <c r="N1590" i="1"/>
  <c r="M1590" i="1"/>
  <c r="L1590" i="1"/>
  <c r="P1590" i="1" s="1"/>
  <c r="K1590" i="1"/>
  <c r="U1590" i="1" s="1"/>
  <c r="N1589" i="1"/>
  <c r="R1589" i="1" s="1"/>
  <c r="M1589" i="1"/>
  <c r="L1589" i="1"/>
  <c r="K1589" i="1"/>
  <c r="V1588" i="1"/>
  <c r="R1588" i="1"/>
  <c r="N1588" i="1"/>
  <c r="M1588" i="1"/>
  <c r="Q1588" i="1" s="1"/>
  <c r="L1588" i="1"/>
  <c r="K1588" i="1"/>
  <c r="U1588" i="1" s="1"/>
  <c r="P1587" i="1"/>
  <c r="T1587" i="1" s="1"/>
  <c r="N1587" i="1"/>
  <c r="R1587" i="1" s="1"/>
  <c r="M1587" i="1"/>
  <c r="Q1587" i="1" s="1"/>
  <c r="L1587" i="1"/>
  <c r="K1587" i="1"/>
  <c r="R1586" i="1"/>
  <c r="V1586" i="1" s="1"/>
  <c r="Q1586" i="1"/>
  <c r="N1586" i="1"/>
  <c r="M1586" i="1"/>
  <c r="L1586" i="1"/>
  <c r="P1586" i="1" s="1"/>
  <c r="K1586" i="1"/>
  <c r="U1586" i="1" s="1"/>
  <c r="N1585" i="1"/>
  <c r="R1585" i="1" s="1"/>
  <c r="M1585" i="1"/>
  <c r="L1585" i="1"/>
  <c r="K1585" i="1"/>
  <c r="V1584" i="1"/>
  <c r="R1584" i="1"/>
  <c r="N1584" i="1"/>
  <c r="M1584" i="1"/>
  <c r="Q1584" i="1" s="1"/>
  <c r="L1584" i="1"/>
  <c r="K1584" i="1"/>
  <c r="P1583" i="1"/>
  <c r="T1583" i="1" s="1"/>
  <c r="N1583" i="1"/>
  <c r="R1583" i="1" s="1"/>
  <c r="M1583" i="1"/>
  <c r="Q1583" i="1" s="1"/>
  <c r="L1583" i="1"/>
  <c r="K1583" i="1"/>
  <c r="V1583" i="1" s="1"/>
  <c r="R1582" i="1"/>
  <c r="V1582" i="1" s="1"/>
  <c r="Q1582" i="1"/>
  <c r="N1582" i="1"/>
  <c r="M1582" i="1"/>
  <c r="L1582" i="1"/>
  <c r="P1582" i="1" s="1"/>
  <c r="K1582" i="1"/>
  <c r="U1582" i="1" s="1"/>
  <c r="N1581" i="1"/>
  <c r="R1581" i="1" s="1"/>
  <c r="M1581" i="1"/>
  <c r="L1581" i="1"/>
  <c r="K1581" i="1"/>
  <c r="V1580" i="1"/>
  <c r="R1580" i="1"/>
  <c r="N1580" i="1"/>
  <c r="M1580" i="1"/>
  <c r="Q1580" i="1" s="1"/>
  <c r="L1580" i="1"/>
  <c r="K1580" i="1"/>
  <c r="P1579" i="1"/>
  <c r="N1579" i="1"/>
  <c r="M1579" i="1"/>
  <c r="L1579" i="1"/>
  <c r="K1579" i="1"/>
  <c r="R1578" i="1"/>
  <c r="N1578" i="1"/>
  <c r="M1578" i="1"/>
  <c r="Q1578" i="1" s="1"/>
  <c r="L1578" i="1"/>
  <c r="K1578" i="1"/>
  <c r="V1578" i="1" s="1"/>
  <c r="N1577" i="1"/>
  <c r="M1577" i="1"/>
  <c r="L1577" i="1"/>
  <c r="K1577" i="1"/>
  <c r="Q1577" i="1" s="1"/>
  <c r="T1576" i="1"/>
  <c r="R1576" i="1"/>
  <c r="P1576" i="1"/>
  <c r="N1576" i="1"/>
  <c r="M1576" i="1"/>
  <c r="Q1576" i="1" s="1"/>
  <c r="L1576" i="1"/>
  <c r="K1576" i="1"/>
  <c r="V1576" i="1" s="1"/>
  <c r="P1575" i="1"/>
  <c r="N1575" i="1"/>
  <c r="M1575" i="1"/>
  <c r="L1575" i="1"/>
  <c r="K1575" i="1"/>
  <c r="R1574" i="1"/>
  <c r="N1574" i="1"/>
  <c r="M1574" i="1"/>
  <c r="Q1574" i="1" s="1"/>
  <c r="L1574" i="1"/>
  <c r="P1574" i="1" s="1"/>
  <c r="T1574" i="1" s="1"/>
  <c r="K1574" i="1"/>
  <c r="V1574" i="1" s="1"/>
  <c r="N1573" i="1"/>
  <c r="R1573" i="1" s="1"/>
  <c r="M1573" i="1"/>
  <c r="L1573" i="1"/>
  <c r="K1573" i="1"/>
  <c r="Q1573" i="1" s="1"/>
  <c r="T1572" i="1"/>
  <c r="R1572" i="1"/>
  <c r="P1572" i="1"/>
  <c r="N1572" i="1"/>
  <c r="M1572" i="1"/>
  <c r="Q1572" i="1" s="1"/>
  <c r="L1572" i="1"/>
  <c r="K1572" i="1"/>
  <c r="V1572" i="1" s="1"/>
  <c r="P1571" i="1"/>
  <c r="N1571" i="1"/>
  <c r="M1571" i="1"/>
  <c r="L1571" i="1"/>
  <c r="K1571" i="1"/>
  <c r="R1570" i="1"/>
  <c r="N1570" i="1"/>
  <c r="M1570" i="1"/>
  <c r="Q1570" i="1" s="1"/>
  <c r="L1570" i="1"/>
  <c r="P1570" i="1" s="1"/>
  <c r="T1570" i="1" s="1"/>
  <c r="K1570" i="1"/>
  <c r="V1570" i="1" s="1"/>
  <c r="N1569" i="1"/>
  <c r="R1569" i="1" s="1"/>
  <c r="M1569" i="1"/>
  <c r="L1569" i="1"/>
  <c r="K1569" i="1"/>
  <c r="Q1569" i="1" s="1"/>
  <c r="T1568" i="1"/>
  <c r="R1568" i="1"/>
  <c r="P1568" i="1"/>
  <c r="N1568" i="1"/>
  <c r="M1568" i="1"/>
  <c r="Q1568" i="1" s="1"/>
  <c r="L1568" i="1"/>
  <c r="K1568" i="1"/>
  <c r="V1568" i="1" s="1"/>
  <c r="P1567" i="1"/>
  <c r="N1567" i="1"/>
  <c r="M1567" i="1"/>
  <c r="L1567" i="1"/>
  <c r="K1567" i="1"/>
  <c r="N1566" i="1"/>
  <c r="R1566" i="1" s="1"/>
  <c r="M1566" i="1"/>
  <c r="L1566" i="1"/>
  <c r="K1566" i="1"/>
  <c r="R1565" i="1"/>
  <c r="V1565" i="1" s="1"/>
  <c r="Q1565" i="1"/>
  <c r="N1565" i="1"/>
  <c r="M1565" i="1"/>
  <c r="L1565" i="1"/>
  <c r="K1565" i="1"/>
  <c r="U1565" i="1" s="1"/>
  <c r="T1564" i="1"/>
  <c r="P1564" i="1"/>
  <c r="N1564" i="1"/>
  <c r="R1564" i="1" s="1"/>
  <c r="M1564" i="1"/>
  <c r="Q1564" i="1" s="1"/>
  <c r="L1564" i="1"/>
  <c r="K1564" i="1"/>
  <c r="V1563" i="1"/>
  <c r="R1563" i="1"/>
  <c r="N1563" i="1"/>
  <c r="M1563" i="1"/>
  <c r="Q1563" i="1" s="1"/>
  <c r="L1563" i="1"/>
  <c r="P1563" i="1" s="1"/>
  <c r="K1563" i="1"/>
  <c r="N1562" i="1"/>
  <c r="R1562" i="1" s="1"/>
  <c r="M1562" i="1"/>
  <c r="L1562" i="1"/>
  <c r="K1562" i="1"/>
  <c r="R1561" i="1"/>
  <c r="V1561" i="1" s="1"/>
  <c r="Q1561" i="1"/>
  <c r="N1561" i="1"/>
  <c r="M1561" i="1"/>
  <c r="L1561" i="1"/>
  <c r="K1561" i="1"/>
  <c r="U1561" i="1" s="1"/>
  <c r="T1560" i="1"/>
  <c r="P1560" i="1"/>
  <c r="N1560" i="1"/>
  <c r="R1560" i="1" s="1"/>
  <c r="M1560" i="1"/>
  <c r="Q1560" i="1" s="1"/>
  <c r="L1560" i="1"/>
  <c r="K1560" i="1"/>
  <c r="V1559" i="1"/>
  <c r="R1559" i="1"/>
  <c r="N1559" i="1"/>
  <c r="M1559" i="1"/>
  <c r="Q1559" i="1" s="1"/>
  <c r="L1559" i="1"/>
  <c r="P1559" i="1" s="1"/>
  <c r="K1559" i="1"/>
  <c r="N1558" i="1"/>
  <c r="R1558" i="1" s="1"/>
  <c r="M1558" i="1"/>
  <c r="L1558" i="1"/>
  <c r="K1558" i="1"/>
  <c r="R1557" i="1"/>
  <c r="V1557" i="1" s="1"/>
  <c r="Q1557" i="1"/>
  <c r="N1557" i="1"/>
  <c r="M1557" i="1"/>
  <c r="L1557" i="1"/>
  <c r="K1557" i="1"/>
  <c r="T1556" i="1"/>
  <c r="P1556" i="1"/>
  <c r="N1556" i="1"/>
  <c r="R1556" i="1" s="1"/>
  <c r="M1556" i="1"/>
  <c r="Q1556" i="1" s="1"/>
  <c r="L1556" i="1"/>
  <c r="K1556" i="1"/>
  <c r="V1556" i="1" s="1"/>
  <c r="V1555" i="1"/>
  <c r="R1555" i="1"/>
  <c r="N1555" i="1"/>
  <c r="M1555" i="1"/>
  <c r="Q1555" i="1" s="1"/>
  <c r="L1555" i="1"/>
  <c r="P1555" i="1" s="1"/>
  <c r="K1555" i="1"/>
  <c r="U1555" i="1" s="1"/>
  <c r="N1554" i="1"/>
  <c r="R1554" i="1" s="1"/>
  <c r="M1554" i="1"/>
  <c r="L1554" i="1"/>
  <c r="K1554" i="1"/>
  <c r="T1553" i="1"/>
  <c r="P1553" i="1"/>
  <c r="N1553" i="1"/>
  <c r="R1553" i="1" s="1"/>
  <c r="M1553" i="1"/>
  <c r="Q1553" i="1" s="1"/>
  <c r="L1553" i="1"/>
  <c r="K1553" i="1"/>
  <c r="U1553" i="1" s="1"/>
  <c r="Q1552" i="1"/>
  <c r="P1552" i="1"/>
  <c r="N1552" i="1"/>
  <c r="M1552" i="1"/>
  <c r="L1552" i="1"/>
  <c r="K1552" i="1"/>
  <c r="U1552" i="1" s="1"/>
  <c r="R1551" i="1"/>
  <c r="N1551" i="1"/>
  <c r="M1551" i="1"/>
  <c r="Q1551" i="1" s="1"/>
  <c r="L1551" i="1"/>
  <c r="P1551" i="1" s="1"/>
  <c r="T1551" i="1" s="1"/>
  <c r="K1551" i="1"/>
  <c r="V1551" i="1" s="1"/>
  <c r="N1550" i="1"/>
  <c r="R1550" i="1" s="1"/>
  <c r="M1550" i="1"/>
  <c r="L1550" i="1"/>
  <c r="K1550" i="1"/>
  <c r="T1549" i="1"/>
  <c r="P1549" i="1"/>
  <c r="N1549" i="1"/>
  <c r="R1549" i="1" s="1"/>
  <c r="M1549" i="1"/>
  <c r="Q1549" i="1" s="1"/>
  <c r="L1549" i="1"/>
  <c r="K1549" i="1"/>
  <c r="U1549" i="1" s="1"/>
  <c r="Q1548" i="1"/>
  <c r="P1548" i="1"/>
  <c r="N1548" i="1"/>
  <c r="M1548" i="1"/>
  <c r="L1548" i="1"/>
  <c r="K1548" i="1"/>
  <c r="U1548" i="1" s="1"/>
  <c r="R1547" i="1"/>
  <c r="N1547" i="1"/>
  <c r="M1547" i="1"/>
  <c r="Q1547" i="1" s="1"/>
  <c r="L1547" i="1"/>
  <c r="P1547" i="1" s="1"/>
  <c r="T1547" i="1" s="1"/>
  <c r="K1547" i="1"/>
  <c r="N1546" i="1"/>
  <c r="R1546" i="1" s="1"/>
  <c r="M1546" i="1"/>
  <c r="L1546" i="1"/>
  <c r="P1546" i="1" s="1"/>
  <c r="K1546" i="1"/>
  <c r="T1545" i="1"/>
  <c r="P1545" i="1"/>
  <c r="N1545" i="1"/>
  <c r="R1545" i="1" s="1"/>
  <c r="M1545" i="1"/>
  <c r="Q1545" i="1" s="1"/>
  <c r="L1545" i="1"/>
  <c r="K1545" i="1"/>
  <c r="Q1544" i="1"/>
  <c r="P1544" i="1"/>
  <c r="N1544" i="1"/>
  <c r="M1544" i="1"/>
  <c r="L1544" i="1"/>
  <c r="K1544" i="1"/>
  <c r="U1544" i="1" s="1"/>
  <c r="R1543" i="1"/>
  <c r="N1543" i="1"/>
  <c r="M1543" i="1"/>
  <c r="Q1543" i="1" s="1"/>
  <c r="L1543" i="1"/>
  <c r="P1543" i="1" s="1"/>
  <c r="T1543" i="1" s="1"/>
  <c r="K1543" i="1"/>
  <c r="N1542" i="1"/>
  <c r="R1542" i="1" s="1"/>
  <c r="M1542" i="1"/>
  <c r="L1542" i="1"/>
  <c r="P1542" i="1" s="1"/>
  <c r="K1542" i="1"/>
  <c r="T1541" i="1"/>
  <c r="P1541" i="1"/>
  <c r="N1541" i="1"/>
  <c r="R1541" i="1" s="1"/>
  <c r="M1541" i="1"/>
  <c r="Q1541" i="1" s="1"/>
  <c r="L1541" i="1"/>
  <c r="K1541" i="1"/>
  <c r="V1540" i="1"/>
  <c r="R1540" i="1"/>
  <c r="N1540" i="1"/>
  <c r="M1540" i="1"/>
  <c r="Q1540" i="1" s="1"/>
  <c r="L1540" i="1"/>
  <c r="P1540" i="1" s="1"/>
  <c r="K1540" i="1"/>
  <c r="U1540" i="1" s="1"/>
  <c r="N1539" i="1"/>
  <c r="M1539" i="1"/>
  <c r="L1539" i="1"/>
  <c r="K1539" i="1"/>
  <c r="R1538" i="1"/>
  <c r="V1538" i="1" s="1"/>
  <c r="Q1538" i="1"/>
  <c r="N1538" i="1"/>
  <c r="M1538" i="1"/>
  <c r="L1538" i="1"/>
  <c r="K1538" i="1"/>
  <c r="U1538" i="1" s="1"/>
  <c r="T1537" i="1"/>
  <c r="P1537" i="1"/>
  <c r="N1537" i="1"/>
  <c r="M1537" i="1"/>
  <c r="Q1537" i="1" s="1"/>
  <c r="L1537" i="1"/>
  <c r="K1537" i="1"/>
  <c r="U1537" i="1" s="1"/>
  <c r="V1536" i="1"/>
  <c r="R1536" i="1"/>
  <c r="N1536" i="1"/>
  <c r="M1536" i="1"/>
  <c r="Q1536" i="1" s="1"/>
  <c r="L1536" i="1"/>
  <c r="P1536" i="1" s="1"/>
  <c r="K1536" i="1"/>
  <c r="U1536" i="1" s="1"/>
  <c r="N1535" i="1"/>
  <c r="R1535" i="1" s="1"/>
  <c r="M1535" i="1"/>
  <c r="L1535" i="1"/>
  <c r="K1535" i="1"/>
  <c r="R1534" i="1"/>
  <c r="V1534" i="1" s="1"/>
  <c r="Q1534" i="1"/>
  <c r="N1534" i="1"/>
  <c r="M1534" i="1"/>
  <c r="L1534" i="1"/>
  <c r="K1534" i="1"/>
  <c r="N1533" i="1"/>
  <c r="R1533" i="1" s="1"/>
  <c r="M1533" i="1"/>
  <c r="L1533" i="1"/>
  <c r="K1533" i="1"/>
  <c r="R1532" i="1"/>
  <c r="V1532" i="1" s="1"/>
  <c r="N1532" i="1"/>
  <c r="M1532" i="1"/>
  <c r="Q1532" i="1" s="1"/>
  <c r="L1532" i="1"/>
  <c r="P1532" i="1" s="1"/>
  <c r="K1532" i="1"/>
  <c r="P1531" i="1"/>
  <c r="N1531" i="1"/>
  <c r="M1531" i="1"/>
  <c r="L1531" i="1"/>
  <c r="K1531" i="1"/>
  <c r="R1530" i="1"/>
  <c r="V1530" i="1" s="1"/>
  <c r="N1530" i="1"/>
  <c r="M1530" i="1"/>
  <c r="Q1530" i="1" s="1"/>
  <c r="L1530" i="1"/>
  <c r="K1530" i="1"/>
  <c r="U1529" i="1"/>
  <c r="P1529" i="1"/>
  <c r="T1529" i="1" s="1"/>
  <c r="N1529" i="1"/>
  <c r="R1529" i="1" s="1"/>
  <c r="M1529" i="1"/>
  <c r="Q1529" i="1" s="1"/>
  <c r="L1529" i="1"/>
  <c r="K1529" i="1"/>
  <c r="V1528" i="1"/>
  <c r="R1528" i="1"/>
  <c r="Q1528" i="1"/>
  <c r="N1528" i="1"/>
  <c r="M1528" i="1"/>
  <c r="L1528" i="1"/>
  <c r="P1528" i="1" s="1"/>
  <c r="K1528" i="1"/>
  <c r="U1528" i="1" s="1"/>
  <c r="N1527" i="1"/>
  <c r="M1527" i="1"/>
  <c r="L1527" i="1"/>
  <c r="P1527" i="1" s="1"/>
  <c r="K1527" i="1"/>
  <c r="T1526" i="1"/>
  <c r="R1526" i="1"/>
  <c r="P1526" i="1"/>
  <c r="N1526" i="1"/>
  <c r="M1526" i="1"/>
  <c r="Q1526" i="1" s="1"/>
  <c r="L1526" i="1"/>
  <c r="K1526" i="1"/>
  <c r="U1525" i="1"/>
  <c r="Q1525" i="1"/>
  <c r="P1525" i="1"/>
  <c r="N1525" i="1"/>
  <c r="M1525" i="1"/>
  <c r="L1525" i="1"/>
  <c r="K1525" i="1"/>
  <c r="T1524" i="1"/>
  <c r="R1524" i="1"/>
  <c r="N1524" i="1"/>
  <c r="M1524" i="1"/>
  <c r="Q1524" i="1" s="1"/>
  <c r="L1524" i="1"/>
  <c r="P1524" i="1" s="1"/>
  <c r="K1524" i="1"/>
  <c r="V1523" i="1"/>
  <c r="Q1523" i="1"/>
  <c r="P1523" i="1"/>
  <c r="N1523" i="1"/>
  <c r="R1523" i="1" s="1"/>
  <c r="M1523" i="1"/>
  <c r="L1523" i="1"/>
  <c r="K1523" i="1"/>
  <c r="U1523" i="1" s="1"/>
  <c r="T1522" i="1"/>
  <c r="P1522" i="1"/>
  <c r="N1522" i="1"/>
  <c r="R1522" i="1" s="1"/>
  <c r="M1522" i="1"/>
  <c r="Q1522" i="1" s="1"/>
  <c r="L1522" i="1"/>
  <c r="K1522" i="1"/>
  <c r="U1521" i="1"/>
  <c r="Q1521" i="1"/>
  <c r="P1521" i="1"/>
  <c r="N1521" i="1"/>
  <c r="M1521" i="1"/>
  <c r="L1521" i="1"/>
  <c r="K1521" i="1"/>
  <c r="R1520" i="1"/>
  <c r="N1520" i="1"/>
  <c r="M1520" i="1"/>
  <c r="Q1520" i="1" s="1"/>
  <c r="L1520" i="1"/>
  <c r="P1520" i="1" s="1"/>
  <c r="T1520" i="1" s="1"/>
  <c r="K1520" i="1"/>
  <c r="P1519" i="1"/>
  <c r="N1519" i="1"/>
  <c r="M1519" i="1"/>
  <c r="L1519" i="1"/>
  <c r="K1519" i="1"/>
  <c r="T1518" i="1"/>
  <c r="P1518" i="1"/>
  <c r="N1518" i="1"/>
  <c r="R1518" i="1" s="1"/>
  <c r="M1518" i="1"/>
  <c r="Q1518" i="1" s="1"/>
  <c r="L1518" i="1"/>
  <c r="K1518" i="1"/>
  <c r="N1517" i="1"/>
  <c r="M1517" i="1"/>
  <c r="L1517" i="1"/>
  <c r="P1517" i="1" s="1"/>
  <c r="K1517" i="1"/>
  <c r="R1516" i="1"/>
  <c r="N1516" i="1"/>
  <c r="M1516" i="1"/>
  <c r="Q1516" i="1" s="1"/>
  <c r="L1516" i="1"/>
  <c r="P1516" i="1" s="1"/>
  <c r="T1516" i="1" s="1"/>
  <c r="K1516" i="1"/>
  <c r="U1515" i="1"/>
  <c r="Q1515" i="1"/>
  <c r="P1515" i="1"/>
  <c r="N1515" i="1"/>
  <c r="M1515" i="1"/>
  <c r="L1515" i="1"/>
  <c r="K1515" i="1"/>
  <c r="N1514" i="1"/>
  <c r="M1514" i="1"/>
  <c r="L1514" i="1"/>
  <c r="K1514" i="1"/>
  <c r="V1513" i="1"/>
  <c r="R1513" i="1"/>
  <c r="Q1513" i="1"/>
  <c r="N1513" i="1"/>
  <c r="M1513" i="1"/>
  <c r="L1513" i="1"/>
  <c r="K1513" i="1"/>
  <c r="N1512" i="1"/>
  <c r="R1512" i="1" s="1"/>
  <c r="M1512" i="1"/>
  <c r="L1512" i="1"/>
  <c r="K1512" i="1"/>
  <c r="R1511" i="1"/>
  <c r="V1511" i="1" s="1"/>
  <c r="N1511" i="1"/>
  <c r="M1511" i="1"/>
  <c r="Q1511" i="1" s="1"/>
  <c r="L1511" i="1"/>
  <c r="K1511" i="1"/>
  <c r="U1510" i="1"/>
  <c r="P1510" i="1"/>
  <c r="T1510" i="1" s="1"/>
  <c r="N1510" i="1"/>
  <c r="R1510" i="1" s="1"/>
  <c r="M1510" i="1"/>
  <c r="Q1510" i="1" s="1"/>
  <c r="L1510" i="1"/>
  <c r="K1510" i="1"/>
  <c r="R1509" i="1"/>
  <c r="V1509" i="1" s="1"/>
  <c r="N1509" i="1"/>
  <c r="M1509" i="1"/>
  <c r="Q1509" i="1" s="1"/>
  <c r="L1509" i="1"/>
  <c r="K1509" i="1"/>
  <c r="P1508" i="1"/>
  <c r="N1508" i="1"/>
  <c r="M1508" i="1"/>
  <c r="L1508" i="1"/>
  <c r="K1508" i="1"/>
  <c r="V1507" i="1"/>
  <c r="R1507" i="1"/>
  <c r="Q1507" i="1"/>
  <c r="N1507" i="1"/>
  <c r="M1507" i="1"/>
  <c r="L1507" i="1"/>
  <c r="K1507" i="1"/>
  <c r="U1507" i="1" s="1"/>
  <c r="N1506" i="1"/>
  <c r="M1506" i="1"/>
  <c r="L1506" i="1"/>
  <c r="K1506" i="1"/>
  <c r="V1505" i="1"/>
  <c r="R1505" i="1"/>
  <c r="Q1505" i="1"/>
  <c r="N1505" i="1"/>
  <c r="M1505" i="1"/>
  <c r="L1505" i="1"/>
  <c r="K1505" i="1"/>
  <c r="N1504" i="1"/>
  <c r="R1504" i="1" s="1"/>
  <c r="M1504" i="1"/>
  <c r="L1504" i="1"/>
  <c r="K1504" i="1"/>
  <c r="R1503" i="1"/>
  <c r="V1503" i="1" s="1"/>
  <c r="N1503" i="1"/>
  <c r="M1503" i="1"/>
  <c r="Q1503" i="1" s="1"/>
  <c r="L1503" i="1"/>
  <c r="K1503" i="1"/>
  <c r="U1502" i="1"/>
  <c r="P1502" i="1"/>
  <c r="T1502" i="1" s="1"/>
  <c r="N1502" i="1"/>
  <c r="R1502" i="1" s="1"/>
  <c r="M1502" i="1"/>
  <c r="Q1502" i="1" s="1"/>
  <c r="L1502" i="1"/>
  <c r="K1502" i="1"/>
  <c r="T1501" i="1"/>
  <c r="R1501" i="1"/>
  <c r="N1501" i="1"/>
  <c r="M1501" i="1"/>
  <c r="Q1501" i="1" s="1"/>
  <c r="L1501" i="1"/>
  <c r="P1501" i="1" s="1"/>
  <c r="K1501" i="1"/>
  <c r="Q1500" i="1"/>
  <c r="P1500" i="1"/>
  <c r="N1500" i="1"/>
  <c r="M1500" i="1"/>
  <c r="L1500" i="1"/>
  <c r="K1500" i="1"/>
  <c r="U1500" i="1" s="1"/>
  <c r="T1499" i="1"/>
  <c r="P1499" i="1"/>
  <c r="N1499" i="1"/>
  <c r="R1499" i="1" s="1"/>
  <c r="M1499" i="1"/>
  <c r="Q1499" i="1" s="1"/>
  <c r="L1499" i="1"/>
  <c r="K1499" i="1"/>
  <c r="U1498" i="1"/>
  <c r="Q1498" i="1"/>
  <c r="P1498" i="1"/>
  <c r="N1498" i="1"/>
  <c r="M1498" i="1"/>
  <c r="L1498" i="1"/>
  <c r="K1498" i="1"/>
  <c r="R1497" i="1"/>
  <c r="N1497" i="1"/>
  <c r="M1497" i="1"/>
  <c r="Q1497" i="1" s="1"/>
  <c r="L1497" i="1"/>
  <c r="P1497" i="1" s="1"/>
  <c r="T1497" i="1" s="1"/>
  <c r="K1497" i="1"/>
  <c r="Q1496" i="1"/>
  <c r="P1496" i="1"/>
  <c r="N1496" i="1"/>
  <c r="M1496" i="1"/>
  <c r="L1496" i="1"/>
  <c r="K1496" i="1"/>
  <c r="U1496" i="1" s="1"/>
  <c r="T1495" i="1"/>
  <c r="P1495" i="1"/>
  <c r="N1495" i="1"/>
  <c r="R1495" i="1" s="1"/>
  <c r="M1495" i="1"/>
  <c r="Q1495" i="1" s="1"/>
  <c r="L1495" i="1"/>
  <c r="K1495" i="1"/>
  <c r="N1494" i="1"/>
  <c r="M1494" i="1"/>
  <c r="L1494" i="1"/>
  <c r="P1494" i="1" s="1"/>
  <c r="K1494" i="1"/>
  <c r="R1493" i="1"/>
  <c r="N1493" i="1"/>
  <c r="M1493" i="1"/>
  <c r="Q1493" i="1" s="1"/>
  <c r="L1493" i="1"/>
  <c r="P1493" i="1" s="1"/>
  <c r="T1493" i="1" s="1"/>
  <c r="K1493" i="1"/>
  <c r="U1492" i="1"/>
  <c r="Q1492" i="1"/>
  <c r="P1492" i="1"/>
  <c r="N1492" i="1"/>
  <c r="M1492" i="1"/>
  <c r="L1492" i="1"/>
  <c r="K1492" i="1"/>
  <c r="T1491" i="1"/>
  <c r="P1491" i="1"/>
  <c r="N1491" i="1"/>
  <c r="R1491" i="1" s="1"/>
  <c r="M1491" i="1"/>
  <c r="Q1491" i="1" s="1"/>
  <c r="L1491" i="1"/>
  <c r="K1491" i="1"/>
  <c r="N1490" i="1"/>
  <c r="M1490" i="1"/>
  <c r="L1490" i="1"/>
  <c r="P1490" i="1" s="1"/>
  <c r="K1490" i="1"/>
  <c r="R1489" i="1"/>
  <c r="N1489" i="1"/>
  <c r="M1489" i="1"/>
  <c r="Q1489" i="1" s="1"/>
  <c r="L1489" i="1"/>
  <c r="P1489" i="1" s="1"/>
  <c r="T1489" i="1" s="1"/>
  <c r="K1489" i="1"/>
  <c r="V1488" i="1"/>
  <c r="R1488" i="1"/>
  <c r="Q1488" i="1"/>
  <c r="N1488" i="1"/>
  <c r="M1488" i="1"/>
  <c r="L1488" i="1"/>
  <c r="K1488" i="1"/>
  <c r="U1488" i="1" s="1"/>
  <c r="T1487" i="1"/>
  <c r="P1487" i="1"/>
  <c r="N1487" i="1"/>
  <c r="M1487" i="1"/>
  <c r="Q1487" i="1" s="1"/>
  <c r="L1487" i="1"/>
  <c r="K1487" i="1"/>
  <c r="U1487" i="1" s="1"/>
  <c r="V1486" i="1"/>
  <c r="R1486" i="1"/>
  <c r="Q1486" i="1"/>
  <c r="N1486" i="1"/>
  <c r="M1486" i="1"/>
  <c r="L1486" i="1"/>
  <c r="K1486" i="1"/>
  <c r="N1485" i="1"/>
  <c r="R1485" i="1" s="1"/>
  <c r="M1485" i="1"/>
  <c r="L1485" i="1"/>
  <c r="K1485" i="1"/>
  <c r="R1484" i="1"/>
  <c r="V1484" i="1" s="1"/>
  <c r="N1484" i="1"/>
  <c r="M1484" i="1"/>
  <c r="Q1484" i="1" s="1"/>
  <c r="L1484" i="1"/>
  <c r="K1484" i="1"/>
  <c r="N1483" i="1"/>
  <c r="R1483" i="1" s="1"/>
  <c r="M1483" i="1"/>
  <c r="L1483" i="1"/>
  <c r="K1483" i="1"/>
  <c r="R1482" i="1"/>
  <c r="V1482" i="1" s="1"/>
  <c r="N1482" i="1"/>
  <c r="M1482" i="1"/>
  <c r="Q1482" i="1" s="1"/>
  <c r="L1482" i="1"/>
  <c r="K1482" i="1"/>
  <c r="P1481" i="1"/>
  <c r="T1481" i="1" s="1"/>
  <c r="N1481" i="1"/>
  <c r="M1481" i="1"/>
  <c r="L1481" i="1"/>
  <c r="K1481" i="1"/>
  <c r="V1480" i="1"/>
  <c r="R1480" i="1"/>
  <c r="Q1480" i="1"/>
  <c r="N1480" i="1"/>
  <c r="M1480" i="1"/>
  <c r="L1480" i="1"/>
  <c r="K1480" i="1"/>
  <c r="U1480" i="1" s="1"/>
  <c r="T1479" i="1"/>
  <c r="P1479" i="1"/>
  <c r="N1479" i="1"/>
  <c r="M1479" i="1"/>
  <c r="Q1479" i="1" s="1"/>
  <c r="L1479" i="1"/>
  <c r="K1479" i="1"/>
  <c r="U1479" i="1" s="1"/>
  <c r="V1478" i="1"/>
  <c r="R1478" i="1"/>
  <c r="Q1478" i="1"/>
  <c r="N1478" i="1"/>
  <c r="M1478" i="1"/>
  <c r="L1478" i="1"/>
  <c r="K1478" i="1"/>
  <c r="N1477" i="1"/>
  <c r="R1477" i="1" s="1"/>
  <c r="M1477" i="1"/>
  <c r="L1477" i="1"/>
  <c r="K1477" i="1"/>
  <c r="R1476" i="1"/>
  <c r="V1476" i="1" s="1"/>
  <c r="N1476" i="1"/>
  <c r="M1476" i="1"/>
  <c r="Q1476" i="1" s="1"/>
  <c r="L1476" i="1"/>
  <c r="K1476" i="1"/>
  <c r="Q1475" i="1"/>
  <c r="U1475" i="1" s="1"/>
  <c r="P1475" i="1"/>
  <c r="N1475" i="1"/>
  <c r="M1475" i="1"/>
  <c r="L1475" i="1"/>
  <c r="K1475" i="1"/>
  <c r="R1475" i="1" s="1"/>
  <c r="R1474" i="1"/>
  <c r="N1474" i="1"/>
  <c r="M1474" i="1"/>
  <c r="L1474" i="1"/>
  <c r="P1474" i="1" s="1"/>
  <c r="K1474" i="1"/>
  <c r="T1474" i="1" s="1"/>
  <c r="P1473" i="1"/>
  <c r="N1473" i="1"/>
  <c r="R1473" i="1" s="1"/>
  <c r="V1473" i="1" s="1"/>
  <c r="M1473" i="1"/>
  <c r="Q1473" i="1" s="1"/>
  <c r="U1473" i="1" s="1"/>
  <c r="L1473" i="1"/>
  <c r="K1473" i="1"/>
  <c r="T1472" i="1"/>
  <c r="P1472" i="1"/>
  <c r="N1472" i="1"/>
  <c r="M1472" i="1"/>
  <c r="Q1472" i="1" s="1"/>
  <c r="L1472" i="1"/>
  <c r="K1472" i="1"/>
  <c r="U1472" i="1" s="1"/>
  <c r="R1471" i="1"/>
  <c r="P1471" i="1"/>
  <c r="N1471" i="1"/>
  <c r="M1471" i="1"/>
  <c r="L1471" i="1"/>
  <c r="K1471" i="1"/>
  <c r="Q1471" i="1" s="1"/>
  <c r="U1471" i="1" s="1"/>
  <c r="N1470" i="1"/>
  <c r="R1470" i="1" s="1"/>
  <c r="M1470" i="1"/>
  <c r="L1470" i="1"/>
  <c r="K1470" i="1"/>
  <c r="N1469" i="1"/>
  <c r="R1469" i="1" s="1"/>
  <c r="M1469" i="1"/>
  <c r="L1469" i="1"/>
  <c r="P1469" i="1" s="1"/>
  <c r="K1469" i="1"/>
  <c r="V1469" i="1" s="1"/>
  <c r="R1468" i="1"/>
  <c r="P1468" i="1"/>
  <c r="T1468" i="1" s="1"/>
  <c r="N1468" i="1"/>
  <c r="M1468" i="1"/>
  <c r="Q1468" i="1" s="1"/>
  <c r="L1468" i="1"/>
  <c r="K1468" i="1"/>
  <c r="N1467" i="1"/>
  <c r="M1467" i="1"/>
  <c r="L1467" i="1"/>
  <c r="P1467" i="1" s="1"/>
  <c r="K1467" i="1"/>
  <c r="N1466" i="1"/>
  <c r="R1466" i="1" s="1"/>
  <c r="M1466" i="1"/>
  <c r="L1466" i="1"/>
  <c r="K1466" i="1"/>
  <c r="V1466" i="1" s="1"/>
  <c r="N1465" i="1"/>
  <c r="R1465" i="1" s="1"/>
  <c r="M1465" i="1"/>
  <c r="L1465" i="1"/>
  <c r="P1465" i="1" s="1"/>
  <c r="K1465" i="1"/>
  <c r="V1465" i="1" s="1"/>
  <c r="T1464" i="1"/>
  <c r="Q1464" i="1"/>
  <c r="P1464" i="1"/>
  <c r="N1464" i="1"/>
  <c r="R1464" i="1" s="1"/>
  <c r="M1464" i="1"/>
  <c r="L1464" i="1"/>
  <c r="K1464" i="1"/>
  <c r="T1463" i="1"/>
  <c r="Q1463" i="1"/>
  <c r="P1463" i="1"/>
  <c r="N1463" i="1"/>
  <c r="M1463" i="1"/>
  <c r="L1463" i="1"/>
  <c r="K1463" i="1"/>
  <c r="T1462" i="1"/>
  <c r="Q1462" i="1"/>
  <c r="P1462" i="1"/>
  <c r="N1462" i="1"/>
  <c r="R1462" i="1" s="1"/>
  <c r="M1462" i="1"/>
  <c r="L1462" i="1"/>
  <c r="K1462" i="1"/>
  <c r="N1461" i="1"/>
  <c r="M1461" i="1"/>
  <c r="Q1461" i="1" s="1"/>
  <c r="L1461" i="1"/>
  <c r="K1461" i="1"/>
  <c r="N1460" i="1"/>
  <c r="R1460" i="1" s="1"/>
  <c r="M1460" i="1"/>
  <c r="L1460" i="1"/>
  <c r="K1460" i="1"/>
  <c r="V1460" i="1" s="1"/>
  <c r="Q1459" i="1"/>
  <c r="P1459" i="1"/>
  <c r="N1459" i="1"/>
  <c r="M1459" i="1"/>
  <c r="L1459" i="1"/>
  <c r="K1459" i="1"/>
  <c r="U1459" i="1" s="1"/>
  <c r="R1458" i="1"/>
  <c r="P1458" i="1"/>
  <c r="T1458" i="1" s="1"/>
  <c r="N1458" i="1"/>
  <c r="M1458" i="1"/>
  <c r="L1458" i="1"/>
  <c r="K1458" i="1"/>
  <c r="Q1458" i="1" s="1"/>
  <c r="R1457" i="1"/>
  <c r="N1457" i="1"/>
  <c r="M1457" i="1"/>
  <c r="L1457" i="1"/>
  <c r="K1457" i="1"/>
  <c r="V1457" i="1" s="1"/>
  <c r="T1456" i="1"/>
  <c r="P1456" i="1"/>
  <c r="N1456" i="1"/>
  <c r="M1456" i="1"/>
  <c r="Q1456" i="1" s="1"/>
  <c r="L1456" i="1"/>
  <c r="K1456" i="1"/>
  <c r="U1456" i="1" s="1"/>
  <c r="V1455" i="1"/>
  <c r="R1455" i="1"/>
  <c r="Q1455" i="1"/>
  <c r="P1455" i="1"/>
  <c r="N1455" i="1"/>
  <c r="M1455" i="1"/>
  <c r="L1455" i="1"/>
  <c r="K1455" i="1"/>
  <c r="R1454" i="1"/>
  <c r="N1454" i="1"/>
  <c r="M1454" i="1"/>
  <c r="L1454" i="1"/>
  <c r="K1454" i="1"/>
  <c r="U1453" i="1"/>
  <c r="Q1453" i="1"/>
  <c r="N1453" i="1"/>
  <c r="M1453" i="1"/>
  <c r="L1453" i="1"/>
  <c r="P1453" i="1" s="1"/>
  <c r="K1453" i="1"/>
  <c r="R1453" i="1" s="1"/>
  <c r="N1452" i="1"/>
  <c r="M1452" i="1"/>
  <c r="L1452" i="1"/>
  <c r="K1452" i="1"/>
  <c r="R1451" i="1"/>
  <c r="N1451" i="1"/>
  <c r="M1451" i="1"/>
  <c r="L1451" i="1"/>
  <c r="P1451" i="1" s="1"/>
  <c r="K1451" i="1"/>
  <c r="T1450" i="1"/>
  <c r="R1450" i="1"/>
  <c r="P1450" i="1"/>
  <c r="N1450" i="1"/>
  <c r="M1450" i="1"/>
  <c r="Q1450" i="1" s="1"/>
  <c r="L1450" i="1"/>
  <c r="K1450" i="1"/>
  <c r="T1449" i="1"/>
  <c r="Q1449" i="1"/>
  <c r="P1449" i="1"/>
  <c r="N1449" i="1"/>
  <c r="R1449" i="1" s="1"/>
  <c r="V1449" i="1" s="1"/>
  <c r="M1449" i="1"/>
  <c r="L1449" i="1"/>
  <c r="K1449" i="1"/>
  <c r="U1449" i="1" s="1"/>
  <c r="V1448" i="1"/>
  <c r="T1448" i="1"/>
  <c r="R1448" i="1"/>
  <c r="Q1448" i="1"/>
  <c r="P1448" i="1"/>
  <c r="N1448" i="1"/>
  <c r="M1448" i="1"/>
  <c r="L1448" i="1"/>
  <c r="K1448" i="1"/>
  <c r="U1448" i="1" s="1"/>
  <c r="N1447" i="1"/>
  <c r="R1447" i="1" s="1"/>
  <c r="M1447" i="1"/>
  <c r="Q1447" i="1" s="1"/>
  <c r="L1447" i="1"/>
  <c r="K1447" i="1"/>
  <c r="T1446" i="1"/>
  <c r="Q1446" i="1"/>
  <c r="P1446" i="1"/>
  <c r="N1446" i="1"/>
  <c r="M1446" i="1"/>
  <c r="L1446" i="1"/>
  <c r="K1446" i="1"/>
  <c r="V1445" i="1"/>
  <c r="T1445" i="1"/>
  <c r="R1445" i="1"/>
  <c r="P1445" i="1"/>
  <c r="N1445" i="1"/>
  <c r="M1445" i="1"/>
  <c r="Q1445" i="1" s="1"/>
  <c r="L1445" i="1"/>
  <c r="K1445" i="1"/>
  <c r="U1445" i="1" s="1"/>
  <c r="V1444" i="1"/>
  <c r="R1444" i="1"/>
  <c r="N1444" i="1"/>
  <c r="M1444" i="1"/>
  <c r="L1444" i="1"/>
  <c r="P1444" i="1" s="1"/>
  <c r="K1444" i="1"/>
  <c r="N1443" i="1"/>
  <c r="R1443" i="1" s="1"/>
  <c r="M1443" i="1"/>
  <c r="L1443" i="1"/>
  <c r="K1443" i="1"/>
  <c r="V1443" i="1" s="1"/>
  <c r="T1442" i="1"/>
  <c r="Q1442" i="1"/>
  <c r="P1442" i="1"/>
  <c r="N1442" i="1"/>
  <c r="M1442" i="1"/>
  <c r="L1442" i="1"/>
  <c r="K1442" i="1"/>
  <c r="V1441" i="1"/>
  <c r="T1441" i="1"/>
  <c r="R1441" i="1"/>
  <c r="P1441" i="1"/>
  <c r="N1441" i="1"/>
  <c r="M1441" i="1"/>
  <c r="Q1441" i="1" s="1"/>
  <c r="L1441" i="1"/>
  <c r="K1441" i="1"/>
  <c r="U1441" i="1" s="1"/>
  <c r="V1440" i="1"/>
  <c r="R1440" i="1"/>
  <c r="N1440" i="1"/>
  <c r="M1440" i="1"/>
  <c r="L1440" i="1"/>
  <c r="P1440" i="1" s="1"/>
  <c r="K1440" i="1"/>
  <c r="N1439" i="1"/>
  <c r="R1439" i="1" s="1"/>
  <c r="M1439" i="1"/>
  <c r="L1439" i="1"/>
  <c r="K1439" i="1"/>
  <c r="T1438" i="1"/>
  <c r="Q1438" i="1"/>
  <c r="P1438" i="1"/>
  <c r="N1438" i="1"/>
  <c r="M1438" i="1"/>
  <c r="L1438" i="1"/>
  <c r="K1438" i="1"/>
  <c r="V1437" i="1"/>
  <c r="T1437" i="1"/>
  <c r="R1437" i="1"/>
  <c r="P1437" i="1"/>
  <c r="N1437" i="1"/>
  <c r="M1437" i="1"/>
  <c r="Q1437" i="1" s="1"/>
  <c r="L1437" i="1"/>
  <c r="K1437" i="1"/>
  <c r="U1437" i="1" s="1"/>
  <c r="R1436" i="1"/>
  <c r="N1436" i="1"/>
  <c r="M1436" i="1"/>
  <c r="L1436" i="1"/>
  <c r="P1436" i="1" s="1"/>
  <c r="K1436" i="1"/>
  <c r="V1436" i="1" s="1"/>
  <c r="N1435" i="1"/>
  <c r="R1435" i="1" s="1"/>
  <c r="M1435" i="1"/>
  <c r="L1435" i="1"/>
  <c r="K1435" i="1"/>
  <c r="Q1435" i="1" s="1"/>
  <c r="V1434" i="1"/>
  <c r="T1434" i="1"/>
  <c r="R1434" i="1"/>
  <c r="P1434" i="1"/>
  <c r="N1434" i="1"/>
  <c r="M1434" i="1"/>
  <c r="Q1434" i="1" s="1"/>
  <c r="L1434" i="1"/>
  <c r="K1434" i="1"/>
  <c r="V1433" i="1"/>
  <c r="R1433" i="1"/>
  <c r="P1433" i="1"/>
  <c r="N1433" i="1"/>
  <c r="M1433" i="1"/>
  <c r="Q1433" i="1" s="1"/>
  <c r="L1433" i="1"/>
  <c r="T1433" i="1" s="1"/>
  <c r="K1433" i="1"/>
  <c r="U1433" i="1" s="1"/>
  <c r="R1432" i="1"/>
  <c r="N1432" i="1"/>
  <c r="M1432" i="1"/>
  <c r="L1432" i="1"/>
  <c r="P1432" i="1" s="1"/>
  <c r="K1432" i="1"/>
  <c r="V1432" i="1" s="1"/>
  <c r="N1431" i="1"/>
  <c r="R1431" i="1" s="1"/>
  <c r="M1431" i="1"/>
  <c r="L1431" i="1"/>
  <c r="K1431" i="1"/>
  <c r="Q1431" i="1" s="1"/>
  <c r="V1430" i="1"/>
  <c r="T1430" i="1"/>
  <c r="R1430" i="1"/>
  <c r="P1430" i="1"/>
  <c r="N1430" i="1"/>
  <c r="M1430" i="1"/>
  <c r="Q1430" i="1" s="1"/>
  <c r="L1430" i="1"/>
  <c r="K1430" i="1"/>
  <c r="V1429" i="1"/>
  <c r="R1429" i="1"/>
  <c r="P1429" i="1"/>
  <c r="N1429" i="1"/>
  <c r="M1429" i="1"/>
  <c r="Q1429" i="1" s="1"/>
  <c r="L1429" i="1"/>
  <c r="T1429" i="1" s="1"/>
  <c r="K1429" i="1"/>
  <c r="U1429" i="1" s="1"/>
  <c r="R1428" i="1"/>
  <c r="N1428" i="1"/>
  <c r="M1428" i="1"/>
  <c r="L1428" i="1"/>
  <c r="P1428" i="1" s="1"/>
  <c r="K1428" i="1"/>
  <c r="V1428" i="1" s="1"/>
  <c r="N1427" i="1"/>
  <c r="R1427" i="1" s="1"/>
  <c r="M1427" i="1"/>
  <c r="L1427" i="1"/>
  <c r="K1427" i="1"/>
  <c r="Q1427" i="1" s="1"/>
  <c r="V1426" i="1"/>
  <c r="T1426" i="1"/>
  <c r="R1426" i="1"/>
  <c r="P1426" i="1"/>
  <c r="N1426" i="1"/>
  <c r="M1426" i="1"/>
  <c r="Q1426" i="1" s="1"/>
  <c r="L1426" i="1"/>
  <c r="K1426" i="1"/>
  <c r="V1425" i="1"/>
  <c r="R1425" i="1"/>
  <c r="P1425" i="1"/>
  <c r="N1425" i="1"/>
  <c r="M1425" i="1"/>
  <c r="Q1425" i="1" s="1"/>
  <c r="L1425" i="1"/>
  <c r="T1425" i="1" s="1"/>
  <c r="K1425" i="1"/>
  <c r="U1425" i="1" s="1"/>
  <c r="N1424" i="1"/>
  <c r="R1424" i="1" s="1"/>
  <c r="M1424" i="1"/>
  <c r="L1424" i="1"/>
  <c r="P1424" i="1" s="1"/>
  <c r="K1424" i="1"/>
  <c r="V1424" i="1" s="1"/>
  <c r="N1423" i="1"/>
  <c r="R1423" i="1" s="1"/>
  <c r="M1423" i="1"/>
  <c r="L1423" i="1"/>
  <c r="K1423" i="1"/>
  <c r="Q1423" i="1" s="1"/>
  <c r="V1422" i="1"/>
  <c r="R1422" i="1"/>
  <c r="P1422" i="1"/>
  <c r="T1422" i="1" s="1"/>
  <c r="N1422" i="1"/>
  <c r="M1422" i="1"/>
  <c r="Q1422" i="1" s="1"/>
  <c r="L1422" i="1"/>
  <c r="K1422" i="1"/>
  <c r="U1422" i="1" s="1"/>
  <c r="R1421" i="1"/>
  <c r="V1421" i="1" s="1"/>
  <c r="N1421" i="1"/>
  <c r="M1421" i="1"/>
  <c r="L1421" i="1"/>
  <c r="P1421" i="1" s="1"/>
  <c r="K1421" i="1"/>
  <c r="N1420" i="1"/>
  <c r="R1420" i="1" s="1"/>
  <c r="M1420" i="1"/>
  <c r="L1420" i="1"/>
  <c r="P1420" i="1" s="1"/>
  <c r="K1420" i="1"/>
  <c r="V1420" i="1" s="1"/>
  <c r="T1419" i="1"/>
  <c r="P1419" i="1"/>
  <c r="N1419" i="1"/>
  <c r="R1419" i="1" s="1"/>
  <c r="M1419" i="1"/>
  <c r="Q1419" i="1" s="1"/>
  <c r="L1419" i="1"/>
  <c r="K1419" i="1"/>
  <c r="V1418" i="1"/>
  <c r="R1418" i="1"/>
  <c r="P1418" i="1"/>
  <c r="T1418" i="1" s="1"/>
  <c r="N1418" i="1"/>
  <c r="M1418" i="1"/>
  <c r="Q1418" i="1" s="1"/>
  <c r="L1418" i="1"/>
  <c r="K1418" i="1"/>
  <c r="R1417" i="1"/>
  <c r="V1417" i="1" s="1"/>
  <c r="N1417" i="1"/>
  <c r="M1417" i="1"/>
  <c r="L1417" i="1"/>
  <c r="P1417" i="1" s="1"/>
  <c r="K1417" i="1"/>
  <c r="T1417" i="1" s="1"/>
  <c r="N1416" i="1"/>
  <c r="R1416" i="1" s="1"/>
  <c r="M1416" i="1"/>
  <c r="L1416" i="1"/>
  <c r="P1416" i="1" s="1"/>
  <c r="K1416" i="1"/>
  <c r="T1415" i="1"/>
  <c r="P1415" i="1"/>
  <c r="N1415" i="1"/>
  <c r="R1415" i="1" s="1"/>
  <c r="M1415" i="1"/>
  <c r="Q1415" i="1" s="1"/>
  <c r="L1415" i="1"/>
  <c r="K1415" i="1"/>
  <c r="V1415" i="1" s="1"/>
  <c r="V1414" i="1"/>
  <c r="R1414" i="1"/>
  <c r="P1414" i="1"/>
  <c r="T1414" i="1" s="1"/>
  <c r="N1414" i="1"/>
  <c r="M1414" i="1"/>
  <c r="Q1414" i="1" s="1"/>
  <c r="L1414" i="1"/>
  <c r="K1414" i="1"/>
  <c r="U1414" i="1" s="1"/>
  <c r="R1413" i="1"/>
  <c r="V1413" i="1" s="1"/>
  <c r="N1413" i="1"/>
  <c r="M1413" i="1"/>
  <c r="L1413" i="1"/>
  <c r="P1413" i="1" s="1"/>
  <c r="K1413" i="1"/>
  <c r="T1413" i="1" s="1"/>
  <c r="N1412" i="1"/>
  <c r="R1412" i="1" s="1"/>
  <c r="M1412" i="1"/>
  <c r="L1412" i="1"/>
  <c r="P1412" i="1" s="1"/>
  <c r="K1412" i="1"/>
  <c r="V1412" i="1" s="1"/>
  <c r="T1411" i="1"/>
  <c r="P1411" i="1"/>
  <c r="N1411" i="1"/>
  <c r="R1411" i="1" s="1"/>
  <c r="M1411" i="1"/>
  <c r="Q1411" i="1" s="1"/>
  <c r="L1411" i="1"/>
  <c r="K1411" i="1"/>
  <c r="V1411" i="1" s="1"/>
  <c r="V1410" i="1"/>
  <c r="R1410" i="1"/>
  <c r="P1410" i="1"/>
  <c r="T1410" i="1" s="1"/>
  <c r="N1410" i="1"/>
  <c r="M1410" i="1"/>
  <c r="Q1410" i="1" s="1"/>
  <c r="L1410" i="1"/>
  <c r="K1410" i="1"/>
  <c r="R1409" i="1"/>
  <c r="V1409" i="1" s="1"/>
  <c r="N1409" i="1"/>
  <c r="M1409" i="1"/>
  <c r="L1409" i="1"/>
  <c r="P1409" i="1" s="1"/>
  <c r="K1409" i="1"/>
  <c r="T1409" i="1" s="1"/>
  <c r="Q1408" i="1"/>
  <c r="N1408" i="1"/>
  <c r="R1408" i="1" s="1"/>
  <c r="M1408" i="1"/>
  <c r="L1408" i="1"/>
  <c r="K1408" i="1"/>
  <c r="P1408" i="1" s="1"/>
  <c r="V1407" i="1"/>
  <c r="T1407" i="1"/>
  <c r="R1407" i="1"/>
  <c r="P1407" i="1"/>
  <c r="N1407" i="1"/>
  <c r="M1407" i="1"/>
  <c r="Q1407" i="1" s="1"/>
  <c r="L1407" i="1"/>
  <c r="K1407" i="1"/>
  <c r="U1407" i="1" s="1"/>
  <c r="V1406" i="1"/>
  <c r="R1406" i="1"/>
  <c r="N1406" i="1"/>
  <c r="M1406" i="1"/>
  <c r="Q1406" i="1" s="1"/>
  <c r="L1406" i="1"/>
  <c r="K1406" i="1"/>
  <c r="N1405" i="1"/>
  <c r="R1405" i="1" s="1"/>
  <c r="M1405" i="1"/>
  <c r="L1405" i="1"/>
  <c r="P1405" i="1" s="1"/>
  <c r="K1405" i="1"/>
  <c r="Q1404" i="1"/>
  <c r="N1404" i="1"/>
  <c r="R1404" i="1" s="1"/>
  <c r="M1404" i="1"/>
  <c r="L1404" i="1"/>
  <c r="K1404" i="1"/>
  <c r="P1404" i="1" s="1"/>
  <c r="V1403" i="1"/>
  <c r="T1403" i="1"/>
  <c r="R1403" i="1"/>
  <c r="P1403" i="1"/>
  <c r="N1403" i="1"/>
  <c r="M1403" i="1"/>
  <c r="Q1403" i="1" s="1"/>
  <c r="L1403" i="1"/>
  <c r="K1403" i="1"/>
  <c r="U1403" i="1" s="1"/>
  <c r="V1402" i="1"/>
  <c r="R1402" i="1"/>
  <c r="N1402" i="1"/>
  <c r="M1402" i="1"/>
  <c r="Q1402" i="1" s="1"/>
  <c r="L1402" i="1"/>
  <c r="K1402" i="1"/>
  <c r="U1402" i="1" s="1"/>
  <c r="N1401" i="1"/>
  <c r="R1401" i="1" s="1"/>
  <c r="M1401" i="1"/>
  <c r="L1401" i="1"/>
  <c r="P1401" i="1" s="1"/>
  <c r="K1401" i="1"/>
  <c r="V1401" i="1" s="1"/>
  <c r="Q1400" i="1"/>
  <c r="N1400" i="1"/>
  <c r="R1400" i="1" s="1"/>
  <c r="M1400" i="1"/>
  <c r="L1400" i="1"/>
  <c r="K1400" i="1"/>
  <c r="P1400" i="1" s="1"/>
  <c r="V1399" i="1"/>
  <c r="T1399" i="1"/>
  <c r="R1399" i="1"/>
  <c r="P1399" i="1"/>
  <c r="N1399" i="1"/>
  <c r="M1399" i="1"/>
  <c r="Q1399" i="1" s="1"/>
  <c r="L1399" i="1"/>
  <c r="K1399" i="1"/>
  <c r="V1398" i="1"/>
  <c r="R1398" i="1"/>
  <c r="N1398" i="1"/>
  <c r="M1398" i="1"/>
  <c r="Q1398" i="1" s="1"/>
  <c r="L1398" i="1"/>
  <c r="K1398" i="1"/>
  <c r="U1398" i="1" s="1"/>
  <c r="N1397" i="1"/>
  <c r="R1397" i="1" s="1"/>
  <c r="M1397" i="1"/>
  <c r="L1397" i="1"/>
  <c r="P1397" i="1" s="1"/>
  <c r="K1397" i="1"/>
  <c r="Q1396" i="1"/>
  <c r="N1396" i="1"/>
  <c r="R1396" i="1" s="1"/>
  <c r="M1396" i="1"/>
  <c r="L1396" i="1"/>
  <c r="K1396" i="1"/>
  <c r="P1396" i="1" s="1"/>
  <c r="V1395" i="1"/>
  <c r="T1395" i="1"/>
  <c r="R1395" i="1"/>
  <c r="P1395" i="1"/>
  <c r="N1395" i="1"/>
  <c r="M1395" i="1"/>
  <c r="Q1395" i="1" s="1"/>
  <c r="L1395" i="1"/>
  <c r="K1395" i="1"/>
  <c r="U1395" i="1" s="1"/>
  <c r="R1394" i="1"/>
  <c r="N1394" i="1"/>
  <c r="V1394" i="1" s="1"/>
  <c r="M1394" i="1"/>
  <c r="L1394" i="1"/>
  <c r="P1394" i="1" s="1"/>
  <c r="K1394" i="1"/>
  <c r="N1393" i="1"/>
  <c r="R1393" i="1" s="1"/>
  <c r="M1393" i="1"/>
  <c r="L1393" i="1"/>
  <c r="P1393" i="1" s="1"/>
  <c r="K1393" i="1"/>
  <c r="T1392" i="1"/>
  <c r="P1392" i="1"/>
  <c r="N1392" i="1"/>
  <c r="R1392" i="1" s="1"/>
  <c r="M1392" i="1"/>
  <c r="Q1392" i="1" s="1"/>
  <c r="L1392" i="1"/>
  <c r="K1392" i="1"/>
  <c r="V1392" i="1" s="1"/>
  <c r="V1391" i="1"/>
  <c r="R1391" i="1"/>
  <c r="P1391" i="1"/>
  <c r="N1391" i="1"/>
  <c r="M1391" i="1"/>
  <c r="Q1391" i="1" s="1"/>
  <c r="L1391" i="1"/>
  <c r="T1391" i="1" s="1"/>
  <c r="K1391" i="1"/>
  <c r="R1390" i="1"/>
  <c r="N1390" i="1"/>
  <c r="V1390" i="1" s="1"/>
  <c r="M1390" i="1"/>
  <c r="L1390" i="1"/>
  <c r="P1390" i="1" s="1"/>
  <c r="K1390" i="1"/>
  <c r="N1389" i="1"/>
  <c r="R1389" i="1" s="1"/>
  <c r="M1389" i="1"/>
  <c r="L1389" i="1"/>
  <c r="P1389" i="1" s="1"/>
  <c r="K1389" i="1"/>
  <c r="V1389" i="1" s="1"/>
  <c r="T1388" i="1"/>
  <c r="P1388" i="1"/>
  <c r="N1388" i="1"/>
  <c r="R1388" i="1" s="1"/>
  <c r="M1388" i="1"/>
  <c r="Q1388" i="1" s="1"/>
  <c r="L1388" i="1"/>
  <c r="K1388" i="1"/>
  <c r="V1387" i="1"/>
  <c r="R1387" i="1"/>
  <c r="P1387" i="1"/>
  <c r="N1387" i="1"/>
  <c r="M1387" i="1"/>
  <c r="Q1387" i="1" s="1"/>
  <c r="L1387" i="1"/>
  <c r="T1387" i="1" s="1"/>
  <c r="K1387" i="1"/>
  <c r="R1386" i="1"/>
  <c r="N1386" i="1"/>
  <c r="V1386" i="1" s="1"/>
  <c r="M1386" i="1"/>
  <c r="L1386" i="1"/>
  <c r="P1386" i="1" s="1"/>
  <c r="K1386" i="1"/>
  <c r="N1385" i="1"/>
  <c r="R1385" i="1" s="1"/>
  <c r="M1385" i="1"/>
  <c r="L1385" i="1"/>
  <c r="P1385" i="1" s="1"/>
  <c r="K1385" i="1"/>
  <c r="T1384" i="1"/>
  <c r="P1384" i="1"/>
  <c r="N1384" i="1"/>
  <c r="R1384" i="1" s="1"/>
  <c r="M1384" i="1"/>
  <c r="Q1384" i="1" s="1"/>
  <c r="L1384" i="1"/>
  <c r="K1384" i="1"/>
  <c r="V1383" i="1"/>
  <c r="R1383" i="1"/>
  <c r="P1383" i="1"/>
  <c r="N1383" i="1"/>
  <c r="M1383" i="1"/>
  <c r="Q1383" i="1" s="1"/>
  <c r="L1383" i="1"/>
  <c r="T1383" i="1" s="1"/>
  <c r="K1383" i="1"/>
  <c r="U1383" i="1" s="1"/>
  <c r="R1382" i="1"/>
  <c r="N1382" i="1"/>
  <c r="V1382" i="1" s="1"/>
  <c r="M1382" i="1"/>
  <c r="L1382" i="1"/>
  <c r="P1382" i="1" s="1"/>
  <c r="K1382" i="1"/>
  <c r="T1382" i="1" s="1"/>
  <c r="N1381" i="1"/>
  <c r="R1381" i="1" s="1"/>
  <c r="M1381" i="1"/>
  <c r="L1381" i="1"/>
  <c r="P1381" i="1" s="1"/>
  <c r="K1381" i="1"/>
  <c r="V1380" i="1"/>
  <c r="T1380" i="1"/>
  <c r="R1380" i="1"/>
  <c r="P1380" i="1"/>
  <c r="N1380" i="1"/>
  <c r="M1380" i="1"/>
  <c r="Q1380" i="1" s="1"/>
  <c r="L1380" i="1"/>
  <c r="K1380" i="1"/>
  <c r="U1380" i="1" s="1"/>
  <c r="V1379" i="1"/>
  <c r="R1379" i="1"/>
  <c r="N1379" i="1"/>
  <c r="M1379" i="1"/>
  <c r="Q1379" i="1" s="1"/>
  <c r="L1379" i="1"/>
  <c r="P1379" i="1" s="1"/>
  <c r="K1379" i="1"/>
  <c r="N1378" i="1"/>
  <c r="R1378" i="1" s="1"/>
  <c r="M1378" i="1"/>
  <c r="L1378" i="1"/>
  <c r="P1378" i="1" s="1"/>
  <c r="K1378" i="1"/>
  <c r="Q1377" i="1"/>
  <c r="N1377" i="1"/>
  <c r="R1377" i="1" s="1"/>
  <c r="M1377" i="1"/>
  <c r="L1377" i="1"/>
  <c r="K1377" i="1"/>
  <c r="P1377" i="1" s="1"/>
  <c r="V1376" i="1"/>
  <c r="T1376" i="1"/>
  <c r="R1376" i="1"/>
  <c r="P1376" i="1"/>
  <c r="N1376" i="1"/>
  <c r="M1376" i="1"/>
  <c r="Q1376" i="1" s="1"/>
  <c r="L1376" i="1"/>
  <c r="K1376" i="1"/>
  <c r="U1376" i="1" s="1"/>
  <c r="V1375" i="1"/>
  <c r="R1375" i="1"/>
  <c r="N1375" i="1"/>
  <c r="M1375" i="1"/>
  <c r="Q1375" i="1" s="1"/>
  <c r="L1375" i="1"/>
  <c r="P1375" i="1" s="1"/>
  <c r="K1375" i="1"/>
  <c r="U1375" i="1" s="1"/>
  <c r="N1374" i="1"/>
  <c r="R1374" i="1" s="1"/>
  <c r="M1374" i="1"/>
  <c r="L1374" i="1"/>
  <c r="P1374" i="1" s="1"/>
  <c r="K1374" i="1"/>
  <c r="V1374" i="1" s="1"/>
  <c r="Q1373" i="1"/>
  <c r="N1373" i="1"/>
  <c r="R1373" i="1" s="1"/>
  <c r="M1373" i="1"/>
  <c r="L1373" i="1"/>
  <c r="K1373" i="1"/>
  <c r="P1373" i="1" s="1"/>
  <c r="V1372" i="1"/>
  <c r="T1372" i="1"/>
  <c r="R1372" i="1"/>
  <c r="P1372" i="1"/>
  <c r="N1372" i="1"/>
  <c r="M1372" i="1"/>
  <c r="Q1372" i="1" s="1"/>
  <c r="L1372" i="1"/>
  <c r="K1372" i="1"/>
  <c r="V1371" i="1"/>
  <c r="R1371" i="1"/>
  <c r="N1371" i="1"/>
  <c r="M1371" i="1"/>
  <c r="Q1371" i="1" s="1"/>
  <c r="L1371" i="1"/>
  <c r="P1371" i="1" s="1"/>
  <c r="K1371" i="1"/>
  <c r="U1371" i="1" s="1"/>
  <c r="N1370" i="1"/>
  <c r="R1370" i="1" s="1"/>
  <c r="M1370" i="1"/>
  <c r="L1370" i="1"/>
  <c r="P1370" i="1" s="1"/>
  <c r="K1370" i="1"/>
  <c r="Q1369" i="1"/>
  <c r="N1369" i="1"/>
  <c r="R1369" i="1" s="1"/>
  <c r="M1369" i="1"/>
  <c r="L1369" i="1"/>
  <c r="K1369" i="1"/>
  <c r="P1369" i="1" s="1"/>
  <c r="V1368" i="1"/>
  <c r="T1368" i="1"/>
  <c r="R1368" i="1"/>
  <c r="P1368" i="1"/>
  <c r="N1368" i="1"/>
  <c r="M1368" i="1"/>
  <c r="Q1368" i="1" s="1"/>
  <c r="L1368" i="1"/>
  <c r="K1368" i="1"/>
  <c r="U1368" i="1" s="1"/>
  <c r="V1367" i="1"/>
  <c r="R1367" i="1"/>
  <c r="N1367" i="1"/>
  <c r="M1367" i="1"/>
  <c r="Q1367" i="1" s="1"/>
  <c r="L1367" i="1"/>
  <c r="P1367" i="1" s="1"/>
  <c r="K1367" i="1"/>
  <c r="N1366" i="1"/>
  <c r="R1366" i="1" s="1"/>
  <c r="M1366" i="1"/>
  <c r="L1366" i="1"/>
  <c r="K1366" i="1"/>
  <c r="V1366" i="1" s="1"/>
  <c r="T1365" i="1"/>
  <c r="P1365" i="1"/>
  <c r="N1365" i="1"/>
  <c r="M1365" i="1"/>
  <c r="Q1365" i="1" s="1"/>
  <c r="L1365" i="1"/>
  <c r="K1365" i="1"/>
  <c r="V1364" i="1"/>
  <c r="R1364" i="1"/>
  <c r="P1364" i="1"/>
  <c r="N1364" i="1"/>
  <c r="M1364" i="1"/>
  <c r="Q1364" i="1" s="1"/>
  <c r="L1364" i="1"/>
  <c r="T1364" i="1" s="1"/>
  <c r="K1364" i="1"/>
  <c r="U1364" i="1" s="1"/>
  <c r="R1363" i="1"/>
  <c r="N1363" i="1"/>
  <c r="V1363" i="1" s="1"/>
  <c r="M1363" i="1"/>
  <c r="L1363" i="1"/>
  <c r="P1363" i="1" s="1"/>
  <c r="K1363" i="1"/>
  <c r="N1362" i="1"/>
  <c r="R1362" i="1" s="1"/>
  <c r="M1362" i="1"/>
  <c r="L1362" i="1"/>
  <c r="K1362" i="1"/>
  <c r="V1362" i="1" s="1"/>
  <c r="T1361" i="1"/>
  <c r="P1361" i="1"/>
  <c r="N1361" i="1"/>
  <c r="M1361" i="1"/>
  <c r="Q1361" i="1" s="1"/>
  <c r="L1361" i="1"/>
  <c r="K1361" i="1"/>
  <c r="V1360" i="1"/>
  <c r="R1360" i="1"/>
  <c r="P1360" i="1"/>
  <c r="N1360" i="1"/>
  <c r="M1360" i="1"/>
  <c r="Q1360" i="1" s="1"/>
  <c r="L1360" i="1"/>
  <c r="T1360" i="1" s="1"/>
  <c r="K1360" i="1"/>
  <c r="R1359" i="1"/>
  <c r="N1359" i="1"/>
  <c r="V1359" i="1" s="1"/>
  <c r="M1359" i="1"/>
  <c r="L1359" i="1"/>
  <c r="P1359" i="1" s="1"/>
  <c r="K1359" i="1"/>
  <c r="T1359" i="1" s="1"/>
  <c r="N1358" i="1"/>
  <c r="R1358" i="1" s="1"/>
  <c r="M1358" i="1"/>
  <c r="L1358" i="1"/>
  <c r="K1358" i="1"/>
  <c r="T1357" i="1"/>
  <c r="P1357" i="1"/>
  <c r="N1357" i="1"/>
  <c r="M1357" i="1"/>
  <c r="Q1357" i="1" s="1"/>
  <c r="L1357" i="1"/>
  <c r="K1357" i="1"/>
  <c r="V1356" i="1"/>
  <c r="R1356" i="1"/>
  <c r="P1356" i="1"/>
  <c r="N1356" i="1"/>
  <c r="M1356" i="1"/>
  <c r="Q1356" i="1" s="1"/>
  <c r="L1356" i="1"/>
  <c r="T1356" i="1" s="1"/>
  <c r="K1356" i="1"/>
  <c r="U1356" i="1" s="1"/>
  <c r="R1355" i="1"/>
  <c r="N1355" i="1"/>
  <c r="V1355" i="1" s="1"/>
  <c r="M1355" i="1"/>
  <c r="L1355" i="1"/>
  <c r="P1355" i="1" s="1"/>
  <c r="K1355" i="1"/>
  <c r="T1355" i="1" s="1"/>
  <c r="N1354" i="1"/>
  <c r="R1354" i="1" s="1"/>
  <c r="M1354" i="1"/>
  <c r="L1354" i="1"/>
  <c r="K1354" i="1"/>
  <c r="V1354" i="1" s="1"/>
  <c r="T1353" i="1"/>
  <c r="P1353" i="1"/>
  <c r="N1353" i="1"/>
  <c r="M1353" i="1"/>
  <c r="Q1353" i="1" s="1"/>
  <c r="L1353" i="1"/>
  <c r="K1353" i="1"/>
  <c r="V1352" i="1"/>
  <c r="R1352" i="1"/>
  <c r="N1352" i="1"/>
  <c r="M1352" i="1"/>
  <c r="L1352" i="1"/>
  <c r="K1352" i="1"/>
  <c r="N1351" i="1"/>
  <c r="R1351" i="1" s="1"/>
  <c r="M1351" i="1"/>
  <c r="L1351" i="1"/>
  <c r="P1351" i="1" s="1"/>
  <c r="K1351" i="1"/>
  <c r="V1351" i="1" s="1"/>
  <c r="Q1350" i="1"/>
  <c r="N1350" i="1"/>
  <c r="R1350" i="1" s="1"/>
  <c r="M1350" i="1"/>
  <c r="L1350" i="1"/>
  <c r="K1350" i="1"/>
  <c r="P1350" i="1" s="1"/>
  <c r="V1349" i="1"/>
  <c r="T1349" i="1"/>
  <c r="R1349" i="1"/>
  <c r="P1349" i="1"/>
  <c r="N1349" i="1"/>
  <c r="M1349" i="1"/>
  <c r="Q1349" i="1" s="1"/>
  <c r="L1349" i="1"/>
  <c r="K1349" i="1"/>
  <c r="V1348" i="1"/>
  <c r="R1348" i="1"/>
  <c r="N1348" i="1"/>
  <c r="M1348" i="1"/>
  <c r="L1348" i="1"/>
  <c r="K1348" i="1"/>
  <c r="N1347" i="1"/>
  <c r="R1347" i="1" s="1"/>
  <c r="M1347" i="1"/>
  <c r="L1347" i="1"/>
  <c r="P1347" i="1" s="1"/>
  <c r="K1347" i="1"/>
  <c r="Q1346" i="1"/>
  <c r="N1346" i="1"/>
  <c r="R1346" i="1" s="1"/>
  <c r="M1346" i="1"/>
  <c r="L1346" i="1"/>
  <c r="K1346" i="1"/>
  <c r="P1346" i="1" s="1"/>
  <c r="V1345" i="1"/>
  <c r="T1345" i="1"/>
  <c r="R1345" i="1"/>
  <c r="P1345" i="1"/>
  <c r="N1345" i="1"/>
  <c r="M1345" i="1"/>
  <c r="Q1345" i="1" s="1"/>
  <c r="L1345" i="1"/>
  <c r="K1345" i="1"/>
  <c r="U1345" i="1" s="1"/>
  <c r="V1344" i="1"/>
  <c r="R1344" i="1"/>
  <c r="N1344" i="1"/>
  <c r="M1344" i="1"/>
  <c r="L1344" i="1"/>
  <c r="K1344" i="1"/>
  <c r="N1343" i="1"/>
  <c r="R1343" i="1" s="1"/>
  <c r="M1343" i="1"/>
  <c r="L1343" i="1"/>
  <c r="P1343" i="1" s="1"/>
  <c r="K1343" i="1"/>
  <c r="V1343" i="1" s="1"/>
  <c r="Q1342" i="1"/>
  <c r="N1342" i="1"/>
  <c r="R1342" i="1" s="1"/>
  <c r="M1342" i="1"/>
  <c r="L1342" i="1"/>
  <c r="K1342" i="1"/>
  <c r="P1342" i="1" s="1"/>
  <c r="V1341" i="1"/>
  <c r="T1341" i="1"/>
  <c r="R1341" i="1"/>
  <c r="P1341" i="1"/>
  <c r="N1341" i="1"/>
  <c r="M1341" i="1"/>
  <c r="Q1341" i="1" s="1"/>
  <c r="L1341" i="1"/>
  <c r="K1341" i="1"/>
  <c r="U1341" i="1" s="1"/>
  <c r="V1340" i="1"/>
  <c r="R1340" i="1"/>
  <c r="N1340" i="1"/>
  <c r="M1340" i="1"/>
  <c r="L1340" i="1"/>
  <c r="K1340" i="1"/>
  <c r="N1339" i="1"/>
  <c r="R1339" i="1" s="1"/>
  <c r="M1339" i="1"/>
  <c r="L1339" i="1"/>
  <c r="P1339" i="1" s="1"/>
  <c r="K1339" i="1"/>
  <c r="T1338" i="1"/>
  <c r="P1338" i="1"/>
  <c r="N1338" i="1"/>
  <c r="M1338" i="1"/>
  <c r="Q1338" i="1" s="1"/>
  <c r="L1338" i="1"/>
  <c r="K1338" i="1"/>
  <c r="V1337" i="1"/>
  <c r="R1337" i="1"/>
  <c r="P1337" i="1"/>
  <c r="N1337" i="1"/>
  <c r="M1337" i="1"/>
  <c r="Q1337" i="1" s="1"/>
  <c r="L1337" i="1"/>
  <c r="T1337" i="1" s="1"/>
  <c r="K1337" i="1"/>
  <c r="R1336" i="1"/>
  <c r="N1336" i="1"/>
  <c r="V1336" i="1" s="1"/>
  <c r="M1336" i="1"/>
  <c r="L1336" i="1"/>
  <c r="P1336" i="1" s="1"/>
  <c r="K1336" i="1"/>
  <c r="N1335" i="1"/>
  <c r="R1335" i="1" s="1"/>
  <c r="M1335" i="1"/>
  <c r="L1335" i="1"/>
  <c r="K1335" i="1"/>
  <c r="V1335" i="1" s="1"/>
  <c r="T1334" i="1"/>
  <c r="P1334" i="1"/>
  <c r="N1334" i="1"/>
  <c r="M1334" i="1"/>
  <c r="Q1334" i="1" s="1"/>
  <c r="L1334" i="1"/>
  <c r="K1334" i="1"/>
  <c r="V1333" i="1"/>
  <c r="R1333" i="1"/>
  <c r="P1333" i="1"/>
  <c r="N1333" i="1"/>
  <c r="M1333" i="1"/>
  <c r="Q1333" i="1" s="1"/>
  <c r="L1333" i="1"/>
  <c r="T1333" i="1" s="1"/>
  <c r="K1333" i="1"/>
  <c r="R1332" i="1"/>
  <c r="N1332" i="1"/>
  <c r="V1332" i="1" s="1"/>
  <c r="M1332" i="1"/>
  <c r="L1332" i="1"/>
  <c r="P1332" i="1" s="1"/>
  <c r="K1332" i="1"/>
  <c r="N1331" i="1"/>
  <c r="R1331" i="1" s="1"/>
  <c r="M1331" i="1"/>
  <c r="L1331" i="1"/>
  <c r="K1331" i="1"/>
  <c r="T1330" i="1"/>
  <c r="P1330" i="1"/>
  <c r="N1330" i="1"/>
  <c r="M1330" i="1"/>
  <c r="Q1330" i="1" s="1"/>
  <c r="L1330" i="1"/>
  <c r="K1330" i="1"/>
  <c r="V1329" i="1"/>
  <c r="R1329" i="1"/>
  <c r="P1329" i="1"/>
  <c r="N1329" i="1"/>
  <c r="M1329" i="1"/>
  <c r="Q1329" i="1" s="1"/>
  <c r="L1329" i="1"/>
  <c r="T1329" i="1" s="1"/>
  <c r="K1329" i="1"/>
  <c r="U1329" i="1" s="1"/>
  <c r="R1328" i="1"/>
  <c r="N1328" i="1"/>
  <c r="V1328" i="1" s="1"/>
  <c r="M1328" i="1"/>
  <c r="L1328" i="1"/>
  <c r="P1328" i="1" s="1"/>
  <c r="K1328" i="1"/>
  <c r="T1328" i="1" s="1"/>
  <c r="N1327" i="1"/>
  <c r="R1327" i="1" s="1"/>
  <c r="M1327" i="1"/>
  <c r="L1327" i="1"/>
  <c r="K1327" i="1"/>
  <c r="T1326" i="1"/>
  <c r="P1326" i="1"/>
  <c r="N1326" i="1"/>
  <c r="M1326" i="1"/>
  <c r="Q1326" i="1" s="1"/>
  <c r="L1326" i="1"/>
  <c r="K1326" i="1"/>
  <c r="V1325" i="1"/>
  <c r="R1325" i="1"/>
  <c r="P1325" i="1"/>
  <c r="N1325" i="1"/>
  <c r="M1325" i="1"/>
  <c r="Q1325" i="1" s="1"/>
  <c r="L1325" i="1"/>
  <c r="T1325" i="1" s="1"/>
  <c r="K1325" i="1"/>
  <c r="U1325" i="1" s="1"/>
  <c r="N1324" i="1"/>
  <c r="R1324" i="1" s="1"/>
  <c r="M1324" i="1"/>
  <c r="L1324" i="1"/>
  <c r="P1324" i="1" s="1"/>
  <c r="K1324" i="1"/>
  <c r="V1324" i="1" s="1"/>
  <c r="Q1323" i="1"/>
  <c r="N1323" i="1"/>
  <c r="R1323" i="1" s="1"/>
  <c r="M1323" i="1"/>
  <c r="L1323" i="1"/>
  <c r="K1323" i="1"/>
  <c r="P1323" i="1" s="1"/>
  <c r="V1322" i="1"/>
  <c r="T1322" i="1"/>
  <c r="R1322" i="1"/>
  <c r="P1322" i="1"/>
  <c r="N1322" i="1"/>
  <c r="M1322" i="1"/>
  <c r="Q1322" i="1" s="1"/>
  <c r="L1322" i="1"/>
  <c r="K1322" i="1"/>
  <c r="V1321" i="1"/>
  <c r="R1321" i="1"/>
  <c r="N1321" i="1"/>
  <c r="M1321" i="1"/>
  <c r="Q1321" i="1" s="1"/>
  <c r="L1321" i="1"/>
  <c r="K1321" i="1"/>
  <c r="U1321" i="1" s="1"/>
  <c r="N1320" i="1"/>
  <c r="R1320" i="1" s="1"/>
  <c r="M1320" i="1"/>
  <c r="L1320" i="1"/>
  <c r="P1320" i="1" s="1"/>
  <c r="K1320" i="1"/>
  <c r="Q1319" i="1"/>
  <c r="N1319" i="1"/>
  <c r="R1319" i="1" s="1"/>
  <c r="M1319" i="1"/>
  <c r="L1319" i="1"/>
  <c r="K1319" i="1"/>
  <c r="P1319" i="1" s="1"/>
  <c r="V1318" i="1"/>
  <c r="T1318" i="1"/>
  <c r="R1318" i="1"/>
  <c r="P1318" i="1"/>
  <c r="N1318" i="1"/>
  <c r="M1318" i="1"/>
  <c r="Q1318" i="1" s="1"/>
  <c r="L1318" i="1"/>
  <c r="K1318" i="1"/>
  <c r="U1318" i="1" s="1"/>
  <c r="V1317" i="1"/>
  <c r="R1317" i="1"/>
  <c r="N1317" i="1"/>
  <c r="M1317" i="1"/>
  <c r="Q1317" i="1" s="1"/>
  <c r="L1317" i="1"/>
  <c r="K1317" i="1"/>
  <c r="N1316" i="1"/>
  <c r="R1316" i="1" s="1"/>
  <c r="M1316" i="1"/>
  <c r="L1316" i="1"/>
  <c r="P1316" i="1" s="1"/>
  <c r="K1316" i="1"/>
  <c r="V1316" i="1" s="1"/>
  <c r="Q1315" i="1"/>
  <c r="N1315" i="1"/>
  <c r="R1315" i="1" s="1"/>
  <c r="M1315" i="1"/>
  <c r="L1315" i="1"/>
  <c r="K1315" i="1"/>
  <c r="P1315" i="1" s="1"/>
  <c r="V1314" i="1"/>
  <c r="T1314" i="1"/>
  <c r="R1314" i="1"/>
  <c r="P1314" i="1"/>
  <c r="N1314" i="1"/>
  <c r="M1314" i="1"/>
  <c r="Q1314" i="1" s="1"/>
  <c r="L1314" i="1"/>
  <c r="K1314" i="1"/>
  <c r="U1314" i="1" s="1"/>
  <c r="V1313" i="1"/>
  <c r="R1313" i="1"/>
  <c r="N1313" i="1"/>
  <c r="M1313" i="1"/>
  <c r="Q1313" i="1" s="1"/>
  <c r="L1313" i="1"/>
  <c r="P1313" i="1" s="1"/>
  <c r="K1313" i="1"/>
  <c r="N1312" i="1"/>
  <c r="R1312" i="1" s="1"/>
  <c r="M1312" i="1"/>
  <c r="L1312" i="1"/>
  <c r="P1312" i="1" s="1"/>
  <c r="K1312" i="1"/>
  <c r="Q1311" i="1"/>
  <c r="N1311" i="1"/>
  <c r="R1311" i="1" s="1"/>
  <c r="M1311" i="1"/>
  <c r="L1311" i="1"/>
  <c r="K1311" i="1"/>
  <c r="P1311" i="1" s="1"/>
  <c r="V1310" i="1"/>
  <c r="R1310" i="1"/>
  <c r="P1310" i="1"/>
  <c r="N1310" i="1"/>
  <c r="M1310" i="1"/>
  <c r="Q1310" i="1" s="1"/>
  <c r="L1310" i="1"/>
  <c r="K1310" i="1"/>
  <c r="R1309" i="1"/>
  <c r="N1309" i="1"/>
  <c r="M1309" i="1"/>
  <c r="L1309" i="1"/>
  <c r="P1309" i="1" s="1"/>
  <c r="K1309" i="1"/>
  <c r="N1308" i="1"/>
  <c r="M1308" i="1"/>
  <c r="L1308" i="1"/>
  <c r="P1308" i="1" s="1"/>
  <c r="K1308" i="1"/>
  <c r="T1307" i="1"/>
  <c r="P1307" i="1"/>
  <c r="N1307" i="1"/>
  <c r="R1307" i="1" s="1"/>
  <c r="V1307" i="1" s="1"/>
  <c r="M1307" i="1"/>
  <c r="Q1307" i="1" s="1"/>
  <c r="L1307" i="1"/>
  <c r="K1307" i="1"/>
  <c r="V1306" i="1"/>
  <c r="R1306" i="1"/>
  <c r="P1306" i="1"/>
  <c r="N1306" i="1"/>
  <c r="M1306" i="1"/>
  <c r="Q1306" i="1" s="1"/>
  <c r="L1306" i="1"/>
  <c r="T1306" i="1" s="1"/>
  <c r="K1306" i="1"/>
  <c r="R1305" i="1"/>
  <c r="N1305" i="1"/>
  <c r="V1305" i="1" s="1"/>
  <c r="M1305" i="1"/>
  <c r="L1305" i="1"/>
  <c r="P1305" i="1" s="1"/>
  <c r="K1305" i="1"/>
  <c r="T1305" i="1" s="1"/>
  <c r="N1304" i="1"/>
  <c r="M1304" i="1"/>
  <c r="L1304" i="1"/>
  <c r="K1304" i="1"/>
  <c r="T1303" i="1"/>
  <c r="P1303" i="1"/>
  <c r="N1303" i="1"/>
  <c r="R1303" i="1" s="1"/>
  <c r="V1303" i="1" s="1"/>
  <c r="M1303" i="1"/>
  <c r="Q1303" i="1" s="1"/>
  <c r="L1303" i="1"/>
  <c r="K1303" i="1"/>
  <c r="V1302" i="1"/>
  <c r="R1302" i="1"/>
  <c r="P1302" i="1"/>
  <c r="N1302" i="1"/>
  <c r="M1302" i="1"/>
  <c r="Q1302" i="1" s="1"/>
  <c r="L1302" i="1"/>
  <c r="K1302" i="1"/>
  <c r="R1301" i="1"/>
  <c r="N1301" i="1"/>
  <c r="V1301" i="1" s="1"/>
  <c r="M1301" i="1"/>
  <c r="L1301" i="1"/>
  <c r="P1301" i="1" s="1"/>
  <c r="K1301" i="1"/>
  <c r="N1300" i="1"/>
  <c r="R1300" i="1" s="1"/>
  <c r="M1300" i="1"/>
  <c r="L1300" i="1"/>
  <c r="K1300" i="1"/>
  <c r="T1299" i="1"/>
  <c r="P1299" i="1"/>
  <c r="N1299" i="1"/>
  <c r="R1299" i="1" s="1"/>
  <c r="V1299" i="1" s="1"/>
  <c r="M1299" i="1"/>
  <c r="Q1299" i="1" s="1"/>
  <c r="L1299" i="1"/>
  <c r="K1299" i="1"/>
  <c r="V1298" i="1"/>
  <c r="R1298" i="1"/>
  <c r="P1298" i="1"/>
  <c r="N1298" i="1"/>
  <c r="M1298" i="1"/>
  <c r="Q1298" i="1" s="1"/>
  <c r="L1298" i="1"/>
  <c r="K1298" i="1"/>
  <c r="U1298" i="1" s="1"/>
  <c r="R1297" i="1"/>
  <c r="N1297" i="1"/>
  <c r="M1297" i="1"/>
  <c r="L1297" i="1"/>
  <c r="P1297" i="1" s="1"/>
  <c r="K1297" i="1"/>
  <c r="N1296" i="1"/>
  <c r="R1296" i="1" s="1"/>
  <c r="M1296" i="1"/>
  <c r="L1296" i="1"/>
  <c r="P1296" i="1" s="1"/>
  <c r="K1296" i="1"/>
  <c r="V1295" i="1"/>
  <c r="T1295" i="1"/>
  <c r="R1295" i="1"/>
  <c r="P1295" i="1"/>
  <c r="N1295" i="1"/>
  <c r="M1295" i="1"/>
  <c r="Q1295" i="1" s="1"/>
  <c r="L1295" i="1"/>
  <c r="K1295" i="1"/>
  <c r="R1294" i="1"/>
  <c r="V1294" i="1" s="1"/>
  <c r="N1294" i="1"/>
  <c r="M1294" i="1"/>
  <c r="Q1294" i="1" s="1"/>
  <c r="L1294" i="1"/>
  <c r="P1294" i="1" s="1"/>
  <c r="K1294" i="1"/>
  <c r="U1294" i="1" s="1"/>
  <c r="N1293" i="1"/>
  <c r="M1293" i="1"/>
  <c r="L1293" i="1"/>
  <c r="P1293" i="1" s="1"/>
  <c r="K1293" i="1"/>
  <c r="N1292" i="1"/>
  <c r="R1292" i="1" s="1"/>
  <c r="M1292" i="1"/>
  <c r="Q1292" i="1" s="1"/>
  <c r="L1292" i="1"/>
  <c r="K1292" i="1"/>
  <c r="P1292" i="1" s="1"/>
  <c r="V1291" i="1"/>
  <c r="T1291" i="1"/>
  <c r="R1291" i="1"/>
  <c r="P1291" i="1"/>
  <c r="N1291" i="1"/>
  <c r="M1291" i="1"/>
  <c r="Q1291" i="1" s="1"/>
  <c r="L1291" i="1"/>
  <c r="K1291" i="1"/>
  <c r="R1290" i="1"/>
  <c r="V1290" i="1" s="1"/>
  <c r="N1290" i="1"/>
  <c r="M1290" i="1"/>
  <c r="Q1290" i="1" s="1"/>
  <c r="L1290" i="1"/>
  <c r="P1290" i="1" s="1"/>
  <c r="K1290" i="1"/>
  <c r="U1290" i="1" s="1"/>
  <c r="N1289" i="1"/>
  <c r="M1289" i="1"/>
  <c r="L1289" i="1"/>
  <c r="P1289" i="1" s="1"/>
  <c r="K1289" i="1"/>
  <c r="N1288" i="1"/>
  <c r="R1288" i="1" s="1"/>
  <c r="M1288" i="1"/>
  <c r="Q1288" i="1" s="1"/>
  <c r="L1288" i="1"/>
  <c r="K1288" i="1"/>
  <c r="P1288" i="1" s="1"/>
  <c r="V1287" i="1"/>
  <c r="T1287" i="1"/>
  <c r="R1287" i="1"/>
  <c r="P1287" i="1"/>
  <c r="N1287" i="1"/>
  <c r="M1287" i="1"/>
  <c r="Q1287" i="1" s="1"/>
  <c r="L1287" i="1"/>
  <c r="K1287" i="1"/>
  <c r="R1286" i="1"/>
  <c r="V1286" i="1" s="1"/>
  <c r="N1286" i="1"/>
  <c r="M1286" i="1"/>
  <c r="Q1286" i="1" s="1"/>
  <c r="L1286" i="1"/>
  <c r="P1286" i="1" s="1"/>
  <c r="K1286" i="1"/>
  <c r="U1286" i="1" s="1"/>
  <c r="N1285" i="1"/>
  <c r="M1285" i="1"/>
  <c r="L1285" i="1"/>
  <c r="P1285" i="1" s="1"/>
  <c r="K1285" i="1"/>
  <c r="N1284" i="1"/>
  <c r="R1284" i="1" s="1"/>
  <c r="M1284" i="1"/>
  <c r="Q1284" i="1" s="1"/>
  <c r="L1284" i="1"/>
  <c r="K1284" i="1"/>
  <c r="P1284" i="1" s="1"/>
  <c r="V1283" i="1"/>
  <c r="T1283" i="1"/>
  <c r="R1283" i="1"/>
  <c r="P1283" i="1"/>
  <c r="N1283" i="1"/>
  <c r="M1283" i="1"/>
  <c r="Q1283" i="1" s="1"/>
  <c r="L1283" i="1"/>
  <c r="K1283" i="1"/>
  <c r="R1282" i="1"/>
  <c r="V1282" i="1" s="1"/>
  <c r="N1282" i="1"/>
  <c r="M1282" i="1"/>
  <c r="Q1282" i="1" s="1"/>
  <c r="L1282" i="1"/>
  <c r="P1282" i="1" s="1"/>
  <c r="K1282" i="1"/>
  <c r="U1282" i="1" s="1"/>
  <c r="N1281" i="1"/>
  <c r="M1281" i="1"/>
  <c r="L1281" i="1"/>
  <c r="P1281" i="1" s="1"/>
  <c r="K1281" i="1"/>
  <c r="T1280" i="1"/>
  <c r="P1280" i="1"/>
  <c r="N1280" i="1"/>
  <c r="R1280" i="1" s="1"/>
  <c r="V1280" i="1" s="1"/>
  <c r="M1280" i="1"/>
  <c r="Q1280" i="1" s="1"/>
  <c r="L1280" i="1"/>
  <c r="K1280" i="1"/>
  <c r="U1280" i="1" s="1"/>
  <c r="V1279" i="1"/>
  <c r="R1279" i="1"/>
  <c r="P1279" i="1"/>
  <c r="N1279" i="1"/>
  <c r="M1279" i="1"/>
  <c r="Q1279" i="1" s="1"/>
  <c r="L1279" i="1"/>
  <c r="K1279" i="1"/>
  <c r="R1278" i="1"/>
  <c r="N1278" i="1"/>
  <c r="M1278" i="1"/>
  <c r="L1278" i="1"/>
  <c r="P1278" i="1" s="1"/>
  <c r="K1278" i="1"/>
  <c r="U1277" i="1"/>
  <c r="Q1277" i="1"/>
  <c r="N1277" i="1"/>
  <c r="R1277" i="1" s="1"/>
  <c r="M1277" i="1"/>
  <c r="L1277" i="1"/>
  <c r="P1277" i="1" s="1"/>
  <c r="K1277" i="1"/>
  <c r="T1276" i="1"/>
  <c r="P1276" i="1"/>
  <c r="N1276" i="1"/>
  <c r="R1276" i="1" s="1"/>
  <c r="V1276" i="1" s="1"/>
  <c r="M1276" i="1"/>
  <c r="Q1276" i="1" s="1"/>
  <c r="L1276" i="1"/>
  <c r="K1276" i="1"/>
  <c r="U1276" i="1" s="1"/>
  <c r="V1275" i="1"/>
  <c r="R1275" i="1"/>
  <c r="P1275" i="1"/>
  <c r="N1275" i="1"/>
  <c r="M1275" i="1"/>
  <c r="Q1275" i="1" s="1"/>
  <c r="L1275" i="1"/>
  <c r="K1275" i="1"/>
  <c r="R1274" i="1"/>
  <c r="N1274" i="1"/>
  <c r="M1274" i="1"/>
  <c r="L1274" i="1"/>
  <c r="P1274" i="1" s="1"/>
  <c r="K1274" i="1"/>
  <c r="U1273" i="1"/>
  <c r="Q1273" i="1"/>
  <c r="N1273" i="1"/>
  <c r="R1273" i="1" s="1"/>
  <c r="M1273" i="1"/>
  <c r="L1273" i="1"/>
  <c r="P1273" i="1" s="1"/>
  <c r="K1273" i="1"/>
  <c r="T1272" i="1"/>
  <c r="P1272" i="1"/>
  <c r="N1272" i="1"/>
  <c r="R1272" i="1" s="1"/>
  <c r="V1272" i="1" s="1"/>
  <c r="M1272" i="1"/>
  <c r="Q1272" i="1" s="1"/>
  <c r="L1272" i="1"/>
  <c r="K1272" i="1"/>
  <c r="U1272" i="1" s="1"/>
  <c r="V1271" i="1"/>
  <c r="R1271" i="1"/>
  <c r="P1271" i="1"/>
  <c r="N1271" i="1"/>
  <c r="M1271" i="1"/>
  <c r="Q1271" i="1" s="1"/>
  <c r="L1271" i="1"/>
  <c r="K1271" i="1"/>
  <c r="R1270" i="1"/>
  <c r="N1270" i="1"/>
  <c r="M1270" i="1"/>
  <c r="L1270" i="1"/>
  <c r="P1270" i="1" s="1"/>
  <c r="K1270" i="1"/>
  <c r="U1269" i="1"/>
  <c r="Q1269" i="1"/>
  <c r="N1269" i="1"/>
  <c r="R1269" i="1" s="1"/>
  <c r="M1269" i="1"/>
  <c r="L1269" i="1"/>
  <c r="P1269" i="1" s="1"/>
  <c r="K1269" i="1"/>
  <c r="T1268" i="1"/>
  <c r="P1268" i="1"/>
  <c r="N1268" i="1"/>
  <c r="R1268" i="1" s="1"/>
  <c r="V1268" i="1" s="1"/>
  <c r="M1268" i="1"/>
  <c r="Q1268" i="1" s="1"/>
  <c r="L1268" i="1"/>
  <c r="K1268" i="1"/>
  <c r="U1268" i="1" s="1"/>
  <c r="V1267" i="1"/>
  <c r="R1267" i="1"/>
  <c r="P1267" i="1"/>
  <c r="N1267" i="1"/>
  <c r="M1267" i="1"/>
  <c r="Q1267" i="1" s="1"/>
  <c r="L1267" i="1"/>
  <c r="K1267" i="1"/>
  <c r="R1266" i="1"/>
  <c r="N1266" i="1"/>
  <c r="M1266" i="1"/>
  <c r="L1266" i="1"/>
  <c r="P1266" i="1" s="1"/>
  <c r="K1266" i="1"/>
  <c r="N1265" i="1"/>
  <c r="R1265" i="1" s="1"/>
  <c r="M1265" i="1"/>
  <c r="Q1265" i="1" s="1"/>
  <c r="L1265" i="1"/>
  <c r="K1265" i="1"/>
  <c r="P1265" i="1" s="1"/>
  <c r="V1264" i="1"/>
  <c r="T1264" i="1"/>
  <c r="R1264" i="1"/>
  <c r="P1264" i="1"/>
  <c r="N1264" i="1"/>
  <c r="M1264" i="1"/>
  <c r="Q1264" i="1" s="1"/>
  <c r="L1264" i="1"/>
  <c r="K1264" i="1"/>
  <c r="U1264" i="1" s="1"/>
  <c r="R1263" i="1"/>
  <c r="V1263" i="1" s="1"/>
  <c r="N1263" i="1"/>
  <c r="M1263" i="1"/>
  <c r="Q1263" i="1" s="1"/>
  <c r="L1263" i="1"/>
  <c r="P1263" i="1" s="1"/>
  <c r="K1263" i="1"/>
  <c r="U1263" i="1" s="1"/>
  <c r="N1262" i="1"/>
  <c r="R1262" i="1" s="1"/>
  <c r="M1262" i="1"/>
  <c r="L1262" i="1"/>
  <c r="P1262" i="1" s="1"/>
  <c r="K1262" i="1"/>
  <c r="N1261" i="1"/>
  <c r="R1261" i="1" s="1"/>
  <c r="M1261" i="1"/>
  <c r="Q1261" i="1" s="1"/>
  <c r="L1261" i="1"/>
  <c r="K1261" i="1"/>
  <c r="P1261" i="1" s="1"/>
  <c r="V1260" i="1"/>
  <c r="T1260" i="1"/>
  <c r="R1260" i="1"/>
  <c r="P1260" i="1"/>
  <c r="N1260" i="1"/>
  <c r="M1260" i="1"/>
  <c r="Q1260" i="1" s="1"/>
  <c r="L1260" i="1"/>
  <c r="K1260" i="1"/>
  <c r="U1260" i="1" s="1"/>
  <c r="R1259" i="1"/>
  <c r="V1259" i="1" s="1"/>
  <c r="N1259" i="1"/>
  <c r="M1259" i="1"/>
  <c r="Q1259" i="1" s="1"/>
  <c r="L1259" i="1"/>
  <c r="P1259" i="1" s="1"/>
  <c r="K1259" i="1"/>
  <c r="U1259" i="1" s="1"/>
  <c r="N1258" i="1"/>
  <c r="R1258" i="1" s="1"/>
  <c r="M1258" i="1"/>
  <c r="L1258" i="1"/>
  <c r="P1258" i="1" s="1"/>
  <c r="K1258" i="1"/>
  <c r="N1257" i="1"/>
  <c r="R1257" i="1" s="1"/>
  <c r="M1257" i="1"/>
  <c r="Q1257" i="1" s="1"/>
  <c r="L1257" i="1"/>
  <c r="K1257" i="1"/>
  <c r="P1257" i="1" s="1"/>
  <c r="V1256" i="1"/>
  <c r="T1256" i="1"/>
  <c r="R1256" i="1"/>
  <c r="P1256" i="1"/>
  <c r="N1256" i="1"/>
  <c r="M1256" i="1"/>
  <c r="Q1256" i="1" s="1"/>
  <c r="L1256" i="1"/>
  <c r="K1256" i="1"/>
  <c r="U1256" i="1" s="1"/>
  <c r="R1255" i="1"/>
  <c r="V1255" i="1" s="1"/>
  <c r="N1255" i="1"/>
  <c r="M1255" i="1"/>
  <c r="Q1255" i="1" s="1"/>
  <c r="L1255" i="1"/>
  <c r="P1255" i="1" s="1"/>
  <c r="K1255" i="1"/>
  <c r="U1255" i="1" s="1"/>
  <c r="N1254" i="1"/>
  <c r="R1254" i="1" s="1"/>
  <c r="M1254" i="1"/>
  <c r="L1254" i="1"/>
  <c r="P1254" i="1" s="1"/>
  <c r="K1254" i="1"/>
  <c r="N1253" i="1"/>
  <c r="R1253" i="1" s="1"/>
  <c r="M1253" i="1"/>
  <c r="Q1253" i="1" s="1"/>
  <c r="L1253" i="1"/>
  <c r="K1253" i="1"/>
  <c r="P1253" i="1" s="1"/>
  <c r="V1252" i="1"/>
  <c r="T1252" i="1"/>
  <c r="R1252" i="1"/>
  <c r="P1252" i="1"/>
  <c r="N1252" i="1"/>
  <c r="M1252" i="1"/>
  <c r="Q1252" i="1" s="1"/>
  <c r="L1252" i="1"/>
  <c r="K1252" i="1"/>
  <c r="U1252" i="1" s="1"/>
  <c r="R1251" i="1"/>
  <c r="V1251" i="1" s="1"/>
  <c r="N1251" i="1"/>
  <c r="M1251" i="1"/>
  <c r="Q1251" i="1" s="1"/>
  <c r="L1251" i="1"/>
  <c r="P1251" i="1" s="1"/>
  <c r="K1251" i="1"/>
  <c r="U1251" i="1" s="1"/>
  <c r="N1250" i="1"/>
  <c r="M1250" i="1"/>
  <c r="L1250" i="1"/>
  <c r="K1250" i="1"/>
  <c r="T1249" i="1"/>
  <c r="P1249" i="1"/>
  <c r="N1249" i="1"/>
  <c r="M1249" i="1"/>
  <c r="Q1249" i="1" s="1"/>
  <c r="L1249" i="1"/>
  <c r="K1249" i="1"/>
  <c r="V1248" i="1"/>
  <c r="R1248" i="1"/>
  <c r="P1248" i="1"/>
  <c r="N1248" i="1"/>
  <c r="M1248" i="1"/>
  <c r="Q1248" i="1" s="1"/>
  <c r="L1248" i="1"/>
  <c r="K1248" i="1"/>
  <c r="N1247" i="1"/>
  <c r="M1247" i="1"/>
  <c r="L1247" i="1"/>
  <c r="P1247" i="1" s="1"/>
  <c r="K1247" i="1"/>
  <c r="N1246" i="1"/>
  <c r="M1246" i="1"/>
  <c r="L1246" i="1"/>
  <c r="K1246" i="1"/>
  <c r="T1245" i="1"/>
  <c r="P1245" i="1"/>
  <c r="N1245" i="1"/>
  <c r="M1245" i="1"/>
  <c r="Q1245" i="1" s="1"/>
  <c r="L1245" i="1"/>
  <c r="K1245" i="1"/>
  <c r="V1244" i="1"/>
  <c r="R1244" i="1"/>
  <c r="P1244" i="1"/>
  <c r="N1244" i="1"/>
  <c r="M1244" i="1"/>
  <c r="Q1244" i="1" s="1"/>
  <c r="L1244" i="1"/>
  <c r="K1244" i="1"/>
  <c r="N1243" i="1"/>
  <c r="M1243" i="1"/>
  <c r="L1243" i="1"/>
  <c r="P1243" i="1" s="1"/>
  <c r="K1243" i="1"/>
  <c r="N1242" i="1"/>
  <c r="M1242" i="1"/>
  <c r="L1242" i="1"/>
  <c r="K1242" i="1"/>
  <c r="T1241" i="1"/>
  <c r="P1241" i="1"/>
  <c r="N1241" i="1"/>
  <c r="M1241" i="1"/>
  <c r="Q1241" i="1" s="1"/>
  <c r="L1241" i="1"/>
  <c r="K1241" i="1"/>
  <c r="V1240" i="1"/>
  <c r="R1240" i="1"/>
  <c r="P1240" i="1"/>
  <c r="N1240" i="1"/>
  <c r="M1240" i="1"/>
  <c r="Q1240" i="1" s="1"/>
  <c r="L1240" i="1"/>
  <c r="K1240" i="1"/>
  <c r="N1239" i="1"/>
  <c r="M1239" i="1"/>
  <c r="L1239" i="1"/>
  <c r="P1239" i="1" s="1"/>
  <c r="K1239" i="1"/>
  <c r="N1238" i="1"/>
  <c r="M1238" i="1"/>
  <c r="L1238" i="1"/>
  <c r="K1238" i="1"/>
  <c r="T1237" i="1"/>
  <c r="P1237" i="1"/>
  <c r="N1237" i="1"/>
  <c r="M1237" i="1"/>
  <c r="Q1237" i="1" s="1"/>
  <c r="L1237" i="1"/>
  <c r="K1237" i="1"/>
  <c r="V1236" i="1"/>
  <c r="R1236" i="1"/>
  <c r="P1236" i="1"/>
  <c r="N1236" i="1"/>
  <c r="M1236" i="1"/>
  <c r="Q1236" i="1" s="1"/>
  <c r="L1236" i="1"/>
  <c r="K1236" i="1"/>
  <c r="R1235" i="1"/>
  <c r="N1235" i="1"/>
  <c r="M1235" i="1"/>
  <c r="L1235" i="1"/>
  <c r="P1235" i="1" s="1"/>
  <c r="K1235" i="1"/>
  <c r="N1234" i="1"/>
  <c r="R1234" i="1" s="1"/>
  <c r="M1234" i="1"/>
  <c r="L1234" i="1"/>
  <c r="K1234" i="1"/>
  <c r="V1233" i="1"/>
  <c r="T1233" i="1"/>
  <c r="R1233" i="1"/>
  <c r="P1233" i="1"/>
  <c r="N1233" i="1"/>
  <c r="M1233" i="1"/>
  <c r="Q1233" i="1" s="1"/>
  <c r="L1233" i="1"/>
  <c r="K1233" i="1"/>
  <c r="V1232" i="1"/>
  <c r="R1232" i="1"/>
  <c r="N1232" i="1"/>
  <c r="M1232" i="1"/>
  <c r="Q1232" i="1" s="1"/>
  <c r="L1232" i="1"/>
  <c r="P1232" i="1" s="1"/>
  <c r="K1232" i="1"/>
  <c r="U1232" i="1" s="1"/>
  <c r="R1231" i="1"/>
  <c r="N1231" i="1"/>
  <c r="M1231" i="1"/>
  <c r="L1231" i="1"/>
  <c r="P1231" i="1" s="1"/>
  <c r="K1231" i="1"/>
  <c r="N1230" i="1"/>
  <c r="M1230" i="1"/>
  <c r="Q1230" i="1" s="1"/>
  <c r="U1230" i="1" s="1"/>
  <c r="L1230" i="1"/>
  <c r="K1230" i="1"/>
  <c r="V1229" i="1"/>
  <c r="R1229" i="1"/>
  <c r="P1229" i="1"/>
  <c r="N1229" i="1"/>
  <c r="M1229" i="1"/>
  <c r="Q1229" i="1" s="1"/>
  <c r="L1229" i="1"/>
  <c r="T1229" i="1" s="1"/>
  <c r="K1229" i="1"/>
  <c r="P1228" i="1"/>
  <c r="N1228" i="1"/>
  <c r="M1228" i="1"/>
  <c r="Q1228" i="1" s="1"/>
  <c r="L1228" i="1"/>
  <c r="K1228" i="1"/>
  <c r="U1228" i="1" s="1"/>
  <c r="N1227" i="1"/>
  <c r="R1227" i="1" s="1"/>
  <c r="M1227" i="1"/>
  <c r="L1227" i="1"/>
  <c r="K1227" i="1"/>
  <c r="N1226" i="1"/>
  <c r="R1226" i="1" s="1"/>
  <c r="M1226" i="1"/>
  <c r="L1226" i="1"/>
  <c r="K1226" i="1"/>
  <c r="V1225" i="1"/>
  <c r="R1225" i="1"/>
  <c r="N1225" i="1"/>
  <c r="M1225" i="1"/>
  <c r="Q1225" i="1" s="1"/>
  <c r="L1225" i="1"/>
  <c r="K1225" i="1"/>
  <c r="V1224" i="1"/>
  <c r="R1224" i="1"/>
  <c r="N1224" i="1"/>
  <c r="M1224" i="1"/>
  <c r="Q1224" i="1" s="1"/>
  <c r="L1224" i="1"/>
  <c r="P1224" i="1" s="1"/>
  <c r="K1224" i="1"/>
  <c r="U1224" i="1" s="1"/>
  <c r="N1223" i="1"/>
  <c r="M1223" i="1"/>
  <c r="L1223" i="1"/>
  <c r="K1223" i="1"/>
  <c r="Q1222" i="1"/>
  <c r="U1222" i="1" s="1"/>
  <c r="N1222" i="1"/>
  <c r="R1222" i="1" s="1"/>
  <c r="M1222" i="1"/>
  <c r="L1222" i="1"/>
  <c r="K1222" i="1"/>
  <c r="V1221" i="1"/>
  <c r="R1221" i="1"/>
  <c r="P1221" i="1"/>
  <c r="T1221" i="1" s="1"/>
  <c r="N1221" i="1"/>
  <c r="M1221" i="1"/>
  <c r="Q1221" i="1" s="1"/>
  <c r="L1221" i="1"/>
  <c r="K1221" i="1"/>
  <c r="N1220" i="1"/>
  <c r="R1220" i="1" s="1"/>
  <c r="M1220" i="1"/>
  <c r="L1220" i="1"/>
  <c r="K1220" i="1"/>
  <c r="N1219" i="1"/>
  <c r="R1219" i="1" s="1"/>
  <c r="M1219" i="1"/>
  <c r="Q1219" i="1" s="1"/>
  <c r="U1219" i="1" s="1"/>
  <c r="L1219" i="1"/>
  <c r="P1219" i="1" s="1"/>
  <c r="K1219" i="1"/>
  <c r="Q1218" i="1"/>
  <c r="P1218" i="1"/>
  <c r="T1218" i="1" s="1"/>
  <c r="N1218" i="1"/>
  <c r="R1218" i="1" s="1"/>
  <c r="V1218" i="1" s="1"/>
  <c r="M1218" i="1"/>
  <c r="L1218" i="1"/>
  <c r="K1218" i="1"/>
  <c r="R1217" i="1"/>
  <c r="V1217" i="1" s="1"/>
  <c r="P1217" i="1"/>
  <c r="N1217" i="1"/>
  <c r="M1217" i="1"/>
  <c r="Q1217" i="1" s="1"/>
  <c r="L1217" i="1"/>
  <c r="T1217" i="1" s="1"/>
  <c r="K1217" i="1"/>
  <c r="N1216" i="1"/>
  <c r="R1216" i="1" s="1"/>
  <c r="M1216" i="1"/>
  <c r="L1216" i="1"/>
  <c r="P1216" i="1" s="1"/>
  <c r="K1216" i="1"/>
  <c r="N1215" i="1"/>
  <c r="R1215" i="1" s="1"/>
  <c r="M1215" i="1"/>
  <c r="L1215" i="1"/>
  <c r="P1215" i="1" s="1"/>
  <c r="K1215" i="1"/>
  <c r="T1214" i="1"/>
  <c r="Q1214" i="1"/>
  <c r="P1214" i="1"/>
  <c r="N1214" i="1"/>
  <c r="R1214" i="1" s="1"/>
  <c r="V1214" i="1" s="1"/>
  <c r="M1214" i="1"/>
  <c r="L1214" i="1"/>
  <c r="K1214" i="1"/>
  <c r="U1214" i="1" s="1"/>
  <c r="R1213" i="1"/>
  <c r="V1213" i="1" s="1"/>
  <c r="N1213" i="1"/>
  <c r="M1213" i="1"/>
  <c r="Q1213" i="1" s="1"/>
  <c r="L1213" i="1"/>
  <c r="K1213" i="1"/>
  <c r="U1213" i="1" s="1"/>
  <c r="N1212" i="1"/>
  <c r="R1212" i="1" s="1"/>
  <c r="M1212" i="1"/>
  <c r="L1212" i="1"/>
  <c r="K1212" i="1"/>
  <c r="N1211" i="1"/>
  <c r="R1211" i="1" s="1"/>
  <c r="M1211" i="1"/>
  <c r="Q1211" i="1" s="1"/>
  <c r="U1211" i="1" s="1"/>
  <c r="L1211" i="1"/>
  <c r="P1211" i="1" s="1"/>
  <c r="K1211" i="1"/>
  <c r="Q1210" i="1"/>
  <c r="P1210" i="1"/>
  <c r="T1210" i="1" s="1"/>
  <c r="N1210" i="1"/>
  <c r="R1210" i="1" s="1"/>
  <c r="V1210" i="1" s="1"/>
  <c r="M1210" i="1"/>
  <c r="L1210" i="1"/>
  <c r="K1210" i="1"/>
  <c r="R1209" i="1"/>
  <c r="V1209" i="1" s="1"/>
  <c r="P1209" i="1"/>
  <c r="N1209" i="1"/>
  <c r="M1209" i="1"/>
  <c r="Q1209" i="1" s="1"/>
  <c r="L1209" i="1"/>
  <c r="T1209" i="1" s="1"/>
  <c r="K1209" i="1"/>
  <c r="N1208" i="1"/>
  <c r="R1208" i="1" s="1"/>
  <c r="M1208" i="1"/>
  <c r="L1208" i="1"/>
  <c r="P1208" i="1" s="1"/>
  <c r="K1208" i="1"/>
  <c r="N1207" i="1"/>
  <c r="R1207" i="1" s="1"/>
  <c r="M1207" i="1"/>
  <c r="L1207" i="1"/>
  <c r="P1207" i="1" s="1"/>
  <c r="K1207" i="1"/>
  <c r="T1206" i="1"/>
  <c r="Q1206" i="1"/>
  <c r="P1206" i="1"/>
  <c r="N1206" i="1"/>
  <c r="R1206" i="1" s="1"/>
  <c r="V1206" i="1" s="1"/>
  <c r="M1206" i="1"/>
  <c r="L1206" i="1"/>
  <c r="K1206" i="1"/>
  <c r="U1206" i="1" s="1"/>
  <c r="P1205" i="1"/>
  <c r="N1205" i="1"/>
  <c r="M1205" i="1"/>
  <c r="L1205" i="1"/>
  <c r="K1205" i="1"/>
  <c r="U1204" i="1"/>
  <c r="R1204" i="1"/>
  <c r="Q1204" i="1"/>
  <c r="N1204" i="1"/>
  <c r="M1204" i="1"/>
  <c r="L1204" i="1"/>
  <c r="P1204" i="1" s="1"/>
  <c r="K1204" i="1"/>
  <c r="N1203" i="1"/>
  <c r="M1203" i="1"/>
  <c r="L1203" i="1"/>
  <c r="K1203" i="1"/>
  <c r="V1202" i="1"/>
  <c r="R1202" i="1"/>
  <c r="N1202" i="1"/>
  <c r="M1202" i="1"/>
  <c r="Q1202" i="1" s="1"/>
  <c r="L1202" i="1"/>
  <c r="P1202" i="1" s="1"/>
  <c r="T1202" i="1" s="1"/>
  <c r="K1202" i="1"/>
  <c r="U1202" i="1" s="1"/>
  <c r="R1201" i="1"/>
  <c r="P1201" i="1"/>
  <c r="N1201" i="1"/>
  <c r="V1201" i="1" s="1"/>
  <c r="M1201" i="1"/>
  <c r="L1201" i="1"/>
  <c r="K1201" i="1"/>
  <c r="U1200" i="1"/>
  <c r="Q1200" i="1"/>
  <c r="N1200" i="1"/>
  <c r="R1200" i="1" s="1"/>
  <c r="M1200" i="1"/>
  <c r="L1200" i="1"/>
  <c r="K1200" i="1"/>
  <c r="N1199" i="1"/>
  <c r="R1199" i="1" s="1"/>
  <c r="M1199" i="1"/>
  <c r="Q1199" i="1" s="1"/>
  <c r="U1199" i="1" s="1"/>
  <c r="L1199" i="1"/>
  <c r="K1199" i="1"/>
  <c r="V1198" i="1"/>
  <c r="R1198" i="1"/>
  <c r="N1198" i="1"/>
  <c r="M1198" i="1"/>
  <c r="Q1198" i="1" s="1"/>
  <c r="L1198" i="1"/>
  <c r="P1198" i="1" s="1"/>
  <c r="T1198" i="1" s="1"/>
  <c r="K1198" i="1"/>
  <c r="R1197" i="1"/>
  <c r="V1197" i="1" s="1"/>
  <c r="P1197" i="1"/>
  <c r="N1197" i="1"/>
  <c r="M1197" i="1"/>
  <c r="L1197" i="1"/>
  <c r="K1197" i="1"/>
  <c r="Q1196" i="1"/>
  <c r="N1196" i="1"/>
  <c r="R1196" i="1" s="1"/>
  <c r="M1196" i="1"/>
  <c r="L1196" i="1"/>
  <c r="P1196" i="1" s="1"/>
  <c r="K1196" i="1"/>
  <c r="U1196" i="1" s="1"/>
  <c r="N1195" i="1"/>
  <c r="M1195" i="1"/>
  <c r="Q1195" i="1" s="1"/>
  <c r="L1195" i="1"/>
  <c r="K1195" i="1"/>
  <c r="U1195" i="1" s="1"/>
  <c r="V1194" i="1"/>
  <c r="T1194" i="1"/>
  <c r="R1194" i="1"/>
  <c r="P1194" i="1"/>
  <c r="N1194" i="1"/>
  <c r="M1194" i="1"/>
  <c r="Q1194" i="1" s="1"/>
  <c r="L1194" i="1"/>
  <c r="K1194" i="1"/>
  <c r="V1193" i="1"/>
  <c r="R1193" i="1"/>
  <c r="N1193" i="1"/>
  <c r="M1193" i="1"/>
  <c r="L1193" i="1"/>
  <c r="P1193" i="1" s="1"/>
  <c r="K1193" i="1"/>
  <c r="N1192" i="1"/>
  <c r="M1192" i="1"/>
  <c r="L1192" i="1"/>
  <c r="K1192" i="1"/>
  <c r="N1191" i="1"/>
  <c r="M1191" i="1"/>
  <c r="L1191" i="1"/>
  <c r="K1191" i="1"/>
  <c r="V1190" i="1"/>
  <c r="R1190" i="1"/>
  <c r="N1190" i="1"/>
  <c r="M1190" i="1"/>
  <c r="Q1190" i="1" s="1"/>
  <c r="L1190" i="1"/>
  <c r="K1190" i="1"/>
  <c r="N1189" i="1"/>
  <c r="M1189" i="1"/>
  <c r="L1189" i="1"/>
  <c r="K1189" i="1"/>
  <c r="Q1188" i="1"/>
  <c r="N1188" i="1"/>
  <c r="R1188" i="1" s="1"/>
  <c r="M1188" i="1"/>
  <c r="U1188" i="1" s="1"/>
  <c r="L1188" i="1"/>
  <c r="K1188" i="1"/>
  <c r="T1187" i="1"/>
  <c r="Q1187" i="1"/>
  <c r="P1187" i="1"/>
  <c r="N1187" i="1"/>
  <c r="R1187" i="1" s="1"/>
  <c r="V1187" i="1" s="1"/>
  <c r="M1187" i="1"/>
  <c r="L1187" i="1"/>
  <c r="K1187" i="1"/>
  <c r="R1186" i="1"/>
  <c r="V1186" i="1" s="1"/>
  <c r="N1186" i="1"/>
  <c r="M1186" i="1"/>
  <c r="Q1186" i="1" s="1"/>
  <c r="L1186" i="1"/>
  <c r="P1186" i="1" s="1"/>
  <c r="T1186" i="1" s="1"/>
  <c r="K1186" i="1"/>
  <c r="R1185" i="1"/>
  <c r="N1185" i="1"/>
  <c r="M1185" i="1"/>
  <c r="L1185" i="1"/>
  <c r="P1185" i="1" s="1"/>
  <c r="K1185" i="1"/>
  <c r="V1185" i="1" s="1"/>
  <c r="N1184" i="1"/>
  <c r="R1184" i="1" s="1"/>
  <c r="M1184" i="1"/>
  <c r="Q1184" i="1" s="1"/>
  <c r="L1184" i="1"/>
  <c r="K1184" i="1"/>
  <c r="T1183" i="1"/>
  <c r="P1183" i="1"/>
  <c r="N1183" i="1"/>
  <c r="R1183" i="1" s="1"/>
  <c r="V1183" i="1" s="1"/>
  <c r="M1183" i="1"/>
  <c r="Q1183" i="1" s="1"/>
  <c r="L1183" i="1"/>
  <c r="K1183" i="1"/>
  <c r="V1182" i="1"/>
  <c r="R1182" i="1"/>
  <c r="N1182" i="1"/>
  <c r="M1182" i="1"/>
  <c r="Q1182" i="1" s="1"/>
  <c r="L1182" i="1"/>
  <c r="K1182" i="1"/>
  <c r="N1181" i="1"/>
  <c r="M1181" i="1"/>
  <c r="L1181" i="1"/>
  <c r="K1181" i="1"/>
  <c r="Q1180" i="1"/>
  <c r="N1180" i="1"/>
  <c r="R1180" i="1" s="1"/>
  <c r="M1180" i="1"/>
  <c r="U1180" i="1" s="1"/>
  <c r="L1180" i="1"/>
  <c r="K1180" i="1"/>
  <c r="T1179" i="1"/>
  <c r="Q1179" i="1"/>
  <c r="P1179" i="1"/>
  <c r="N1179" i="1"/>
  <c r="R1179" i="1" s="1"/>
  <c r="V1179" i="1" s="1"/>
  <c r="M1179" i="1"/>
  <c r="L1179" i="1"/>
  <c r="K1179" i="1"/>
  <c r="R1178" i="1"/>
  <c r="V1178" i="1" s="1"/>
  <c r="N1178" i="1"/>
  <c r="M1178" i="1"/>
  <c r="Q1178" i="1" s="1"/>
  <c r="L1178" i="1"/>
  <c r="P1178" i="1" s="1"/>
  <c r="T1178" i="1" s="1"/>
  <c r="K1178" i="1"/>
  <c r="R1177" i="1"/>
  <c r="N1177" i="1"/>
  <c r="M1177" i="1"/>
  <c r="L1177" i="1"/>
  <c r="P1177" i="1" s="1"/>
  <c r="K1177" i="1"/>
  <c r="V1177" i="1" s="1"/>
  <c r="N1176" i="1"/>
  <c r="M1176" i="1"/>
  <c r="Q1176" i="1" s="1"/>
  <c r="L1176" i="1"/>
  <c r="K1176" i="1"/>
  <c r="U1176" i="1" s="1"/>
  <c r="V1175" i="1"/>
  <c r="R1175" i="1"/>
  <c r="P1175" i="1"/>
  <c r="N1175" i="1"/>
  <c r="M1175" i="1"/>
  <c r="Q1175" i="1" s="1"/>
  <c r="L1175" i="1"/>
  <c r="T1175" i="1" s="1"/>
  <c r="K1175" i="1"/>
  <c r="N1174" i="1"/>
  <c r="M1174" i="1"/>
  <c r="L1174" i="1"/>
  <c r="P1174" i="1" s="1"/>
  <c r="K1174" i="1"/>
  <c r="N1173" i="1"/>
  <c r="R1173" i="1" s="1"/>
  <c r="M1173" i="1"/>
  <c r="L1173" i="1"/>
  <c r="K1173" i="1"/>
  <c r="N1172" i="1"/>
  <c r="M1172" i="1"/>
  <c r="L1172" i="1"/>
  <c r="K1172" i="1"/>
  <c r="V1171" i="1"/>
  <c r="R1171" i="1"/>
  <c r="N1171" i="1"/>
  <c r="M1171" i="1"/>
  <c r="Q1171" i="1" s="1"/>
  <c r="L1171" i="1"/>
  <c r="K1171" i="1"/>
  <c r="V1170" i="1"/>
  <c r="R1170" i="1"/>
  <c r="N1170" i="1"/>
  <c r="M1170" i="1"/>
  <c r="L1170" i="1"/>
  <c r="P1170" i="1" s="1"/>
  <c r="K1170" i="1"/>
  <c r="R1169" i="1"/>
  <c r="N1169" i="1"/>
  <c r="M1169" i="1"/>
  <c r="L1169" i="1"/>
  <c r="K1169" i="1"/>
  <c r="U1168" i="1"/>
  <c r="Q1168" i="1"/>
  <c r="N1168" i="1"/>
  <c r="R1168" i="1" s="1"/>
  <c r="M1168" i="1"/>
  <c r="L1168" i="1"/>
  <c r="K1168" i="1"/>
  <c r="V1167" i="1"/>
  <c r="T1167" i="1"/>
  <c r="R1167" i="1"/>
  <c r="P1167" i="1"/>
  <c r="N1167" i="1"/>
  <c r="M1167" i="1"/>
  <c r="Q1167" i="1" s="1"/>
  <c r="L1167" i="1"/>
  <c r="K1167" i="1"/>
  <c r="R1166" i="1"/>
  <c r="N1166" i="1"/>
  <c r="V1166" i="1" s="1"/>
  <c r="M1166" i="1"/>
  <c r="L1166" i="1"/>
  <c r="P1166" i="1" s="1"/>
  <c r="K1166" i="1"/>
  <c r="R1165" i="1"/>
  <c r="Q1165" i="1"/>
  <c r="N1165" i="1"/>
  <c r="M1165" i="1"/>
  <c r="L1165" i="1"/>
  <c r="P1165" i="1" s="1"/>
  <c r="K1165" i="1"/>
  <c r="U1165" i="1" s="1"/>
  <c r="Q1164" i="1"/>
  <c r="N1164" i="1"/>
  <c r="R1164" i="1" s="1"/>
  <c r="M1164" i="1"/>
  <c r="L1164" i="1"/>
  <c r="K1164" i="1"/>
  <c r="U1164" i="1" s="1"/>
  <c r="V1163" i="1"/>
  <c r="R1163" i="1"/>
  <c r="N1163" i="1"/>
  <c r="M1163" i="1"/>
  <c r="Q1163" i="1" s="1"/>
  <c r="L1163" i="1"/>
  <c r="P1163" i="1" s="1"/>
  <c r="K1163" i="1"/>
  <c r="U1163" i="1" s="1"/>
  <c r="N1162" i="1"/>
  <c r="M1162" i="1"/>
  <c r="L1162" i="1"/>
  <c r="P1162" i="1" s="1"/>
  <c r="K1162" i="1"/>
  <c r="R1161" i="1"/>
  <c r="N1161" i="1"/>
  <c r="M1161" i="1"/>
  <c r="L1161" i="1"/>
  <c r="P1161" i="1" s="1"/>
  <c r="K1161" i="1"/>
  <c r="Q1161" i="1" s="1"/>
  <c r="U1161" i="1" s="1"/>
  <c r="P1160" i="1"/>
  <c r="T1160" i="1" s="1"/>
  <c r="N1160" i="1"/>
  <c r="M1160" i="1"/>
  <c r="Q1160" i="1" s="1"/>
  <c r="L1160" i="1"/>
  <c r="K1160" i="1"/>
  <c r="V1159" i="1"/>
  <c r="R1159" i="1"/>
  <c r="N1159" i="1"/>
  <c r="M1159" i="1"/>
  <c r="Q1159" i="1" s="1"/>
  <c r="L1159" i="1"/>
  <c r="P1159" i="1" s="1"/>
  <c r="K1159" i="1"/>
  <c r="U1159" i="1" s="1"/>
  <c r="N1158" i="1"/>
  <c r="R1158" i="1" s="1"/>
  <c r="M1158" i="1"/>
  <c r="L1158" i="1"/>
  <c r="K1158" i="1"/>
  <c r="N1157" i="1"/>
  <c r="M1157" i="1"/>
  <c r="L1157" i="1"/>
  <c r="K1157" i="1"/>
  <c r="Q1156" i="1"/>
  <c r="P1156" i="1"/>
  <c r="T1156" i="1" s="1"/>
  <c r="N1156" i="1"/>
  <c r="M1156" i="1"/>
  <c r="L1156" i="1"/>
  <c r="K1156" i="1"/>
  <c r="R1155" i="1"/>
  <c r="V1155" i="1" s="1"/>
  <c r="P1155" i="1"/>
  <c r="T1155" i="1" s="1"/>
  <c r="N1155" i="1"/>
  <c r="M1155" i="1"/>
  <c r="Q1155" i="1" s="1"/>
  <c r="L1155" i="1"/>
  <c r="K1155" i="1"/>
  <c r="U1155" i="1" s="1"/>
  <c r="R1154" i="1"/>
  <c r="V1154" i="1" s="1"/>
  <c r="N1154" i="1"/>
  <c r="M1154" i="1"/>
  <c r="L1154" i="1"/>
  <c r="K1154" i="1"/>
  <c r="N1153" i="1"/>
  <c r="M1153" i="1"/>
  <c r="L1153" i="1"/>
  <c r="K1153" i="1"/>
  <c r="P1152" i="1"/>
  <c r="T1152" i="1" s="1"/>
  <c r="N1152" i="1"/>
  <c r="M1152" i="1"/>
  <c r="Q1152" i="1" s="1"/>
  <c r="L1152" i="1"/>
  <c r="K1152" i="1"/>
  <c r="V1151" i="1"/>
  <c r="R1151" i="1"/>
  <c r="N1151" i="1"/>
  <c r="M1151" i="1"/>
  <c r="Q1151" i="1" s="1"/>
  <c r="L1151" i="1"/>
  <c r="P1151" i="1" s="1"/>
  <c r="K1151" i="1"/>
  <c r="U1151" i="1" s="1"/>
  <c r="N1150" i="1"/>
  <c r="R1150" i="1" s="1"/>
  <c r="M1150" i="1"/>
  <c r="L1150" i="1"/>
  <c r="K1150" i="1"/>
  <c r="N1149" i="1"/>
  <c r="M1149" i="1"/>
  <c r="L1149" i="1"/>
  <c r="K1149" i="1"/>
  <c r="Q1148" i="1"/>
  <c r="P1148" i="1"/>
  <c r="T1148" i="1" s="1"/>
  <c r="N1148" i="1"/>
  <c r="M1148" i="1"/>
  <c r="L1148" i="1"/>
  <c r="K1148" i="1"/>
  <c r="R1147" i="1"/>
  <c r="V1147" i="1" s="1"/>
  <c r="P1147" i="1"/>
  <c r="T1147" i="1" s="1"/>
  <c r="N1147" i="1"/>
  <c r="M1147" i="1"/>
  <c r="Q1147" i="1" s="1"/>
  <c r="L1147" i="1"/>
  <c r="K1147" i="1"/>
  <c r="U1147" i="1" s="1"/>
  <c r="R1146" i="1"/>
  <c r="V1146" i="1" s="1"/>
  <c r="N1146" i="1"/>
  <c r="M1146" i="1"/>
  <c r="L1146" i="1"/>
  <c r="K1146" i="1"/>
  <c r="N1145" i="1"/>
  <c r="M1145" i="1"/>
  <c r="Q1145" i="1" s="1"/>
  <c r="L1145" i="1"/>
  <c r="K1145" i="1"/>
  <c r="U1145" i="1" s="1"/>
  <c r="V1144" i="1"/>
  <c r="R1144" i="1"/>
  <c r="N1144" i="1"/>
  <c r="M1144" i="1"/>
  <c r="Q1144" i="1" s="1"/>
  <c r="L1144" i="1"/>
  <c r="P1144" i="1" s="1"/>
  <c r="T1144" i="1" s="1"/>
  <c r="K1144" i="1"/>
  <c r="N1143" i="1"/>
  <c r="R1143" i="1" s="1"/>
  <c r="M1143" i="1"/>
  <c r="Q1143" i="1" s="1"/>
  <c r="L1143" i="1"/>
  <c r="P1143" i="1" s="1"/>
  <c r="K1143" i="1"/>
  <c r="V1143" i="1" s="1"/>
  <c r="R1142" i="1"/>
  <c r="N1142" i="1"/>
  <c r="M1142" i="1"/>
  <c r="L1142" i="1"/>
  <c r="P1142" i="1" s="1"/>
  <c r="K1142" i="1"/>
  <c r="N1141" i="1"/>
  <c r="M1141" i="1"/>
  <c r="Q1141" i="1" s="1"/>
  <c r="U1141" i="1" s="1"/>
  <c r="L1141" i="1"/>
  <c r="K1141" i="1"/>
  <c r="P1141" i="1" s="1"/>
  <c r="T1141" i="1" s="1"/>
  <c r="V1140" i="1"/>
  <c r="R1140" i="1"/>
  <c r="N1140" i="1"/>
  <c r="M1140" i="1"/>
  <c r="Q1140" i="1" s="1"/>
  <c r="L1140" i="1"/>
  <c r="P1140" i="1" s="1"/>
  <c r="T1140" i="1" s="1"/>
  <c r="K1140" i="1"/>
  <c r="N1139" i="1"/>
  <c r="R1139" i="1" s="1"/>
  <c r="M1139" i="1"/>
  <c r="L1139" i="1"/>
  <c r="P1139" i="1" s="1"/>
  <c r="K1139" i="1"/>
  <c r="Q1138" i="1"/>
  <c r="N1138" i="1"/>
  <c r="R1138" i="1" s="1"/>
  <c r="M1138" i="1"/>
  <c r="L1138" i="1"/>
  <c r="P1138" i="1" s="1"/>
  <c r="K1138" i="1"/>
  <c r="V1138" i="1" s="1"/>
  <c r="P1137" i="1"/>
  <c r="N1137" i="1"/>
  <c r="R1137" i="1" s="1"/>
  <c r="M1137" i="1"/>
  <c r="Q1137" i="1" s="1"/>
  <c r="L1137" i="1"/>
  <c r="K1137" i="1"/>
  <c r="V1136" i="1"/>
  <c r="R1136" i="1"/>
  <c r="P1136" i="1"/>
  <c r="N1136" i="1"/>
  <c r="M1136" i="1"/>
  <c r="Q1136" i="1" s="1"/>
  <c r="L1136" i="1"/>
  <c r="T1136" i="1" s="1"/>
  <c r="K1136" i="1"/>
  <c r="N1135" i="1"/>
  <c r="R1135" i="1" s="1"/>
  <c r="M1135" i="1"/>
  <c r="Q1135" i="1" s="1"/>
  <c r="U1135" i="1" s="1"/>
  <c r="L1135" i="1"/>
  <c r="P1135" i="1" s="1"/>
  <c r="T1135" i="1" s="1"/>
  <c r="K1135" i="1"/>
  <c r="V1135" i="1" s="1"/>
  <c r="N1134" i="1"/>
  <c r="R1134" i="1" s="1"/>
  <c r="M1134" i="1"/>
  <c r="Q1134" i="1" s="1"/>
  <c r="U1134" i="1" s="1"/>
  <c r="L1134" i="1"/>
  <c r="P1134" i="1" s="1"/>
  <c r="K1134" i="1"/>
  <c r="T1133" i="1"/>
  <c r="Q1133" i="1"/>
  <c r="P1133" i="1"/>
  <c r="N1133" i="1"/>
  <c r="R1133" i="1" s="1"/>
  <c r="M1133" i="1"/>
  <c r="U1133" i="1" s="1"/>
  <c r="L1133" i="1"/>
  <c r="K1133" i="1"/>
  <c r="R1132" i="1"/>
  <c r="V1132" i="1" s="1"/>
  <c r="P1132" i="1"/>
  <c r="T1132" i="1" s="1"/>
  <c r="N1132" i="1"/>
  <c r="M1132" i="1"/>
  <c r="Q1132" i="1" s="1"/>
  <c r="L1132" i="1"/>
  <c r="K1132" i="1"/>
  <c r="R1131" i="1"/>
  <c r="N1131" i="1"/>
  <c r="M1131" i="1"/>
  <c r="L1131" i="1"/>
  <c r="K1131" i="1"/>
  <c r="V1131" i="1" s="1"/>
  <c r="Q1130" i="1"/>
  <c r="N1130" i="1"/>
  <c r="R1130" i="1" s="1"/>
  <c r="M1130" i="1"/>
  <c r="L1130" i="1"/>
  <c r="K1130" i="1"/>
  <c r="U1130" i="1" s="1"/>
  <c r="P1129" i="1"/>
  <c r="N1129" i="1"/>
  <c r="M1129" i="1"/>
  <c r="Q1129" i="1" s="1"/>
  <c r="L1129" i="1"/>
  <c r="K1129" i="1"/>
  <c r="R1129" i="1" s="1"/>
  <c r="R1128" i="1"/>
  <c r="P1128" i="1"/>
  <c r="N1128" i="1"/>
  <c r="V1128" i="1" s="1"/>
  <c r="M1128" i="1"/>
  <c r="Q1128" i="1" s="1"/>
  <c r="L1128" i="1"/>
  <c r="T1128" i="1" s="1"/>
  <c r="K1128" i="1"/>
  <c r="Q1127" i="1"/>
  <c r="U1127" i="1" s="1"/>
  <c r="N1127" i="1"/>
  <c r="R1127" i="1" s="1"/>
  <c r="M1127" i="1"/>
  <c r="L1127" i="1"/>
  <c r="P1127" i="1" s="1"/>
  <c r="K1127" i="1"/>
  <c r="N1126" i="1"/>
  <c r="R1126" i="1" s="1"/>
  <c r="M1126" i="1"/>
  <c r="Q1126" i="1" s="1"/>
  <c r="L1126" i="1"/>
  <c r="K1126" i="1"/>
  <c r="P1125" i="1"/>
  <c r="T1125" i="1" s="1"/>
  <c r="N1125" i="1"/>
  <c r="M1125" i="1"/>
  <c r="Q1125" i="1" s="1"/>
  <c r="U1125" i="1" s="1"/>
  <c r="L1125" i="1"/>
  <c r="K1125" i="1"/>
  <c r="R1125" i="1" s="1"/>
  <c r="P1124" i="1"/>
  <c r="T1124" i="1" s="1"/>
  <c r="N1124" i="1"/>
  <c r="R1124" i="1" s="1"/>
  <c r="V1124" i="1" s="1"/>
  <c r="M1124" i="1"/>
  <c r="Q1124" i="1" s="1"/>
  <c r="L1124" i="1"/>
  <c r="K1124" i="1"/>
  <c r="Q1123" i="1"/>
  <c r="U1123" i="1" s="1"/>
  <c r="N1123" i="1"/>
  <c r="R1123" i="1" s="1"/>
  <c r="M1123" i="1"/>
  <c r="L1123" i="1"/>
  <c r="K1123" i="1"/>
  <c r="P1123" i="1" s="1"/>
  <c r="R1122" i="1"/>
  <c r="N1122" i="1"/>
  <c r="M1122" i="1"/>
  <c r="L1122" i="1"/>
  <c r="K1122" i="1"/>
  <c r="N1121" i="1"/>
  <c r="M1121" i="1"/>
  <c r="L1121" i="1"/>
  <c r="P1121" i="1" s="1"/>
  <c r="T1121" i="1" s="1"/>
  <c r="K1121" i="1"/>
  <c r="R1121" i="1" s="1"/>
  <c r="R1120" i="1"/>
  <c r="V1120" i="1" s="1"/>
  <c r="N1120" i="1"/>
  <c r="M1120" i="1"/>
  <c r="Q1120" i="1" s="1"/>
  <c r="L1120" i="1"/>
  <c r="P1120" i="1" s="1"/>
  <c r="T1120" i="1" s="1"/>
  <c r="K1120" i="1"/>
  <c r="U1120" i="1" s="1"/>
  <c r="U1119" i="1"/>
  <c r="R1119" i="1"/>
  <c r="Q1119" i="1"/>
  <c r="N1119" i="1"/>
  <c r="M1119" i="1"/>
  <c r="L1119" i="1"/>
  <c r="P1119" i="1" s="1"/>
  <c r="K1119" i="1"/>
  <c r="R1118" i="1"/>
  <c r="N1118" i="1"/>
  <c r="M1118" i="1"/>
  <c r="Q1118" i="1" s="1"/>
  <c r="U1118" i="1" s="1"/>
  <c r="L1118" i="1"/>
  <c r="K1118" i="1"/>
  <c r="N1117" i="1"/>
  <c r="M1117" i="1"/>
  <c r="Q1117" i="1" s="1"/>
  <c r="L1117" i="1"/>
  <c r="P1117" i="1" s="1"/>
  <c r="K1117" i="1"/>
  <c r="R1117" i="1" s="1"/>
  <c r="N1116" i="1"/>
  <c r="M1116" i="1"/>
  <c r="Q1116" i="1" s="1"/>
  <c r="L1116" i="1"/>
  <c r="P1116" i="1" s="1"/>
  <c r="T1116" i="1" s="1"/>
  <c r="K1116" i="1"/>
  <c r="U1116" i="1" s="1"/>
  <c r="Q1115" i="1"/>
  <c r="U1115" i="1" s="1"/>
  <c r="N1115" i="1"/>
  <c r="M1115" i="1"/>
  <c r="L1115" i="1"/>
  <c r="K1115" i="1"/>
  <c r="P1114" i="1"/>
  <c r="T1114" i="1" s="1"/>
  <c r="N1114" i="1"/>
  <c r="R1114" i="1" s="1"/>
  <c r="M1114" i="1"/>
  <c r="Q1114" i="1" s="1"/>
  <c r="U1114" i="1" s="1"/>
  <c r="L1114" i="1"/>
  <c r="K1114" i="1"/>
  <c r="V1113" i="1"/>
  <c r="T1113" i="1"/>
  <c r="R1113" i="1"/>
  <c r="Q1113" i="1"/>
  <c r="P1113" i="1"/>
  <c r="N1113" i="1"/>
  <c r="M1113" i="1"/>
  <c r="L1113" i="1"/>
  <c r="K1113" i="1"/>
  <c r="N1112" i="1"/>
  <c r="M1112" i="1"/>
  <c r="L1112" i="1"/>
  <c r="P1112" i="1" s="1"/>
  <c r="T1112" i="1" s="1"/>
  <c r="K1112" i="1"/>
  <c r="N1111" i="1"/>
  <c r="M1111" i="1"/>
  <c r="L1111" i="1"/>
  <c r="K1111" i="1"/>
  <c r="N1110" i="1"/>
  <c r="M1110" i="1"/>
  <c r="L1110" i="1"/>
  <c r="K1110" i="1"/>
  <c r="R1109" i="1"/>
  <c r="V1109" i="1" s="1"/>
  <c r="N1109" i="1"/>
  <c r="M1109" i="1"/>
  <c r="Q1109" i="1" s="1"/>
  <c r="L1109" i="1"/>
  <c r="P1109" i="1" s="1"/>
  <c r="T1109" i="1" s="1"/>
  <c r="K1109" i="1"/>
  <c r="N1108" i="1"/>
  <c r="R1108" i="1" s="1"/>
  <c r="M1108" i="1"/>
  <c r="L1108" i="1"/>
  <c r="P1108" i="1" s="1"/>
  <c r="K1108" i="1"/>
  <c r="V1108" i="1" s="1"/>
  <c r="N1107" i="1"/>
  <c r="R1107" i="1" s="1"/>
  <c r="M1107" i="1"/>
  <c r="Q1107" i="1" s="1"/>
  <c r="L1107" i="1"/>
  <c r="K1107" i="1"/>
  <c r="N1106" i="1"/>
  <c r="M1106" i="1"/>
  <c r="Q1106" i="1" s="1"/>
  <c r="L1106" i="1"/>
  <c r="K1106" i="1"/>
  <c r="V1105" i="1"/>
  <c r="R1105" i="1"/>
  <c r="N1105" i="1"/>
  <c r="M1105" i="1"/>
  <c r="Q1105" i="1" s="1"/>
  <c r="L1105" i="1"/>
  <c r="P1105" i="1" s="1"/>
  <c r="K1105" i="1"/>
  <c r="R1104" i="1"/>
  <c r="P1104" i="1"/>
  <c r="N1104" i="1"/>
  <c r="M1104" i="1"/>
  <c r="Q1104" i="1" s="1"/>
  <c r="L1104" i="1"/>
  <c r="K1104" i="1"/>
  <c r="V1104" i="1" s="1"/>
  <c r="R1103" i="1"/>
  <c r="N1103" i="1"/>
  <c r="M1103" i="1"/>
  <c r="Q1103" i="1" s="1"/>
  <c r="L1103" i="1"/>
  <c r="P1103" i="1" s="1"/>
  <c r="K1103" i="1"/>
  <c r="V1103" i="1" s="1"/>
  <c r="P1102" i="1"/>
  <c r="N1102" i="1"/>
  <c r="M1102" i="1"/>
  <c r="Q1102" i="1" s="1"/>
  <c r="L1102" i="1"/>
  <c r="K1102" i="1"/>
  <c r="U1102" i="1" s="1"/>
  <c r="R1101" i="1"/>
  <c r="V1101" i="1" s="1"/>
  <c r="Q1101" i="1"/>
  <c r="N1101" i="1"/>
  <c r="M1101" i="1"/>
  <c r="L1101" i="1"/>
  <c r="P1101" i="1" s="1"/>
  <c r="K1101" i="1"/>
  <c r="N1100" i="1"/>
  <c r="R1100" i="1" s="1"/>
  <c r="M1100" i="1"/>
  <c r="L1100" i="1"/>
  <c r="P1100" i="1" s="1"/>
  <c r="K1100" i="1"/>
  <c r="N1099" i="1"/>
  <c r="R1099" i="1" s="1"/>
  <c r="M1099" i="1"/>
  <c r="Q1099" i="1" s="1"/>
  <c r="L1099" i="1"/>
  <c r="K1099" i="1"/>
  <c r="N1098" i="1"/>
  <c r="M1098" i="1"/>
  <c r="Q1098" i="1" s="1"/>
  <c r="L1098" i="1"/>
  <c r="P1098" i="1" s="1"/>
  <c r="K1098" i="1"/>
  <c r="R1098" i="1" s="1"/>
  <c r="R1097" i="1"/>
  <c r="P1097" i="1"/>
  <c r="N1097" i="1"/>
  <c r="M1097" i="1"/>
  <c r="Q1097" i="1" s="1"/>
  <c r="L1097" i="1"/>
  <c r="K1097" i="1"/>
  <c r="V1097" i="1" s="1"/>
  <c r="Q1096" i="1"/>
  <c r="N1096" i="1"/>
  <c r="R1096" i="1" s="1"/>
  <c r="M1096" i="1"/>
  <c r="U1096" i="1" s="1"/>
  <c r="L1096" i="1"/>
  <c r="P1096" i="1" s="1"/>
  <c r="K1096" i="1"/>
  <c r="R1095" i="1"/>
  <c r="P1095" i="1"/>
  <c r="T1095" i="1" s="1"/>
  <c r="N1095" i="1"/>
  <c r="M1095" i="1"/>
  <c r="Q1095" i="1" s="1"/>
  <c r="L1095" i="1"/>
  <c r="K1095" i="1"/>
  <c r="N1094" i="1"/>
  <c r="M1094" i="1"/>
  <c r="L1094" i="1"/>
  <c r="P1094" i="1" s="1"/>
  <c r="K1094" i="1"/>
  <c r="N1093" i="1"/>
  <c r="R1093" i="1" s="1"/>
  <c r="M1093" i="1"/>
  <c r="Q1093" i="1" s="1"/>
  <c r="L1093" i="1"/>
  <c r="P1093" i="1" s="1"/>
  <c r="K1093" i="1"/>
  <c r="P1092" i="1"/>
  <c r="N1092" i="1"/>
  <c r="R1092" i="1" s="1"/>
  <c r="V1092" i="1" s="1"/>
  <c r="M1092" i="1"/>
  <c r="Q1092" i="1" s="1"/>
  <c r="L1092" i="1"/>
  <c r="K1092" i="1"/>
  <c r="U1092" i="1" s="1"/>
  <c r="R1091" i="1"/>
  <c r="P1091" i="1"/>
  <c r="T1091" i="1" s="1"/>
  <c r="N1091" i="1"/>
  <c r="M1091" i="1"/>
  <c r="Q1091" i="1" s="1"/>
  <c r="L1091" i="1"/>
  <c r="K1091" i="1"/>
  <c r="V1091" i="1" s="1"/>
  <c r="N1090" i="1"/>
  <c r="M1090" i="1"/>
  <c r="L1090" i="1"/>
  <c r="P1090" i="1" s="1"/>
  <c r="K1090" i="1"/>
  <c r="N1089" i="1"/>
  <c r="R1089" i="1" s="1"/>
  <c r="M1089" i="1"/>
  <c r="Q1089" i="1" s="1"/>
  <c r="L1089" i="1"/>
  <c r="P1089" i="1" s="1"/>
  <c r="K1089" i="1"/>
  <c r="P1088" i="1"/>
  <c r="N1088" i="1"/>
  <c r="R1088" i="1" s="1"/>
  <c r="V1088" i="1" s="1"/>
  <c r="M1088" i="1"/>
  <c r="Q1088" i="1" s="1"/>
  <c r="L1088" i="1"/>
  <c r="K1088" i="1"/>
  <c r="U1088" i="1" s="1"/>
  <c r="R1087" i="1"/>
  <c r="P1087" i="1"/>
  <c r="T1087" i="1" s="1"/>
  <c r="N1087" i="1"/>
  <c r="M1087" i="1"/>
  <c r="Q1087" i="1" s="1"/>
  <c r="L1087" i="1"/>
  <c r="K1087" i="1"/>
  <c r="V1087" i="1" s="1"/>
  <c r="N1086" i="1"/>
  <c r="M1086" i="1"/>
  <c r="L1086" i="1"/>
  <c r="P1086" i="1" s="1"/>
  <c r="K1086" i="1"/>
  <c r="T1085" i="1"/>
  <c r="Q1085" i="1"/>
  <c r="P1085" i="1"/>
  <c r="N1085" i="1"/>
  <c r="R1085" i="1" s="1"/>
  <c r="M1085" i="1"/>
  <c r="L1085" i="1"/>
  <c r="K1085" i="1"/>
  <c r="U1085" i="1" s="1"/>
  <c r="V1084" i="1"/>
  <c r="R1084" i="1"/>
  <c r="N1084" i="1"/>
  <c r="M1084" i="1"/>
  <c r="Q1084" i="1" s="1"/>
  <c r="L1084" i="1"/>
  <c r="P1084" i="1" s="1"/>
  <c r="T1084" i="1" s="1"/>
  <c r="K1084" i="1"/>
  <c r="N1083" i="1"/>
  <c r="R1083" i="1" s="1"/>
  <c r="V1083" i="1" s="1"/>
  <c r="M1083" i="1"/>
  <c r="Q1083" i="1" s="1"/>
  <c r="L1083" i="1"/>
  <c r="P1083" i="1" s="1"/>
  <c r="K1083" i="1"/>
  <c r="Q1082" i="1"/>
  <c r="N1082" i="1"/>
  <c r="R1082" i="1" s="1"/>
  <c r="M1082" i="1"/>
  <c r="L1082" i="1"/>
  <c r="P1082" i="1" s="1"/>
  <c r="K1082" i="1"/>
  <c r="U1082" i="1" s="1"/>
  <c r="T1081" i="1"/>
  <c r="Q1081" i="1"/>
  <c r="P1081" i="1"/>
  <c r="N1081" i="1"/>
  <c r="R1081" i="1" s="1"/>
  <c r="M1081" i="1"/>
  <c r="L1081" i="1"/>
  <c r="K1081" i="1"/>
  <c r="U1081" i="1" s="1"/>
  <c r="V1080" i="1"/>
  <c r="R1080" i="1"/>
  <c r="N1080" i="1"/>
  <c r="M1080" i="1"/>
  <c r="Q1080" i="1" s="1"/>
  <c r="L1080" i="1"/>
  <c r="K1080" i="1"/>
  <c r="U1080" i="1" s="1"/>
  <c r="N1079" i="1"/>
  <c r="M1079" i="1"/>
  <c r="Q1079" i="1" s="1"/>
  <c r="L1079" i="1"/>
  <c r="P1079" i="1" s="1"/>
  <c r="K1079" i="1"/>
  <c r="Q1078" i="1"/>
  <c r="N1078" i="1"/>
  <c r="R1078" i="1" s="1"/>
  <c r="M1078" i="1"/>
  <c r="L1078" i="1"/>
  <c r="P1078" i="1" s="1"/>
  <c r="K1078" i="1"/>
  <c r="U1078" i="1" s="1"/>
  <c r="T1077" i="1"/>
  <c r="Q1077" i="1"/>
  <c r="P1077" i="1"/>
  <c r="N1077" i="1"/>
  <c r="R1077" i="1" s="1"/>
  <c r="M1077" i="1"/>
  <c r="L1077" i="1"/>
  <c r="K1077" i="1"/>
  <c r="U1077" i="1" s="1"/>
  <c r="V1076" i="1"/>
  <c r="R1076" i="1"/>
  <c r="N1076" i="1"/>
  <c r="M1076" i="1"/>
  <c r="Q1076" i="1" s="1"/>
  <c r="L1076" i="1"/>
  <c r="K1076" i="1"/>
  <c r="N1075" i="1"/>
  <c r="M1075" i="1"/>
  <c r="Q1075" i="1" s="1"/>
  <c r="L1075" i="1"/>
  <c r="P1075" i="1" s="1"/>
  <c r="K1075" i="1"/>
  <c r="Q1074" i="1"/>
  <c r="N1074" i="1"/>
  <c r="R1074" i="1" s="1"/>
  <c r="M1074" i="1"/>
  <c r="L1074" i="1"/>
  <c r="P1074" i="1" s="1"/>
  <c r="K1074" i="1"/>
  <c r="U1074" i="1" s="1"/>
  <c r="T1073" i="1"/>
  <c r="Q1073" i="1"/>
  <c r="P1073" i="1"/>
  <c r="N1073" i="1"/>
  <c r="R1073" i="1" s="1"/>
  <c r="M1073" i="1"/>
  <c r="L1073" i="1"/>
  <c r="K1073" i="1"/>
  <c r="U1073" i="1" s="1"/>
  <c r="V1072" i="1"/>
  <c r="R1072" i="1"/>
  <c r="N1072" i="1"/>
  <c r="M1072" i="1"/>
  <c r="Q1072" i="1" s="1"/>
  <c r="L1072" i="1"/>
  <c r="K1072" i="1"/>
  <c r="N1071" i="1"/>
  <c r="M1071" i="1"/>
  <c r="Q1071" i="1" s="1"/>
  <c r="L1071" i="1"/>
  <c r="P1071" i="1" s="1"/>
  <c r="K1071" i="1"/>
  <c r="U1071" i="1" s="1"/>
  <c r="N1070" i="1"/>
  <c r="R1070" i="1" s="1"/>
  <c r="M1070" i="1"/>
  <c r="Q1070" i="1" s="1"/>
  <c r="L1070" i="1"/>
  <c r="P1070" i="1" s="1"/>
  <c r="K1070" i="1"/>
  <c r="P1069" i="1"/>
  <c r="N1069" i="1"/>
  <c r="R1069" i="1" s="1"/>
  <c r="V1069" i="1" s="1"/>
  <c r="M1069" i="1"/>
  <c r="Q1069" i="1" s="1"/>
  <c r="L1069" i="1"/>
  <c r="K1069" i="1"/>
  <c r="U1069" i="1" s="1"/>
  <c r="R1068" i="1"/>
  <c r="P1068" i="1"/>
  <c r="T1068" i="1" s="1"/>
  <c r="N1068" i="1"/>
  <c r="M1068" i="1"/>
  <c r="Q1068" i="1" s="1"/>
  <c r="L1068" i="1"/>
  <c r="K1068" i="1"/>
  <c r="V1068" i="1" s="1"/>
  <c r="N1067" i="1"/>
  <c r="M1067" i="1"/>
  <c r="L1067" i="1"/>
  <c r="P1067" i="1" s="1"/>
  <c r="K1067" i="1"/>
  <c r="N1066" i="1"/>
  <c r="R1066" i="1" s="1"/>
  <c r="M1066" i="1"/>
  <c r="Q1066" i="1" s="1"/>
  <c r="L1066" i="1"/>
  <c r="P1066" i="1" s="1"/>
  <c r="K1066" i="1"/>
  <c r="P1065" i="1"/>
  <c r="N1065" i="1"/>
  <c r="R1065" i="1" s="1"/>
  <c r="V1065" i="1" s="1"/>
  <c r="M1065" i="1"/>
  <c r="Q1065" i="1" s="1"/>
  <c r="L1065" i="1"/>
  <c r="K1065" i="1"/>
  <c r="R1064" i="1"/>
  <c r="P1064" i="1"/>
  <c r="T1064" i="1" s="1"/>
  <c r="N1064" i="1"/>
  <c r="M1064" i="1"/>
  <c r="Q1064" i="1" s="1"/>
  <c r="L1064" i="1"/>
  <c r="K1064" i="1"/>
  <c r="V1064" i="1" s="1"/>
  <c r="N1063" i="1"/>
  <c r="M1063" i="1"/>
  <c r="L1063" i="1"/>
  <c r="P1063" i="1" s="1"/>
  <c r="K1063" i="1"/>
  <c r="N1062" i="1"/>
  <c r="R1062" i="1" s="1"/>
  <c r="M1062" i="1"/>
  <c r="Q1062" i="1" s="1"/>
  <c r="L1062" i="1"/>
  <c r="P1062" i="1" s="1"/>
  <c r="K1062" i="1"/>
  <c r="V1062" i="1" s="1"/>
  <c r="P1061" i="1"/>
  <c r="N1061" i="1"/>
  <c r="R1061" i="1" s="1"/>
  <c r="V1061" i="1" s="1"/>
  <c r="M1061" i="1"/>
  <c r="Q1061" i="1" s="1"/>
  <c r="L1061" i="1"/>
  <c r="K1061" i="1"/>
  <c r="R1060" i="1"/>
  <c r="P1060" i="1"/>
  <c r="T1060" i="1" s="1"/>
  <c r="N1060" i="1"/>
  <c r="M1060" i="1"/>
  <c r="Q1060" i="1" s="1"/>
  <c r="L1060" i="1"/>
  <c r="K1060" i="1"/>
  <c r="V1060" i="1" s="1"/>
  <c r="N1059" i="1"/>
  <c r="M1059" i="1"/>
  <c r="L1059" i="1"/>
  <c r="P1059" i="1" s="1"/>
  <c r="K1059" i="1"/>
  <c r="N1058" i="1"/>
  <c r="R1058" i="1" s="1"/>
  <c r="M1058" i="1"/>
  <c r="Q1058" i="1" s="1"/>
  <c r="L1058" i="1"/>
  <c r="P1058" i="1" s="1"/>
  <c r="K1058" i="1"/>
  <c r="P1057" i="1"/>
  <c r="N1057" i="1"/>
  <c r="R1057" i="1" s="1"/>
  <c r="V1057" i="1" s="1"/>
  <c r="M1057" i="1"/>
  <c r="Q1057" i="1" s="1"/>
  <c r="L1057" i="1"/>
  <c r="K1057" i="1"/>
  <c r="R1056" i="1"/>
  <c r="P1056" i="1"/>
  <c r="T1056" i="1" s="1"/>
  <c r="N1056" i="1"/>
  <c r="M1056" i="1"/>
  <c r="Q1056" i="1" s="1"/>
  <c r="L1056" i="1"/>
  <c r="K1056" i="1"/>
  <c r="V1056" i="1" s="1"/>
  <c r="Q1055" i="1"/>
  <c r="N1055" i="1"/>
  <c r="R1055" i="1" s="1"/>
  <c r="M1055" i="1"/>
  <c r="L1055" i="1"/>
  <c r="P1055" i="1" s="1"/>
  <c r="K1055" i="1"/>
  <c r="U1055" i="1" s="1"/>
  <c r="Q1054" i="1"/>
  <c r="N1054" i="1"/>
  <c r="R1054" i="1" s="1"/>
  <c r="M1054" i="1"/>
  <c r="L1054" i="1"/>
  <c r="K1054" i="1"/>
  <c r="U1054" i="1" s="1"/>
  <c r="V1053" i="1"/>
  <c r="R1053" i="1"/>
  <c r="N1053" i="1"/>
  <c r="M1053" i="1"/>
  <c r="Q1053" i="1" s="1"/>
  <c r="L1053" i="1"/>
  <c r="K1053" i="1"/>
  <c r="U1053" i="1" s="1"/>
  <c r="N1052" i="1"/>
  <c r="M1052" i="1"/>
  <c r="Q1052" i="1" s="1"/>
  <c r="L1052" i="1"/>
  <c r="P1052" i="1" s="1"/>
  <c r="K1052" i="1"/>
  <c r="Q1051" i="1"/>
  <c r="N1051" i="1"/>
  <c r="R1051" i="1" s="1"/>
  <c r="M1051" i="1"/>
  <c r="L1051" i="1"/>
  <c r="P1051" i="1" s="1"/>
  <c r="K1051" i="1"/>
  <c r="U1051" i="1" s="1"/>
  <c r="Q1050" i="1"/>
  <c r="N1050" i="1"/>
  <c r="R1050" i="1" s="1"/>
  <c r="M1050" i="1"/>
  <c r="L1050" i="1"/>
  <c r="K1050" i="1"/>
  <c r="U1050" i="1" s="1"/>
  <c r="V1049" i="1"/>
  <c r="R1049" i="1"/>
  <c r="N1049" i="1"/>
  <c r="M1049" i="1"/>
  <c r="Q1049" i="1" s="1"/>
  <c r="L1049" i="1"/>
  <c r="K1049" i="1"/>
  <c r="N1048" i="1"/>
  <c r="M1048" i="1"/>
  <c r="Q1048" i="1" s="1"/>
  <c r="L1048" i="1"/>
  <c r="P1048" i="1" s="1"/>
  <c r="K1048" i="1"/>
  <c r="U1048" i="1" s="1"/>
  <c r="Q1047" i="1"/>
  <c r="N1047" i="1"/>
  <c r="R1047" i="1" s="1"/>
  <c r="M1047" i="1"/>
  <c r="L1047" i="1"/>
  <c r="P1047" i="1" s="1"/>
  <c r="K1047" i="1"/>
  <c r="U1047" i="1" s="1"/>
  <c r="Q1046" i="1"/>
  <c r="N1046" i="1"/>
  <c r="R1046" i="1" s="1"/>
  <c r="M1046" i="1"/>
  <c r="L1046" i="1"/>
  <c r="K1046" i="1"/>
  <c r="U1046" i="1" s="1"/>
  <c r="V1045" i="1"/>
  <c r="R1045" i="1"/>
  <c r="N1045" i="1"/>
  <c r="M1045" i="1"/>
  <c r="Q1045" i="1" s="1"/>
  <c r="L1045" i="1"/>
  <c r="K1045" i="1"/>
  <c r="U1045" i="1" s="1"/>
  <c r="N1044" i="1"/>
  <c r="M1044" i="1"/>
  <c r="Q1044" i="1" s="1"/>
  <c r="L1044" i="1"/>
  <c r="P1044" i="1" s="1"/>
  <c r="K1044" i="1"/>
  <c r="Q1043" i="1"/>
  <c r="N1043" i="1"/>
  <c r="R1043" i="1" s="1"/>
  <c r="M1043" i="1"/>
  <c r="L1043" i="1"/>
  <c r="P1043" i="1" s="1"/>
  <c r="K1043" i="1"/>
  <c r="U1043" i="1" s="1"/>
  <c r="Q1042" i="1"/>
  <c r="N1042" i="1"/>
  <c r="R1042" i="1" s="1"/>
  <c r="M1042" i="1"/>
  <c r="L1042" i="1"/>
  <c r="K1042" i="1"/>
  <c r="U1042" i="1" s="1"/>
  <c r="V1041" i="1"/>
  <c r="R1041" i="1"/>
  <c r="N1041" i="1"/>
  <c r="M1041" i="1"/>
  <c r="Q1041" i="1" s="1"/>
  <c r="L1041" i="1"/>
  <c r="K1041" i="1"/>
  <c r="N1040" i="1"/>
  <c r="M1040" i="1"/>
  <c r="L1040" i="1"/>
  <c r="P1040" i="1" s="1"/>
  <c r="K1040" i="1"/>
  <c r="N1039" i="1"/>
  <c r="R1039" i="1" s="1"/>
  <c r="M1039" i="1"/>
  <c r="Q1039" i="1" s="1"/>
  <c r="L1039" i="1"/>
  <c r="P1039" i="1" s="1"/>
  <c r="K1039" i="1"/>
  <c r="P1038" i="1"/>
  <c r="N1038" i="1"/>
  <c r="R1038" i="1" s="1"/>
  <c r="V1038" i="1" s="1"/>
  <c r="M1038" i="1"/>
  <c r="Q1038" i="1" s="1"/>
  <c r="L1038" i="1"/>
  <c r="K1038" i="1"/>
  <c r="U1038" i="1" s="1"/>
  <c r="R1037" i="1"/>
  <c r="P1037" i="1"/>
  <c r="T1037" i="1" s="1"/>
  <c r="N1037" i="1"/>
  <c r="M1037" i="1"/>
  <c r="Q1037" i="1" s="1"/>
  <c r="L1037" i="1"/>
  <c r="K1037" i="1"/>
  <c r="V1037" i="1" s="1"/>
  <c r="N1036" i="1"/>
  <c r="M1036" i="1"/>
  <c r="L1036" i="1"/>
  <c r="P1036" i="1" s="1"/>
  <c r="K1036" i="1"/>
  <c r="N1035" i="1"/>
  <c r="R1035" i="1" s="1"/>
  <c r="M1035" i="1"/>
  <c r="Q1035" i="1" s="1"/>
  <c r="L1035" i="1"/>
  <c r="P1035" i="1" s="1"/>
  <c r="K1035" i="1"/>
  <c r="P1034" i="1"/>
  <c r="N1034" i="1"/>
  <c r="R1034" i="1" s="1"/>
  <c r="V1034" i="1" s="1"/>
  <c r="M1034" i="1"/>
  <c r="Q1034" i="1" s="1"/>
  <c r="L1034" i="1"/>
  <c r="K1034" i="1"/>
  <c r="R1033" i="1"/>
  <c r="P1033" i="1"/>
  <c r="T1033" i="1" s="1"/>
  <c r="N1033" i="1"/>
  <c r="M1033" i="1"/>
  <c r="Q1033" i="1" s="1"/>
  <c r="L1033" i="1"/>
  <c r="K1033" i="1"/>
  <c r="V1033" i="1" s="1"/>
  <c r="N1032" i="1"/>
  <c r="M1032" i="1"/>
  <c r="L1032" i="1"/>
  <c r="P1032" i="1" s="1"/>
  <c r="K1032" i="1"/>
  <c r="N1031" i="1"/>
  <c r="R1031" i="1" s="1"/>
  <c r="M1031" i="1"/>
  <c r="Q1031" i="1" s="1"/>
  <c r="L1031" i="1"/>
  <c r="P1031" i="1" s="1"/>
  <c r="K1031" i="1"/>
  <c r="V1031" i="1" s="1"/>
  <c r="P1030" i="1"/>
  <c r="N1030" i="1"/>
  <c r="R1030" i="1" s="1"/>
  <c r="V1030" i="1" s="1"/>
  <c r="M1030" i="1"/>
  <c r="Q1030" i="1" s="1"/>
  <c r="L1030" i="1"/>
  <c r="K1030" i="1"/>
  <c r="R1029" i="1"/>
  <c r="P1029" i="1"/>
  <c r="T1029" i="1" s="1"/>
  <c r="N1029" i="1"/>
  <c r="M1029" i="1"/>
  <c r="Q1029" i="1" s="1"/>
  <c r="L1029" i="1"/>
  <c r="K1029" i="1"/>
  <c r="V1029" i="1" s="1"/>
  <c r="N1028" i="1"/>
  <c r="M1028" i="1"/>
  <c r="L1028" i="1"/>
  <c r="P1028" i="1" s="1"/>
  <c r="K1028" i="1"/>
  <c r="N1027" i="1"/>
  <c r="R1027" i="1" s="1"/>
  <c r="M1027" i="1"/>
  <c r="Q1027" i="1" s="1"/>
  <c r="L1027" i="1"/>
  <c r="P1027" i="1" s="1"/>
  <c r="K1027" i="1"/>
  <c r="V1026" i="1"/>
  <c r="R1026" i="1"/>
  <c r="N1026" i="1"/>
  <c r="M1026" i="1"/>
  <c r="Q1026" i="1" s="1"/>
  <c r="L1026" i="1"/>
  <c r="K1026" i="1"/>
  <c r="U1026" i="1" s="1"/>
  <c r="N1025" i="1"/>
  <c r="M1025" i="1"/>
  <c r="Q1025" i="1" s="1"/>
  <c r="L1025" i="1"/>
  <c r="P1025" i="1" s="1"/>
  <c r="K1025" i="1"/>
  <c r="Q1024" i="1"/>
  <c r="N1024" i="1"/>
  <c r="R1024" i="1" s="1"/>
  <c r="M1024" i="1"/>
  <c r="L1024" i="1"/>
  <c r="P1024" i="1" s="1"/>
  <c r="K1024" i="1"/>
  <c r="U1024" i="1" s="1"/>
  <c r="T1023" i="1"/>
  <c r="Q1023" i="1"/>
  <c r="P1023" i="1"/>
  <c r="N1023" i="1"/>
  <c r="R1023" i="1" s="1"/>
  <c r="M1023" i="1"/>
  <c r="L1023" i="1"/>
  <c r="K1023" i="1"/>
  <c r="U1023" i="1" s="1"/>
  <c r="V1022" i="1"/>
  <c r="R1022" i="1"/>
  <c r="N1022" i="1"/>
  <c r="M1022" i="1"/>
  <c r="Q1022" i="1" s="1"/>
  <c r="L1022" i="1"/>
  <c r="K1022" i="1"/>
  <c r="U1022" i="1" s="1"/>
  <c r="N1021" i="1"/>
  <c r="M1021" i="1"/>
  <c r="Q1021" i="1" s="1"/>
  <c r="L1021" i="1"/>
  <c r="P1021" i="1" s="1"/>
  <c r="K1021" i="1"/>
  <c r="Q1020" i="1"/>
  <c r="N1020" i="1"/>
  <c r="R1020" i="1" s="1"/>
  <c r="M1020" i="1"/>
  <c r="L1020" i="1"/>
  <c r="P1020" i="1" s="1"/>
  <c r="K1020" i="1"/>
  <c r="U1020" i="1" s="1"/>
  <c r="T1019" i="1"/>
  <c r="Q1019" i="1"/>
  <c r="P1019" i="1"/>
  <c r="N1019" i="1"/>
  <c r="R1019" i="1" s="1"/>
  <c r="M1019" i="1"/>
  <c r="L1019" i="1"/>
  <c r="K1019" i="1"/>
  <c r="U1019" i="1" s="1"/>
  <c r="V1018" i="1"/>
  <c r="R1018" i="1"/>
  <c r="N1018" i="1"/>
  <c r="M1018" i="1"/>
  <c r="Q1018" i="1" s="1"/>
  <c r="L1018" i="1"/>
  <c r="K1018" i="1"/>
  <c r="N1017" i="1"/>
  <c r="M1017" i="1"/>
  <c r="Q1017" i="1" s="1"/>
  <c r="L1017" i="1"/>
  <c r="P1017" i="1" s="1"/>
  <c r="K1017" i="1"/>
  <c r="U1017" i="1" s="1"/>
  <c r="Q1016" i="1"/>
  <c r="N1016" i="1"/>
  <c r="R1016" i="1" s="1"/>
  <c r="M1016" i="1"/>
  <c r="L1016" i="1"/>
  <c r="P1016" i="1" s="1"/>
  <c r="K1016" i="1"/>
  <c r="U1016" i="1" s="1"/>
  <c r="T1015" i="1"/>
  <c r="Q1015" i="1"/>
  <c r="P1015" i="1"/>
  <c r="N1015" i="1"/>
  <c r="R1015" i="1" s="1"/>
  <c r="M1015" i="1"/>
  <c r="L1015" i="1"/>
  <c r="K1015" i="1"/>
  <c r="U1015" i="1" s="1"/>
  <c r="V1014" i="1"/>
  <c r="R1014" i="1"/>
  <c r="N1014" i="1"/>
  <c r="M1014" i="1"/>
  <c r="Q1014" i="1" s="1"/>
  <c r="L1014" i="1"/>
  <c r="K1014" i="1"/>
  <c r="N1013" i="1"/>
  <c r="M1013" i="1"/>
  <c r="Q1013" i="1" s="1"/>
  <c r="L1013" i="1"/>
  <c r="P1013" i="1" s="1"/>
  <c r="K1013" i="1"/>
  <c r="U1013" i="1" s="1"/>
  <c r="N1012" i="1"/>
  <c r="R1012" i="1" s="1"/>
  <c r="M1012" i="1"/>
  <c r="Q1012" i="1" s="1"/>
  <c r="L1012" i="1"/>
  <c r="P1012" i="1" s="1"/>
  <c r="K1012" i="1"/>
  <c r="P1011" i="1"/>
  <c r="N1011" i="1"/>
  <c r="R1011" i="1" s="1"/>
  <c r="V1011" i="1" s="1"/>
  <c r="M1011" i="1"/>
  <c r="Q1011" i="1" s="1"/>
  <c r="L1011" i="1"/>
  <c r="K1011" i="1"/>
  <c r="U1011" i="1" s="1"/>
  <c r="R1010" i="1"/>
  <c r="P1010" i="1"/>
  <c r="T1010" i="1" s="1"/>
  <c r="N1010" i="1"/>
  <c r="M1010" i="1"/>
  <c r="Q1010" i="1" s="1"/>
  <c r="L1010" i="1"/>
  <c r="K1010" i="1"/>
  <c r="V1010" i="1" s="1"/>
  <c r="N1009" i="1"/>
  <c r="M1009" i="1"/>
  <c r="L1009" i="1"/>
  <c r="P1009" i="1" s="1"/>
  <c r="K1009" i="1"/>
  <c r="N1008" i="1"/>
  <c r="R1008" i="1" s="1"/>
  <c r="M1008" i="1"/>
  <c r="Q1008" i="1" s="1"/>
  <c r="L1008" i="1"/>
  <c r="P1008" i="1" s="1"/>
  <c r="K1008" i="1"/>
  <c r="V1008" i="1" s="1"/>
  <c r="P1007" i="1"/>
  <c r="N1007" i="1"/>
  <c r="R1007" i="1" s="1"/>
  <c r="V1007" i="1" s="1"/>
  <c r="M1007" i="1"/>
  <c r="Q1007" i="1" s="1"/>
  <c r="L1007" i="1"/>
  <c r="K1007" i="1"/>
  <c r="R1006" i="1"/>
  <c r="P1006" i="1"/>
  <c r="T1006" i="1" s="1"/>
  <c r="N1006" i="1"/>
  <c r="M1006" i="1"/>
  <c r="Q1006" i="1" s="1"/>
  <c r="L1006" i="1"/>
  <c r="K1006" i="1"/>
  <c r="N1005" i="1"/>
  <c r="M1005" i="1"/>
  <c r="L1005" i="1"/>
  <c r="K1005" i="1"/>
  <c r="N1004" i="1"/>
  <c r="R1004" i="1" s="1"/>
  <c r="M1004" i="1"/>
  <c r="Q1004" i="1" s="1"/>
  <c r="L1004" i="1"/>
  <c r="P1004" i="1" s="1"/>
  <c r="K1004" i="1"/>
  <c r="P1003" i="1"/>
  <c r="N1003" i="1"/>
  <c r="R1003" i="1" s="1"/>
  <c r="V1003" i="1" s="1"/>
  <c r="M1003" i="1"/>
  <c r="Q1003" i="1" s="1"/>
  <c r="L1003" i="1"/>
  <c r="K1003" i="1"/>
  <c r="U1003" i="1" s="1"/>
  <c r="R1002" i="1"/>
  <c r="P1002" i="1"/>
  <c r="T1002" i="1" s="1"/>
  <c r="N1002" i="1"/>
  <c r="M1002" i="1"/>
  <c r="Q1002" i="1" s="1"/>
  <c r="L1002" i="1"/>
  <c r="K1002" i="1"/>
  <c r="V1002" i="1" s="1"/>
  <c r="N1001" i="1"/>
  <c r="M1001" i="1"/>
  <c r="L1001" i="1"/>
  <c r="P1001" i="1" s="1"/>
  <c r="K1001" i="1"/>
  <c r="N1000" i="1"/>
  <c r="R1000" i="1" s="1"/>
  <c r="M1000" i="1"/>
  <c r="Q1000" i="1" s="1"/>
  <c r="L1000" i="1"/>
  <c r="P1000" i="1" s="1"/>
  <c r="K1000" i="1"/>
  <c r="V1000" i="1" s="1"/>
  <c r="P999" i="1"/>
  <c r="N999" i="1"/>
  <c r="R999" i="1" s="1"/>
  <c r="V999" i="1" s="1"/>
  <c r="M999" i="1"/>
  <c r="Q999" i="1" s="1"/>
  <c r="L999" i="1"/>
  <c r="K999" i="1"/>
  <c r="P998" i="1"/>
  <c r="N998" i="1"/>
  <c r="M998" i="1"/>
  <c r="L998" i="1"/>
  <c r="K998" i="1"/>
  <c r="R997" i="1"/>
  <c r="Q997" i="1"/>
  <c r="N997" i="1"/>
  <c r="V997" i="1" s="1"/>
  <c r="M997" i="1"/>
  <c r="L997" i="1"/>
  <c r="P997" i="1" s="1"/>
  <c r="K997" i="1"/>
  <c r="U997" i="1" s="1"/>
  <c r="N996" i="1"/>
  <c r="R996" i="1" s="1"/>
  <c r="M996" i="1"/>
  <c r="L996" i="1"/>
  <c r="K996" i="1"/>
  <c r="V995" i="1"/>
  <c r="R995" i="1"/>
  <c r="N995" i="1"/>
  <c r="M995" i="1"/>
  <c r="Q995" i="1" s="1"/>
  <c r="L995" i="1"/>
  <c r="K995" i="1"/>
  <c r="P994" i="1"/>
  <c r="N994" i="1"/>
  <c r="M994" i="1"/>
  <c r="L994" i="1"/>
  <c r="K994" i="1"/>
  <c r="R993" i="1"/>
  <c r="Q993" i="1"/>
  <c r="N993" i="1"/>
  <c r="V993" i="1" s="1"/>
  <c r="M993" i="1"/>
  <c r="L993" i="1"/>
  <c r="P993" i="1" s="1"/>
  <c r="K993" i="1"/>
  <c r="U993" i="1" s="1"/>
  <c r="N992" i="1"/>
  <c r="R992" i="1" s="1"/>
  <c r="M992" i="1"/>
  <c r="L992" i="1"/>
  <c r="K992" i="1"/>
  <c r="V991" i="1"/>
  <c r="R991" i="1"/>
  <c r="N991" i="1"/>
  <c r="M991" i="1"/>
  <c r="Q991" i="1" s="1"/>
  <c r="L991" i="1"/>
  <c r="K991" i="1"/>
  <c r="P990" i="1"/>
  <c r="N990" i="1"/>
  <c r="M990" i="1"/>
  <c r="L990" i="1"/>
  <c r="K990" i="1"/>
  <c r="R989" i="1"/>
  <c r="Q989" i="1"/>
  <c r="N989" i="1"/>
  <c r="V989" i="1" s="1"/>
  <c r="M989" i="1"/>
  <c r="L989" i="1"/>
  <c r="P989" i="1" s="1"/>
  <c r="K989" i="1"/>
  <c r="N988" i="1"/>
  <c r="R988" i="1" s="1"/>
  <c r="M988" i="1"/>
  <c r="L988" i="1"/>
  <c r="K988" i="1"/>
  <c r="V987" i="1"/>
  <c r="R987" i="1"/>
  <c r="N987" i="1"/>
  <c r="M987" i="1"/>
  <c r="Q987" i="1" s="1"/>
  <c r="L987" i="1"/>
  <c r="K987" i="1"/>
  <c r="P986" i="1"/>
  <c r="N986" i="1"/>
  <c r="M986" i="1"/>
  <c r="L986" i="1"/>
  <c r="K986" i="1"/>
  <c r="R985" i="1"/>
  <c r="Q985" i="1"/>
  <c r="N985" i="1"/>
  <c r="M985" i="1"/>
  <c r="L985" i="1"/>
  <c r="P985" i="1" s="1"/>
  <c r="K985" i="1"/>
  <c r="Q984" i="1"/>
  <c r="P984" i="1"/>
  <c r="N984" i="1"/>
  <c r="M984" i="1"/>
  <c r="L984" i="1"/>
  <c r="K984" i="1"/>
  <c r="R983" i="1"/>
  <c r="P983" i="1"/>
  <c r="T983" i="1" s="1"/>
  <c r="N983" i="1"/>
  <c r="M983" i="1"/>
  <c r="Q983" i="1" s="1"/>
  <c r="L983" i="1"/>
  <c r="K983" i="1"/>
  <c r="V983" i="1" s="1"/>
  <c r="N982" i="1"/>
  <c r="M982" i="1"/>
  <c r="L982" i="1"/>
  <c r="K982" i="1"/>
  <c r="N981" i="1"/>
  <c r="M981" i="1"/>
  <c r="L981" i="1"/>
  <c r="K981" i="1"/>
  <c r="Q980" i="1"/>
  <c r="P980" i="1"/>
  <c r="N980" i="1"/>
  <c r="M980" i="1"/>
  <c r="L980" i="1"/>
  <c r="K980" i="1"/>
  <c r="R979" i="1"/>
  <c r="P979" i="1"/>
  <c r="T979" i="1" s="1"/>
  <c r="N979" i="1"/>
  <c r="M979" i="1"/>
  <c r="Q979" i="1" s="1"/>
  <c r="L979" i="1"/>
  <c r="K979" i="1"/>
  <c r="R978" i="1"/>
  <c r="N978" i="1"/>
  <c r="M978" i="1"/>
  <c r="L978" i="1"/>
  <c r="P978" i="1" s="1"/>
  <c r="K978" i="1"/>
  <c r="V978" i="1" s="1"/>
  <c r="N977" i="1"/>
  <c r="M977" i="1"/>
  <c r="L977" i="1"/>
  <c r="K977" i="1"/>
  <c r="Q976" i="1"/>
  <c r="P976" i="1"/>
  <c r="N976" i="1"/>
  <c r="M976" i="1"/>
  <c r="L976" i="1"/>
  <c r="K976" i="1"/>
  <c r="T975" i="1"/>
  <c r="R975" i="1"/>
  <c r="P975" i="1"/>
  <c r="N975" i="1"/>
  <c r="M975" i="1"/>
  <c r="Q975" i="1" s="1"/>
  <c r="L975" i="1"/>
  <c r="K975" i="1"/>
  <c r="R974" i="1"/>
  <c r="N974" i="1"/>
  <c r="M974" i="1"/>
  <c r="L974" i="1"/>
  <c r="P974" i="1" s="1"/>
  <c r="K974" i="1"/>
  <c r="V974" i="1" s="1"/>
  <c r="N973" i="1"/>
  <c r="M973" i="1"/>
  <c r="Q973" i="1" s="1"/>
  <c r="L973" i="1"/>
  <c r="K973" i="1"/>
  <c r="U973" i="1" s="1"/>
  <c r="Q972" i="1"/>
  <c r="P972" i="1"/>
  <c r="N972" i="1"/>
  <c r="M972" i="1"/>
  <c r="L972" i="1"/>
  <c r="K972" i="1"/>
  <c r="U972" i="1" s="1"/>
  <c r="V971" i="1"/>
  <c r="P971" i="1"/>
  <c r="N971" i="1"/>
  <c r="R971" i="1" s="1"/>
  <c r="M971" i="1"/>
  <c r="L971" i="1"/>
  <c r="K971" i="1"/>
  <c r="Q970" i="1"/>
  <c r="N970" i="1"/>
  <c r="R970" i="1" s="1"/>
  <c r="M970" i="1"/>
  <c r="L970" i="1"/>
  <c r="P970" i="1" s="1"/>
  <c r="K970" i="1"/>
  <c r="Q969" i="1"/>
  <c r="N969" i="1"/>
  <c r="R969" i="1" s="1"/>
  <c r="M969" i="1"/>
  <c r="L969" i="1"/>
  <c r="K969" i="1"/>
  <c r="U969" i="1" s="1"/>
  <c r="V968" i="1"/>
  <c r="R968" i="1"/>
  <c r="N968" i="1"/>
  <c r="M968" i="1"/>
  <c r="Q968" i="1" s="1"/>
  <c r="L968" i="1"/>
  <c r="P968" i="1" s="1"/>
  <c r="K968" i="1"/>
  <c r="N967" i="1"/>
  <c r="R967" i="1" s="1"/>
  <c r="M967" i="1"/>
  <c r="L967" i="1"/>
  <c r="P967" i="1" s="1"/>
  <c r="K967" i="1"/>
  <c r="V967" i="1" s="1"/>
  <c r="R966" i="1"/>
  <c r="Q966" i="1"/>
  <c r="N966" i="1"/>
  <c r="M966" i="1"/>
  <c r="L966" i="1"/>
  <c r="P966" i="1" s="1"/>
  <c r="K966" i="1"/>
  <c r="U966" i="1" s="1"/>
  <c r="N965" i="1"/>
  <c r="M965" i="1"/>
  <c r="L965" i="1"/>
  <c r="K965" i="1"/>
  <c r="V964" i="1"/>
  <c r="T964" i="1"/>
  <c r="R964" i="1"/>
  <c r="N964" i="1"/>
  <c r="M964" i="1"/>
  <c r="Q964" i="1" s="1"/>
  <c r="L964" i="1"/>
  <c r="P964" i="1" s="1"/>
  <c r="K964" i="1"/>
  <c r="U964" i="1" s="1"/>
  <c r="V963" i="1"/>
  <c r="P963" i="1"/>
  <c r="N963" i="1"/>
  <c r="R963" i="1" s="1"/>
  <c r="M963" i="1"/>
  <c r="L963" i="1"/>
  <c r="K963" i="1"/>
  <c r="R962" i="1"/>
  <c r="N962" i="1"/>
  <c r="M962" i="1"/>
  <c r="Q962" i="1" s="1"/>
  <c r="L962" i="1"/>
  <c r="P962" i="1" s="1"/>
  <c r="K962" i="1"/>
  <c r="Q961" i="1"/>
  <c r="U961" i="1" s="1"/>
  <c r="P961" i="1"/>
  <c r="N961" i="1"/>
  <c r="R961" i="1" s="1"/>
  <c r="M961" i="1"/>
  <c r="L961" i="1"/>
  <c r="K961" i="1"/>
  <c r="T961" i="1" s="1"/>
  <c r="R960" i="1"/>
  <c r="V960" i="1" s="1"/>
  <c r="N960" i="1"/>
  <c r="M960" i="1"/>
  <c r="Q960" i="1" s="1"/>
  <c r="L960" i="1"/>
  <c r="P960" i="1" s="1"/>
  <c r="K960" i="1"/>
  <c r="N959" i="1"/>
  <c r="R959" i="1" s="1"/>
  <c r="M959" i="1"/>
  <c r="L959" i="1"/>
  <c r="P959" i="1" s="1"/>
  <c r="K959" i="1"/>
  <c r="V959" i="1" s="1"/>
  <c r="Q958" i="1"/>
  <c r="N958" i="1"/>
  <c r="M958" i="1"/>
  <c r="L958" i="1"/>
  <c r="P958" i="1" s="1"/>
  <c r="K958" i="1"/>
  <c r="U958" i="1" s="1"/>
  <c r="N957" i="1"/>
  <c r="M957" i="1"/>
  <c r="Q957" i="1" s="1"/>
  <c r="L957" i="1"/>
  <c r="P957" i="1" s="1"/>
  <c r="K957" i="1"/>
  <c r="T956" i="1"/>
  <c r="R956" i="1"/>
  <c r="P956" i="1"/>
  <c r="N956" i="1"/>
  <c r="M956" i="1"/>
  <c r="Q956" i="1" s="1"/>
  <c r="L956" i="1"/>
  <c r="K956" i="1"/>
  <c r="V956" i="1" s="1"/>
  <c r="N955" i="1"/>
  <c r="M955" i="1"/>
  <c r="L955" i="1"/>
  <c r="K955" i="1"/>
  <c r="N954" i="1"/>
  <c r="M954" i="1"/>
  <c r="L954" i="1"/>
  <c r="K954" i="1"/>
  <c r="Q953" i="1"/>
  <c r="P953" i="1"/>
  <c r="N953" i="1"/>
  <c r="M953" i="1"/>
  <c r="L953" i="1"/>
  <c r="K953" i="1"/>
  <c r="T952" i="1"/>
  <c r="P952" i="1"/>
  <c r="N952" i="1"/>
  <c r="R952" i="1" s="1"/>
  <c r="M952" i="1"/>
  <c r="Q952" i="1" s="1"/>
  <c r="L952" i="1"/>
  <c r="K952" i="1"/>
  <c r="U951" i="1"/>
  <c r="R951" i="1"/>
  <c r="Q951" i="1"/>
  <c r="N951" i="1"/>
  <c r="M951" i="1"/>
  <c r="L951" i="1"/>
  <c r="K951" i="1"/>
  <c r="V951" i="1" s="1"/>
  <c r="N950" i="1"/>
  <c r="R950" i="1" s="1"/>
  <c r="M950" i="1"/>
  <c r="Q950" i="1" s="1"/>
  <c r="L950" i="1"/>
  <c r="K950" i="1"/>
  <c r="U950" i="1" s="1"/>
  <c r="N949" i="1"/>
  <c r="M949" i="1"/>
  <c r="Q949" i="1" s="1"/>
  <c r="L949" i="1"/>
  <c r="P949" i="1" s="1"/>
  <c r="K949" i="1"/>
  <c r="T948" i="1"/>
  <c r="R948" i="1"/>
  <c r="P948" i="1"/>
  <c r="N948" i="1"/>
  <c r="M948" i="1"/>
  <c r="Q948" i="1" s="1"/>
  <c r="L948" i="1"/>
  <c r="K948" i="1"/>
  <c r="V948" i="1" s="1"/>
  <c r="N947" i="1"/>
  <c r="M947" i="1"/>
  <c r="L947" i="1"/>
  <c r="K947" i="1"/>
  <c r="N946" i="1"/>
  <c r="M946" i="1"/>
  <c r="L946" i="1"/>
  <c r="K946" i="1"/>
  <c r="Q945" i="1"/>
  <c r="P945" i="1"/>
  <c r="N945" i="1"/>
  <c r="M945" i="1"/>
  <c r="L945" i="1"/>
  <c r="K945" i="1"/>
  <c r="T944" i="1"/>
  <c r="P944" i="1"/>
  <c r="N944" i="1"/>
  <c r="R944" i="1" s="1"/>
  <c r="M944" i="1"/>
  <c r="Q944" i="1" s="1"/>
  <c r="L944" i="1"/>
  <c r="K944" i="1"/>
  <c r="R943" i="1"/>
  <c r="Q943" i="1"/>
  <c r="N943" i="1"/>
  <c r="M943" i="1"/>
  <c r="L943" i="1"/>
  <c r="P943" i="1" s="1"/>
  <c r="K943" i="1"/>
  <c r="U943" i="1" s="1"/>
  <c r="N942" i="1"/>
  <c r="M942" i="1"/>
  <c r="L942" i="1"/>
  <c r="K942" i="1"/>
  <c r="T941" i="1"/>
  <c r="R941" i="1"/>
  <c r="V941" i="1" s="1"/>
  <c r="N941" i="1"/>
  <c r="M941" i="1"/>
  <c r="Q941" i="1" s="1"/>
  <c r="L941" i="1"/>
  <c r="P941" i="1" s="1"/>
  <c r="K941" i="1"/>
  <c r="V940" i="1"/>
  <c r="P940" i="1"/>
  <c r="N940" i="1"/>
  <c r="R940" i="1" s="1"/>
  <c r="M940" i="1"/>
  <c r="L940" i="1"/>
  <c r="K940" i="1"/>
  <c r="Q939" i="1"/>
  <c r="N939" i="1"/>
  <c r="M939" i="1"/>
  <c r="L939" i="1"/>
  <c r="P939" i="1" s="1"/>
  <c r="K939" i="1"/>
  <c r="P938" i="1"/>
  <c r="N938" i="1"/>
  <c r="R938" i="1" s="1"/>
  <c r="M938" i="1"/>
  <c r="L938" i="1"/>
  <c r="K938" i="1"/>
  <c r="V937" i="1"/>
  <c r="R937" i="1"/>
  <c r="N937" i="1"/>
  <c r="M937" i="1"/>
  <c r="Q937" i="1" s="1"/>
  <c r="L937" i="1"/>
  <c r="P937" i="1" s="1"/>
  <c r="K937" i="1"/>
  <c r="U937" i="1" s="1"/>
  <c r="N936" i="1"/>
  <c r="M936" i="1"/>
  <c r="L936" i="1"/>
  <c r="P936" i="1" s="1"/>
  <c r="K936" i="1"/>
  <c r="R935" i="1"/>
  <c r="Q935" i="1"/>
  <c r="N935" i="1"/>
  <c r="M935" i="1"/>
  <c r="L935" i="1"/>
  <c r="P935" i="1" s="1"/>
  <c r="K935" i="1"/>
  <c r="U935" i="1" s="1"/>
  <c r="N934" i="1"/>
  <c r="M934" i="1"/>
  <c r="L934" i="1"/>
  <c r="K934" i="1"/>
  <c r="T933" i="1"/>
  <c r="R933" i="1"/>
  <c r="V933" i="1" s="1"/>
  <c r="N933" i="1"/>
  <c r="M933" i="1"/>
  <c r="Q933" i="1" s="1"/>
  <c r="L933" i="1"/>
  <c r="P933" i="1" s="1"/>
  <c r="K933" i="1"/>
  <c r="V932" i="1"/>
  <c r="P932" i="1"/>
  <c r="N932" i="1"/>
  <c r="R932" i="1" s="1"/>
  <c r="M932" i="1"/>
  <c r="L932" i="1"/>
  <c r="K932" i="1"/>
  <c r="Q931" i="1"/>
  <c r="N931" i="1"/>
  <c r="M931" i="1"/>
  <c r="L931" i="1"/>
  <c r="P931" i="1" s="1"/>
  <c r="K931" i="1"/>
  <c r="P930" i="1"/>
  <c r="N930" i="1"/>
  <c r="R930" i="1" s="1"/>
  <c r="M930" i="1"/>
  <c r="L930" i="1"/>
  <c r="K930" i="1"/>
  <c r="T929" i="1"/>
  <c r="P929" i="1"/>
  <c r="N929" i="1"/>
  <c r="R929" i="1" s="1"/>
  <c r="M929" i="1"/>
  <c r="Q929" i="1" s="1"/>
  <c r="L929" i="1"/>
  <c r="K929" i="1"/>
  <c r="U928" i="1"/>
  <c r="R928" i="1"/>
  <c r="Q928" i="1"/>
  <c r="N928" i="1"/>
  <c r="M928" i="1"/>
  <c r="L928" i="1"/>
  <c r="P928" i="1" s="1"/>
  <c r="K928" i="1"/>
  <c r="V928" i="1" s="1"/>
  <c r="T927" i="1"/>
  <c r="N927" i="1"/>
  <c r="R927" i="1" s="1"/>
  <c r="M927" i="1"/>
  <c r="Q927" i="1" s="1"/>
  <c r="L927" i="1"/>
  <c r="P927" i="1" s="1"/>
  <c r="K927" i="1"/>
  <c r="U927" i="1" s="1"/>
  <c r="N926" i="1"/>
  <c r="R926" i="1" s="1"/>
  <c r="V926" i="1" s="1"/>
  <c r="M926" i="1"/>
  <c r="Q926" i="1" s="1"/>
  <c r="L926" i="1"/>
  <c r="P926" i="1" s="1"/>
  <c r="K926" i="1"/>
  <c r="T925" i="1"/>
  <c r="R925" i="1"/>
  <c r="P925" i="1"/>
  <c r="N925" i="1"/>
  <c r="M925" i="1"/>
  <c r="Q925" i="1" s="1"/>
  <c r="L925" i="1"/>
  <c r="K925" i="1"/>
  <c r="V925" i="1" s="1"/>
  <c r="N924" i="1"/>
  <c r="M924" i="1"/>
  <c r="L924" i="1"/>
  <c r="K924" i="1"/>
  <c r="N923" i="1"/>
  <c r="M923" i="1"/>
  <c r="L923" i="1"/>
  <c r="K923" i="1"/>
  <c r="V922" i="1"/>
  <c r="Q922" i="1"/>
  <c r="P922" i="1"/>
  <c r="N922" i="1"/>
  <c r="R922" i="1" s="1"/>
  <c r="M922" i="1"/>
  <c r="L922" i="1"/>
  <c r="K922" i="1"/>
  <c r="T921" i="1"/>
  <c r="P921" i="1"/>
  <c r="N921" i="1"/>
  <c r="R921" i="1" s="1"/>
  <c r="M921" i="1"/>
  <c r="Q921" i="1" s="1"/>
  <c r="L921" i="1"/>
  <c r="K921" i="1"/>
  <c r="U920" i="1"/>
  <c r="R920" i="1"/>
  <c r="Q920" i="1"/>
  <c r="N920" i="1"/>
  <c r="M920" i="1"/>
  <c r="L920" i="1"/>
  <c r="P920" i="1" s="1"/>
  <c r="K920" i="1"/>
  <c r="V920" i="1" s="1"/>
  <c r="T919" i="1"/>
  <c r="N919" i="1"/>
  <c r="R919" i="1" s="1"/>
  <c r="M919" i="1"/>
  <c r="Q919" i="1" s="1"/>
  <c r="L919" i="1"/>
  <c r="P919" i="1" s="1"/>
  <c r="K919" i="1"/>
  <c r="U919" i="1" s="1"/>
  <c r="N918" i="1"/>
  <c r="R918" i="1" s="1"/>
  <c r="V918" i="1" s="1"/>
  <c r="M918" i="1"/>
  <c r="Q918" i="1" s="1"/>
  <c r="L918" i="1"/>
  <c r="P918" i="1" s="1"/>
  <c r="K918" i="1"/>
  <c r="T917" i="1"/>
  <c r="R917" i="1"/>
  <c r="P917" i="1"/>
  <c r="N917" i="1"/>
  <c r="M917" i="1"/>
  <c r="Q917" i="1" s="1"/>
  <c r="L917" i="1"/>
  <c r="K917" i="1"/>
  <c r="V917" i="1" s="1"/>
  <c r="N916" i="1"/>
  <c r="M916" i="1"/>
  <c r="L916" i="1"/>
  <c r="K916" i="1"/>
  <c r="P915" i="1"/>
  <c r="N915" i="1"/>
  <c r="R915" i="1" s="1"/>
  <c r="M915" i="1"/>
  <c r="L915" i="1"/>
  <c r="K915" i="1"/>
  <c r="V914" i="1"/>
  <c r="R914" i="1"/>
  <c r="N914" i="1"/>
  <c r="M914" i="1"/>
  <c r="Q914" i="1" s="1"/>
  <c r="L914" i="1"/>
  <c r="P914" i="1" s="1"/>
  <c r="K914" i="1"/>
  <c r="U914" i="1" s="1"/>
  <c r="N913" i="1"/>
  <c r="M913" i="1"/>
  <c r="Q913" i="1" s="1"/>
  <c r="L913" i="1"/>
  <c r="P913" i="1" s="1"/>
  <c r="K913" i="1"/>
  <c r="R912" i="1"/>
  <c r="Q912" i="1"/>
  <c r="N912" i="1"/>
  <c r="M912" i="1"/>
  <c r="L912" i="1"/>
  <c r="P912" i="1" s="1"/>
  <c r="K912" i="1"/>
  <c r="U912" i="1" s="1"/>
  <c r="N911" i="1"/>
  <c r="M911" i="1"/>
  <c r="L911" i="1"/>
  <c r="K911" i="1"/>
  <c r="T910" i="1"/>
  <c r="R910" i="1"/>
  <c r="V910" i="1" s="1"/>
  <c r="N910" i="1"/>
  <c r="M910" i="1"/>
  <c r="Q910" i="1" s="1"/>
  <c r="L910" i="1"/>
  <c r="P910" i="1" s="1"/>
  <c r="K910" i="1"/>
  <c r="V909" i="1"/>
  <c r="U909" i="1"/>
  <c r="P909" i="1"/>
  <c r="N909" i="1"/>
  <c r="R909" i="1" s="1"/>
  <c r="M909" i="1"/>
  <c r="Q909" i="1" s="1"/>
  <c r="L909" i="1"/>
  <c r="K909" i="1"/>
  <c r="Q908" i="1"/>
  <c r="N908" i="1"/>
  <c r="M908" i="1"/>
  <c r="L908" i="1"/>
  <c r="P908" i="1" s="1"/>
  <c r="K908" i="1"/>
  <c r="P907" i="1"/>
  <c r="N907" i="1"/>
  <c r="R907" i="1" s="1"/>
  <c r="M907" i="1"/>
  <c r="L907" i="1"/>
  <c r="K907" i="1"/>
  <c r="V906" i="1"/>
  <c r="R906" i="1"/>
  <c r="N906" i="1"/>
  <c r="M906" i="1"/>
  <c r="Q906" i="1" s="1"/>
  <c r="L906" i="1"/>
  <c r="P906" i="1" s="1"/>
  <c r="K906" i="1"/>
  <c r="U906" i="1" s="1"/>
  <c r="N905" i="1"/>
  <c r="M905" i="1"/>
  <c r="Q905" i="1" s="1"/>
  <c r="L905" i="1"/>
  <c r="P905" i="1" s="1"/>
  <c r="K905" i="1"/>
  <c r="R904" i="1"/>
  <c r="Q904" i="1"/>
  <c r="N904" i="1"/>
  <c r="M904" i="1"/>
  <c r="L904" i="1"/>
  <c r="P904" i="1" s="1"/>
  <c r="K904" i="1"/>
  <c r="U904" i="1" s="1"/>
  <c r="N903" i="1"/>
  <c r="M903" i="1"/>
  <c r="L903" i="1"/>
  <c r="K903" i="1"/>
  <c r="T902" i="1"/>
  <c r="R902" i="1"/>
  <c r="V902" i="1" s="1"/>
  <c r="N902" i="1"/>
  <c r="M902" i="1"/>
  <c r="Q902" i="1" s="1"/>
  <c r="L902" i="1"/>
  <c r="P902" i="1" s="1"/>
  <c r="K902" i="1"/>
  <c r="N901" i="1"/>
  <c r="M901" i="1"/>
  <c r="L901" i="1"/>
  <c r="P901" i="1" s="1"/>
  <c r="K901" i="1"/>
  <c r="U900" i="1"/>
  <c r="T900" i="1"/>
  <c r="N900" i="1"/>
  <c r="R900" i="1" s="1"/>
  <c r="M900" i="1"/>
  <c r="Q900" i="1" s="1"/>
  <c r="L900" i="1"/>
  <c r="P900" i="1" s="1"/>
  <c r="K900" i="1"/>
  <c r="V899" i="1"/>
  <c r="Q899" i="1"/>
  <c r="P899" i="1"/>
  <c r="N899" i="1"/>
  <c r="R899" i="1" s="1"/>
  <c r="M899" i="1"/>
  <c r="L899" i="1"/>
  <c r="K899" i="1"/>
  <c r="R898" i="1"/>
  <c r="P898" i="1"/>
  <c r="T898" i="1" s="1"/>
  <c r="N898" i="1"/>
  <c r="M898" i="1"/>
  <c r="Q898" i="1" s="1"/>
  <c r="L898" i="1"/>
  <c r="K898" i="1"/>
  <c r="R897" i="1"/>
  <c r="Q897" i="1"/>
  <c r="N897" i="1"/>
  <c r="M897" i="1"/>
  <c r="L897" i="1"/>
  <c r="P897" i="1" s="1"/>
  <c r="K897" i="1"/>
  <c r="V897" i="1" s="1"/>
  <c r="N896" i="1"/>
  <c r="R896" i="1" s="1"/>
  <c r="M896" i="1"/>
  <c r="L896" i="1"/>
  <c r="K896" i="1"/>
  <c r="V895" i="1"/>
  <c r="N895" i="1"/>
  <c r="R895" i="1" s="1"/>
  <c r="M895" i="1"/>
  <c r="Q895" i="1" s="1"/>
  <c r="L895" i="1"/>
  <c r="P895" i="1" s="1"/>
  <c r="K895" i="1"/>
  <c r="T894" i="1"/>
  <c r="R894" i="1"/>
  <c r="P894" i="1"/>
  <c r="N894" i="1"/>
  <c r="M894" i="1"/>
  <c r="Q894" i="1" s="1"/>
  <c r="L894" i="1"/>
  <c r="K894" i="1"/>
  <c r="V894" i="1" s="1"/>
  <c r="N893" i="1"/>
  <c r="M893" i="1"/>
  <c r="L893" i="1"/>
  <c r="P893" i="1" s="1"/>
  <c r="K893" i="1"/>
  <c r="U892" i="1"/>
  <c r="T892" i="1"/>
  <c r="N892" i="1"/>
  <c r="R892" i="1" s="1"/>
  <c r="M892" i="1"/>
  <c r="Q892" i="1" s="1"/>
  <c r="L892" i="1"/>
  <c r="P892" i="1" s="1"/>
  <c r="K892" i="1"/>
  <c r="V891" i="1"/>
  <c r="Q891" i="1"/>
  <c r="P891" i="1"/>
  <c r="N891" i="1"/>
  <c r="R891" i="1" s="1"/>
  <c r="M891" i="1"/>
  <c r="L891" i="1"/>
  <c r="K891" i="1"/>
  <c r="R890" i="1"/>
  <c r="P890" i="1"/>
  <c r="T890" i="1" s="1"/>
  <c r="N890" i="1"/>
  <c r="M890" i="1"/>
  <c r="Q890" i="1" s="1"/>
  <c r="L890" i="1"/>
  <c r="K890" i="1"/>
  <c r="R889" i="1"/>
  <c r="Q889" i="1"/>
  <c r="N889" i="1"/>
  <c r="M889" i="1"/>
  <c r="L889" i="1"/>
  <c r="P889" i="1" s="1"/>
  <c r="K889" i="1"/>
  <c r="V889" i="1" s="1"/>
  <c r="N888" i="1"/>
  <c r="R888" i="1" s="1"/>
  <c r="M888" i="1"/>
  <c r="L888" i="1"/>
  <c r="K888" i="1"/>
  <c r="V887" i="1"/>
  <c r="N887" i="1"/>
  <c r="R887" i="1" s="1"/>
  <c r="M887" i="1"/>
  <c r="Q887" i="1" s="1"/>
  <c r="L887" i="1"/>
  <c r="P887" i="1" s="1"/>
  <c r="K887" i="1"/>
  <c r="N886" i="1"/>
  <c r="R886" i="1" s="1"/>
  <c r="M886" i="1"/>
  <c r="L886" i="1"/>
  <c r="P886" i="1" s="1"/>
  <c r="K886" i="1"/>
  <c r="V886" i="1" s="1"/>
  <c r="R885" i="1"/>
  <c r="Q885" i="1"/>
  <c r="N885" i="1"/>
  <c r="M885" i="1"/>
  <c r="L885" i="1"/>
  <c r="P885" i="1" s="1"/>
  <c r="K885" i="1"/>
  <c r="U885" i="1" s="1"/>
  <c r="N884" i="1"/>
  <c r="M884" i="1"/>
  <c r="L884" i="1"/>
  <c r="K884" i="1"/>
  <c r="V883" i="1"/>
  <c r="T883" i="1"/>
  <c r="R883" i="1"/>
  <c r="N883" i="1"/>
  <c r="M883" i="1"/>
  <c r="Q883" i="1" s="1"/>
  <c r="L883" i="1"/>
  <c r="P883" i="1" s="1"/>
  <c r="K883" i="1"/>
  <c r="U883" i="1" s="1"/>
  <c r="V882" i="1"/>
  <c r="U882" i="1"/>
  <c r="P882" i="1"/>
  <c r="N882" i="1"/>
  <c r="R882" i="1" s="1"/>
  <c r="M882" i="1"/>
  <c r="Q882" i="1" s="1"/>
  <c r="L882" i="1"/>
  <c r="K882" i="1"/>
  <c r="R881" i="1"/>
  <c r="N881" i="1"/>
  <c r="M881" i="1"/>
  <c r="Q881" i="1" s="1"/>
  <c r="L881" i="1"/>
  <c r="P881" i="1" s="1"/>
  <c r="K881" i="1"/>
  <c r="Q880" i="1"/>
  <c r="P880" i="1"/>
  <c r="N880" i="1"/>
  <c r="R880" i="1" s="1"/>
  <c r="M880" i="1"/>
  <c r="L880" i="1"/>
  <c r="K880" i="1"/>
  <c r="U880" i="1" s="1"/>
  <c r="R879" i="1"/>
  <c r="V879" i="1" s="1"/>
  <c r="N879" i="1"/>
  <c r="M879" i="1"/>
  <c r="Q879" i="1" s="1"/>
  <c r="L879" i="1"/>
  <c r="P879" i="1" s="1"/>
  <c r="K879" i="1"/>
  <c r="N878" i="1"/>
  <c r="R878" i="1" s="1"/>
  <c r="M878" i="1"/>
  <c r="L878" i="1"/>
  <c r="P878" i="1" s="1"/>
  <c r="K878" i="1"/>
  <c r="V878" i="1" s="1"/>
  <c r="R877" i="1"/>
  <c r="Q877" i="1"/>
  <c r="N877" i="1"/>
  <c r="M877" i="1"/>
  <c r="L877" i="1"/>
  <c r="P877" i="1" s="1"/>
  <c r="K877" i="1"/>
  <c r="U877" i="1" s="1"/>
  <c r="N876" i="1"/>
  <c r="M876" i="1"/>
  <c r="L876" i="1"/>
  <c r="K876" i="1"/>
  <c r="V875" i="1"/>
  <c r="T875" i="1"/>
  <c r="R875" i="1"/>
  <c r="N875" i="1"/>
  <c r="M875" i="1"/>
  <c r="Q875" i="1" s="1"/>
  <c r="L875" i="1"/>
  <c r="P875" i="1" s="1"/>
  <c r="K875" i="1"/>
  <c r="U875" i="1" s="1"/>
  <c r="V874" i="1"/>
  <c r="U874" i="1"/>
  <c r="P874" i="1"/>
  <c r="N874" i="1"/>
  <c r="R874" i="1" s="1"/>
  <c r="M874" i="1"/>
  <c r="Q874" i="1" s="1"/>
  <c r="L874" i="1"/>
  <c r="K874" i="1"/>
  <c r="R873" i="1"/>
  <c r="N873" i="1"/>
  <c r="M873" i="1"/>
  <c r="Q873" i="1" s="1"/>
  <c r="L873" i="1"/>
  <c r="P873" i="1" s="1"/>
  <c r="K873" i="1"/>
  <c r="Q872" i="1"/>
  <c r="P872" i="1"/>
  <c r="N872" i="1"/>
  <c r="R872" i="1" s="1"/>
  <c r="M872" i="1"/>
  <c r="L872" i="1"/>
  <c r="K872" i="1"/>
  <c r="U872" i="1" s="1"/>
  <c r="T871" i="1"/>
  <c r="R871" i="1"/>
  <c r="P871" i="1"/>
  <c r="N871" i="1"/>
  <c r="M871" i="1"/>
  <c r="Q871" i="1" s="1"/>
  <c r="L871" i="1"/>
  <c r="K871" i="1"/>
  <c r="V871" i="1" s="1"/>
  <c r="R870" i="1"/>
  <c r="N870" i="1"/>
  <c r="M870" i="1"/>
  <c r="L870" i="1"/>
  <c r="P870" i="1" s="1"/>
  <c r="K870" i="1"/>
  <c r="N869" i="1"/>
  <c r="M869" i="1"/>
  <c r="L869" i="1"/>
  <c r="K869" i="1"/>
  <c r="N868" i="1"/>
  <c r="M868" i="1"/>
  <c r="L868" i="1"/>
  <c r="K868" i="1"/>
  <c r="R867" i="1"/>
  <c r="P867" i="1"/>
  <c r="T867" i="1" s="1"/>
  <c r="N867" i="1"/>
  <c r="M867" i="1"/>
  <c r="Q867" i="1" s="1"/>
  <c r="L867" i="1"/>
  <c r="K867" i="1"/>
  <c r="N866" i="1"/>
  <c r="M866" i="1"/>
  <c r="L866" i="1"/>
  <c r="K866" i="1"/>
  <c r="U865" i="1"/>
  <c r="T865" i="1"/>
  <c r="R865" i="1"/>
  <c r="N865" i="1"/>
  <c r="M865" i="1"/>
  <c r="Q865" i="1" s="1"/>
  <c r="L865" i="1"/>
  <c r="P865" i="1" s="1"/>
  <c r="K865" i="1"/>
  <c r="V864" i="1"/>
  <c r="Q864" i="1"/>
  <c r="U864" i="1" s="1"/>
  <c r="P864" i="1"/>
  <c r="N864" i="1"/>
  <c r="R864" i="1" s="1"/>
  <c r="M864" i="1"/>
  <c r="L864" i="1"/>
  <c r="K864" i="1"/>
  <c r="T863" i="1"/>
  <c r="P863" i="1"/>
  <c r="N863" i="1"/>
  <c r="R863" i="1" s="1"/>
  <c r="M863" i="1"/>
  <c r="Q863" i="1" s="1"/>
  <c r="L863" i="1"/>
  <c r="K863" i="1"/>
  <c r="U862" i="1"/>
  <c r="R862" i="1"/>
  <c r="Q862" i="1"/>
  <c r="P862" i="1"/>
  <c r="N862" i="1"/>
  <c r="M862" i="1"/>
  <c r="L862" i="1"/>
  <c r="K862" i="1"/>
  <c r="U861" i="1"/>
  <c r="T861" i="1"/>
  <c r="R861" i="1"/>
  <c r="N861" i="1"/>
  <c r="M861" i="1"/>
  <c r="Q861" i="1" s="1"/>
  <c r="L861" i="1"/>
  <c r="P861" i="1" s="1"/>
  <c r="K861" i="1"/>
  <c r="U860" i="1"/>
  <c r="Q860" i="1"/>
  <c r="P860" i="1"/>
  <c r="N860" i="1"/>
  <c r="R860" i="1" s="1"/>
  <c r="M860" i="1"/>
  <c r="L860" i="1"/>
  <c r="K860" i="1"/>
  <c r="V860" i="1" s="1"/>
  <c r="R859" i="1"/>
  <c r="P859" i="1"/>
  <c r="T859" i="1" s="1"/>
  <c r="N859" i="1"/>
  <c r="M859" i="1"/>
  <c r="Q859" i="1" s="1"/>
  <c r="L859" i="1"/>
  <c r="K859" i="1"/>
  <c r="R858" i="1"/>
  <c r="Q858" i="1"/>
  <c r="P858" i="1"/>
  <c r="N858" i="1"/>
  <c r="M858" i="1"/>
  <c r="L858" i="1"/>
  <c r="K858" i="1"/>
  <c r="U858" i="1" s="1"/>
  <c r="T857" i="1"/>
  <c r="N857" i="1"/>
  <c r="R857" i="1" s="1"/>
  <c r="M857" i="1"/>
  <c r="Q857" i="1" s="1"/>
  <c r="L857" i="1"/>
  <c r="P857" i="1" s="1"/>
  <c r="K857" i="1"/>
  <c r="U857" i="1" s="1"/>
  <c r="T856" i="1"/>
  <c r="R856" i="1"/>
  <c r="V856" i="1" s="1"/>
  <c r="Q856" i="1"/>
  <c r="N856" i="1"/>
  <c r="M856" i="1"/>
  <c r="L856" i="1"/>
  <c r="P856" i="1" s="1"/>
  <c r="K856" i="1"/>
  <c r="U856" i="1" s="1"/>
  <c r="N855" i="1"/>
  <c r="M855" i="1"/>
  <c r="L855" i="1"/>
  <c r="K855" i="1"/>
  <c r="R854" i="1"/>
  <c r="V854" i="1" s="1"/>
  <c r="Q854" i="1"/>
  <c r="P854" i="1"/>
  <c r="N854" i="1"/>
  <c r="M854" i="1"/>
  <c r="L854" i="1"/>
  <c r="K854" i="1"/>
  <c r="U854" i="1" s="1"/>
  <c r="R853" i="1"/>
  <c r="N853" i="1"/>
  <c r="M853" i="1"/>
  <c r="L853" i="1"/>
  <c r="K853" i="1"/>
  <c r="N852" i="1"/>
  <c r="M852" i="1"/>
  <c r="Q852" i="1" s="1"/>
  <c r="L852" i="1"/>
  <c r="K852" i="1"/>
  <c r="N851" i="1"/>
  <c r="M851" i="1"/>
  <c r="Q851" i="1" s="1"/>
  <c r="L851" i="1"/>
  <c r="P851" i="1" s="1"/>
  <c r="K851" i="1"/>
  <c r="V850" i="1"/>
  <c r="R850" i="1"/>
  <c r="N850" i="1"/>
  <c r="M850" i="1"/>
  <c r="Q850" i="1" s="1"/>
  <c r="L850" i="1"/>
  <c r="K850" i="1"/>
  <c r="N849" i="1"/>
  <c r="R849" i="1" s="1"/>
  <c r="M849" i="1"/>
  <c r="L849" i="1"/>
  <c r="P849" i="1" s="1"/>
  <c r="K849" i="1"/>
  <c r="Q848" i="1"/>
  <c r="N848" i="1"/>
  <c r="R848" i="1" s="1"/>
  <c r="M848" i="1"/>
  <c r="L848" i="1"/>
  <c r="P848" i="1" s="1"/>
  <c r="K848" i="1"/>
  <c r="Q847" i="1"/>
  <c r="P847" i="1"/>
  <c r="N847" i="1"/>
  <c r="R847" i="1" s="1"/>
  <c r="M847" i="1"/>
  <c r="L847" i="1"/>
  <c r="K847" i="1"/>
  <c r="V847" i="1" s="1"/>
  <c r="R846" i="1"/>
  <c r="Q846" i="1"/>
  <c r="P846" i="1"/>
  <c r="N846" i="1"/>
  <c r="V846" i="1" s="1"/>
  <c r="M846" i="1"/>
  <c r="L846" i="1"/>
  <c r="T846" i="1" s="1"/>
  <c r="K846" i="1"/>
  <c r="N845" i="1"/>
  <c r="M845" i="1"/>
  <c r="L845" i="1"/>
  <c r="K845" i="1"/>
  <c r="R845" i="1" s="1"/>
  <c r="N844" i="1"/>
  <c r="M844" i="1"/>
  <c r="L844" i="1"/>
  <c r="P844" i="1" s="1"/>
  <c r="K844" i="1"/>
  <c r="R844" i="1" s="1"/>
  <c r="N843" i="1"/>
  <c r="M843" i="1"/>
  <c r="L843" i="1"/>
  <c r="P843" i="1" s="1"/>
  <c r="K843" i="1"/>
  <c r="N842" i="1"/>
  <c r="M842" i="1"/>
  <c r="Q842" i="1" s="1"/>
  <c r="L842" i="1"/>
  <c r="K842" i="1"/>
  <c r="R841" i="1"/>
  <c r="N841" i="1"/>
  <c r="M841" i="1"/>
  <c r="L841" i="1"/>
  <c r="P841" i="1" s="1"/>
  <c r="K841" i="1"/>
  <c r="N840" i="1"/>
  <c r="M840" i="1"/>
  <c r="Q840" i="1" s="1"/>
  <c r="L840" i="1"/>
  <c r="K840" i="1"/>
  <c r="R840" i="1" s="1"/>
  <c r="P839" i="1"/>
  <c r="N839" i="1"/>
  <c r="M839" i="1"/>
  <c r="Q839" i="1" s="1"/>
  <c r="L839" i="1"/>
  <c r="K839" i="1"/>
  <c r="R838" i="1"/>
  <c r="P838" i="1"/>
  <c r="N838" i="1"/>
  <c r="M838" i="1"/>
  <c r="Q838" i="1" s="1"/>
  <c r="L838" i="1"/>
  <c r="K838" i="1"/>
  <c r="V838" i="1" s="1"/>
  <c r="R837" i="1"/>
  <c r="Q837" i="1"/>
  <c r="P837" i="1"/>
  <c r="N837" i="1"/>
  <c r="M837" i="1"/>
  <c r="L837" i="1"/>
  <c r="K837" i="1"/>
  <c r="U837" i="1" s="1"/>
  <c r="T836" i="1"/>
  <c r="R836" i="1"/>
  <c r="Q836" i="1"/>
  <c r="P836" i="1"/>
  <c r="N836" i="1"/>
  <c r="M836" i="1"/>
  <c r="L836" i="1"/>
  <c r="K836" i="1"/>
  <c r="V835" i="1"/>
  <c r="R835" i="1"/>
  <c r="N835" i="1"/>
  <c r="M835" i="1"/>
  <c r="L835" i="1"/>
  <c r="K835" i="1"/>
  <c r="Q835" i="1" s="1"/>
  <c r="N834" i="1"/>
  <c r="M834" i="1"/>
  <c r="Q834" i="1" s="1"/>
  <c r="L834" i="1"/>
  <c r="P834" i="1" s="1"/>
  <c r="K834" i="1"/>
  <c r="N833" i="1"/>
  <c r="R833" i="1" s="1"/>
  <c r="M833" i="1"/>
  <c r="Q833" i="1" s="1"/>
  <c r="L833" i="1"/>
  <c r="P833" i="1" s="1"/>
  <c r="K833" i="1"/>
  <c r="U833" i="1" s="1"/>
  <c r="P832" i="1"/>
  <c r="N832" i="1"/>
  <c r="R832" i="1" s="1"/>
  <c r="M832" i="1"/>
  <c r="Q832" i="1" s="1"/>
  <c r="L832" i="1"/>
  <c r="K832" i="1"/>
  <c r="T832" i="1" s="1"/>
  <c r="R831" i="1"/>
  <c r="Q831" i="1"/>
  <c r="P831" i="1"/>
  <c r="N831" i="1"/>
  <c r="V831" i="1" s="1"/>
  <c r="M831" i="1"/>
  <c r="L831" i="1"/>
  <c r="K831" i="1"/>
  <c r="U831" i="1" s="1"/>
  <c r="N830" i="1"/>
  <c r="M830" i="1"/>
  <c r="L830" i="1"/>
  <c r="K830" i="1"/>
  <c r="R830" i="1" s="1"/>
  <c r="N829" i="1"/>
  <c r="M829" i="1"/>
  <c r="Q829" i="1" s="1"/>
  <c r="L829" i="1"/>
  <c r="P829" i="1" s="1"/>
  <c r="T829" i="1" s="1"/>
  <c r="K829" i="1"/>
  <c r="U829" i="1" s="1"/>
  <c r="P828" i="1"/>
  <c r="N828" i="1"/>
  <c r="R828" i="1" s="1"/>
  <c r="V828" i="1" s="1"/>
  <c r="M828" i="1"/>
  <c r="Q828" i="1" s="1"/>
  <c r="L828" i="1"/>
  <c r="K828" i="1"/>
  <c r="R827" i="1"/>
  <c r="Q827" i="1"/>
  <c r="P827" i="1"/>
  <c r="N827" i="1"/>
  <c r="V827" i="1" s="1"/>
  <c r="M827" i="1"/>
  <c r="L827" i="1"/>
  <c r="K827" i="1"/>
  <c r="U827" i="1" s="1"/>
  <c r="Q826" i="1"/>
  <c r="P826" i="1"/>
  <c r="N826" i="1"/>
  <c r="M826" i="1"/>
  <c r="L826" i="1"/>
  <c r="K826" i="1"/>
  <c r="U826" i="1" s="1"/>
  <c r="T825" i="1"/>
  <c r="R825" i="1"/>
  <c r="Q825" i="1"/>
  <c r="P825" i="1"/>
  <c r="N825" i="1"/>
  <c r="M825" i="1"/>
  <c r="L825" i="1"/>
  <c r="K825" i="1"/>
  <c r="V825" i="1" s="1"/>
  <c r="V824" i="1"/>
  <c r="R824" i="1"/>
  <c r="N824" i="1"/>
  <c r="M824" i="1"/>
  <c r="L824" i="1"/>
  <c r="K824" i="1"/>
  <c r="Q824" i="1" s="1"/>
  <c r="N823" i="1"/>
  <c r="M823" i="1"/>
  <c r="Q823" i="1" s="1"/>
  <c r="L823" i="1"/>
  <c r="P823" i="1" s="1"/>
  <c r="K823" i="1"/>
  <c r="U823" i="1" s="1"/>
  <c r="Q822" i="1"/>
  <c r="P822" i="1"/>
  <c r="N822" i="1"/>
  <c r="M822" i="1"/>
  <c r="L822" i="1"/>
  <c r="K822" i="1"/>
  <c r="U822" i="1" s="1"/>
  <c r="T821" i="1"/>
  <c r="R821" i="1"/>
  <c r="Q821" i="1"/>
  <c r="P821" i="1"/>
  <c r="N821" i="1"/>
  <c r="M821" i="1"/>
  <c r="L821" i="1"/>
  <c r="K821" i="1"/>
  <c r="V821" i="1" s="1"/>
  <c r="V820" i="1"/>
  <c r="R820" i="1"/>
  <c r="N820" i="1"/>
  <c r="M820" i="1"/>
  <c r="L820" i="1"/>
  <c r="K820" i="1"/>
  <c r="Q820" i="1" s="1"/>
  <c r="N819" i="1"/>
  <c r="M819" i="1"/>
  <c r="Q819" i="1" s="1"/>
  <c r="L819" i="1"/>
  <c r="P819" i="1" s="1"/>
  <c r="K819" i="1"/>
  <c r="U819" i="1" s="1"/>
  <c r="Q818" i="1"/>
  <c r="P818" i="1"/>
  <c r="N818" i="1"/>
  <c r="M818" i="1"/>
  <c r="L818" i="1"/>
  <c r="K818" i="1"/>
  <c r="U818" i="1" s="1"/>
  <c r="T817" i="1"/>
  <c r="R817" i="1"/>
  <c r="Q817" i="1"/>
  <c r="P817" i="1"/>
  <c r="N817" i="1"/>
  <c r="M817" i="1"/>
  <c r="L817" i="1"/>
  <c r="K817" i="1"/>
  <c r="V817" i="1" s="1"/>
  <c r="V816" i="1"/>
  <c r="R816" i="1"/>
  <c r="N816" i="1"/>
  <c r="M816" i="1"/>
  <c r="L816" i="1"/>
  <c r="K816" i="1"/>
  <c r="Q816" i="1" s="1"/>
  <c r="N815" i="1"/>
  <c r="M815" i="1"/>
  <c r="Q815" i="1" s="1"/>
  <c r="L815" i="1"/>
  <c r="P815" i="1" s="1"/>
  <c r="K815" i="1"/>
  <c r="U815" i="1" s="1"/>
  <c r="Q814" i="1"/>
  <c r="P814" i="1"/>
  <c r="N814" i="1"/>
  <c r="M814" i="1"/>
  <c r="L814" i="1"/>
  <c r="K814" i="1"/>
  <c r="U814" i="1" s="1"/>
  <c r="T813" i="1"/>
  <c r="R813" i="1"/>
  <c r="Q813" i="1"/>
  <c r="P813" i="1"/>
  <c r="N813" i="1"/>
  <c r="M813" i="1"/>
  <c r="L813" i="1"/>
  <c r="K813" i="1"/>
  <c r="V813" i="1" s="1"/>
  <c r="V812" i="1"/>
  <c r="R812" i="1"/>
  <c r="N812" i="1"/>
  <c r="M812" i="1"/>
  <c r="L812" i="1"/>
  <c r="K812" i="1"/>
  <c r="Q812" i="1" s="1"/>
  <c r="N811" i="1"/>
  <c r="M811" i="1"/>
  <c r="L811" i="1"/>
  <c r="K811" i="1"/>
  <c r="R811" i="1" s="1"/>
  <c r="N810" i="1"/>
  <c r="M810" i="1"/>
  <c r="Q810" i="1" s="1"/>
  <c r="L810" i="1"/>
  <c r="P810" i="1" s="1"/>
  <c r="K810" i="1"/>
  <c r="U810" i="1" s="1"/>
  <c r="P809" i="1"/>
  <c r="N809" i="1"/>
  <c r="R809" i="1" s="1"/>
  <c r="V809" i="1" s="1"/>
  <c r="M809" i="1"/>
  <c r="Q809" i="1" s="1"/>
  <c r="L809" i="1"/>
  <c r="K809" i="1"/>
  <c r="R808" i="1"/>
  <c r="Q808" i="1"/>
  <c r="P808" i="1"/>
  <c r="N808" i="1"/>
  <c r="V808" i="1" s="1"/>
  <c r="M808" i="1"/>
  <c r="L808" i="1"/>
  <c r="K808" i="1"/>
  <c r="U808" i="1" s="1"/>
  <c r="N807" i="1"/>
  <c r="M807" i="1"/>
  <c r="L807" i="1"/>
  <c r="K807" i="1"/>
  <c r="R807" i="1" s="1"/>
  <c r="N806" i="1"/>
  <c r="M806" i="1"/>
  <c r="Q806" i="1" s="1"/>
  <c r="L806" i="1"/>
  <c r="P806" i="1" s="1"/>
  <c r="K806" i="1"/>
  <c r="U806" i="1" s="1"/>
  <c r="P805" i="1"/>
  <c r="N805" i="1"/>
  <c r="R805" i="1" s="1"/>
  <c r="V805" i="1" s="1"/>
  <c r="M805" i="1"/>
  <c r="Q805" i="1" s="1"/>
  <c r="L805" i="1"/>
  <c r="K805" i="1"/>
  <c r="R804" i="1"/>
  <c r="Q804" i="1"/>
  <c r="P804" i="1"/>
  <c r="N804" i="1"/>
  <c r="V804" i="1" s="1"/>
  <c r="M804" i="1"/>
  <c r="L804" i="1"/>
  <c r="K804" i="1"/>
  <c r="U804" i="1" s="1"/>
  <c r="N803" i="1"/>
  <c r="M803" i="1"/>
  <c r="L803" i="1"/>
  <c r="K803" i="1"/>
  <c r="R803" i="1" s="1"/>
  <c r="N802" i="1"/>
  <c r="M802" i="1"/>
  <c r="Q802" i="1" s="1"/>
  <c r="L802" i="1"/>
  <c r="P802" i="1" s="1"/>
  <c r="K802" i="1"/>
  <c r="U802" i="1" s="1"/>
  <c r="P801" i="1"/>
  <c r="N801" i="1"/>
  <c r="R801" i="1" s="1"/>
  <c r="V801" i="1" s="1"/>
  <c r="M801" i="1"/>
  <c r="Q801" i="1" s="1"/>
  <c r="L801" i="1"/>
  <c r="K801" i="1"/>
  <c r="R800" i="1"/>
  <c r="Q800" i="1"/>
  <c r="P800" i="1"/>
  <c r="N800" i="1"/>
  <c r="V800" i="1" s="1"/>
  <c r="M800" i="1"/>
  <c r="L800" i="1"/>
  <c r="K800" i="1"/>
  <c r="U800" i="1" s="1"/>
  <c r="N799" i="1"/>
  <c r="M799" i="1"/>
  <c r="L799" i="1"/>
  <c r="K799" i="1"/>
  <c r="R799" i="1" s="1"/>
  <c r="N798" i="1"/>
  <c r="M798" i="1"/>
  <c r="Q798" i="1" s="1"/>
  <c r="L798" i="1"/>
  <c r="P798" i="1" s="1"/>
  <c r="K798" i="1"/>
  <c r="U798" i="1" s="1"/>
  <c r="P797" i="1"/>
  <c r="N797" i="1"/>
  <c r="R797" i="1" s="1"/>
  <c r="V797" i="1" s="1"/>
  <c r="M797" i="1"/>
  <c r="Q797" i="1" s="1"/>
  <c r="L797" i="1"/>
  <c r="K797" i="1"/>
  <c r="N796" i="1"/>
  <c r="M796" i="1"/>
  <c r="Q796" i="1" s="1"/>
  <c r="L796" i="1"/>
  <c r="P796" i="1" s="1"/>
  <c r="K796" i="1"/>
  <c r="Q795" i="1"/>
  <c r="P795" i="1"/>
  <c r="N795" i="1"/>
  <c r="M795" i="1"/>
  <c r="L795" i="1"/>
  <c r="K795" i="1"/>
  <c r="U795" i="1" s="1"/>
  <c r="T794" i="1"/>
  <c r="R794" i="1"/>
  <c r="Q794" i="1"/>
  <c r="P794" i="1"/>
  <c r="N794" i="1"/>
  <c r="M794" i="1"/>
  <c r="L794" i="1"/>
  <c r="K794" i="1"/>
  <c r="V794" i="1" s="1"/>
  <c r="V793" i="1"/>
  <c r="R793" i="1"/>
  <c r="N793" i="1"/>
  <c r="M793" i="1"/>
  <c r="L793" i="1"/>
  <c r="K793" i="1"/>
  <c r="Q793" i="1" s="1"/>
  <c r="N792" i="1"/>
  <c r="M792" i="1"/>
  <c r="Q792" i="1" s="1"/>
  <c r="L792" i="1"/>
  <c r="P792" i="1" s="1"/>
  <c r="K792" i="1"/>
  <c r="Q791" i="1"/>
  <c r="P791" i="1"/>
  <c r="N791" i="1"/>
  <c r="M791" i="1"/>
  <c r="L791" i="1"/>
  <c r="K791" i="1"/>
  <c r="U791" i="1" s="1"/>
  <c r="T790" i="1"/>
  <c r="R790" i="1"/>
  <c r="Q790" i="1"/>
  <c r="P790" i="1"/>
  <c r="N790" i="1"/>
  <c r="M790" i="1"/>
  <c r="L790" i="1"/>
  <c r="K790" i="1"/>
  <c r="V790" i="1" s="1"/>
  <c r="V789" i="1"/>
  <c r="R789" i="1"/>
  <c r="N789" i="1"/>
  <c r="M789" i="1"/>
  <c r="L789" i="1"/>
  <c r="K789" i="1"/>
  <c r="Q789" i="1" s="1"/>
  <c r="N788" i="1"/>
  <c r="M788" i="1"/>
  <c r="Q788" i="1" s="1"/>
  <c r="L788" i="1"/>
  <c r="P788" i="1" s="1"/>
  <c r="K788" i="1"/>
  <c r="Q787" i="1"/>
  <c r="P787" i="1"/>
  <c r="N787" i="1"/>
  <c r="M787" i="1"/>
  <c r="L787" i="1"/>
  <c r="K787" i="1"/>
  <c r="U787" i="1" s="1"/>
  <c r="T786" i="1"/>
  <c r="R786" i="1"/>
  <c r="Q786" i="1"/>
  <c r="P786" i="1"/>
  <c r="N786" i="1"/>
  <c r="M786" i="1"/>
  <c r="L786" i="1"/>
  <c r="K786" i="1"/>
  <c r="V786" i="1" s="1"/>
  <c r="V785" i="1"/>
  <c r="R785" i="1"/>
  <c r="N785" i="1"/>
  <c r="M785" i="1"/>
  <c r="L785" i="1"/>
  <c r="K785" i="1"/>
  <c r="Q785" i="1" s="1"/>
  <c r="N784" i="1"/>
  <c r="M784" i="1"/>
  <c r="Q784" i="1" s="1"/>
  <c r="L784" i="1"/>
  <c r="P784" i="1" s="1"/>
  <c r="K784" i="1"/>
  <c r="Q783" i="1"/>
  <c r="P783" i="1"/>
  <c r="N783" i="1"/>
  <c r="M783" i="1"/>
  <c r="L783" i="1"/>
  <c r="K783" i="1"/>
  <c r="U783" i="1" s="1"/>
  <c r="T782" i="1"/>
  <c r="R782" i="1"/>
  <c r="Q782" i="1"/>
  <c r="P782" i="1"/>
  <c r="N782" i="1"/>
  <c r="M782" i="1"/>
  <c r="L782" i="1"/>
  <c r="K782" i="1"/>
  <c r="V782" i="1" s="1"/>
  <c r="R781" i="1"/>
  <c r="Q781" i="1"/>
  <c r="P781" i="1"/>
  <c r="N781" i="1"/>
  <c r="V781" i="1" s="1"/>
  <c r="M781" i="1"/>
  <c r="L781" i="1"/>
  <c r="K781" i="1"/>
  <c r="U781" i="1" s="1"/>
  <c r="N780" i="1"/>
  <c r="M780" i="1"/>
  <c r="L780" i="1"/>
  <c r="K780" i="1"/>
  <c r="R780" i="1" s="1"/>
  <c r="N779" i="1"/>
  <c r="M779" i="1"/>
  <c r="Q779" i="1" s="1"/>
  <c r="L779" i="1"/>
  <c r="P779" i="1" s="1"/>
  <c r="K779" i="1"/>
  <c r="U779" i="1" s="1"/>
  <c r="P778" i="1"/>
  <c r="N778" i="1"/>
  <c r="R778" i="1" s="1"/>
  <c r="V778" i="1" s="1"/>
  <c r="M778" i="1"/>
  <c r="Q778" i="1" s="1"/>
  <c r="L778" i="1"/>
  <c r="K778" i="1"/>
  <c r="U778" i="1" s="1"/>
  <c r="R777" i="1"/>
  <c r="Q777" i="1"/>
  <c r="P777" i="1"/>
  <c r="N777" i="1"/>
  <c r="V777" i="1" s="1"/>
  <c r="M777" i="1"/>
  <c r="L777" i="1"/>
  <c r="K777" i="1"/>
  <c r="U777" i="1" s="1"/>
  <c r="N776" i="1"/>
  <c r="M776" i="1"/>
  <c r="L776" i="1"/>
  <c r="K776" i="1"/>
  <c r="R776" i="1" s="1"/>
  <c r="N775" i="1"/>
  <c r="M775" i="1"/>
  <c r="Q775" i="1" s="1"/>
  <c r="L775" i="1"/>
  <c r="P775" i="1" s="1"/>
  <c r="K775" i="1"/>
  <c r="P774" i="1"/>
  <c r="N774" i="1"/>
  <c r="R774" i="1" s="1"/>
  <c r="V774" i="1" s="1"/>
  <c r="M774" i="1"/>
  <c r="Q774" i="1" s="1"/>
  <c r="L774" i="1"/>
  <c r="K774" i="1"/>
  <c r="U774" i="1" s="1"/>
  <c r="R773" i="1"/>
  <c r="Q773" i="1"/>
  <c r="P773" i="1"/>
  <c r="N773" i="1"/>
  <c r="V773" i="1" s="1"/>
  <c r="M773" i="1"/>
  <c r="L773" i="1"/>
  <c r="K773" i="1"/>
  <c r="U773" i="1" s="1"/>
  <c r="N772" i="1"/>
  <c r="M772" i="1"/>
  <c r="L772" i="1"/>
  <c r="K772" i="1"/>
  <c r="R772" i="1" s="1"/>
  <c r="N771" i="1"/>
  <c r="M771" i="1"/>
  <c r="Q771" i="1" s="1"/>
  <c r="L771" i="1"/>
  <c r="P771" i="1" s="1"/>
  <c r="K771" i="1"/>
  <c r="U771" i="1" s="1"/>
  <c r="P770" i="1"/>
  <c r="N770" i="1"/>
  <c r="R770" i="1" s="1"/>
  <c r="V770" i="1" s="1"/>
  <c r="M770" i="1"/>
  <c r="Q770" i="1" s="1"/>
  <c r="L770" i="1"/>
  <c r="K770" i="1"/>
  <c r="U770" i="1" s="1"/>
  <c r="R769" i="1"/>
  <c r="Q769" i="1"/>
  <c r="P769" i="1"/>
  <c r="N769" i="1"/>
  <c r="V769" i="1" s="1"/>
  <c r="M769" i="1"/>
  <c r="L769" i="1"/>
  <c r="K769" i="1"/>
  <c r="U769" i="1" s="1"/>
  <c r="N768" i="1"/>
  <c r="M768" i="1"/>
  <c r="L768" i="1"/>
  <c r="K768" i="1"/>
  <c r="R768" i="1" s="1"/>
  <c r="N767" i="1"/>
  <c r="M767" i="1"/>
  <c r="Q767" i="1" s="1"/>
  <c r="L767" i="1"/>
  <c r="P767" i="1" s="1"/>
  <c r="K767" i="1"/>
  <c r="V766" i="1"/>
  <c r="R766" i="1"/>
  <c r="N766" i="1"/>
  <c r="M766" i="1"/>
  <c r="L766" i="1"/>
  <c r="K766" i="1"/>
  <c r="Q766" i="1" s="1"/>
  <c r="N765" i="1"/>
  <c r="R765" i="1" s="1"/>
  <c r="M765" i="1"/>
  <c r="Q765" i="1" s="1"/>
  <c r="L765" i="1"/>
  <c r="P765" i="1" s="1"/>
  <c r="K765" i="1"/>
  <c r="V765" i="1" s="1"/>
  <c r="Q764" i="1"/>
  <c r="P764" i="1"/>
  <c r="N764" i="1"/>
  <c r="M764" i="1"/>
  <c r="L764" i="1"/>
  <c r="K764" i="1"/>
  <c r="U764" i="1" s="1"/>
  <c r="T763" i="1"/>
  <c r="R763" i="1"/>
  <c r="Q763" i="1"/>
  <c r="P763" i="1"/>
  <c r="N763" i="1"/>
  <c r="V763" i="1" s="1"/>
  <c r="M763" i="1"/>
  <c r="L763" i="1"/>
  <c r="K763" i="1"/>
  <c r="U763" i="1" s="1"/>
  <c r="V762" i="1"/>
  <c r="R762" i="1"/>
  <c r="N762" i="1"/>
  <c r="M762" i="1"/>
  <c r="L762" i="1"/>
  <c r="K762" i="1"/>
  <c r="Q762" i="1" s="1"/>
  <c r="N761" i="1"/>
  <c r="R761" i="1" s="1"/>
  <c r="M761" i="1"/>
  <c r="Q761" i="1" s="1"/>
  <c r="L761" i="1"/>
  <c r="P761" i="1" s="1"/>
  <c r="K761" i="1"/>
  <c r="V761" i="1" s="1"/>
  <c r="Q760" i="1"/>
  <c r="P760" i="1"/>
  <c r="N760" i="1"/>
  <c r="M760" i="1"/>
  <c r="L760" i="1"/>
  <c r="K760" i="1"/>
  <c r="U760" i="1" s="1"/>
  <c r="T759" i="1"/>
  <c r="R759" i="1"/>
  <c r="Q759" i="1"/>
  <c r="P759" i="1"/>
  <c r="N759" i="1"/>
  <c r="V759" i="1" s="1"/>
  <c r="M759" i="1"/>
  <c r="L759" i="1"/>
  <c r="K759" i="1"/>
  <c r="U759" i="1" s="1"/>
  <c r="V758" i="1"/>
  <c r="R758" i="1"/>
  <c r="N758" i="1"/>
  <c r="M758" i="1"/>
  <c r="L758" i="1"/>
  <c r="K758" i="1"/>
  <c r="Q758" i="1" s="1"/>
  <c r="N757" i="1"/>
  <c r="R757" i="1" s="1"/>
  <c r="M757" i="1"/>
  <c r="Q757" i="1" s="1"/>
  <c r="L757" i="1"/>
  <c r="P757" i="1" s="1"/>
  <c r="K757" i="1"/>
  <c r="V757" i="1" s="1"/>
  <c r="Q756" i="1"/>
  <c r="P756" i="1"/>
  <c r="N756" i="1"/>
  <c r="M756" i="1"/>
  <c r="L756" i="1"/>
  <c r="K756" i="1"/>
  <c r="U756" i="1" s="1"/>
  <c r="T755" i="1"/>
  <c r="R755" i="1"/>
  <c r="Q755" i="1"/>
  <c r="P755" i="1"/>
  <c r="N755" i="1"/>
  <c r="V755" i="1" s="1"/>
  <c r="M755" i="1"/>
  <c r="L755" i="1"/>
  <c r="K755" i="1"/>
  <c r="U755" i="1" s="1"/>
  <c r="V754" i="1"/>
  <c r="R754" i="1"/>
  <c r="N754" i="1"/>
  <c r="M754" i="1"/>
  <c r="L754" i="1"/>
  <c r="K754" i="1"/>
  <c r="Q754" i="1" s="1"/>
  <c r="N753" i="1"/>
  <c r="R753" i="1" s="1"/>
  <c r="M753" i="1"/>
  <c r="Q753" i="1" s="1"/>
  <c r="L753" i="1"/>
  <c r="P753" i="1" s="1"/>
  <c r="K753" i="1"/>
  <c r="V753" i="1" s="1"/>
  <c r="Q752" i="1"/>
  <c r="P752" i="1"/>
  <c r="N752" i="1"/>
  <c r="M752" i="1"/>
  <c r="L752" i="1"/>
  <c r="K752" i="1"/>
  <c r="U752" i="1" s="1"/>
  <c r="P751" i="1"/>
  <c r="N751" i="1"/>
  <c r="R751" i="1" s="1"/>
  <c r="V751" i="1" s="1"/>
  <c r="M751" i="1"/>
  <c r="Q751" i="1" s="1"/>
  <c r="L751" i="1"/>
  <c r="K751" i="1"/>
  <c r="U751" i="1" s="1"/>
  <c r="R750" i="1"/>
  <c r="Q750" i="1"/>
  <c r="P750" i="1"/>
  <c r="N750" i="1"/>
  <c r="V750" i="1" s="1"/>
  <c r="M750" i="1"/>
  <c r="L750" i="1"/>
  <c r="K750" i="1"/>
  <c r="U750" i="1" s="1"/>
  <c r="N749" i="1"/>
  <c r="M749" i="1"/>
  <c r="L749" i="1"/>
  <c r="K749" i="1"/>
  <c r="N748" i="1"/>
  <c r="M748" i="1"/>
  <c r="Q748" i="1" s="1"/>
  <c r="L748" i="1"/>
  <c r="P748" i="1" s="1"/>
  <c r="T748" i="1" s="1"/>
  <c r="K748" i="1"/>
  <c r="U748" i="1" s="1"/>
  <c r="P747" i="1"/>
  <c r="N747" i="1"/>
  <c r="R747" i="1" s="1"/>
  <c r="V747" i="1" s="1"/>
  <c r="M747" i="1"/>
  <c r="Q747" i="1" s="1"/>
  <c r="L747" i="1"/>
  <c r="K747" i="1"/>
  <c r="R746" i="1"/>
  <c r="Q746" i="1"/>
  <c r="P746" i="1"/>
  <c r="N746" i="1"/>
  <c r="M746" i="1"/>
  <c r="L746" i="1"/>
  <c r="K746" i="1"/>
  <c r="U746" i="1" s="1"/>
  <c r="N745" i="1"/>
  <c r="M745" i="1"/>
  <c r="L745" i="1"/>
  <c r="K745" i="1"/>
  <c r="N744" i="1"/>
  <c r="M744" i="1"/>
  <c r="Q744" i="1" s="1"/>
  <c r="L744" i="1"/>
  <c r="P744" i="1" s="1"/>
  <c r="T744" i="1" s="1"/>
  <c r="K744" i="1"/>
  <c r="P743" i="1"/>
  <c r="N743" i="1"/>
  <c r="R743" i="1" s="1"/>
  <c r="V743" i="1" s="1"/>
  <c r="M743" i="1"/>
  <c r="Q743" i="1" s="1"/>
  <c r="L743" i="1"/>
  <c r="K743" i="1"/>
  <c r="R742" i="1"/>
  <c r="Q742" i="1"/>
  <c r="P742" i="1"/>
  <c r="N742" i="1"/>
  <c r="M742" i="1"/>
  <c r="L742" i="1"/>
  <c r="K742" i="1"/>
  <c r="U742" i="1" s="1"/>
  <c r="N741" i="1"/>
  <c r="M741" i="1"/>
  <c r="L741" i="1"/>
  <c r="K741" i="1"/>
  <c r="N740" i="1"/>
  <c r="M740" i="1"/>
  <c r="Q740" i="1" s="1"/>
  <c r="L740" i="1"/>
  <c r="P740" i="1" s="1"/>
  <c r="T740" i="1" s="1"/>
  <c r="K740" i="1"/>
  <c r="P739" i="1"/>
  <c r="N739" i="1"/>
  <c r="R739" i="1" s="1"/>
  <c r="V739" i="1" s="1"/>
  <c r="M739" i="1"/>
  <c r="Q739" i="1" s="1"/>
  <c r="L739" i="1"/>
  <c r="K739" i="1"/>
  <c r="U739" i="1" s="1"/>
  <c r="R738" i="1"/>
  <c r="Q738" i="1"/>
  <c r="P738" i="1"/>
  <c r="N738" i="1"/>
  <c r="V738" i="1" s="1"/>
  <c r="M738" i="1"/>
  <c r="L738" i="1"/>
  <c r="K738" i="1"/>
  <c r="U738" i="1" s="1"/>
  <c r="N737" i="1"/>
  <c r="M737" i="1"/>
  <c r="L737" i="1"/>
  <c r="K737" i="1"/>
  <c r="T736" i="1"/>
  <c r="R736" i="1"/>
  <c r="Q736" i="1"/>
  <c r="P736" i="1"/>
  <c r="N736" i="1"/>
  <c r="V736" i="1" s="1"/>
  <c r="M736" i="1"/>
  <c r="L736" i="1"/>
  <c r="K736" i="1"/>
  <c r="U736" i="1" s="1"/>
  <c r="V735" i="1"/>
  <c r="R735" i="1"/>
  <c r="N735" i="1"/>
  <c r="M735" i="1"/>
  <c r="L735" i="1"/>
  <c r="K735" i="1"/>
  <c r="Q735" i="1" s="1"/>
  <c r="N734" i="1"/>
  <c r="R734" i="1" s="1"/>
  <c r="M734" i="1"/>
  <c r="Q734" i="1" s="1"/>
  <c r="L734" i="1"/>
  <c r="P734" i="1" s="1"/>
  <c r="K734" i="1"/>
  <c r="Q733" i="1"/>
  <c r="P733" i="1"/>
  <c r="N733" i="1"/>
  <c r="M733" i="1"/>
  <c r="L733" i="1"/>
  <c r="K733" i="1"/>
  <c r="U733" i="1" s="1"/>
  <c r="T732" i="1"/>
  <c r="R732" i="1"/>
  <c r="Q732" i="1"/>
  <c r="P732" i="1"/>
  <c r="N732" i="1"/>
  <c r="V732" i="1" s="1"/>
  <c r="M732" i="1"/>
  <c r="L732" i="1"/>
  <c r="K732" i="1"/>
  <c r="U732" i="1" s="1"/>
  <c r="V731" i="1"/>
  <c r="R731" i="1"/>
  <c r="N731" i="1"/>
  <c r="M731" i="1"/>
  <c r="L731" i="1"/>
  <c r="K731" i="1"/>
  <c r="Q731" i="1" s="1"/>
  <c r="N730" i="1"/>
  <c r="R730" i="1" s="1"/>
  <c r="M730" i="1"/>
  <c r="Q730" i="1" s="1"/>
  <c r="L730" i="1"/>
  <c r="P730" i="1" s="1"/>
  <c r="K730" i="1"/>
  <c r="Q729" i="1"/>
  <c r="P729" i="1"/>
  <c r="N729" i="1"/>
  <c r="M729" i="1"/>
  <c r="L729" i="1"/>
  <c r="K729" i="1"/>
  <c r="U729" i="1" s="1"/>
  <c r="T728" i="1"/>
  <c r="R728" i="1"/>
  <c r="Q728" i="1"/>
  <c r="P728" i="1"/>
  <c r="N728" i="1"/>
  <c r="V728" i="1" s="1"/>
  <c r="M728" i="1"/>
  <c r="L728" i="1"/>
  <c r="K728" i="1"/>
  <c r="U728" i="1" s="1"/>
  <c r="V727" i="1"/>
  <c r="R727" i="1"/>
  <c r="N727" i="1"/>
  <c r="M727" i="1"/>
  <c r="L727" i="1"/>
  <c r="K727" i="1"/>
  <c r="Q727" i="1" s="1"/>
  <c r="N726" i="1"/>
  <c r="R726" i="1" s="1"/>
  <c r="M726" i="1"/>
  <c r="Q726" i="1" s="1"/>
  <c r="L726" i="1"/>
  <c r="P726" i="1" s="1"/>
  <c r="K726" i="1"/>
  <c r="Q725" i="1"/>
  <c r="P725" i="1"/>
  <c r="N725" i="1"/>
  <c r="M725" i="1"/>
  <c r="L725" i="1"/>
  <c r="K725" i="1"/>
  <c r="U725" i="1" s="1"/>
  <c r="T724" i="1"/>
  <c r="R724" i="1"/>
  <c r="Q724" i="1"/>
  <c r="P724" i="1"/>
  <c r="N724" i="1"/>
  <c r="V724" i="1" s="1"/>
  <c r="M724" i="1"/>
  <c r="L724" i="1"/>
  <c r="K724" i="1"/>
  <c r="U724" i="1" s="1"/>
  <c r="V723" i="1"/>
  <c r="R723" i="1"/>
  <c r="N723" i="1"/>
  <c r="M723" i="1"/>
  <c r="L723" i="1"/>
  <c r="K723" i="1"/>
  <c r="Q723" i="1" s="1"/>
  <c r="N722" i="1"/>
  <c r="R722" i="1" s="1"/>
  <c r="M722" i="1"/>
  <c r="Q722" i="1" s="1"/>
  <c r="L722" i="1"/>
  <c r="P722" i="1" s="1"/>
  <c r="K722" i="1"/>
  <c r="N721" i="1"/>
  <c r="M721" i="1"/>
  <c r="Q721" i="1" s="1"/>
  <c r="L721" i="1"/>
  <c r="P721" i="1" s="1"/>
  <c r="T721" i="1" s="1"/>
  <c r="K721" i="1"/>
  <c r="P720" i="1"/>
  <c r="N720" i="1"/>
  <c r="R720" i="1" s="1"/>
  <c r="V720" i="1" s="1"/>
  <c r="M720" i="1"/>
  <c r="Q720" i="1" s="1"/>
  <c r="L720" i="1"/>
  <c r="K720" i="1"/>
  <c r="U720" i="1" s="1"/>
  <c r="R719" i="1"/>
  <c r="Q719" i="1"/>
  <c r="P719" i="1"/>
  <c r="N719" i="1"/>
  <c r="V719" i="1" s="1"/>
  <c r="M719" i="1"/>
  <c r="L719" i="1"/>
  <c r="K719" i="1"/>
  <c r="U719" i="1" s="1"/>
  <c r="N718" i="1"/>
  <c r="M718" i="1"/>
  <c r="L718" i="1"/>
  <c r="K718" i="1"/>
  <c r="N717" i="1"/>
  <c r="M717" i="1"/>
  <c r="Q717" i="1" s="1"/>
  <c r="L717" i="1"/>
  <c r="P717" i="1" s="1"/>
  <c r="T717" i="1" s="1"/>
  <c r="K717" i="1"/>
  <c r="U717" i="1" s="1"/>
  <c r="P716" i="1"/>
  <c r="N716" i="1"/>
  <c r="R716" i="1" s="1"/>
  <c r="V716" i="1" s="1"/>
  <c r="M716" i="1"/>
  <c r="Q716" i="1" s="1"/>
  <c r="L716" i="1"/>
  <c r="K716" i="1"/>
  <c r="U716" i="1" s="1"/>
  <c r="R715" i="1"/>
  <c r="Q715" i="1"/>
  <c r="P715" i="1"/>
  <c r="N715" i="1"/>
  <c r="V715" i="1" s="1"/>
  <c r="M715" i="1"/>
  <c r="L715" i="1"/>
  <c r="K715" i="1"/>
  <c r="U715" i="1" s="1"/>
  <c r="N714" i="1"/>
  <c r="M714" i="1"/>
  <c r="L714" i="1"/>
  <c r="K714" i="1"/>
  <c r="N713" i="1"/>
  <c r="M713" i="1"/>
  <c r="Q713" i="1" s="1"/>
  <c r="L713" i="1"/>
  <c r="P713" i="1" s="1"/>
  <c r="T713" i="1" s="1"/>
  <c r="K713" i="1"/>
  <c r="U713" i="1" s="1"/>
  <c r="P712" i="1"/>
  <c r="N712" i="1"/>
  <c r="R712" i="1" s="1"/>
  <c r="V712" i="1" s="1"/>
  <c r="M712" i="1"/>
  <c r="Q712" i="1" s="1"/>
  <c r="L712" i="1"/>
  <c r="K712" i="1"/>
  <c r="R711" i="1"/>
  <c r="Q711" i="1"/>
  <c r="P711" i="1"/>
  <c r="N711" i="1"/>
  <c r="M711" i="1"/>
  <c r="L711" i="1"/>
  <c r="K711" i="1"/>
  <c r="U711" i="1" s="1"/>
  <c r="N710" i="1"/>
  <c r="M710" i="1"/>
  <c r="L710" i="1"/>
  <c r="K710" i="1"/>
  <c r="N709" i="1"/>
  <c r="M709" i="1"/>
  <c r="Q709" i="1" s="1"/>
  <c r="L709" i="1"/>
  <c r="P709" i="1" s="1"/>
  <c r="T709" i="1" s="1"/>
  <c r="K709" i="1"/>
  <c r="P708" i="1"/>
  <c r="N708" i="1"/>
  <c r="R708" i="1" s="1"/>
  <c r="V708" i="1" s="1"/>
  <c r="M708" i="1"/>
  <c r="Q708" i="1" s="1"/>
  <c r="L708" i="1"/>
  <c r="K708" i="1"/>
  <c r="R707" i="1"/>
  <c r="Q707" i="1"/>
  <c r="P707" i="1"/>
  <c r="N707" i="1"/>
  <c r="M707" i="1"/>
  <c r="L707" i="1"/>
  <c r="K707" i="1"/>
  <c r="U707" i="1" s="1"/>
  <c r="Q706" i="1"/>
  <c r="P706" i="1"/>
  <c r="N706" i="1"/>
  <c r="M706" i="1"/>
  <c r="L706" i="1"/>
  <c r="K706" i="1"/>
  <c r="U706" i="1" s="1"/>
  <c r="T705" i="1"/>
  <c r="R705" i="1"/>
  <c r="Q705" i="1"/>
  <c r="P705" i="1"/>
  <c r="N705" i="1"/>
  <c r="M705" i="1"/>
  <c r="L705" i="1"/>
  <c r="K705" i="1"/>
  <c r="V705" i="1" s="1"/>
  <c r="V704" i="1"/>
  <c r="R704" i="1"/>
  <c r="N704" i="1"/>
  <c r="M704" i="1"/>
  <c r="L704" i="1"/>
  <c r="K704" i="1"/>
  <c r="Q704" i="1" s="1"/>
  <c r="N703" i="1"/>
  <c r="R703" i="1" s="1"/>
  <c r="M703" i="1"/>
  <c r="Q703" i="1" s="1"/>
  <c r="L703" i="1"/>
  <c r="P703" i="1" s="1"/>
  <c r="K703" i="1"/>
  <c r="Q702" i="1"/>
  <c r="P702" i="1"/>
  <c r="N702" i="1"/>
  <c r="M702" i="1"/>
  <c r="L702" i="1"/>
  <c r="K702" i="1"/>
  <c r="U702" i="1" s="1"/>
  <c r="T701" i="1"/>
  <c r="R701" i="1"/>
  <c r="Q701" i="1"/>
  <c r="P701" i="1"/>
  <c r="N701" i="1"/>
  <c r="M701" i="1"/>
  <c r="L701" i="1"/>
  <c r="K701" i="1"/>
  <c r="V701" i="1" s="1"/>
  <c r="V700" i="1"/>
  <c r="R700" i="1"/>
  <c r="N700" i="1"/>
  <c r="M700" i="1"/>
  <c r="L700" i="1"/>
  <c r="K700" i="1"/>
  <c r="Q700" i="1" s="1"/>
  <c r="N699" i="1"/>
  <c r="R699" i="1" s="1"/>
  <c r="M699" i="1"/>
  <c r="Q699" i="1" s="1"/>
  <c r="L699" i="1"/>
  <c r="P699" i="1" s="1"/>
  <c r="K699" i="1"/>
  <c r="Q698" i="1"/>
  <c r="P698" i="1"/>
  <c r="N698" i="1"/>
  <c r="M698" i="1"/>
  <c r="L698" i="1"/>
  <c r="K698" i="1"/>
  <c r="U698" i="1" s="1"/>
  <c r="T697" i="1"/>
  <c r="R697" i="1"/>
  <c r="Q697" i="1"/>
  <c r="P697" i="1"/>
  <c r="N697" i="1"/>
  <c r="M697" i="1"/>
  <c r="L697" i="1"/>
  <c r="K697" i="1"/>
  <c r="V697" i="1" s="1"/>
  <c r="V696" i="1"/>
  <c r="R696" i="1"/>
  <c r="N696" i="1"/>
  <c r="M696" i="1"/>
  <c r="L696" i="1"/>
  <c r="K696" i="1"/>
  <c r="Q696" i="1" s="1"/>
  <c r="N695" i="1"/>
  <c r="R695" i="1" s="1"/>
  <c r="M695" i="1"/>
  <c r="Q695" i="1" s="1"/>
  <c r="L695" i="1"/>
  <c r="P695" i="1" s="1"/>
  <c r="K695" i="1"/>
  <c r="Q694" i="1"/>
  <c r="P694" i="1"/>
  <c r="N694" i="1"/>
  <c r="M694" i="1"/>
  <c r="L694" i="1"/>
  <c r="K694" i="1"/>
  <c r="U694" i="1" s="1"/>
  <c r="T693" i="1"/>
  <c r="R693" i="1"/>
  <c r="Q693" i="1"/>
  <c r="P693" i="1"/>
  <c r="N693" i="1"/>
  <c r="M693" i="1"/>
  <c r="L693" i="1"/>
  <c r="K693" i="1"/>
  <c r="V693" i="1" s="1"/>
  <c r="V692" i="1"/>
  <c r="R692" i="1"/>
  <c r="N692" i="1"/>
  <c r="M692" i="1"/>
  <c r="L692" i="1"/>
  <c r="K692" i="1"/>
  <c r="Q692" i="1" s="1"/>
  <c r="N691" i="1"/>
  <c r="M691" i="1"/>
  <c r="L691" i="1"/>
  <c r="K691" i="1"/>
  <c r="N690" i="1"/>
  <c r="M690" i="1"/>
  <c r="Q690" i="1" s="1"/>
  <c r="L690" i="1"/>
  <c r="P690" i="1" s="1"/>
  <c r="T690" i="1" s="1"/>
  <c r="K690" i="1"/>
  <c r="U690" i="1" s="1"/>
  <c r="P689" i="1"/>
  <c r="N689" i="1"/>
  <c r="R689" i="1" s="1"/>
  <c r="V689" i="1" s="1"/>
  <c r="M689" i="1"/>
  <c r="Q689" i="1" s="1"/>
  <c r="L689" i="1"/>
  <c r="K689" i="1"/>
  <c r="R688" i="1"/>
  <c r="Q688" i="1"/>
  <c r="P688" i="1"/>
  <c r="N688" i="1"/>
  <c r="V688" i="1" s="1"/>
  <c r="M688" i="1"/>
  <c r="L688" i="1"/>
  <c r="T688" i="1" s="1"/>
  <c r="K688" i="1"/>
  <c r="U688" i="1" s="1"/>
  <c r="N687" i="1"/>
  <c r="M687" i="1"/>
  <c r="L687" i="1"/>
  <c r="K687" i="1"/>
  <c r="N686" i="1"/>
  <c r="M686" i="1"/>
  <c r="Q686" i="1" s="1"/>
  <c r="L686" i="1"/>
  <c r="P686" i="1" s="1"/>
  <c r="T686" i="1" s="1"/>
  <c r="K686" i="1"/>
  <c r="P685" i="1"/>
  <c r="N685" i="1"/>
  <c r="R685" i="1" s="1"/>
  <c r="V685" i="1" s="1"/>
  <c r="M685" i="1"/>
  <c r="Q685" i="1" s="1"/>
  <c r="L685" i="1"/>
  <c r="K685" i="1"/>
  <c r="R684" i="1"/>
  <c r="Q684" i="1"/>
  <c r="P684" i="1"/>
  <c r="N684" i="1"/>
  <c r="M684" i="1"/>
  <c r="L684" i="1"/>
  <c r="T684" i="1" s="1"/>
  <c r="K684" i="1"/>
  <c r="U684" i="1" s="1"/>
  <c r="N683" i="1"/>
  <c r="M683" i="1"/>
  <c r="L683" i="1"/>
  <c r="K683" i="1"/>
  <c r="N682" i="1"/>
  <c r="M682" i="1"/>
  <c r="Q682" i="1" s="1"/>
  <c r="L682" i="1"/>
  <c r="P682" i="1" s="1"/>
  <c r="T682" i="1" s="1"/>
  <c r="K682" i="1"/>
  <c r="P681" i="1"/>
  <c r="N681" i="1"/>
  <c r="R681" i="1" s="1"/>
  <c r="V681" i="1" s="1"/>
  <c r="M681" i="1"/>
  <c r="Q681" i="1" s="1"/>
  <c r="L681" i="1"/>
  <c r="K681" i="1"/>
  <c r="R680" i="1"/>
  <c r="Q680" i="1"/>
  <c r="P680" i="1"/>
  <c r="N680" i="1"/>
  <c r="M680" i="1"/>
  <c r="L680" i="1"/>
  <c r="T680" i="1" s="1"/>
  <c r="K680" i="1"/>
  <c r="U680" i="1" s="1"/>
  <c r="N679" i="1"/>
  <c r="M679" i="1"/>
  <c r="L679" i="1"/>
  <c r="K679" i="1"/>
  <c r="N678" i="1"/>
  <c r="M678" i="1"/>
  <c r="Q678" i="1" s="1"/>
  <c r="L678" i="1"/>
  <c r="P678" i="1" s="1"/>
  <c r="T678" i="1" s="1"/>
  <c r="K678" i="1"/>
  <c r="P677" i="1"/>
  <c r="N677" i="1"/>
  <c r="R677" i="1" s="1"/>
  <c r="V677" i="1" s="1"/>
  <c r="M677" i="1"/>
  <c r="Q677" i="1" s="1"/>
  <c r="L677" i="1"/>
  <c r="K677" i="1"/>
  <c r="U677" i="1" s="1"/>
  <c r="N676" i="1"/>
  <c r="R676" i="1" s="1"/>
  <c r="M676" i="1"/>
  <c r="Q676" i="1" s="1"/>
  <c r="L676" i="1"/>
  <c r="P676" i="1" s="1"/>
  <c r="K676" i="1"/>
  <c r="V676" i="1" s="1"/>
  <c r="Q675" i="1"/>
  <c r="P675" i="1"/>
  <c r="N675" i="1"/>
  <c r="M675" i="1"/>
  <c r="L675" i="1"/>
  <c r="K675" i="1"/>
  <c r="U675" i="1" s="1"/>
  <c r="T674" i="1"/>
  <c r="R674" i="1"/>
  <c r="Q674" i="1"/>
  <c r="P674" i="1"/>
  <c r="N674" i="1"/>
  <c r="M674" i="1"/>
  <c r="L674" i="1"/>
  <c r="K674" i="1"/>
  <c r="V674" i="1" s="1"/>
  <c r="V673" i="1"/>
  <c r="R673" i="1"/>
  <c r="N673" i="1"/>
  <c r="M673" i="1"/>
  <c r="L673" i="1"/>
  <c r="K673" i="1"/>
  <c r="Q673" i="1" s="1"/>
  <c r="N672" i="1"/>
  <c r="R672" i="1" s="1"/>
  <c r="M672" i="1"/>
  <c r="Q672" i="1" s="1"/>
  <c r="L672" i="1"/>
  <c r="P672" i="1" s="1"/>
  <c r="K672" i="1"/>
  <c r="V672" i="1" s="1"/>
  <c r="Q671" i="1"/>
  <c r="P671" i="1"/>
  <c r="N671" i="1"/>
  <c r="M671" i="1"/>
  <c r="L671" i="1"/>
  <c r="K671" i="1"/>
  <c r="U671" i="1" s="1"/>
  <c r="T670" i="1"/>
  <c r="R670" i="1"/>
  <c r="Q670" i="1"/>
  <c r="P670" i="1"/>
  <c r="N670" i="1"/>
  <c r="M670" i="1"/>
  <c r="L670" i="1"/>
  <c r="K670" i="1"/>
  <c r="V670" i="1" s="1"/>
  <c r="V669" i="1"/>
  <c r="R669" i="1"/>
  <c r="N669" i="1"/>
  <c r="M669" i="1"/>
  <c r="L669" i="1"/>
  <c r="K669" i="1"/>
  <c r="Q669" i="1" s="1"/>
  <c r="N668" i="1"/>
  <c r="R668" i="1" s="1"/>
  <c r="M668" i="1"/>
  <c r="Q668" i="1" s="1"/>
  <c r="L668" i="1"/>
  <c r="P668" i="1" s="1"/>
  <c r="K668" i="1"/>
  <c r="V668" i="1" s="1"/>
  <c r="Q667" i="1"/>
  <c r="P667" i="1"/>
  <c r="N667" i="1"/>
  <c r="M667" i="1"/>
  <c r="L667" i="1"/>
  <c r="K667" i="1"/>
  <c r="U667" i="1" s="1"/>
  <c r="T666" i="1"/>
  <c r="R666" i="1"/>
  <c r="Q666" i="1"/>
  <c r="P666" i="1"/>
  <c r="N666" i="1"/>
  <c r="M666" i="1"/>
  <c r="L666" i="1"/>
  <c r="K666" i="1"/>
  <c r="V666" i="1" s="1"/>
  <c r="V665" i="1"/>
  <c r="R665" i="1"/>
  <c r="N665" i="1"/>
  <c r="M665" i="1"/>
  <c r="L665" i="1"/>
  <c r="K665" i="1"/>
  <c r="Q665" i="1" s="1"/>
  <c r="N664" i="1"/>
  <c r="R664" i="1" s="1"/>
  <c r="M664" i="1"/>
  <c r="Q664" i="1" s="1"/>
  <c r="L664" i="1"/>
  <c r="P664" i="1" s="1"/>
  <c r="K664" i="1"/>
  <c r="V664" i="1" s="1"/>
  <c r="Q663" i="1"/>
  <c r="P663" i="1"/>
  <c r="N663" i="1"/>
  <c r="M663" i="1"/>
  <c r="L663" i="1"/>
  <c r="K663" i="1"/>
  <c r="U663" i="1" s="1"/>
  <c r="T662" i="1"/>
  <c r="R662" i="1"/>
  <c r="Q662" i="1"/>
  <c r="P662" i="1"/>
  <c r="N662" i="1"/>
  <c r="M662" i="1"/>
  <c r="L662" i="1"/>
  <c r="K662" i="1"/>
  <c r="V662" i="1" s="1"/>
  <c r="R661" i="1"/>
  <c r="Q661" i="1"/>
  <c r="P661" i="1"/>
  <c r="N661" i="1"/>
  <c r="M661" i="1"/>
  <c r="L661" i="1"/>
  <c r="T661" i="1" s="1"/>
  <c r="K661" i="1"/>
  <c r="U661" i="1" s="1"/>
  <c r="N660" i="1"/>
  <c r="M660" i="1"/>
  <c r="L660" i="1"/>
  <c r="K660" i="1"/>
  <c r="N659" i="1"/>
  <c r="M659" i="1"/>
  <c r="Q659" i="1" s="1"/>
  <c r="L659" i="1"/>
  <c r="P659" i="1" s="1"/>
  <c r="T659" i="1" s="1"/>
  <c r="K659" i="1"/>
  <c r="U659" i="1" s="1"/>
  <c r="P658" i="1"/>
  <c r="N658" i="1"/>
  <c r="R658" i="1" s="1"/>
  <c r="V658" i="1" s="1"/>
  <c r="M658" i="1"/>
  <c r="Q658" i="1" s="1"/>
  <c r="L658" i="1"/>
  <c r="K658" i="1"/>
  <c r="U658" i="1" s="1"/>
  <c r="R657" i="1"/>
  <c r="Q657" i="1"/>
  <c r="P657" i="1"/>
  <c r="N657" i="1"/>
  <c r="V657" i="1" s="1"/>
  <c r="M657" i="1"/>
  <c r="L657" i="1"/>
  <c r="T657" i="1" s="1"/>
  <c r="K657" i="1"/>
  <c r="U657" i="1" s="1"/>
  <c r="N656" i="1"/>
  <c r="M656" i="1"/>
  <c r="L656" i="1"/>
  <c r="K656" i="1"/>
  <c r="N655" i="1"/>
  <c r="M655" i="1"/>
  <c r="Q655" i="1" s="1"/>
  <c r="L655" i="1"/>
  <c r="P655" i="1" s="1"/>
  <c r="T655" i="1" s="1"/>
  <c r="K655" i="1"/>
  <c r="U655" i="1" s="1"/>
  <c r="P654" i="1"/>
  <c r="N654" i="1"/>
  <c r="R654" i="1" s="1"/>
  <c r="V654" i="1" s="1"/>
  <c r="M654" i="1"/>
  <c r="Q654" i="1" s="1"/>
  <c r="L654" i="1"/>
  <c r="K654" i="1"/>
  <c r="R653" i="1"/>
  <c r="Q653" i="1"/>
  <c r="P653" i="1"/>
  <c r="N653" i="1"/>
  <c r="M653" i="1"/>
  <c r="L653" i="1"/>
  <c r="T653" i="1" s="1"/>
  <c r="K653" i="1"/>
  <c r="U653" i="1" s="1"/>
  <c r="N652" i="1"/>
  <c r="M652" i="1"/>
  <c r="L652" i="1"/>
  <c r="K652" i="1"/>
  <c r="N651" i="1"/>
  <c r="M651" i="1"/>
  <c r="Q651" i="1" s="1"/>
  <c r="L651" i="1"/>
  <c r="P651" i="1" s="1"/>
  <c r="T651" i="1" s="1"/>
  <c r="K651" i="1"/>
  <c r="P650" i="1"/>
  <c r="N650" i="1"/>
  <c r="R650" i="1" s="1"/>
  <c r="V650" i="1" s="1"/>
  <c r="M650" i="1"/>
  <c r="Q650" i="1" s="1"/>
  <c r="L650" i="1"/>
  <c r="K650" i="1"/>
  <c r="R649" i="1"/>
  <c r="Q649" i="1"/>
  <c r="P649" i="1"/>
  <c r="N649" i="1"/>
  <c r="M649" i="1"/>
  <c r="L649" i="1"/>
  <c r="T649" i="1" s="1"/>
  <c r="K649" i="1"/>
  <c r="U649" i="1" s="1"/>
  <c r="N648" i="1"/>
  <c r="M648" i="1"/>
  <c r="L648" i="1"/>
  <c r="K648" i="1"/>
  <c r="N647" i="1"/>
  <c r="M647" i="1"/>
  <c r="Q647" i="1" s="1"/>
  <c r="L647" i="1"/>
  <c r="P647" i="1" s="1"/>
  <c r="T647" i="1" s="1"/>
  <c r="K647" i="1"/>
  <c r="V646" i="1"/>
  <c r="R646" i="1"/>
  <c r="N646" i="1"/>
  <c r="M646" i="1"/>
  <c r="L646" i="1"/>
  <c r="K646" i="1"/>
  <c r="Q646" i="1" s="1"/>
  <c r="N645" i="1"/>
  <c r="R645" i="1" s="1"/>
  <c r="M645" i="1"/>
  <c r="Q645" i="1" s="1"/>
  <c r="L645" i="1"/>
  <c r="P645" i="1" s="1"/>
  <c r="K645" i="1"/>
  <c r="V645" i="1" s="1"/>
  <c r="Q644" i="1"/>
  <c r="P644" i="1"/>
  <c r="N644" i="1"/>
  <c r="M644" i="1"/>
  <c r="L644" i="1"/>
  <c r="K644" i="1"/>
  <c r="U644" i="1" s="1"/>
  <c r="T643" i="1"/>
  <c r="R643" i="1"/>
  <c r="Q643" i="1"/>
  <c r="P643" i="1"/>
  <c r="N643" i="1"/>
  <c r="M643" i="1"/>
  <c r="L643" i="1"/>
  <c r="K643" i="1"/>
  <c r="V643" i="1" s="1"/>
  <c r="V642" i="1"/>
  <c r="R642" i="1"/>
  <c r="N642" i="1"/>
  <c r="M642" i="1"/>
  <c r="L642" i="1"/>
  <c r="K642" i="1"/>
  <c r="Q642" i="1" s="1"/>
  <c r="N641" i="1"/>
  <c r="R641" i="1" s="1"/>
  <c r="M641" i="1"/>
  <c r="Q641" i="1" s="1"/>
  <c r="L641" i="1"/>
  <c r="P641" i="1" s="1"/>
  <c r="K641" i="1"/>
  <c r="V641" i="1" s="1"/>
  <c r="P640" i="1"/>
  <c r="N640" i="1"/>
  <c r="M640" i="1"/>
  <c r="Q640" i="1" s="1"/>
  <c r="L640" i="1"/>
  <c r="K640" i="1"/>
  <c r="T639" i="1"/>
  <c r="R639" i="1"/>
  <c r="Q639" i="1"/>
  <c r="P639" i="1"/>
  <c r="N639" i="1"/>
  <c r="M639" i="1"/>
  <c r="L639" i="1"/>
  <c r="K639" i="1"/>
  <c r="V639" i="1" s="1"/>
  <c r="V638" i="1"/>
  <c r="R638" i="1"/>
  <c r="N638" i="1"/>
  <c r="M638" i="1"/>
  <c r="L638" i="1"/>
  <c r="K638" i="1"/>
  <c r="Q638" i="1" s="1"/>
  <c r="N637" i="1"/>
  <c r="R637" i="1" s="1"/>
  <c r="M637" i="1"/>
  <c r="Q637" i="1" s="1"/>
  <c r="L637" i="1"/>
  <c r="P637" i="1" s="1"/>
  <c r="K637" i="1"/>
  <c r="Q636" i="1"/>
  <c r="P636" i="1"/>
  <c r="N636" i="1"/>
  <c r="M636" i="1"/>
  <c r="L636" i="1"/>
  <c r="K636" i="1"/>
  <c r="U636" i="1" s="1"/>
  <c r="T635" i="1"/>
  <c r="R635" i="1"/>
  <c r="Q635" i="1"/>
  <c r="P635" i="1"/>
  <c r="N635" i="1"/>
  <c r="M635" i="1"/>
  <c r="L635" i="1"/>
  <c r="K635" i="1"/>
  <c r="V635" i="1" s="1"/>
  <c r="V634" i="1"/>
  <c r="R634" i="1"/>
  <c r="N634" i="1"/>
  <c r="M634" i="1"/>
  <c r="L634" i="1"/>
  <c r="K634" i="1"/>
  <c r="Q634" i="1" s="1"/>
  <c r="N633" i="1"/>
  <c r="R633" i="1" s="1"/>
  <c r="M633" i="1"/>
  <c r="Q633" i="1" s="1"/>
  <c r="U633" i="1" s="1"/>
  <c r="L633" i="1"/>
  <c r="K633" i="1"/>
  <c r="Q632" i="1"/>
  <c r="P632" i="1"/>
  <c r="N632" i="1"/>
  <c r="M632" i="1"/>
  <c r="L632" i="1"/>
  <c r="K632" i="1"/>
  <c r="U632" i="1" s="1"/>
  <c r="P631" i="1"/>
  <c r="N631" i="1"/>
  <c r="R631" i="1" s="1"/>
  <c r="V631" i="1" s="1"/>
  <c r="M631" i="1"/>
  <c r="Q631" i="1" s="1"/>
  <c r="L631" i="1"/>
  <c r="K631" i="1"/>
  <c r="U631" i="1" s="1"/>
  <c r="R630" i="1"/>
  <c r="Q630" i="1"/>
  <c r="P630" i="1"/>
  <c r="N630" i="1"/>
  <c r="M630" i="1"/>
  <c r="L630" i="1"/>
  <c r="T630" i="1" s="1"/>
  <c r="K630" i="1"/>
  <c r="U630" i="1" s="1"/>
  <c r="U629" i="1"/>
  <c r="Q629" i="1"/>
  <c r="N629" i="1"/>
  <c r="M629" i="1"/>
  <c r="L629" i="1"/>
  <c r="K629" i="1"/>
  <c r="N628" i="1"/>
  <c r="M628" i="1"/>
  <c r="Q628" i="1" s="1"/>
  <c r="L628" i="1"/>
  <c r="P628" i="1" s="1"/>
  <c r="T628" i="1" s="1"/>
  <c r="K628" i="1"/>
  <c r="P627" i="1"/>
  <c r="N627" i="1"/>
  <c r="R627" i="1" s="1"/>
  <c r="V627" i="1" s="1"/>
  <c r="M627" i="1"/>
  <c r="Q627" i="1" s="1"/>
  <c r="L627" i="1"/>
  <c r="K627" i="1"/>
  <c r="U627" i="1" s="1"/>
  <c r="R626" i="1"/>
  <c r="Q626" i="1"/>
  <c r="P626" i="1"/>
  <c r="N626" i="1"/>
  <c r="M626" i="1"/>
  <c r="L626" i="1"/>
  <c r="T626" i="1" s="1"/>
  <c r="K626" i="1"/>
  <c r="U626" i="1" s="1"/>
  <c r="U625" i="1"/>
  <c r="Q625" i="1"/>
  <c r="N625" i="1"/>
  <c r="M625" i="1"/>
  <c r="L625" i="1"/>
  <c r="K625" i="1"/>
  <c r="N624" i="1"/>
  <c r="M624" i="1"/>
  <c r="Q624" i="1" s="1"/>
  <c r="L624" i="1"/>
  <c r="P624" i="1" s="1"/>
  <c r="T624" i="1" s="1"/>
  <c r="K624" i="1"/>
  <c r="P623" i="1"/>
  <c r="N623" i="1"/>
  <c r="R623" i="1" s="1"/>
  <c r="V623" i="1" s="1"/>
  <c r="M623" i="1"/>
  <c r="Q623" i="1" s="1"/>
  <c r="L623" i="1"/>
  <c r="K623" i="1"/>
  <c r="U623" i="1" s="1"/>
  <c r="R622" i="1"/>
  <c r="Q622" i="1"/>
  <c r="P622" i="1"/>
  <c r="N622" i="1"/>
  <c r="M622" i="1"/>
  <c r="L622" i="1"/>
  <c r="T622" i="1" s="1"/>
  <c r="K622" i="1"/>
  <c r="U622" i="1" s="1"/>
  <c r="U621" i="1"/>
  <c r="Q621" i="1"/>
  <c r="N621" i="1"/>
  <c r="M621" i="1"/>
  <c r="L621" i="1"/>
  <c r="K621" i="1"/>
  <c r="N620" i="1"/>
  <c r="M620" i="1"/>
  <c r="Q620" i="1" s="1"/>
  <c r="L620" i="1"/>
  <c r="P620" i="1" s="1"/>
  <c r="T620" i="1" s="1"/>
  <c r="K620" i="1"/>
  <c r="P619" i="1"/>
  <c r="N619" i="1"/>
  <c r="R619" i="1" s="1"/>
  <c r="V619" i="1" s="1"/>
  <c r="M619" i="1"/>
  <c r="Q619" i="1" s="1"/>
  <c r="L619" i="1"/>
  <c r="K619" i="1"/>
  <c r="U619" i="1" s="1"/>
  <c r="R618" i="1"/>
  <c r="Q618" i="1"/>
  <c r="P618" i="1"/>
  <c r="N618" i="1"/>
  <c r="M618" i="1"/>
  <c r="L618" i="1"/>
  <c r="T618" i="1" s="1"/>
  <c r="K618" i="1"/>
  <c r="U618" i="1" s="1"/>
  <c r="U617" i="1"/>
  <c r="Q617" i="1"/>
  <c r="N617" i="1"/>
  <c r="M617" i="1"/>
  <c r="L617" i="1"/>
  <c r="K617" i="1"/>
  <c r="T616" i="1"/>
  <c r="R616" i="1"/>
  <c r="Q616" i="1"/>
  <c r="P616" i="1"/>
  <c r="N616" i="1"/>
  <c r="M616" i="1"/>
  <c r="L616" i="1"/>
  <c r="K616" i="1"/>
  <c r="V615" i="1"/>
  <c r="U615" i="1"/>
  <c r="T615" i="1"/>
  <c r="R615" i="1"/>
  <c r="N615" i="1"/>
  <c r="M615" i="1"/>
  <c r="L615" i="1"/>
  <c r="P615" i="1" s="1"/>
  <c r="K615" i="1"/>
  <c r="Q615" i="1" s="1"/>
  <c r="N614" i="1"/>
  <c r="R614" i="1" s="1"/>
  <c r="M614" i="1"/>
  <c r="L614" i="1"/>
  <c r="K614" i="1"/>
  <c r="P613" i="1"/>
  <c r="N613" i="1"/>
  <c r="M613" i="1"/>
  <c r="Q613" i="1" s="1"/>
  <c r="L613" i="1"/>
  <c r="K613" i="1"/>
  <c r="T612" i="1"/>
  <c r="R612" i="1"/>
  <c r="Q612" i="1"/>
  <c r="P612" i="1"/>
  <c r="N612" i="1"/>
  <c r="M612" i="1"/>
  <c r="L612" i="1"/>
  <c r="K612" i="1"/>
  <c r="U611" i="1"/>
  <c r="N611" i="1"/>
  <c r="M611" i="1"/>
  <c r="L611" i="1"/>
  <c r="P611" i="1" s="1"/>
  <c r="K611" i="1"/>
  <c r="Q611" i="1" s="1"/>
  <c r="N610" i="1"/>
  <c r="M610" i="1"/>
  <c r="L610" i="1"/>
  <c r="K610" i="1"/>
  <c r="Q609" i="1"/>
  <c r="P609" i="1"/>
  <c r="N609" i="1"/>
  <c r="M609" i="1"/>
  <c r="L609" i="1"/>
  <c r="K609" i="1"/>
  <c r="T608" i="1"/>
  <c r="R608" i="1"/>
  <c r="Q608" i="1"/>
  <c r="P608" i="1"/>
  <c r="N608" i="1"/>
  <c r="M608" i="1"/>
  <c r="L608" i="1"/>
  <c r="K608" i="1"/>
  <c r="V607" i="1"/>
  <c r="U607" i="1"/>
  <c r="T607" i="1"/>
  <c r="R607" i="1"/>
  <c r="N607" i="1"/>
  <c r="M607" i="1"/>
  <c r="L607" i="1"/>
  <c r="P607" i="1" s="1"/>
  <c r="K607" i="1"/>
  <c r="Q607" i="1" s="1"/>
  <c r="N606" i="1"/>
  <c r="R606" i="1" s="1"/>
  <c r="M606" i="1"/>
  <c r="L606" i="1"/>
  <c r="K606" i="1"/>
  <c r="P605" i="1"/>
  <c r="N605" i="1"/>
  <c r="M605" i="1"/>
  <c r="Q605" i="1" s="1"/>
  <c r="L605" i="1"/>
  <c r="K605" i="1"/>
  <c r="T604" i="1"/>
  <c r="R604" i="1"/>
  <c r="Q604" i="1"/>
  <c r="P604" i="1"/>
  <c r="N604" i="1"/>
  <c r="M604" i="1"/>
  <c r="L604" i="1"/>
  <c r="K604" i="1"/>
  <c r="U603" i="1"/>
  <c r="N603" i="1"/>
  <c r="M603" i="1"/>
  <c r="L603" i="1"/>
  <c r="P603" i="1" s="1"/>
  <c r="K603" i="1"/>
  <c r="Q603" i="1" s="1"/>
  <c r="N602" i="1"/>
  <c r="M602" i="1"/>
  <c r="L602" i="1"/>
  <c r="K602" i="1"/>
  <c r="N601" i="1"/>
  <c r="M601" i="1"/>
  <c r="L601" i="1"/>
  <c r="K601" i="1"/>
  <c r="R601" i="1" s="1"/>
  <c r="V600" i="1"/>
  <c r="N600" i="1"/>
  <c r="R600" i="1" s="1"/>
  <c r="M600" i="1"/>
  <c r="Q600" i="1" s="1"/>
  <c r="L600" i="1"/>
  <c r="P600" i="1" s="1"/>
  <c r="K600" i="1"/>
  <c r="R599" i="1"/>
  <c r="Q599" i="1"/>
  <c r="P599" i="1"/>
  <c r="N599" i="1"/>
  <c r="M599" i="1"/>
  <c r="L599" i="1"/>
  <c r="K599" i="1"/>
  <c r="R598" i="1"/>
  <c r="Q598" i="1"/>
  <c r="N598" i="1"/>
  <c r="M598" i="1"/>
  <c r="L598" i="1"/>
  <c r="K598" i="1"/>
  <c r="U598" i="1" s="1"/>
  <c r="N597" i="1"/>
  <c r="M597" i="1"/>
  <c r="L597" i="1"/>
  <c r="K597" i="1"/>
  <c r="R597" i="1" s="1"/>
  <c r="N596" i="1"/>
  <c r="R596" i="1" s="1"/>
  <c r="M596" i="1"/>
  <c r="Q596" i="1" s="1"/>
  <c r="L596" i="1"/>
  <c r="P596" i="1" s="1"/>
  <c r="K596" i="1"/>
  <c r="R595" i="1"/>
  <c r="Q595" i="1"/>
  <c r="P595" i="1"/>
  <c r="N595" i="1"/>
  <c r="M595" i="1"/>
  <c r="L595" i="1"/>
  <c r="T595" i="1" s="1"/>
  <c r="K595" i="1"/>
  <c r="U595" i="1" s="1"/>
  <c r="R594" i="1"/>
  <c r="Q594" i="1"/>
  <c r="N594" i="1"/>
  <c r="M594" i="1"/>
  <c r="L594" i="1"/>
  <c r="K594" i="1"/>
  <c r="N593" i="1"/>
  <c r="M593" i="1"/>
  <c r="Q593" i="1" s="1"/>
  <c r="L593" i="1"/>
  <c r="P593" i="1" s="1"/>
  <c r="K593" i="1"/>
  <c r="R593" i="1" s="1"/>
  <c r="V593" i="1" s="1"/>
  <c r="N592" i="1"/>
  <c r="M592" i="1"/>
  <c r="L592" i="1"/>
  <c r="P592" i="1" s="1"/>
  <c r="K592" i="1"/>
  <c r="Q591" i="1"/>
  <c r="P591" i="1"/>
  <c r="N591" i="1"/>
  <c r="R591" i="1" s="1"/>
  <c r="M591" i="1"/>
  <c r="L591" i="1"/>
  <c r="T591" i="1" s="1"/>
  <c r="K591" i="1"/>
  <c r="U591" i="1" s="1"/>
  <c r="N590" i="1"/>
  <c r="M590" i="1"/>
  <c r="L590" i="1"/>
  <c r="K590" i="1"/>
  <c r="N589" i="1"/>
  <c r="M589" i="1"/>
  <c r="L589" i="1"/>
  <c r="P589" i="1" s="1"/>
  <c r="K589" i="1"/>
  <c r="R589" i="1" s="1"/>
  <c r="N588" i="1"/>
  <c r="M588" i="1"/>
  <c r="L588" i="1"/>
  <c r="P588" i="1" s="1"/>
  <c r="K588" i="1"/>
  <c r="R587" i="1"/>
  <c r="P587" i="1"/>
  <c r="N587" i="1"/>
  <c r="M587" i="1"/>
  <c r="Q587" i="1" s="1"/>
  <c r="L587" i="1"/>
  <c r="K587" i="1"/>
  <c r="N586" i="1"/>
  <c r="R586" i="1" s="1"/>
  <c r="M586" i="1"/>
  <c r="Q586" i="1" s="1"/>
  <c r="L586" i="1"/>
  <c r="P586" i="1" s="1"/>
  <c r="K586" i="1"/>
  <c r="T585" i="1"/>
  <c r="Q585" i="1"/>
  <c r="P585" i="1"/>
  <c r="N585" i="1"/>
  <c r="R585" i="1" s="1"/>
  <c r="M585" i="1"/>
  <c r="L585" i="1"/>
  <c r="K585" i="1"/>
  <c r="Q584" i="1"/>
  <c r="U584" i="1" s="1"/>
  <c r="N584" i="1"/>
  <c r="M584" i="1"/>
  <c r="L584" i="1"/>
  <c r="K584" i="1"/>
  <c r="R584" i="1" s="1"/>
  <c r="N583" i="1"/>
  <c r="R583" i="1" s="1"/>
  <c r="M583" i="1"/>
  <c r="Q583" i="1" s="1"/>
  <c r="L583" i="1"/>
  <c r="P583" i="1" s="1"/>
  <c r="K583" i="1"/>
  <c r="T583" i="1" s="1"/>
  <c r="V582" i="1"/>
  <c r="N582" i="1"/>
  <c r="R582" i="1" s="1"/>
  <c r="M582" i="1"/>
  <c r="Q582" i="1" s="1"/>
  <c r="L582" i="1"/>
  <c r="P582" i="1" s="1"/>
  <c r="K582" i="1"/>
  <c r="R581" i="1"/>
  <c r="Q581" i="1"/>
  <c r="P581" i="1"/>
  <c r="T581" i="1" s="1"/>
  <c r="N581" i="1"/>
  <c r="M581" i="1"/>
  <c r="L581" i="1"/>
  <c r="K581" i="1"/>
  <c r="V581" i="1" s="1"/>
  <c r="R580" i="1"/>
  <c r="N580" i="1"/>
  <c r="M580" i="1"/>
  <c r="L580" i="1"/>
  <c r="P580" i="1" s="1"/>
  <c r="K580" i="1"/>
  <c r="Q580" i="1" s="1"/>
  <c r="U580" i="1" s="1"/>
  <c r="N579" i="1"/>
  <c r="M579" i="1"/>
  <c r="L579" i="1"/>
  <c r="P579" i="1" s="1"/>
  <c r="K579" i="1"/>
  <c r="T579" i="1" s="1"/>
  <c r="Q578" i="1"/>
  <c r="N578" i="1"/>
  <c r="R578" i="1" s="1"/>
  <c r="M578" i="1"/>
  <c r="L578" i="1"/>
  <c r="P578" i="1" s="1"/>
  <c r="K578" i="1"/>
  <c r="U578" i="1" s="1"/>
  <c r="T577" i="1"/>
  <c r="Q577" i="1"/>
  <c r="P577" i="1"/>
  <c r="N577" i="1"/>
  <c r="R577" i="1" s="1"/>
  <c r="M577" i="1"/>
  <c r="L577" i="1"/>
  <c r="K577" i="1"/>
  <c r="N576" i="1"/>
  <c r="M576" i="1"/>
  <c r="L576" i="1"/>
  <c r="P576" i="1" s="1"/>
  <c r="K576" i="1"/>
  <c r="Q576" i="1" s="1"/>
  <c r="N575" i="1"/>
  <c r="M575" i="1"/>
  <c r="L575" i="1"/>
  <c r="K575" i="1"/>
  <c r="V574" i="1"/>
  <c r="P574" i="1"/>
  <c r="N574" i="1"/>
  <c r="R574" i="1" s="1"/>
  <c r="M574" i="1"/>
  <c r="Q574" i="1" s="1"/>
  <c r="L574" i="1"/>
  <c r="K574" i="1"/>
  <c r="T573" i="1"/>
  <c r="R573" i="1"/>
  <c r="P573" i="1"/>
  <c r="N573" i="1"/>
  <c r="M573" i="1"/>
  <c r="Q573" i="1" s="1"/>
  <c r="L573" i="1"/>
  <c r="K573" i="1"/>
  <c r="N572" i="1"/>
  <c r="M572" i="1"/>
  <c r="L572" i="1"/>
  <c r="P572" i="1" s="1"/>
  <c r="K572" i="1"/>
  <c r="T571" i="1"/>
  <c r="R571" i="1"/>
  <c r="Q571" i="1"/>
  <c r="P571" i="1"/>
  <c r="N571" i="1"/>
  <c r="M571" i="1"/>
  <c r="L571" i="1"/>
  <c r="K571" i="1"/>
  <c r="N570" i="1"/>
  <c r="M570" i="1"/>
  <c r="Q570" i="1" s="1"/>
  <c r="U570" i="1" s="1"/>
  <c r="L570" i="1"/>
  <c r="K570" i="1"/>
  <c r="N569" i="1"/>
  <c r="M569" i="1"/>
  <c r="L569" i="1"/>
  <c r="K569" i="1"/>
  <c r="V568" i="1"/>
  <c r="R568" i="1"/>
  <c r="P568" i="1"/>
  <c r="N568" i="1"/>
  <c r="M568" i="1"/>
  <c r="Q568" i="1" s="1"/>
  <c r="L568" i="1"/>
  <c r="K568" i="1"/>
  <c r="N567" i="1"/>
  <c r="R567" i="1" s="1"/>
  <c r="M567" i="1"/>
  <c r="L567" i="1"/>
  <c r="K567" i="1"/>
  <c r="N566" i="1"/>
  <c r="M566" i="1"/>
  <c r="Q566" i="1" s="1"/>
  <c r="L566" i="1"/>
  <c r="P566" i="1" s="1"/>
  <c r="K566" i="1"/>
  <c r="N565" i="1"/>
  <c r="M565" i="1"/>
  <c r="L565" i="1"/>
  <c r="P565" i="1" s="1"/>
  <c r="K565" i="1"/>
  <c r="R564" i="1"/>
  <c r="V564" i="1" s="1"/>
  <c r="N564" i="1"/>
  <c r="M564" i="1"/>
  <c r="Q564" i="1" s="1"/>
  <c r="L564" i="1"/>
  <c r="K564" i="1"/>
  <c r="Q563" i="1"/>
  <c r="N563" i="1"/>
  <c r="R563" i="1" s="1"/>
  <c r="M563" i="1"/>
  <c r="L563" i="1"/>
  <c r="K563" i="1"/>
  <c r="N562" i="1"/>
  <c r="M562" i="1"/>
  <c r="Q562" i="1" s="1"/>
  <c r="L562" i="1"/>
  <c r="K562" i="1"/>
  <c r="R562" i="1" s="1"/>
  <c r="P561" i="1"/>
  <c r="N561" i="1"/>
  <c r="R561" i="1" s="1"/>
  <c r="M561" i="1"/>
  <c r="Q561" i="1" s="1"/>
  <c r="L561" i="1"/>
  <c r="K561" i="1"/>
  <c r="T561" i="1" s="1"/>
  <c r="P560" i="1"/>
  <c r="N560" i="1"/>
  <c r="R560" i="1" s="1"/>
  <c r="M560" i="1"/>
  <c r="Q560" i="1" s="1"/>
  <c r="L560" i="1"/>
  <c r="K560" i="1"/>
  <c r="Q559" i="1"/>
  <c r="P559" i="1"/>
  <c r="T559" i="1" s="1"/>
  <c r="N559" i="1"/>
  <c r="R559" i="1" s="1"/>
  <c r="M559" i="1"/>
  <c r="L559" i="1"/>
  <c r="K559" i="1"/>
  <c r="R558" i="1"/>
  <c r="Q558" i="1"/>
  <c r="N558" i="1"/>
  <c r="M558" i="1"/>
  <c r="L558" i="1"/>
  <c r="K558" i="1"/>
  <c r="V558" i="1" s="1"/>
  <c r="T557" i="1"/>
  <c r="P557" i="1"/>
  <c r="N557" i="1"/>
  <c r="M557" i="1"/>
  <c r="L557" i="1"/>
  <c r="K557" i="1"/>
  <c r="N556" i="1"/>
  <c r="M556" i="1"/>
  <c r="L556" i="1"/>
  <c r="P556" i="1" s="1"/>
  <c r="K556" i="1"/>
  <c r="N555" i="1"/>
  <c r="R555" i="1" s="1"/>
  <c r="M555" i="1"/>
  <c r="Q555" i="1" s="1"/>
  <c r="L555" i="1"/>
  <c r="P555" i="1" s="1"/>
  <c r="K555" i="1"/>
  <c r="P554" i="1"/>
  <c r="T554" i="1" s="1"/>
  <c r="N554" i="1"/>
  <c r="R554" i="1" s="1"/>
  <c r="M554" i="1"/>
  <c r="Q554" i="1" s="1"/>
  <c r="L554" i="1"/>
  <c r="K554" i="1"/>
  <c r="R553" i="1"/>
  <c r="Q553" i="1"/>
  <c r="P553" i="1"/>
  <c r="N553" i="1"/>
  <c r="M553" i="1"/>
  <c r="L553" i="1"/>
  <c r="K553" i="1"/>
  <c r="U553" i="1" s="1"/>
  <c r="U552" i="1"/>
  <c r="R552" i="1"/>
  <c r="N552" i="1"/>
  <c r="M552" i="1"/>
  <c r="Q552" i="1" s="1"/>
  <c r="L552" i="1"/>
  <c r="P552" i="1" s="1"/>
  <c r="T552" i="1" s="1"/>
  <c r="K552" i="1"/>
  <c r="V552" i="1" s="1"/>
  <c r="R551" i="1"/>
  <c r="N551" i="1"/>
  <c r="M551" i="1"/>
  <c r="Q551" i="1" s="1"/>
  <c r="U551" i="1" s="1"/>
  <c r="L551" i="1"/>
  <c r="K551" i="1"/>
  <c r="P551" i="1" s="1"/>
  <c r="N550" i="1"/>
  <c r="R550" i="1" s="1"/>
  <c r="M550" i="1"/>
  <c r="L550" i="1"/>
  <c r="K550" i="1"/>
  <c r="V549" i="1"/>
  <c r="R549" i="1"/>
  <c r="N549" i="1"/>
  <c r="M549" i="1"/>
  <c r="Q549" i="1" s="1"/>
  <c r="L549" i="1"/>
  <c r="P549" i="1" s="1"/>
  <c r="K549" i="1"/>
  <c r="U549" i="1" s="1"/>
  <c r="P548" i="1"/>
  <c r="T548" i="1" s="1"/>
  <c r="N548" i="1"/>
  <c r="R548" i="1" s="1"/>
  <c r="M548" i="1"/>
  <c r="Q548" i="1" s="1"/>
  <c r="L548" i="1"/>
  <c r="K548" i="1"/>
  <c r="Q547" i="1"/>
  <c r="U547" i="1" s="1"/>
  <c r="P547" i="1"/>
  <c r="N547" i="1"/>
  <c r="R547" i="1" s="1"/>
  <c r="M547" i="1"/>
  <c r="L547" i="1"/>
  <c r="K547" i="1"/>
  <c r="R546" i="1"/>
  <c r="Q546" i="1"/>
  <c r="P546" i="1"/>
  <c r="N546" i="1"/>
  <c r="M546" i="1"/>
  <c r="L546" i="1"/>
  <c r="K546" i="1"/>
  <c r="T546" i="1" s="1"/>
  <c r="R545" i="1"/>
  <c r="N545" i="1"/>
  <c r="M545" i="1"/>
  <c r="Q545" i="1" s="1"/>
  <c r="L545" i="1"/>
  <c r="K545" i="1"/>
  <c r="V545" i="1" s="1"/>
  <c r="N544" i="1"/>
  <c r="R544" i="1" s="1"/>
  <c r="M544" i="1"/>
  <c r="L544" i="1"/>
  <c r="P544" i="1" s="1"/>
  <c r="K544" i="1"/>
  <c r="N543" i="1"/>
  <c r="R543" i="1" s="1"/>
  <c r="V543" i="1" s="1"/>
  <c r="M543" i="1"/>
  <c r="Q543" i="1" s="1"/>
  <c r="L543" i="1"/>
  <c r="P543" i="1" s="1"/>
  <c r="K543" i="1"/>
  <c r="U543" i="1" s="1"/>
  <c r="N542" i="1"/>
  <c r="M542" i="1"/>
  <c r="Q542" i="1" s="1"/>
  <c r="L542" i="1"/>
  <c r="P542" i="1" s="1"/>
  <c r="K542" i="1"/>
  <c r="U542" i="1" s="1"/>
  <c r="P541" i="1"/>
  <c r="T541" i="1" s="1"/>
  <c r="N541" i="1"/>
  <c r="R541" i="1" s="1"/>
  <c r="M541" i="1"/>
  <c r="Q541" i="1" s="1"/>
  <c r="L541" i="1"/>
  <c r="K541" i="1"/>
  <c r="V541" i="1" s="1"/>
  <c r="R540" i="1"/>
  <c r="Q540" i="1"/>
  <c r="P540" i="1"/>
  <c r="N540" i="1"/>
  <c r="M540" i="1"/>
  <c r="L540" i="1"/>
  <c r="K540" i="1"/>
  <c r="U540" i="1" s="1"/>
  <c r="R539" i="1"/>
  <c r="N539" i="1"/>
  <c r="M539" i="1"/>
  <c r="Q539" i="1" s="1"/>
  <c r="L539" i="1"/>
  <c r="K539" i="1"/>
  <c r="V539" i="1" s="1"/>
  <c r="N538" i="1"/>
  <c r="M538" i="1"/>
  <c r="Q538" i="1" s="1"/>
  <c r="L538" i="1"/>
  <c r="P538" i="1" s="1"/>
  <c r="K538" i="1"/>
  <c r="U538" i="1" s="1"/>
  <c r="P537" i="1"/>
  <c r="T537" i="1" s="1"/>
  <c r="N537" i="1"/>
  <c r="R537" i="1" s="1"/>
  <c r="M537" i="1"/>
  <c r="Q537" i="1" s="1"/>
  <c r="L537" i="1"/>
  <c r="K537" i="1"/>
  <c r="R536" i="1"/>
  <c r="Q536" i="1"/>
  <c r="P536" i="1"/>
  <c r="N536" i="1"/>
  <c r="M536" i="1"/>
  <c r="L536" i="1"/>
  <c r="K536" i="1"/>
  <c r="U536" i="1" s="1"/>
  <c r="R535" i="1"/>
  <c r="N535" i="1"/>
  <c r="M535" i="1"/>
  <c r="Q535" i="1" s="1"/>
  <c r="L535" i="1"/>
  <c r="K535" i="1"/>
  <c r="V535" i="1" s="1"/>
  <c r="N534" i="1"/>
  <c r="M534" i="1"/>
  <c r="Q534" i="1" s="1"/>
  <c r="L534" i="1"/>
  <c r="P534" i="1" s="1"/>
  <c r="K534" i="1"/>
  <c r="P533" i="1"/>
  <c r="T533" i="1" s="1"/>
  <c r="N533" i="1"/>
  <c r="R533" i="1" s="1"/>
  <c r="M533" i="1"/>
  <c r="Q533" i="1" s="1"/>
  <c r="L533" i="1"/>
  <c r="K533" i="1"/>
  <c r="R532" i="1"/>
  <c r="Q532" i="1"/>
  <c r="P532" i="1"/>
  <c r="N532" i="1"/>
  <c r="M532" i="1"/>
  <c r="L532" i="1"/>
  <c r="K532" i="1"/>
  <c r="U532" i="1" s="1"/>
  <c r="R531" i="1"/>
  <c r="N531" i="1"/>
  <c r="M531" i="1"/>
  <c r="Q531" i="1" s="1"/>
  <c r="L531" i="1"/>
  <c r="K531" i="1"/>
  <c r="V531" i="1" s="1"/>
  <c r="N530" i="1"/>
  <c r="M530" i="1"/>
  <c r="Q530" i="1" s="1"/>
  <c r="L530" i="1"/>
  <c r="P530" i="1" s="1"/>
  <c r="K530" i="1"/>
  <c r="P529" i="1"/>
  <c r="T529" i="1" s="1"/>
  <c r="N529" i="1"/>
  <c r="R529" i="1" s="1"/>
  <c r="M529" i="1"/>
  <c r="Q529" i="1" s="1"/>
  <c r="L529" i="1"/>
  <c r="K529" i="1"/>
  <c r="V529" i="1" s="1"/>
  <c r="R528" i="1"/>
  <c r="Q528" i="1"/>
  <c r="P528" i="1"/>
  <c r="N528" i="1"/>
  <c r="M528" i="1"/>
  <c r="L528" i="1"/>
  <c r="K528" i="1"/>
  <c r="U528" i="1" s="1"/>
  <c r="Q527" i="1"/>
  <c r="P527" i="1"/>
  <c r="T527" i="1" s="1"/>
  <c r="N527" i="1"/>
  <c r="R527" i="1" s="1"/>
  <c r="M527" i="1"/>
  <c r="L527" i="1"/>
  <c r="K527" i="1"/>
  <c r="R526" i="1"/>
  <c r="V526" i="1" s="1"/>
  <c r="Q526" i="1"/>
  <c r="N526" i="1"/>
  <c r="M526" i="1"/>
  <c r="L526" i="1"/>
  <c r="P526" i="1" s="1"/>
  <c r="T526" i="1" s="1"/>
  <c r="K526" i="1"/>
  <c r="U526" i="1" s="1"/>
  <c r="N525" i="1"/>
  <c r="R525" i="1" s="1"/>
  <c r="M525" i="1"/>
  <c r="L525" i="1"/>
  <c r="P525" i="1" s="1"/>
  <c r="K525" i="1"/>
  <c r="N524" i="1"/>
  <c r="R524" i="1" s="1"/>
  <c r="V524" i="1" s="1"/>
  <c r="M524" i="1"/>
  <c r="Q524" i="1" s="1"/>
  <c r="L524" i="1"/>
  <c r="P524" i="1" s="1"/>
  <c r="K524" i="1"/>
  <c r="Q523" i="1"/>
  <c r="P523" i="1"/>
  <c r="T523" i="1" s="1"/>
  <c r="N523" i="1"/>
  <c r="R523" i="1" s="1"/>
  <c r="M523" i="1"/>
  <c r="L523" i="1"/>
  <c r="K523" i="1"/>
  <c r="V523" i="1" s="1"/>
  <c r="R522" i="1"/>
  <c r="V522" i="1" s="1"/>
  <c r="Q522" i="1"/>
  <c r="N522" i="1"/>
  <c r="M522" i="1"/>
  <c r="L522" i="1"/>
  <c r="P522" i="1" s="1"/>
  <c r="T522" i="1" s="1"/>
  <c r="K522" i="1"/>
  <c r="U522" i="1" s="1"/>
  <c r="N521" i="1"/>
  <c r="R521" i="1" s="1"/>
  <c r="M521" i="1"/>
  <c r="L521" i="1"/>
  <c r="P521" i="1" s="1"/>
  <c r="K521" i="1"/>
  <c r="N520" i="1"/>
  <c r="R520" i="1" s="1"/>
  <c r="V520" i="1" s="1"/>
  <c r="M520" i="1"/>
  <c r="Q520" i="1" s="1"/>
  <c r="L520" i="1"/>
  <c r="P520" i="1" s="1"/>
  <c r="K520" i="1"/>
  <c r="U520" i="1" s="1"/>
  <c r="Q519" i="1"/>
  <c r="P519" i="1"/>
  <c r="T519" i="1" s="1"/>
  <c r="N519" i="1"/>
  <c r="R519" i="1" s="1"/>
  <c r="M519" i="1"/>
  <c r="L519" i="1"/>
  <c r="K519" i="1"/>
  <c r="R518" i="1"/>
  <c r="V518" i="1" s="1"/>
  <c r="Q518" i="1"/>
  <c r="N518" i="1"/>
  <c r="M518" i="1"/>
  <c r="L518" i="1"/>
  <c r="P518" i="1" s="1"/>
  <c r="T518" i="1" s="1"/>
  <c r="K518" i="1"/>
  <c r="U518" i="1" s="1"/>
  <c r="N517" i="1"/>
  <c r="R517" i="1" s="1"/>
  <c r="M517" i="1"/>
  <c r="L517" i="1"/>
  <c r="P517" i="1" s="1"/>
  <c r="K517" i="1"/>
  <c r="N516" i="1"/>
  <c r="R516" i="1" s="1"/>
  <c r="V516" i="1" s="1"/>
  <c r="M516" i="1"/>
  <c r="Q516" i="1" s="1"/>
  <c r="L516" i="1"/>
  <c r="P516" i="1" s="1"/>
  <c r="K516" i="1"/>
  <c r="Q515" i="1"/>
  <c r="P515" i="1"/>
  <c r="T515" i="1" s="1"/>
  <c r="N515" i="1"/>
  <c r="R515" i="1" s="1"/>
  <c r="M515" i="1"/>
  <c r="L515" i="1"/>
  <c r="K515" i="1"/>
  <c r="V515" i="1" s="1"/>
  <c r="R514" i="1"/>
  <c r="V514" i="1" s="1"/>
  <c r="Q514" i="1"/>
  <c r="N514" i="1"/>
  <c r="M514" i="1"/>
  <c r="L514" i="1"/>
  <c r="P514" i="1" s="1"/>
  <c r="T514" i="1" s="1"/>
  <c r="K514" i="1"/>
  <c r="U514" i="1" s="1"/>
  <c r="N513" i="1"/>
  <c r="R513" i="1" s="1"/>
  <c r="M513" i="1"/>
  <c r="L513" i="1"/>
  <c r="P513" i="1" s="1"/>
  <c r="K513" i="1"/>
  <c r="R512" i="1"/>
  <c r="N512" i="1"/>
  <c r="M512" i="1"/>
  <c r="Q512" i="1" s="1"/>
  <c r="L512" i="1"/>
  <c r="K512" i="1"/>
  <c r="V512" i="1" s="1"/>
  <c r="N511" i="1"/>
  <c r="M511" i="1"/>
  <c r="Q511" i="1" s="1"/>
  <c r="L511" i="1"/>
  <c r="P511" i="1" s="1"/>
  <c r="K511" i="1"/>
  <c r="P510" i="1"/>
  <c r="T510" i="1" s="1"/>
  <c r="N510" i="1"/>
  <c r="R510" i="1" s="1"/>
  <c r="M510" i="1"/>
  <c r="Q510" i="1" s="1"/>
  <c r="L510" i="1"/>
  <c r="K510" i="1"/>
  <c r="V510" i="1" s="1"/>
  <c r="R509" i="1"/>
  <c r="V509" i="1" s="1"/>
  <c r="Q509" i="1"/>
  <c r="P509" i="1"/>
  <c r="N509" i="1"/>
  <c r="M509" i="1"/>
  <c r="L509" i="1"/>
  <c r="K509" i="1"/>
  <c r="U509" i="1" s="1"/>
  <c r="R508" i="1"/>
  <c r="N508" i="1"/>
  <c r="M508" i="1"/>
  <c r="Q508" i="1" s="1"/>
  <c r="L508" i="1"/>
  <c r="K508" i="1"/>
  <c r="V508" i="1" s="1"/>
  <c r="N507" i="1"/>
  <c r="M507" i="1"/>
  <c r="Q507" i="1" s="1"/>
  <c r="L507" i="1"/>
  <c r="P507" i="1" s="1"/>
  <c r="K507" i="1"/>
  <c r="U507" i="1" s="1"/>
  <c r="P506" i="1"/>
  <c r="T506" i="1" s="1"/>
  <c r="N506" i="1"/>
  <c r="R506" i="1" s="1"/>
  <c r="M506" i="1"/>
  <c r="Q506" i="1" s="1"/>
  <c r="L506" i="1"/>
  <c r="K506" i="1"/>
  <c r="R505" i="1"/>
  <c r="V505" i="1" s="1"/>
  <c r="Q505" i="1"/>
  <c r="P505" i="1"/>
  <c r="N505" i="1"/>
  <c r="M505" i="1"/>
  <c r="L505" i="1"/>
  <c r="K505" i="1"/>
  <c r="U505" i="1" s="1"/>
  <c r="R504" i="1"/>
  <c r="N504" i="1"/>
  <c r="M504" i="1"/>
  <c r="Q504" i="1" s="1"/>
  <c r="L504" i="1"/>
  <c r="K504" i="1"/>
  <c r="V504" i="1" s="1"/>
  <c r="N503" i="1"/>
  <c r="M503" i="1"/>
  <c r="Q503" i="1" s="1"/>
  <c r="L503" i="1"/>
  <c r="P503" i="1" s="1"/>
  <c r="K503" i="1"/>
  <c r="P502" i="1"/>
  <c r="T502" i="1" s="1"/>
  <c r="N502" i="1"/>
  <c r="R502" i="1" s="1"/>
  <c r="M502" i="1"/>
  <c r="Q502" i="1" s="1"/>
  <c r="L502" i="1"/>
  <c r="K502" i="1"/>
  <c r="R501" i="1"/>
  <c r="V501" i="1" s="1"/>
  <c r="Q501" i="1"/>
  <c r="P501" i="1"/>
  <c r="N501" i="1"/>
  <c r="M501" i="1"/>
  <c r="L501" i="1"/>
  <c r="K501" i="1"/>
  <c r="U501" i="1" s="1"/>
  <c r="R500" i="1"/>
  <c r="N500" i="1"/>
  <c r="M500" i="1"/>
  <c r="Q500" i="1" s="1"/>
  <c r="L500" i="1"/>
  <c r="K500" i="1"/>
  <c r="V500" i="1" s="1"/>
  <c r="N499" i="1"/>
  <c r="M499" i="1"/>
  <c r="Q499" i="1" s="1"/>
  <c r="L499" i="1"/>
  <c r="P499" i="1" s="1"/>
  <c r="K499" i="1"/>
  <c r="P498" i="1"/>
  <c r="T498" i="1" s="1"/>
  <c r="N498" i="1"/>
  <c r="R498" i="1" s="1"/>
  <c r="M498" i="1"/>
  <c r="Q498" i="1" s="1"/>
  <c r="L498" i="1"/>
  <c r="K498" i="1"/>
  <c r="V498" i="1" s="1"/>
  <c r="N497" i="1"/>
  <c r="R497" i="1" s="1"/>
  <c r="V497" i="1" s="1"/>
  <c r="M497" i="1"/>
  <c r="Q497" i="1" s="1"/>
  <c r="L497" i="1"/>
  <c r="P497" i="1" s="1"/>
  <c r="K497" i="1"/>
  <c r="Q496" i="1"/>
  <c r="P496" i="1"/>
  <c r="N496" i="1"/>
  <c r="R496" i="1" s="1"/>
  <c r="M496" i="1"/>
  <c r="L496" i="1"/>
  <c r="K496" i="1"/>
  <c r="T496" i="1" s="1"/>
  <c r="R495" i="1"/>
  <c r="V495" i="1" s="1"/>
  <c r="Q495" i="1"/>
  <c r="N495" i="1"/>
  <c r="M495" i="1"/>
  <c r="L495" i="1"/>
  <c r="P495" i="1" s="1"/>
  <c r="T495" i="1" s="1"/>
  <c r="K495" i="1"/>
  <c r="U495" i="1" s="1"/>
  <c r="N494" i="1"/>
  <c r="R494" i="1" s="1"/>
  <c r="M494" i="1"/>
  <c r="L494" i="1"/>
  <c r="P494" i="1" s="1"/>
  <c r="K494" i="1"/>
  <c r="N493" i="1"/>
  <c r="R493" i="1" s="1"/>
  <c r="V493" i="1" s="1"/>
  <c r="M493" i="1"/>
  <c r="Q493" i="1" s="1"/>
  <c r="L493" i="1"/>
  <c r="P493" i="1" s="1"/>
  <c r="K493" i="1"/>
  <c r="U493" i="1" s="1"/>
  <c r="Q492" i="1"/>
  <c r="P492" i="1"/>
  <c r="N492" i="1"/>
  <c r="R492" i="1" s="1"/>
  <c r="M492" i="1"/>
  <c r="L492" i="1"/>
  <c r="K492" i="1"/>
  <c r="T492" i="1" s="1"/>
  <c r="R491" i="1"/>
  <c r="V491" i="1" s="1"/>
  <c r="Q491" i="1"/>
  <c r="N491" i="1"/>
  <c r="M491" i="1"/>
  <c r="L491" i="1"/>
  <c r="P491" i="1" s="1"/>
  <c r="T491" i="1" s="1"/>
  <c r="K491" i="1"/>
  <c r="U491" i="1" s="1"/>
  <c r="N490" i="1"/>
  <c r="R490" i="1" s="1"/>
  <c r="M490" i="1"/>
  <c r="L490" i="1"/>
  <c r="P490" i="1" s="1"/>
  <c r="K490" i="1"/>
  <c r="V490" i="1" s="1"/>
  <c r="N489" i="1"/>
  <c r="R489" i="1" s="1"/>
  <c r="V489" i="1" s="1"/>
  <c r="M489" i="1"/>
  <c r="Q489" i="1" s="1"/>
  <c r="L489" i="1"/>
  <c r="P489" i="1" s="1"/>
  <c r="K489" i="1"/>
  <c r="Q488" i="1"/>
  <c r="P488" i="1"/>
  <c r="N488" i="1"/>
  <c r="R488" i="1" s="1"/>
  <c r="M488" i="1"/>
  <c r="L488" i="1"/>
  <c r="K488" i="1"/>
  <c r="T488" i="1" s="1"/>
  <c r="R487" i="1"/>
  <c r="V487" i="1" s="1"/>
  <c r="Q487" i="1"/>
  <c r="N487" i="1"/>
  <c r="M487" i="1"/>
  <c r="L487" i="1"/>
  <c r="P487" i="1" s="1"/>
  <c r="T487" i="1" s="1"/>
  <c r="K487" i="1"/>
  <c r="U487" i="1" s="1"/>
  <c r="N486" i="1"/>
  <c r="R486" i="1" s="1"/>
  <c r="M486" i="1"/>
  <c r="L486" i="1"/>
  <c r="P486" i="1" s="1"/>
  <c r="K486" i="1"/>
  <c r="N485" i="1"/>
  <c r="R485" i="1" s="1"/>
  <c r="V485" i="1" s="1"/>
  <c r="M485" i="1"/>
  <c r="Q485" i="1" s="1"/>
  <c r="L485" i="1"/>
  <c r="P485" i="1" s="1"/>
  <c r="K485" i="1"/>
  <c r="U485" i="1" s="1"/>
  <c r="Q484" i="1"/>
  <c r="P484" i="1"/>
  <c r="N484" i="1"/>
  <c r="R484" i="1" s="1"/>
  <c r="M484" i="1"/>
  <c r="L484" i="1"/>
  <c r="K484" i="1"/>
  <c r="T484" i="1" s="1"/>
  <c r="R483" i="1"/>
  <c r="V483" i="1" s="1"/>
  <c r="Q483" i="1"/>
  <c r="N483" i="1"/>
  <c r="M483" i="1"/>
  <c r="L483" i="1"/>
  <c r="P483" i="1" s="1"/>
  <c r="T483" i="1" s="1"/>
  <c r="K483" i="1"/>
  <c r="U483" i="1" s="1"/>
  <c r="R482" i="1"/>
  <c r="V482" i="1" s="1"/>
  <c r="Q482" i="1"/>
  <c r="P482" i="1"/>
  <c r="N482" i="1"/>
  <c r="M482" i="1"/>
  <c r="L482" i="1"/>
  <c r="K482" i="1"/>
  <c r="U482" i="1" s="1"/>
  <c r="R481" i="1"/>
  <c r="N481" i="1"/>
  <c r="M481" i="1"/>
  <c r="Q481" i="1" s="1"/>
  <c r="L481" i="1"/>
  <c r="K481" i="1"/>
  <c r="V481" i="1" s="1"/>
  <c r="N480" i="1"/>
  <c r="M480" i="1"/>
  <c r="Q480" i="1" s="1"/>
  <c r="L480" i="1"/>
  <c r="P480" i="1" s="1"/>
  <c r="K480" i="1"/>
  <c r="P479" i="1"/>
  <c r="T479" i="1" s="1"/>
  <c r="N479" i="1"/>
  <c r="R479" i="1" s="1"/>
  <c r="M479" i="1"/>
  <c r="Q479" i="1" s="1"/>
  <c r="L479" i="1"/>
  <c r="K479" i="1"/>
  <c r="V479" i="1" s="1"/>
  <c r="R478" i="1"/>
  <c r="V478" i="1" s="1"/>
  <c r="Q478" i="1"/>
  <c r="P478" i="1"/>
  <c r="N478" i="1"/>
  <c r="M478" i="1"/>
  <c r="L478" i="1"/>
  <c r="K478" i="1"/>
  <c r="U478" i="1" s="1"/>
  <c r="R477" i="1"/>
  <c r="N477" i="1"/>
  <c r="M477" i="1"/>
  <c r="Q477" i="1" s="1"/>
  <c r="L477" i="1"/>
  <c r="K477" i="1"/>
  <c r="V477" i="1" s="1"/>
  <c r="N476" i="1"/>
  <c r="M476" i="1"/>
  <c r="Q476" i="1" s="1"/>
  <c r="L476" i="1"/>
  <c r="P476" i="1" s="1"/>
  <c r="K476" i="1"/>
  <c r="U476" i="1" s="1"/>
  <c r="P475" i="1"/>
  <c r="T475" i="1" s="1"/>
  <c r="N475" i="1"/>
  <c r="R475" i="1" s="1"/>
  <c r="M475" i="1"/>
  <c r="Q475" i="1" s="1"/>
  <c r="L475" i="1"/>
  <c r="K475" i="1"/>
  <c r="R474" i="1"/>
  <c r="V474" i="1" s="1"/>
  <c r="Q474" i="1"/>
  <c r="P474" i="1"/>
  <c r="N474" i="1"/>
  <c r="M474" i="1"/>
  <c r="L474" i="1"/>
  <c r="K474" i="1"/>
  <c r="U474" i="1" s="1"/>
  <c r="R473" i="1"/>
  <c r="N473" i="1"/>
  <c r="M473" i="1"/>
  <c r="Q473" i="1" s="1"/>
  <c r="L473" i="1"/>
  <c r="K473" i="1"/>
  <c r="V473" i="1" s="1"/>
  <c r="N472" i="1"/>
  <c r="M472" i="1"/>
  <c r="Q472" i="1" s="1"/>
  <c r="L472" i="1"/>
  <c r="P472" i="1" s="1"/>
  <c r="K472" i="1"/>
  <c r="P471" i="1"/>
  <c r="T471" i="1" s="1"/>
  <c r="N471" i="1"/>
  <c r="R471" i="1" s="1"/>
  <c r="M471" i="1"/>
  <c r="Q471" i="1" s="1"/>
  <c r="L471" i="1"/>
  <c r="K471" i="1"/>
  <c r="R470" i="1"/>
  <c r="V470" i="1" s="1"/>
  <c r="Q470" i="1"/>
  <c r="P470" i="1"/>
  <c r="N470" i="1"/>
  <c r="M470" i="1"/>
  <c r="L470" i="1"/>
  <c r="K470" i="1"/>
  <c r="U470" i="1" s="1"/>
  <c r="R469" i="1"/>
  <c r="N469" i="1"/>
  <c r="M469" i="1"/>
  <c r="Q469" i="1" s="1"/>
  <c r="L469" i="1"/>
  <c r="K469" i="1"/>
  <c r="V469" i="1" s="1"/>
  <c r="N468" i="1"/>
  <c r="M468" i="1"/>
  <c r="Q468" i="1" s="1"/>
  <c r="L468" i="1"/>
  <c r="P468" i="1" s="1"/>
  <c r="K468" i="1"/>
  <c r="N467" i="1"/>
  <c r="R467" i="1" s="1"/>
  <c r="M467" i="1"/>
  <c r="L467" i="1"/>
  <c r="P467" i="1" s="1"/>
  <c r="K467" i="1"/>
  <c r="V467" i="1" s="1"/>
  <c r="N466" i="1"/>
  <c r="R466" i="1" s="1"/>
  <c r="V466" i="1" s="1"/>
  <c r="M466" i="1"/>
  <c r="Q466" i="1" s="1"/>
  <c r="L466" i="1"/>
  <c r="P466" i="1" s="1"/>
  <c r="K466" i="1"/>
  <c r="Q465" i="1"/>
  <c r="P465" i="1"/>
  <c r="N465" i="1"/>
  <c r="R465" i="1" s="1"/>
  <c r="M465" i="1"/>
  <c r="L465" i="1"/>
  <c r="K465" i="1"/>
  <c r="T465" i="1" s="1"/>
  <c r="R464" i="1"/>
  <c r="V464" i="1" s="1"/>
  <c r="Q464" i="1"/>
  <c r="N464" i="1"/>
  <c r="M464" i="1"/>
  <c r="L464" i="1"/>
  <c r="P464" i="1" s="1"/>
  <c r="T464" i="1" s="1"/>
  <c r="K464" i="1"/>
  <c r="U464" i="1" s="1"/>
  <c r="N463" i="1"/>
  <c r="R463" i="1" s="1"/>
  <c r="M463" i="1"/>
  <c r="L463" i="1"/>
  <c r="P463" i="1" s="1"/>
  <c r="K463" i="1"/>
  <c r="N462" i="1"/>
  <c r="R462" i="1" s="1"/>
  <c r="V462" i="1" s="1"/>
  <c r="M462" i="1"/>
  <c r="Q462" i="1" s="1"/>
  <c r="L462" i="1"/>
  <c r="P462" i="1" s="1"/>
  <c r="K462" i="1"/>
  <c r="U462" i="1" s="1"/>
  <c r="Q461" i="1"/>
  <c r="P461" i="1"/>
  <c r="N461" i="1"/>
  <c r="R461" i="1" s="1"/>
  <c r="M461" i="1"/>
  <c r="L461" i="1"/>
  <c r="K461" i="1"/>
  <c r="T461" i="1" s="1"/>
  <c r="R460" i="1"/>
  <c r="V460" i="1" s="1"/>
  <c r="Q460" i="1"/>
  <c r="N460" i="1"/>
  <c r="M460" i="1"/>
  <c r="L460" i="1"/>
  <c r="P460" i="1" s="1"/>
  <c r="T460" i="1" s="1"/>
  <c r="K460" i="1"/>
  <c r="U460" i="1" s="1"/>
  <c r="N459" i="1"/>
  <c r="R459" i="1" s="1"/>
  <c r="M459" i="1"/>
  <c r="L459" i="1"/>
  <c r="P459" i="1" s="1"/>
  <c r="K459" i="1"/>
  <c r="V459" i="1" s="1"/>
  <c r="N458" i="1"/>
  <c r="R458" i="1" s="1"/>
  <c r="V458" i="1" s="1"/>
  <c r="M458" i="1"/>
  <c r="Q458" i="1" s="1"/>
  <c r="L458" i="1"/>
  <c r="P458" i="1" s="1"/>
  <c r="K458" i="1"/>
  <c r="Q457" i="1"/>
  <c r="P457" i="1"/>
  <c r="N457" i="1"/>
  <c r="R457" i="1" s="1"/>
  <c r="M457" i="1"/>
  <c r="L457" i="1"/>
  <c r="K457" i="1"/>
  <c r="T457" i="1" s="1"/>
  <c r="R456" i="1"/>
  <c r="V456" i="1" s="1"/>
  <c r="Q456" i="1"/>
  <c r="N456" i="1"/>
  <c r="M456" i="1"/>
  <c r="L456" i="1"/>
  <c r="P456" i="1" s="1"/>
  <c r="T456" i="1" s="1"/>
  <c r="K456" i="1"/>
  <c r="U456" i="1" s="1"/>
  <c r="N455" i="1"/>
  <c r="R455" i="1" s="1"/>
  <c r="M455" i="1"/>
  <c r="L455" i="1"/>
  <c r="P455" i="1" s="1"/>
  <c r="K455" i="1"/>
  <c r="N454" i="1"/>
  <c r="R454" i="1" s="1"/>
  <c r="V454" i="1" s="1"/>
  <c r="M454" i="1"/>
  <c r="Q454" i="1" s="1"/>
  <c r="L454" i="1"/>
  <c r="P454" i="1" s="1"/>
  <c r="K454" i="1"/>
  <c r="U454" i="1" s="1"/>
  <c r="Q453" i="1"/>
  <c r="P453" i="1"/>
  <c r="N453" i="1"/>
  <c r="R453" i="1" s="1"/>
  <c r="M453" i="1"/>
  <c r="L453" i="1"/>
  <c r="K453" i="1"/>
  <c r="T453" i="1" s="1"/>
  <c r="P452" i="1"/>
  <c r="T452" i="1" s="1"/>
  <c r="N452" i="1"/>
  <c r="R452" i="1" s="1"/>
  <c r="M452" i="1"/>
  <c r="Q452" i="1" s="1"/>
  <c r="L452" i="1"/>
  <c r="K452" i="1"/>
  <c r="V452" i="1" s="1"/>
  <c r="R451" i="1"/>
  <c r="Q451" i="1"/>
  <c r="P451" i="1"/>
  <c r="N451" i="1"/>
  <c r="M451" i="1"/>
  <c r="L451" i="1"/>
  <c r="K451" i="1"/>
  <c r="U451" i="1" s="1"/>
  <c r="R450" i="1"/>
  <c r="N450" i="1"/>
  <c r="M450" i="1"/>
  <c r="Q450" i="1" s="1"/>
  <c r="L450" i="1"/>
  <c r="K450" i="1"/>
  <c r="V450" i="1" s="1"/>
  <c r="N449" i="1"/>
  <c r="M449" i="1"/>
  <c r="Q449" i="1" s="1"/>
  <c r="L449" i="1"/>
  <c r="P449" i="1" s="1"/>
  <c r="K449" i="1"/>
  <c r="U449" i="1" s="1"/>
  <c r="P448" i="1"/>
  <c r="T448" i="1" s="1"/>
  <c r="N448" i="1"/>
  <c r="R448" i="1" s="1"/>
  <c r="M448" i="1"/>
  <c r="Q448" i="1" s="1"/>
  <c r="L448" i="1"/>
  <c r="K448" i="1"/>
  <c r="V448" i="1" s="1"/>
  <c r="R447" i="1"/>
  <c r="Q447" i="1"/>
  <c r="P447" i="1"/>
  <c r="N447" i="1"/>
  <c r="M447" i="1"/>
  <c r="L447" i="1"/>
  <c r="K447" i="1"/>
  <c r="U447" i="1" s="1"/>
  <c r="R446" i="1"/>
  <c r="N446" i="1"/>
  <c r="M446" i="1"/>
  <c r="Q446" i="1" s="1"/>
  <c r="L446" i="1"/>
  <c r="K446" i="1"/>
  <c r="V446" i="1" s="1"/>
  <c r="N445" i="1"/>
  <c r="M445" i="1"/>
  <c r="Q445" i="1" s="1"/>
  <c r="L445" i="1"/>
  <c r="P445" i="1" s="1"/>
  <c r="K445" i="1"/>
  <c r="U445" i="1" s="1"/>
  <c r="P444" i="1"/>
  <c r="T444" i="1" s="1"/>
  <c r="N444" i="1"/>
  <c r="R444" i="1" s="1"/>
  <c r="M444" i="1"/>
  <c r="Q444" i="1" s="1"/>
  <c r="L444" i="1"/>
  <c r="K444" i="1"/>
  <c r="R443" i="1"/>
  <c r="Q443" i="1"/>
  <c r="P443" i="1"/>
  <c r="N443" i="1"/>
  <c r="M443" i="1"/>
  <c r="L443" i="1"/>
  <c r="K443" i="1"/>
  <c r="U443" i="1" s="1"/>
  <c r="R442" i="1"/>
  <c r="N442" i="1"/>
  <c r="M442" i="1"/>
  <c r="Q442" i="1" s="1"/>
  <c r="L442" i="1"/>
  <c r="K442" i="1"/>
  <c r="V442" i="1" s="1"/>
  <c r="N441" i="1"/>
  <c r="M441" i="1"/>
  <c r="Q441" i="1" s="1"/>
  <c r="L441" i="1"/>
  <c r="P441" i="1" s="1"/>
  <c r="K441" i="1"/>
  <c r="P440" i="1"/>
  <c r="T440" i="1" s="1"/>
  <c r="N440" i="1"/>
  <c r="R440" i="1" s="1"/>
  <c r="M440" i="1"/>
  <c r="Q440" i="1" s="1"/>
  <c r="L440" i="1"/>
  <c r="K440" i="1"/>
  <c r="R439" i="1"/>
  <c r="Q439" i="1"/>
  <c r="P439" i="1"/>
  <c r="N439" i="1"/>
  <c r="M439" i="1"/>
  <c r="L439" i="1"/>
  <c r="K439" i="1"/>
  <c r="U439" i="1" s="1"/>
  <c r="R438" i="1"/>
  <c r="N438" i="1"/>
  <c r="M438" i="1"/>
  <c r="Q438" i="1" s="1"/>
  <c r="L438" i="1"/>
  <c r="K438" i="1"/>
  <c r="V438" i="1" s="1"/>
  <c r="R437" i="1"/>
  <c r="V437" i="1" s="1"/>
  <c r="Q437" i="1"/>
  <c r="N437" i="1"/>
  <c r="M437" i="1"/>
  <c r="L437" i="1"/>
  <c r="P437" i="1" s="1"/>
  <c r="T437" i="1" s="1"/>
  <c r="K437" i="1"/>
  <c r="U437" i="1" s="1"/>
  <c r="N436" i="1"/>
  <c r="R436" i="1" s="1"/>
  <c r="M436" i="1"/>
  <c r="L436" i="1"/>
  <c r="K436" i="1"/>
  <c r="N435" i="1"/>
  <c r="R435" i="1" s="1"/>
  <c r="V435" i="1" s="1"/>
  <c r="M435" i="1"/>
  <c r="Q435" i="1" s="1"/>
  <c r="L435" i="1"/>
  <c r="P435" i="1" s="1"/>
  <c r="K435" i="1"/>
  <c r="U435" i="1" s="1"/>
  <c r="Q434" i="1"/>
  <c r="P434" i="1"/>
  <c r="N434" i="1"/>
  <c r="R434" i="1" s="1"/>
  <c r="M434" i="1"/>
  <c r="L434" i="1"/>
  <c r="K434" i="1"/>
  <c r="R433" i="1"/>
  <c r="V433" i="1" s="1"/>
  <c r="Q433" i="1"/>
  <c r="N433" i="1"/>
  <c r="M433" i="1"/>
  <c r="L433" i="1"/>
  <c r="P433" i="1" s="1"/>
  <c r="T433" i="1" s="1"/>
  <c r="K433" i="1"/>
  <c r="U433" i="1" s="1"/>
  <c r="N432" i="1"/>
  <c r="M432" i="1"/>
  <c r="L432" i="1"/>
  <c r="K432" i="1"/>
  <c r="N431" i="1"/>
  <c r="R431" i="1" s="1"/>
  <c r="V431" i="1" s="1"/>
  <c r="M431" i="1"/>
  <c r="Q431" i="1" s="1"/>
  <c r="L431" i="1"/>
  <c r="P431" i="1" s="1"/>
  <c r="K431" i="1"/>
  <c r="U431" i="1" s="1"/>
  <c r="Q430" i="1"/>
  <c r="P430" i="1"/>
  <c r="N430" i="1"/>
  <c r="R430" i="1" s="1"/>
  <c r="M430" i="1"/>
  <c r="L430" i="1"/>
  <c r="K430" i="1"/>
  <c r="R429" i="1"/>
  <c r="V429" i="1" s="1"/>
  <c r="Q429" i="1"/>
  <c r="N429" i="1"/>
  <c r="M429" i="1"/>
  <c r="L429" i="1"/>
  <c r="P429" i="1" s="1"/>
  <c r="T429" i="1" s="1"/>
  <c r="K429" i="1"/>
  <c r="U429" i="1" s="1"/>
  <c r="N428" i="1"/>
  <c r="R428" i="1" s="1"/>
  <c r="M428" i="1"/>
  <c r="L428" i="1"/>
  <c r="P428" i="1" s="1"/>
  <c r="K428" i="1"/>
  <c r="N427" i="1"/>
  <c r="R427" i="1" s="1"/>
  <c r="V427" i="1" s="1"/>
  <c r="M427" i="1"/>
  <c r="Q427" i="1" s="1"/>
  <c r="L427" i="1"/>
  <c r="P427" i="1" s="1"/>
  <c r="K427" i="1"/>
  <c r="U427" i="1" s="1"/>
  <c r="Q426" i="1"/>
  <c r="P426" i="1"/>
  <c r="N426" i="1"/>
  <c r="R426" i="1" s="1"/>
  <c r="M426" i="1"/>
  <c r="L426" i="1"/>
  <c r="K426" i="1"/>
  <c r="T426" i="1" s="1"/>
  <c r="R425" i="1"/>
  <c r="V425" i="1" s="1"/>
  <c r="Q425" i="1"/>
  <c r="N425" i="1"/>
  <c r="M425" i="1"/>
  <c r="L425" i="1"/>
  <c r="P425" i="1" s="1"/>
  <c r="T425" i="1" s="1"/>
  <c r="K425" i="1"/>
  <c r="U425" i="1" s="1"/>
  <c r="N424" i="1"/>
  <c r="R424" i="1" s="1"/>
  <c r="M424" i="1"/>
  <c r="L424" i="1"/>
  <c r="P424" i="1" s="1"/>
  <c r="K424" i="1"/>
  <c r="N423" i="1"/>
  <c r="R423" i="1" s="1"/>
  <c r="V423" i="1" s="1"/>
  <c r="M423" i="1"/>
  <c r="Q423" i="1" s="1"/>
  <c r="L423" i="1"/>
  <c r="P423" i="1" s="1"/>
  <c r="K423" i="1"/>
  <c r="U423" i="1" s="1"/>
  <c r="N422" i="1"/>
  <c r="M422" i="1"/>
  <c r="Q422" i="1" s="1"/>
  <c r="L422" i="1"/>
  <c r="P422" i="1" s="1"/>
  <c r="K422" i="1"/>
  <c r="P421" i="1"/>
  <c r="T421" i="1" s="1"/>
  <c r="N421" i="1"/>
  <c r="R421" i="1" s="1"/>
  <c r="M421" i="1"/>
  <c r="Q421" i="1" s="1"/>
  <c r="L421" i="1"/>
  <c r="K421" i="1"/>
  <c r="V421" i="1" s="1"/>
  <c r="R420" i="1"/>
  <c r="Q420" i="1"/>
  <c r="P420" i="1"/>
  <c r="N420" i="1"/>
  <c r="M420" i="1"/>
  <c r="L420" i="1"/>
  <c r="K420" i="1"/>
  <c r="U420" i="1" s="1"/>
  <c r="R419" i="1"/>
  <c r="N419" i="1"/>
  <c r="M419" i="1"/>
  <c r="Q419" i="1" s="1"/>
  <c r="L419" i="1"/>
  <c r="K419" i="1"/>
  <c r="V419" i="1" s="1"/>
  <c r="N418" i="1"/>
  <c r="M418" i="1"/>
  <c r="Q418" i="1" s="1"/>
  <c r="L418" i="1"/>
  <c r="P418" i="1" s="1"/>
  <c r="K418" i="1"/>
  <c r="P417" i="1"/>
  <c r="T417" i="1" s="1"/>
  <c r="N417" i="1"/>
  <c r="R417" i="1" s="1"/>
  <c r="M417" i="1"/>
  <c r="Q417" i="1" s="1"/>
  <c r="L417" i="1"/>
  <c r="K417" i="1"/>
  <c r="V417" i="1" s="1"/>
  <c r="R416" i="1"/>
  <c r="V416" i="1" s="1"/>
  <c r="Q416" i="1"/>
  <c r="P416" i="1"/>
  <c r="N416" i="1"/>
  <c r="M416" i="1"/>
  <c r="L416" i="1"/>
  <c r="K416" i="1"/>
  <c r="R415" i="1"/>
  <c r="N415" i="1"/>
  <c r="M415" i="1"/>
  <c r="Q415" i="1" s="1"/>
  <c r="L415" i="1"/>
  <c r="K415" i="1"/>
  <c r="V415" i="1" s="1"/>
  <c r="N414" i="1"/>
  <c r="M414" i="1"/>
  <c r="Q414" i="1" s="1"/>
  <c r="L414" i="1"/>
  <c r="P414" i="1" s="1"/>
  <c r="K414" i="1"/>
  <c r="U414" i="1" s="1"/>
  <c r="P413" i="1"/>
  <c r="T413" i="1" s="1"/>
  <c r="N413" i="1"/>
  <c r="R413" i="1" s="1"/>
  <c r="M413" i="1"/>
  <c r="Q413" i="1" s="1"/>
  <c r="L413" i="1"/>
  <c r="K413" i="1"/>
  <c r="V413" i="1" s="1"/>
  <c r="R412" i="1"/>
  <c r="V412" i="1" s="1"/>
  <c r="Q412" i="1"/>
  <c r="P412" i="1"/>
  <c r="N412" i="1"/>
  <c r="M412" i="1"/>
  <c r="L412" i="1"/>
  <c r="K412" i="1"/>
  <c r="R411" i="1"/>
  <c r="N411" i="1"/>
  <c r="M411" i="1"/>
  <c r="Q411" i="1" s="1"/>
  <c r="L411" i="1"/>
  <c r="K411" i="1"/>
  <c r="V411" i="1" s="1"/>
  <c r="N410" i="1"/>
  <c r="M410" i="1"/>
  <c r="Q410" i="1" s="1"/>
  <c r="L410" i="1"/>
  <c r="P410" i="1" s="1"/>
  <c r="K410" i="1"/>
  <c r="U410" i="1" s="1"/>
  <c r="P409" i="1"/>
  <c r="T409" i="1" s="1"/>
  <c r="N409" i="1"/>
  <c r="R409" i="1" s="1"/>
  <c r="M409" i="1"/>
  <c r="Q409" i="1" s="1"/>
  <c r="L409" i="1"/>
  <c r="K409" i="1"/>
  <c r="R408" i="1"/>
  <c r="V408" i="1" s="1"/>
  <c r="Q408" i="1"/>
  <c r="P408" i="1"/>
  <c r="N408" i="1"/>
  <c r="M408" i="1"/>
  <c r="L408" i="1"/>
  <c r="K408" i="1"/>
  <c r="Q407" i="1"/>
  <c r="P407" i="1"/>
  <c r="N407" i="1"/>
  <c r="R407" i="1" s="1"/>
  <c r="M407" i="1"/>
  <c r="L407" i="1"/>
  <c r="K407" i="1"/>
  <c r="R406" i="1"/>
  <c r="V406" i="1" s="1"/>
  <c r="Q406" i="1"/>
  <c r="N406" i="1"/>
  <c r="M406" i="1"/>
  <c r="L406" i="1"/>
  <c r="P406" i="1" s="1"/>
  <c r="T406" i="1" s="1"/>
  <c r="K406" i="1"/>
  <c r="U406" i="1" s="1"/>
  <c r="N405" i="1"/>
  <c r="M405" i="1"/>
  <c r="L405" i="1"/>
  <c r="P405" i="1" s="1"/>
  <c r="K405" i="1"/>
  <c r="V404" i="1"/>
  <c r="N404" i="1"/>
  <c r="R404" i="1" s="1"/>
  <c r="M404" i="1"/>
  <c r="Q404" i="1" s="1"/>
  <c r="L404" i="1"/>
  <c r="K404" i="1"/>
  <c r="U404" i="1" s="1"/>
  <c r="Q403" i="1"/>
  <c r="P403" i="1"/>
  <c r="N403" i="1"/>
  <c r="R403" i="1" s="1"/>
  <c r="M403" i="1"/>
  <c r="L403" i="1"/>
  <c r="K403" i="1"/>
  <c r="R402" i="1"/>
  <c r="V402" i="1" s="1"/>
  <c r="Q402" i="1"/>
  <c r="N402" i="1"/>
  <c r="M402" i="1"/>
  <c r="L402" i="1"/>
  <c r="P402" i="1" s="1"/>
  <c r="T402" i="1" s="1"/>
  <c r="K402" i="1"/>
  <c r="U402" i="1" s="1"/>
  <c r="N401" i="1"/>
  <c r="M401" i="1"/>
  <c r="L401" i="1"/>
  <c r="K401" i="1"/>
  <c r="N400" i="1"/>
  <c r="R400" i="1" s="1"/>
  <c r="V400" i="1" s="1"/>
  <c r="M400" i="1"/>
  <c r="Q400" i="1" s="1"/>
  <c r="L400" i="1"/>
  <c r="K400" i="1"/>
  <c r="Q399" i="1"/>
  <c r="P399" i="1"/>
  <c r="N399" i="1"/>
  <c r="R399" i="1" s="1"/>
  <c r="M399" i="1"/>
  <c r="L399" i="1"/>
  <c r="K399" i="1"/>
  <c r="T399" i="1" s="1"/>
  <c r="R398" i="1"/>
  <c r="V398" i="1" s="1"/>
  <c r="Q398" i="1"/>
  <c r="N398" i="1"/>
  <c r="M398" i="1"/>
  <c r="L398" i="1"/>
  <c r="P398" i="1" s="1"/>
  <c r="T398" i="1" s="1"/>
  <c r="K398" i="1"/>
  <c r="U398" i="1" s="1"/>
  <c r="T397" i="1"/>
  <c r="N397" i="1"/>
  <c r="M397" i="1"/>
  <c r="L397" i="1"/>
  <c r="P397" i="1" s="1"/>
  <c r="K397" i="1"/>
  <c r="N396" i="1"/>
  <c r="R396" i="1" s="1"/>
  <c r="V396" i="1" s="1"/>
  <c r="M396" i="1"/>
  <c r="Q396" i="1" s="1"/>
  <c r="L396" i="1"/>
  <c r="K396" i="1"/>
  <c r="Q395" i="1"/>
  <c r="P395" i="1"/>
  <c r="N395" i="1"/>
  <c r="R395" i="1" s="1"/>
  <c r="M395" i="1"/>
  <c r="L395" i="1"/>
  <c r="K395" i="1"/>
  <c r="T395" i="1" s="1"/>
  <c r="R394" i="1"/>
  <c r="V394" i="1" s="1"/>
  <c r="Q394" i="1"/>
  <c r="N394" i="1"/>
  <c r="M394" i="1"/>
  <c r="L394" i="1"/>
  <c r="P394" i="1" s="1"/>
  <c r="T394" i="1" s="1"/>
  <c r="K394" i="1"/>
  <c r="U394" i="1" s="1"/>
  <c r="T393" i="1"/>
  <c r="N393" i="1"/>
  <c r="R393" i="1" s="1"/>
  <c r="M393" i="1"/>
  <c r="L393" i="1"/>
  <c r="P393" i="1" s="1"/>
  <c r="K393" i="1"/>
  <c r="R392" i="1"/>
  <c r="N392" i="1"/>
  <c r="M392" i="1"/>
  <c r="Q392" i="1" s="1"/>
  <c r="L392" i="1"/>
  <c r="K392" i="1"/>
  <c r="N391" i="1"/>
  <c r="M391" i="1"/>
  <c r="L391" i="1"/>
  <c r="P391" i="1" s="1"/>
  <c r="K391" i="1"/>
  <c r="P390" i="1"/>
  <c r="T390" i="1" s="1"/>
  <c r="N390" i="1"/>
  <c r="R390" i="1" s="1"/>
  <c r="M390" i="1"/>
  <c r="Q390" i="1" s="1"/>
  <c r="L390" i="1"/>
  <c r="K390" i="1"/>
  <c r="V390" i="1" s="1"/>
  <c r="R389" i="1"/>
  <c r="V389" i="1" s="1"/>
  <c r="Q389" i="1"/>
  <c r="P389" i="1"/>
  <c r="N389" i="1"/>
  <c r="M389" i="1"/>
  <c r="L389" i="1"/>
  <c r="K389" i="1"/>
  <c r="R388" i="1"/>
  <c r="N388" i="1"/>
  <c r="M388" i="1"/>
  <c r="Q388" i="1" s="1"/>
  <c r="L388" i="1"/>
  <c r="K388" i="1"/>
  <c r="N387" i="1"/>
  <c r="M387" i="1"/>
  <c r="L387" i="1"/>
  <c r="P387" i="1" s="1"/>
  <c r="K387" i="1"/>
  <c r="P386" i="1"/>
  <c r="T386" i="1" s="1"/>
  <c r="N386" i="1"/>
  <c r="R386" i="1" s="1"/>
  <c r="M386" i="1"/>
  <c r="Q386" i="1" s="1"/>
  <c r="L386" i="1"/>
  <c r="K386" i="1"/>
  <c r="V386" i="1" s="1"/>
  <c r="R385" i="1"/>
  <c r="V385" i="1" s="1"/>
  <c r="Q385" i="1"/>
  <c r="P385" i="1"/>
  <c r="N385" i="1"/>
  <c r="M385" i="1"/>
  <c r="L385" i="1"/>
  <c r="K385" i="1"/>
  <c r="R384" i="1"/>
  <c r="N384" i="1"/>
  <c r="M384" i="1"/>
  <c r="Q384" i="1" s="1"/>
  <c r="L384" i="1"/>
  <c r="K384" i="1"/>
  <c r="N383" i="1"/>
  <c r="M383" i="1"/>
  <c r="L383" i="1"/>
  <c r="P383" i="1" s="1"/>
  <c r="K383" i="1"/>
  <c r="P382" i="1"/>
  <c r="T382" i="1" s="1"/>
  <c r="N382" i="1"/>
  <c r="R382" i="1" s="1"/>
  <c r="M382" i="1"/>
  <c r="Q382" i="1" s="1"/>
  <c r="L382" i="1"/>
  <c r="K382" i="1"/>
  <c r="V382" i="1" s="1"/>
  <c r="R381" i="1"/>
  <c r="V381" i="1" s="1"/>
  <c r="Q381" i="1"/>
  <c r="P381" i="1"/>
  <c r="N381" i="1"/>
  <c r="M381" i="1"/>
  <c r="L381" i="1"/>
  <c r="K381" i="1"/>
  <c r="R380" i="1"/>
  <c r="N380" i="1"/>
  <c r="M380" i="1"/>
  <c r="Q380" i="1" s="1"/>
  <c r="L380" i="1"/>
  <c r="K380" i="1"/>
  <c r="N379" i="1"/>
  <c r="M379" i="1"/>
  <c r="L379" i="1"/>
  <c r="P379" i="1" s="1"/>
  <c r="K379" i="1"/>
  <c r="P378" i="1"/>
  <c r="T378" i="1" s="1"/>
  <c r="N378" i="1"/>
  <c r="R378" i="1" s="1"/>
  <c r="M378" i="1"/>
  <c r="Q378" i="1" s="1"/>
  <c r="L378" i="1"/>
  <c r="K378" i="1"/>
  <c r="V378" i="1" s="1"/>
  <c r="V377" i="1"/>
  <c r="N377" i="1"/>
  <c r="R377" i="1" s="1"/>
  <c r="M377" i="1"/>
  <c r="Q377" i="1" s="1"/>
  <c r="L377" i="1"/>
  <c r="K377" i="1"/>
  <c r="U377" i="1" s="1"/>
  <c r="Q376" i="1"/>
  <c r="P376" i="1"/>
  <c r="N376" i="1"/>
  <c r="R376" i="1" s="1"/>
  <c r="M376" i="1"/>
  <c r="L376" i="1"/>
  <c r="K376" i="1"/>
  <c r="R375" i="1"/>
  <c r="V375" i="1" s="1"/>
  <c r="Q375" i="1"/>
  <c r="N375" i="1"/>
  <c r="M375" i="1"/>
  <c r="L375" i="1"/>
  <c r="P375" i="1" s="1"/>
  <c r="T375" i="1" s="1"/>
  <c r="K375" i="1"/>
  <c r="U375" i="1" s="1"/>
  <c r="N374" i="1"/>
  <c r="M374" i="1"/>
  <c r="L374" i="1"/>
  <c r="K374" i="1"/>
  <c r="N373" i="1"/>
  <c r="R373" i="1" s="1"/>
  <c r="V373" i="1" s="1"/>
  <c r="M373" i="1"/>
  <c r="Q373" i="1" s="1"/>
  <c r="L373" i="1"/>
  <c r="K373" i="1"/>
  <c r="Q372" i="1"/>
  <c r="P372" i="1"/>
  <c r="N372" i="1"/>
  <c r="R372" i="1" s="1"/>
  <c r="M372" i="1"/>
  <c r="L372" i="1"/>
  <c r="K372" i="1"/>
  <c r="T372" i="1" s="1"/>
  <c r="R371" i="1"/>
  <c r="V371" i="1" s="1"/>
  <c r="Q371" i="1"/>
  <c r="N371" i="1"/>
  <c r="M371" i="1"/>
  <c r="L371" i="1"/>
  <c r="P371" i="1" s="1"/>
  <c r="T371" i="1" s="1"/>
  <c r="K371" i="1"/>
  <c r="U371" i="1" s="1"/>
  <c r="T370" i="1"/>
  <c r="N370" i="1"/>
  <c r="M370" i="1"/>
  <c r="L370" i="1"/>
  <c r="P370" i="1" s="1"/>
  <c r="K370" i="1"/>
  <c r="N369" i="1"/>
  <c r="R369" i="1" s="1"/>
  <c r="V369" i="1" s="1"/>
  <c r="M369" i="1"/>
  <c r="Q369" i="1" s="1"/>
  <c r="L369" i="1"/>
  <c r="K369" i="1"/>
  <c r="Q368" i="1"/>
  <c r="P368" i="1"/>
  <c r="N368" i="1"/>
  <c r="R368" i="1" s="1"/>
  <c r="M368" i="1"/>
  <c r="L368" i="1"/>
  <c r="K368" i="1"/>
  <c r="T368" i="1" s="1"/>
  <c r="R367" i="1"/>
  <c r="V367" i="1" s="1"/>
  <c r="Q367" i="1"/>
  <c r="N367" i="1"/>
  <c r="M367" i="1"/>
  <c r="L367" i="1"/>
  <c r="P367" i="1" s="1"/>
  <c r="T367" i="1" s="1"/>
  <c r="K367" i="1"/>
  <c r="U367" i="1" s="1"/>
  <c r="T366" i="1"/>
  <c r="N366" i="1"/>
  <c r="R366" i="1" s="1"/>
  <c r="M366" i="1"/>
  <c r="L366" i="1"/>
  <c r="P366" i="1" s="1"/>
  <c r="K366" i="1"/>
  <c r="N365" i="1"/>
  <c r="R365" i="1" s="1"/>
  <c r="V365" i="1" s="1"/>
  <c r="M365" i="1"/>
  <c r="Q365" i="1" s="1"/>
  <c r="L365" i="1"/>
  <c r="K365" i="1"/>
  <c r="U365" i="1" s="1"/>
  <c r="Q364" i="1"/>
  <c r="P364" i="1"/>
  <c r="N364" i="1"/>
  <c r="R364" i="1" s="1"/>
  <c r="M364" i="1"/>
  <c r="L364" i="1"/>
  <c r="K364" i="1"/>
  <c r="T364" i="1" s="1"/>
  <c r="R363" i="1"/>
  <c r="V363" i="1" s="1"/>
  <c r="Q363" i="1"/>
  <c r="N363" i="1"/>
  <c r="M363" i="1"/>
  <c r="L363" i="1"/>
  <c r="P363" i="1" s="1"/>
  <c r="T363" i="1" s="1"/>
  <c r="K363" i="1"/>
  <c r="R362" i="1"/>
  <c r="V362" i="1" s="1"/>
  <c r="Q362" i="1"/>
  <c r="P362" i="1"/>
  <c r="N362" i="1"/>
  <c r="M362" i="1"/>
  <c r="L362" i="1"/>
  <c r="K362" i="1"/>
  <c r="R361" i="1"/>
  <c r="N361" i="1"/>
  <c r="M361" i="1"/>
  <c r="Q361" i="1" s="1"/>
  <c r="L361" i="1"/>
  <c r="K361" i="1"/>
  <c r="N360" i="1"/>
  <c r="M360" i="1"/>
  <c r="Q360" i="1" s="1"/>
  <c r="U360" i="1" s="1"/>
  <c r="L360" i="1"/>
  <c r="P360" i="1" s="1"/>
  <c r="K360" i="1"/>
  <c r="P359" i="1"/>
  <c r="T359" i="1" s="1"/>
  <c r="N359" i="1"/>
  <c r="R359" i="1" s="1"/>
  <c r="M359" i="1"/>
  <c r="Q359" i="1" s="1"/>
  <c r="L359" i="1"/>
  <c r="K359" i="1"/>
  <c r="V359" i="1" s="1"/>
  <c r="R358" i="1"/>
  <c r="V358" i="1" s="1"/>
  <c r="Q358" i="1"/>
  <c r="P358" i="1"/>
  <c r="N358" i="1"/>
  <c r="M358" i="1"/>
  <c r="L358" i="1"/>
  <c r="K358" i="1"/>
  <c r="R357" i="1"/>
  <c r="N357" i="1"/>
  <c r="M357" i="1"/>
  <c r="Q357" i="1" s="1"/>
  <c r="L357" i="1"/>
  <c r="K357" i="1"/>
  <c r="N356" i="1"/>
  <c r="M356" i="1"/>
  <c r="Q356" i="1" s="1"/>
  <c r="U356" i="1" s="1"/>
  <c r="L356" i="1"/>
  <c r="P356" i="1" s="1"/>
  <c r="K356" i="1"/>
  <c r="P355" i="1"/>
  <c r="T355" i="1" s="1"/>
  <c r="N355" i="1"/>
  <c r="R355" i="1" s="1"/>
  <c r="M355" i="1"/>
  <c r="Q355" i="1" s="1"/>
  <c r="L355" i="1"/>
  <c r="K355" i="1"/>
  <c r="V355" i="1" s="1"/>
  <c r="R354" i="1"/>
  <c r="V354" i="1" s="1"/>
  <c r="Q354" i="1"/>
  <c r="P354" i="1"/>
  <c r="N354" i="1"/>
  <c r="M354" i="1"/>
  <c r="L354" i="1"/>
  <c r="K354" i="1"/>
  <c r="R353" i="1"/>
  <c r="N353" i="1"/>
  <c r="M353" i="1"/>
  <c r="Q353" i="1" s="1"/>
  <c r="L353" i="1"/>
  <c r="K353" i="1"/>
  <c r="N352" i="1"/>
  <c r="M352" i="1"/>
  <c r="Q352" i="1" s="1"/>
  <c r="U352" i="1" s="1"/>
  <c r="L352" i="1"/>
  <c r="P352" i="1" s="1"/>
  <c r="K352" i="1"/>
  <c r="P351" i="1"/>
  <c r="T351" i="1" s="1"/>
  <c r="N351" i="1"/>
  <c r="R351" i="1" s="1"/>
  <c r="M351" i="1"/>
  <c r="Q351" i="1" s="1"/>
  <c r="L351" i="1"/>
  <c r="K351" i="1"/>
  <c r="V351" i="1" s="1"/>
  <c r="R350" i="1"/>
  <c r="V350" i="1" s="1"/>
  <c r="Q350" i="1"/>
  <c r="P350" i="1"/>
  <c r="N350" i="1"/>
  <c r="M350" i="1"/>
  <c r="L350" i="1"/>
  <c r="K350" i="1"/>
  <c r="R349" i="1"/>
  <c r="N349" i="1"/>
  <c r="M349" i="1"/>
  <c r="Q349" i="1" s="1"/>
  <c r="L349" i="1"/>
  <c r="K349" i="1"/>
  <c r="N348" i="1"/>
  <c r="M348" i="1"/>
  <c r="Q348" i="1" s="1"/>
  <c r="U348" i="1" s="1"/>
  <c r="L348" i="1"/>
  <c r="P348" i="1" s="1"/>
  <c r="K348" i="1"/>
  <c r="N347" i="1"/>
  <c r="M347" i="1"/>
  <c r="L347" i="1"/>
  <c r="K347" i="1"/>
  <c r="V346" i="1"/>
  <c r="N346" i="1"/>
  <c r="R346" i="1" s="1"/>
  <c r="M346" i="1"/>
  <c r="Q346" i="1" s="1"/>
  <c r="L346" i="1"/>
  <c r="K346" i="1"/>
  <c r="Q345" i="1"/>
  <c r="P345" i="1"/>
  <c r="N345" i="1"/>
  <c r="R345" i="1" s="1"/>
  <c r="M345" i="1"/>
  <c r="L345" i="1"/>
  <c r="K345" i="1"/>
  <c r="R344" i="1"/>
  <c r="V344" i="1" s="1"/>
  <c r="Q344" i="1"/>
  <c r="N344" i="1"/>
  <c r="M344" i="1"/>
  <c r="L344" i="1"/>
  <c r="P344" i="1" s="1"/>
  <c r="T344" i="1" s="1"/>
  <c r="K344" i="1"/>
  <c r="U344" i="1" s="1"/>
  <c r="N343" i="1"/>
  <c r="M343" i="1"/>
  <c r="L343" i="1"/>
  <c r="K343" i="1"/>
  <c r="V342" i="1"/>
  <c r="N342" i="1"/>
  <c r="R342" i="1" s="1"/>
  <c r="M342" i="1"/>
  <c r="Q342" i="1" s="1"/>
  <c r="L342" i="1"/>
  <c r="K342" i="1"/>
  <c r="U342" i="1" s="1"/>
  <c r="Q341" i="1"/>
  <c r="P341" i="1"/>
  <c r="N341" i="1"/>
  <c r="R341" i="1" s="1"/>
  <c r="M341" i="1"/>
  <c r="L341" i="1"/>
  <c r="K341" i="1"/>
  <c r="R340" i="1"/>
  <c r="V340" i="1" s="1"/>
  <c r="Q340" i="1"/>
  <c r="N340" i="1"/>
  <c r="M340" i="1"/>
  <c r="L340" i="1"/>
  <c r="P340" i="1" s="1"/>
  <c r="T340" i="1" s="1"/>
  <c r="K340" i="1"/>
  <c r="U340" i="1" s="1"/>
  <c r="N339" i="1"/>
  <c r="M339" i="1"/>
  <c r="L339" i="1"/>
  <c r="K339" i="1"/>
  <c r="N338" i="1"/>
  <c r="R338" i="1" s="1"/>
  <c r="V338" i="1" s="1"/>
  <c r="M338" i="1"/>
  <c r="Q338" i="1" s="1"/>
  <c r="L338" i="1"/>
  <c r="K338" i="1"/>
  <c r="Q337" i="1"/>
  <c r="P337" i="1"/>
  <c r="N337" i="1"/>
  <c r="R337" i="1" s="1"/>
  <c r="M337" i="1"/>
  <c r="L337" i="1"/>
  <c r="K337" i="1"/>
  <c r="T337" i="1" s="1"/>
  <c r="R336" i="1"/>
  <c r="V336" i="1" s="1"/>
  <c r="Q336" i="1"/>
  <c r="N336" i="1"/>
  <c r="M336" i="1"/>
  <c r="L336" i="1"/>
  <c r="P336" i="1" s="1"/>
  <c r="T336" i="1" s="1"/>
  <c r="K336" i="1"/>
  <c r="U336" i="1" s="1"/>
  <c r="T335" i="1"/>
  <c r="N335" i="1"/>
  <c r="M335" i="1"/>
  <c r="L335" i="1"/>
  <c r="P335" i="1" s="1"/>
  <c r="K335" i="1"/>
  <c r="N334" i="1"/>
  <c r="R334" i="1" s="1"/>
  <c r="V334" i="1" s="1"/>
  <c r="M334" i="1"/>
  <c r="Q334" i="1" s="1"/>
  <c r="L334" i="1"/>
  <c r="K334" i="1"/>
  <c r="Q333" i="1"/>
  <c r="P333" i="1"/>
  <c r="N333" i="1"/>
  <c r="R333" i="1" s="1"/>
  <c r="M333" i="1"/>
  <c r="L333" i="1"/>
  <c r="K333" i="1"/>
  <c r="T333" i="1" s="1"/>
  <c r="P332" i="1"/>
  <c r="T332" i="1" s="1"/>
  <c r="N332" i="1"/>
  <c r="R332" i="1" s="1"/>
  <c r="M332" i="1"/>
  <c r="Q332" i="1" s="1"/>
  <c r="L332" i="1"/>
  <c r="K332" i="1"/>
  <c r="V332" i="1" s="1"/>
  <c r="R331" i="1"/>
  <c r="Q331" i="1"/>
  <c r="P331" i="1"/>
  <c r="N331" i="1"/>
  <c r="M331" i="1"/>
  <c r="L331" i="1"/>
  <c r="K331" i="1"/>
  <c r="U331" i="1" s="1"/>
  <c r="N330" i="1"/>
  <c r="M330" i="1"/>
  <c r="L330" i="1"/>
  <c r="K330" i="1"/>
  <c r="R330" i="1" s="1"/>
  <c r="U329" i="1"/>
  <c r="N329" i="1"/>
  <c r="M329" i="1"/>
  <c r="Q329" i="1" s="1"/>
  <c r="L329" i="1"/>
  <c r="P329" i="1" s="1"/>
  <c r="K329" i="1"/>
  <c r="P328" i="1"/>
  <c r="T328" i="1" s="1"/>
  <c r="N328" i="1"/>
  <c r="R328" i="1" s="1"/>
  <c r="M328" i="1"/>
  <c r="Q328" i="1" s="1"/>
  <c r="L328" i="1"/>
  <c r="K328" i="1"/>
  <c r="V328" i="1" s="1"/>
  <c r="R327" i="1"/>
  <c r="Q327" i="1"/>
  <c r="P327" i="1"/>
  <c r="N327" i="1"/>
  <c r="M327" i="1"/>
  <c r="L327" i="1"/>
  <c r="K327" i="1"/>
  <c r="U327" i="1" s="1"/>
  <c r="N326" i="1"/>
  <c r="M326" i="1"/>
  <c r="L326" i="1"/>
  <c r="K326" i="1"/>
  <c r="U325" i="1"/>
  <c r="N325" i="1"/>
  <c r="M325" i="1"/>
  <c r="Q325" i="1" s="1"/>
  <c r="L325" i="1"/>
  <c r="P325" i="1" s="1"/>
  <c r="K325" i="1"/>
  <c r="P324" i="1"/>
  <c r="T324" i="1" s="1"/>
  <c r="N324" i="1"/>
  <c r="R324" i="1" s="1"/>
  <c r="M324" i="1"/>
  <c r="Q324" i="1" s="1"/>
  <c r="L324" i="1"/>
  <c r="K324" i="1"/>
  <c r="R323" i="1"/>
  <c r="Q323" i="1"/>
  <c r="P323" i="1"/>
  <c r="N323" i="1"/>
  <c r="M323" i="1"/>
  <c r="L323" i="1"/>
  <c r="K323" i="1"/>
  <c r="U323" i="1" s="1"/>
  <c r="N322" i="1"/>
  <c r="M322" i="1"/>
  <c r="L322" i="1"/>
  <c r="K322" i="1"/>
  <c r="N321" i="1"/>
  <c r="M321" i="1"/>
  <c r="L321" i="1"/>
  <c r="K321" i="1"/>
  <c r="P320" i="1"/>
  <c r="T320" i="1" s="1"/>
  <c r="N320" i="1"/>
  <c r="R320" i="1" s="1"/>
  <c r="M320" i="1"/>
  <c r="Q320" i="1" s="1"/>
  <c r="L320" i="1"/>
  <c r="K320" i="1"/>
  <c r="R319" i="1"/>
  <c r="Q319" i="1"/>
  <c r="P319" i="1"/>
  <c r="N319" i="1"/>
  <c r="M319" i="1"/>
  <c r="L319" i="1"/>
  <c r="K319" i="1"/>
  <c r="U319" i="1" s="1"/>
  <c r="N318" i="1"/>
  <c r="M318" i="1"/>
  <c r="L318" i="1"/>
  <c r="K318" i="1"/>
  <c r="R317" i="1"/>
  <c r="V317" i="1" s="1"/>
  <c r="Q317" i="1"/>
  <c r="N317" i="1"/>
  <c r="M317" i="1"/>
  <c r="L317" i="1"/>
  <c r="P317" i="1" s="1"/>
  <c r="T317" i="1" s="1"/>
  <c r="K317" i="1"/>
  <c r="N316" i="1"/>
  <c r="M316" i="1"/>
  <c r="L316" i="1"/>
  <c r="P316" i="1" s="1"/>
  <c r="K316" i="1"/>
  <c r="Q316" i="1" s="1"/>
  <c r="N315" i="1"/>
  <c r="R315" i="1" s="1"/>
  <c r="M315" i="1"/>
  <c r="Q315" i="1" s="1"/>
  <c r="L315" i="1"/>
  <c r="K315" i="1"/>
  <c r="U315" i="1" s="1"/>
  <c r="Q314" i="1"/>
  <c r="P314" i="1"/>
  <c r="N314" i="1"/>
  <c r="R314" i="1" s="1"/>
  <c r="M314" i="1"/>
  <c r="L314" i="1"/>
  <c r="K314" i="1"/>
  <c r="R313" i="1"/>
  <c r="V313" i="1" s="1"/>
  <c r="Q313" i="1"/>
  <c r="N313" i="1"/>
  <c r="M313" i="1"/>
  <c r="L313" i="1"/>
  <c r="P313" i="1" s="1"/>
  <c r="T313" i="1" s="1"/>
  <c r="K313" i="1"/>
  <c r="N312" i="1"/>
  <c r="R312" i="1" s="1"/>
  <c r="M312" i="1"/>
  <c r="L312" i="1"/>
  <c r="P312" i="1" s="1"/>
  <c r="K312" i="1"/>
  <c r="Q312" i="1" s="1"/>
  <c r="V311" i="1"/>
  <c r="N311" i="1"/>
  <c r="R311" i="1" s="1"/>
  <c r="M311" i="1"/>
  <c r="Q311" i="1" s="1"/>
  <c r="L311" i="1"/>
  <c r="K311" i="1"/>
  <c r="U311" i="1" s="1"/>
  <c r="Q310" i="1"/>
  <c r="P310" i="1"/>
  <c r="N310" i="1"/>
  <c r="R310" i="1" s="1"/>
  <c r="M310" i="1"/>
  <c r="L310" i="1"/>
  <c r="K310" i="1"/>
  <c r="T309" i="1"/>
  <c r="R309" i="1"/>
  <c r="V309" i="1" s="1"/>
  <c r="Q309" i="1"/>
  <c r="N309" i="1"/>
  <c r="M309" i="1"/>
  <c r="L309" i="1"/>
  <c r="P309" i="1" s="1"/>
  <c r="K309" i="1"/>
  <c r="U308" i="1"/>
  <c r="N308" i="1"/>
  <c r="R308" i="1" s="1"/>
  <c r="M308" i="1"/>
  <c r="L308" i="1"/>
  <c r="K308" i="1"/>
  <c r="Q308" i="1" s="1"/>
  <c r="V307" i="1"/>
  <c r="N307" i="1"/>
  <c r="R307" i="1" s="1"/>
  <c r="M307" i="1"/>
  <c r="Q307" i="1" s="1"/>
  <c r="L307" i="1"/>
  <c r="K307" i="1"/>
  <c r="U307" i="1" s="1"/>
  <c r="Q306" i="1"/>
  <c r="P306" i="1"/>
  <c r="N306" i="1"/>
  <c r="R306" i="1" s="1"/>
  <c r="M306" i="1"/>
  <c r="L306" i="1"/>
  <c r="K306" i="1"/>
  <c r="T306" i="1" s="1"/>
  <c r="T305" i="1"/>
  <c r="R305" i="1"/>
  <c r="V305" i="1" s="1"/>
  <c r="Q305" i="1"/>
  <c r="N305" i="1"/>
  <c r="M305" i="1"/>
  <c r="L305" i="1"/>
  <c r="P305" i="1" s="1"/>
  <c r="K305" i="1"/>
  <c r="U304" i="1"/>
  <c r="T304" i="1"/>
  <c r="N304" i="1"/>
  <c r="R304" i="1" s="1"/>
  <c r="V304" i="1" s="1"/>
  <c r="M304" i="1"/>
  <c r="L304" i="1"/>
  <c r="P304" i="1" s="1"/>
  <c r="K304" i="1"/>
  <c r="Q304" i="1" s="1"/>
  <c r="N303" i="1"/>
  <c r="R303" i="1" s="1"/>
  <c r="M303" i="1"/>
  <c r="Q303" i="1" s="1"/>
  <c r="L303" i="1"/>
  <c r="K303" i="1"/>
  <c r="U303" i="1" s="1"/>
  <c r="N302" i="1"/>
  <c r="M302" i="1"/>
  <c r="Q302" i="1" s="1"/>
  <c r="L302" i="1"/>
  <c r="P302" i="1" s="1"/>
  <c r="K302" i="1"/>
  <c r="U302" i="1" s="1"/>
  <c r="T301" i="1"/>
  <c r="P301" i="1"/>
  <c r="N301" i="1"/>
  <c r="R301" i="1" s="1"/>
  <c r="M301" i="1"/>
  <c r="Q301" i="1" s="1"/>
  <c r="L301" i="1"/>
  <c r="K301" i="1"/>
  <c r="N300" i="1"/>
  <c r="M300" i="1"/>
  <c r="L300" i="1"/>
  <c r="P300" i="1" s="1"/>
  <c r="K300" i="1"/>
  <c r="R300" i="1" s="1"/>
  <c r="N299" i="1"/>
  <c r="R299" i="1" s="1"/>
  <c r="M299" i="1"/>
  <c r="L299" i="1"/>
  <c r="K299" i="1"/>
  <c r="N298" i="1"/>
  <c r="M298" i="1"/>
  <c r="Q298" i="1" s="1"/>
  <c r="L298" i="1"/>
  <c r="P298" i="1" s="1"/>
  <c r="K298" i="1"/>
  <c r="T297" i="1"/>
  <c r="R297" i="1"/>
  <c r="P297" i="1"/>
  <c r="N297" i="1"/>
  <c r="M297" i="1"/>
  <c r="Q297" i="1" s="1"/>
  <c r="L297" i="1"/>
  <c r="K297" i="1"/>
  <c r="V297" i="1" s="1"/>
  <c r="N296" i="1"/>
  <c r="M296" i="1"/>
  <c r="L296" i="1"/>
  <c r="P296" i="1" s="1"/>
  <c r="K296" i="1"/>
  <c r="N295" i="1"/>
  <c r="M295" i="1"/>
  <c r="L295" i="1"/>
  <c r="K295" i="1"/>
  <c r="N294" i="1"/>
  <c r="M294" i="1"/>
  <c r="Q294" i="1" s="1"/>
  <c r="L294" i="1"/>
  <c r="P294" i="1" s="1"/>
  <c r="K294" i="1"/>
  <c r="T293" i="1"/>
  <c r="R293" i="1"/>
  <c r="P293" i="1"/>
  <c r="N293" i="1"/>
  <c r="M293" i="1"/>
  <c r="Q293" i="1" s="1"/>
  <c r="L293" i="1"/>
  <c r="K293" i="1"/>
  <c r="V293" i="1" s="1"/>
  <c r="N292" i="1"/>
  <c r="M292" i="1"/>
  <c r="L292" i="1"/>
  <c r="P292" i="1" s="1"/>
  <c r="K292" i="1"/>
  <c r="N291" i="1"/>
  <c r="M291" i="1"/>
  <c r="L291" i="1"/>
  <c r="K291" i="1"/>
  <c r="N290" i="1"/>
  <c r="M290" i="1"/>
  <c r="L290" i="1"/>
  <c r="P290" i="1" s="1"/>
  <c r="K290" i="1"/>
  <c r="Q290" i="1" s="1"/>
  <c r="U290" i="1" s="1"/>
  <c r="T289" i="1"/>
  <c r="R289" i="1"/>
  <c r="P289" i="1"/>
  <c r="N289" i="1"/>
  <c r="M289" i="1"/>
  <c r="Q289" i="1" s="1"/>
  <c r="L289" i="1"/>
  <c r="K289" i="1"/>
  <c r="R288" i="1"/>
  <c r="N288" i="1"/>
  <c r="M288" i="1"/>
  <c r="L288" i="1"/>
  <c r="P288" i="1" s="1"/>
  <c r="K288" i="1"/>
  <c r="Q288" i="1" s="1"/>
  <c r="U288" i="1" s="1"/>
  <c r="Q287" i="1"/>
  <c r="P287" i="1"/>
  <c r="N287" i="1"/>
  <c r="R287" i="1" s="1"/>
  <c r="M287" i="1"/>
  <c r="L287" i="1"/>
  <c r="K287" i="1"/>
  <c r="V287" i="1" s="1"/>
  <c r="N286" i="1"/>
  <c r="R286" i="1" s="1"/>
  <c r="M286" i="1"/>
  <c r="Q286" i="1" s="1"/>
  <c r="L286" i="1"/>
  <c r="P286" i="1" s="1"/>
  <c r="K286" i="1"/>
  <c r="Q285" i="1"/>
  <c r="P285" i="1"/>
  <c r="T285" i="1" s="1"/>
  <c r="N285" i="1"/>
  <c r="R285" i="1" s="1"/>
  <c r="M285" i="1"/>
  <c r="L285" i="1"/>
  <c r="K285" i="1"/>
  <c r="V285" i="1" s="1"/>
  <c r="T284" i="1"/>
  <c r="Q284" i="1"/>
  <c r="N284" i="1"/>
  <c r="R284" i="1" s="1"/>
  <c r="M284" i="1"/>
  <c r="L284" i="1"/>
  <c r="P284" i="1" s="1"/>
  <c r="K284" i="1"/>
  <c r="Q283" i="1"/>
  <c r="U283" i="1" s="1"/>
  <c r="P283" i="1"/>
  <c r="T283" i="1" s="1"/>
  <c r="N283" i="1"/>
  <c r="R283" i="1" s="1"/>
  <c r="M283" i="1"/>
  <c r="L283" i="1"/>
  <c r="K283" i="1"/>
  <c r="V283" i="1" s="1"/>
  <c r="T282" i="1"/>
  <c r="R282" i="1"/>
  <c r="V282" i="1" s="1"/>
  <c r="Q282" i="1"/>
  <c r="N282" i="1"/>
  <c r="M282" i="1"/>
  <c r="L282" i="1"/>
  <c r="P282" i="1" s="1"/>
  <c r="K282" i="1"/>
  <c r="Q281" i="1"/>
  <c r="U281" i="1" s="1"/>
  <c r="N281" i="1"/>
  <c r="M281" i="1"/>
  <c r="L281" i="1"/>
  <c r="K281" i="1"/>
  <c r="T280" i="1"/>
  <c r="R280" i="1"/>
  <c r="V280" i="1" s="1"/>
  <c r="Q280" i="1"/>
  <c r="N280" i="1"/>
  <c r="M280" i="1"/>
  <c r="L280" i="1"/>
  <c r="P280" i="1" s="1"/>
  <c r="K280" i="1"/>
  <c r="U280" i="1" s="1"/>
  <c r="N279" i="1"/>
  <c r="M279" i="1"/>
  <c r="L279" i="1"/>
  <c r="P279" i="1" s="1"/>
  <c r="T279" i="1" s="1"/>
  <c r="K279" i="1"/>
  <c r="V278" i="1"/>
  <c r="T278" i="1"/>
  <c r="R278" i="1"/>
  <c r="Q278" i="1"/>
  <c r="N278" i="1"/>
  <c r="M278" i="1"/>
  <c r="L278" i="1"/>
  <c r="P278" i="1" s="1"/>
  <c r="K278" i="1"/>
  <c r="U278" i="1" s="1"/>
  <c r="N277" i="1"/>
  <c r="M277" i="1"/>
  <c r="L277" i="1"/>
  <c r="P277" i="1" s="1"/>
  <c r="K277" i="1"/>
  <c r="V276" i="1"/>
  <c r="R276" i="1"/>
  <c r="N276" i="1"/>
  <c r="M276" i="1"/>
  <c r="Q276" i="1" s="1"/>
  <c r="L276" i="1"/>
  <c r="P276" i="1" s="1"/>
  <c r="K276" i="1"/>
  <c r="N275" i="1"/>
  <c r="M275" i="1"/>
  <c r="L275" i="1"/>
  <c r="P275" i="1" s="1"/>
  <c r="K275" i="1"/>
  <c r="N274" i="1"/>
  <c r="M274" i="1"/>
  <c r="Q274" i="1" s="1"/>
  <c r="L274" i="1"/>
  <c r="P274" i="1" s="1"/>
  <c r="K274" i="1"/>
  <c r="N273" i="1"/>
  <c r="R273" i="1" s="1"/>
  <c r="M273" i="1"/>
  <c r="L273" i="1"/>
  <c r="P273" i="1" s="1"/>
  <c r="K273" i="1"/>
  <c r="V273" i="1" s="1"/>
  <c r="R272" i="1"/>
  <c r="N272" i="1"/>
  <c r="M272" i="1"/>
  <c r="L272" i="1"/>
  <c r="K272" i="1"/>
  <c r="P272" i="1" s="1"/>
  <c r="T272" i="1" s="1"/>
  <c r="R271" i="1"/>
  <c r="N271" i="1"/>
  <c r="M271" i="1"/>
  <c r="L271" i="1"/>
  <c r="P271" i="1" s="1"/>
  <c r="K271" i="1"/>
  <c r="Q271" i="1" s="1"/>
  <c r="U271" i="1" s="1"/>
  <c r="N270" i="1"/>
  <c r="M270" i="1"/>
  <c r="L270" i="1"/>
  <c r="K270" i="1"/>
  <c r="R270" i="1" s="1"/>
  <c r="N269" i="1"/>
  <c r="M269" i="1"/>
  <c r="Q269" i="1" s="1"/>
  <c r="L269" i="1"/>
  <c r="P269" i="1" s="1"/>
  <c r="K269" i="1"/>
  <c r="U269" i="1" s="1"/>
  <c r="N268" i="1"/>
  <c r="M268" i="1"/>
  <c r="L268" i="1"/>
  <c r="K268" i="1"/>
  <c r="N267" i="1"/>
  <c r="M267" i="1"/>
  <c r="Q267" i="1" s="1"/>
  <c r="L267" i="1"/>
  <c r="P267" i="1" s="1"/>
  <c r="K267" i="1"/>
  <c r="U267" i="1" s="1"/>
  <c r="N266" i="1"/>
  <c r="R266" i="1" s="1"/>
  <c r="M266" i="1"/>
  <c r="L266" i="1"/>
  <c r="K266" i="1"/>
  <c r="N265" i="1"/>
  <c r="M265" i="1"/>
  <c r="L265" i="1"/>
  <c r="P265" i="1" s="1"/>
  <c r="K265" i="1"/>
  <c r="R265" i="1" s="1"/>
  <c r="P264" i="1"/>
  <c r="N264" i="1"/>
  <c r="R264" i="1" s="1"/>
  <c r="M264" i="1"/>
  <c r="Q264" i="1" s="1"/>
  <c r="L264" i="1"/>
  <c r="K264" i="1"/>
  <c r="T264" i="1" s="1"/>
  <c r="P263" i="1"/>
  <c r="N263" i="1"/>
  <c r="M263" i="1"/>
  <c r="Q263" i="1" s="1"/>
  <c r="L263" i="1"/>
  <c r="K263" i="1"/>
  <c r="U263" i="1" s="1"/>
  <c r="P262" i="1"/>
  <c r="N262" i="1"/>
  <c r="R262" i="1" s="1"/>
  <c r="M262" i="1"/>
  <c r="Q262" i="1" s="1"/>
  <c r="L262" i="1"/>
  <c r="K262" i="1"/>
  <c r="U262" i="1" s="1"/>
  <c r="R261" i="1"/>
  <c r="Q261" i="1"/>
  <c r="P261" i="1"/>
  <c r="N261" i="1"/>
  <c r="M261" i="1"/>
  <c r="L261" i="1"/>
  <c r="K261" i="1"/>
  <c r="U261" i="1" s="1"/>
  <c r="P260" i="1"/>
  <c r="T260" i="1" s="1"/>
  <c r="N260" i="1"/>
  <c r="R260" i="1" s="1"/>
  <c r="M260" i="1"/>
  <c r="Q260" i="1" s="1"/>
  <c r="L260" i="1"/>
  <c r="K260" i="1"/>
  <c r="U260" i="1" s="1"/>
  <c r="R259" i="1"/>
  <c r="Q259" i="1"/>
  <c r="U259" i="1" s="1"/>
  <c r="P259" i="1"/>
  <c r="N259" i="1"/>
  <c r="M259" i="1"/>
  <c r="L259" i="1"/>
  <c r="K259" i="1"/>
  <c r="U258" i="1"/>
  <c r="R258" i="1"/>
  <c r="P258" i="1"/>
  <c r="T258" i="1" s="1"/>
  <c r="N258" i="1"/>
  <c r="M258" i="1"/>
  <c r="Q258" i="1" s="1"/>
  <c r="L258" i="1"/>
  <c r="K258" i="1"/>
  <c r="N257" i="1"/>
  <c r="M257" i="1"/>
  <c r="Q257" i="1" s="1"/>
  <c r="L257" i="1"/>
  <c r="P257" i="1" s="1"/>
  <c r="K257" i="1"/>
  <c r="N256" i="1"/>
  <c r="R256" i="1" s="1"/>
  <c r="M256" i="1"/>
  <c r="L256" i="1"/>
  <c r="P256" i="1" s="1"/>
  <c r="K256" i="1"/>
  <c r="V256" i="1" s="1"/>
  <c r="N255" i="1"/>
  <c r="M255" i="1"/>
  <c r="Q255" i="1" s="1"/>
  <c r="L255" i="1"/>
  <c r="P255" i="1" s="1"/>
  <c r="K255" i="1"/>
  <c r="Q254" i="1"/>
  <c r="P254" i="1"/>
  <c r="N254" i="1"/>
  <c r="R254" i="1" s="1"/>
  <c r="M254" i="1"/>
  <c r="L254" i="1"/>
  <c r="K254" i="1"/>
  <c r="V254" i="1" s="1"/>
  <c r="N253" i="1"/>
  <c r="R253" i="1" s="1"/>
  <c r="M253" i="1"/>
  <c r="Q253" i="1" s="1"/>
  <c r="L253" i="1"/>
  <c r="P253" i="1" s="1"/>
  <c r="K253" i="1"/>
  <c r="Q252" i="1"/>
  <c r="P252" i="1"/>
  <c r="T252" i="1" s="1"/>
  <c r="N252" i="1"/>
  <c r="R252" i="1" s="1"/>
  <c r="M252" i="1"/>
  <c r="L252" i="1"/>
  <c r="K252" i="1"/>
  <c r="V252" i="1" s="1"/>
  <c r="T251" i="1"/>
  <c r="Q251" i="1"/>
  <c r="N251" i="1"/>
  <c r="R251" i="1" s="1"/>
  <c r="M251" i="1"/>
  <c r="L251" i="1"/>
  <c r="P251" i="1" s="1"/>
  <c r="K251" i="1"/>
  <c r="Q250" i="1"/>
  <c r="U250" i="1" s="1"/>
  <c r="P250" i="1"/>
  <c r="T250" i="1" s="1"/>
  <c r="N250" i="1"/>
  <c r="R250" i="1" s="1"/>
  <c r="M250" i="1"/>
  <c r="L250" i="1"/>
  <c r="K250" i="1"/>
  <c r="V250" i="1" s="1"/>
  <c r="T249" i="1"/>
  <c r="R249" i="1"/>
  <c r="V249" i="1" s="1"/>
  <c r="Q249" i="1"/>
  <c r="N249" i="1"/>
  <c r="M249" i="1"/>
  <c r="L249" i="1"/>
  <c r="P249" i="1" s="1"/>
  <c r="K249" i="1"/>
  <c r="Q248" i="1"/>
  <c r="U248" i="1" s="1"/>
  <c r="N248" i="1"/>
  <c r="M248" i="1"/>
  <c r="L248" i="1"/>
  <c r="K248" i="1"/>
  <c r="T247" i="1"/>
  <c r="R247" i="1"/>
  <c r="V247" i="1" s="1"/>
  <c r="Q247" i="1"/>
  <c r="N247" i="1"/>
  <c r="M247" i="1"/>
  <c r="L247" i="1"/>
  <c r="P247" i="1" s="1"/>
  <c r="K247" i="1"/>
  <c r="U247" i="1" s="1"/>
  <c r="N246" i="1"/>
  <c r="M246" i="1"/>
  <c r="L246" i="1"/>
  <c r="P246" i="1" s="1"/>
  <c r="T246" i="1" s="1"/>
  <c r="K246" i="1"/>
  <c r="V245" i="1"/>
  <c r="T245" i="1"/>
  <c r="R245" i="1"/>
  <c r="Q245" i="1"/>
  <c r="N245" i="1"/>
  <c r="M245" i="1"/>
  <c r="L245" i="1"/>
  <c r="P245" i="1" s="1"/>
  <c r="K245" i="1"/>
  <c r="U245" i="1" s="1"/>
  <c r="N244" i="1"/>
  <c r="M244" i="1"/>
  <c r="L244" i="1"/>
  <c r="P244" i="1" s="1"/>
  <c r="K244" i="1"/>
  <c r="V243" i="1"/>
  <c r="R243" i="1"/>
  <c r="N243" i="1"/>
  <c r="M243" i="1"/>
  <c r="Q243" i="1" s="1"/>
  <c r="L243" i="1"/>
  <c r="P243" i="1" s="1"/>
  <c r="K243" i="1"/>
  <c r="R242" i="1"/>
  <c r="Q242" i="1"/>
  <c r="U242" i="1" s="1"/>
  <c r="P242" i="1"/>
  <c r="N242" i="1"/>
  <c r="M242" i="1"/>
  <c r="L242" i="1"/>
  <c r="K242" i="1"/>
  <c r="U241" i="1"/>
  <c r="R241" i="1"/>
  <c r="P241" i="1"/>
  <c r="T241" i="1" s="1"/>
  <c r="N241" i="1"/>
  <c r="M241" i="1"/>
  <c r="Q241" i="1" s="1"/>
  <c r="L241" i="1"/>
  <c r="K241" i="1"/>
  <c r="R240" i="1"/>
  <c r="Q240" i="1"/>
  <c r="U240" i="1" s="1"/>
  <c r="N240" i="1"/>
  <c r="M240" i="1"/>
  <c r="L240" i="1"/>
  <c r="K240" i="1"/>
  <c r="P240" i="1" s="1"/>
  <c r="R239" i="1"/>
  <c r="N239" i="1"/>
  <c r="M239" i="1"/>
  <c r="L239" i="1"/>
  <c r="K239" i="1"/>
  <c r="P239" i="1" s="1"/>
  <c r="T239" i="1" s="1"/>
  <c r="R238" i="1"/>
  <c r="N238" i="1"/>
  <c r="M238" i="1"/>
  <c r="L238" i="1"/>
  <c r="P238" i="1" s="1"/>
  <c r="K238" i="1"/>
  <c r="Q238" i="1" s="1"/>
  <c r="U238" i="1" s="1"/>
  <c r="N237" i="1"/>
  <c r="M237" i="1"/>
  <c r="L237" i="1"/>
  <c r="K237" i="1"/>
  <c r="R237" i="1" s="1"/>
  <c r="N236" i="1"/>
  <c r="M236" i="1"/>
  <c r="Q236" i="1" s="1"/>
  <c r="L236" i="1"/>
  <c r="P236" i="1" s="1"/>
  <c r="K236" i="1"/>
  <c r="U236" i="1" s="1"/>
  <c r="N235" i="1"/>
  <c r="M235" i="1"/>
  <c r="L235" i="1"/>
  <c r="K235" i="1"/>
  <c r="N234" i="1"/>
  <c r="M234" i="1"/>
  <c r="Q234" i="1" s="1"/>
  <c r="L234" i="1"/>
  <c r="P234" i="1" s="1"/>
  <c r="K234" i="1"/>
  <c r="U234" i="1" s="1"/>
  <c r="N233" i="1"/>
  <c r="R233" i="1" s="1"/>
  <c r="M233" i="1"/>
  <c r="L233" i="1"/>
  <c r="K233" i="1"/>
  <c r="N232" i="1"/>
  <c r="M232" i="1"/>
  <c r="L232" i="1"/>
  <c r="P232" i="1" s="1"/>
  <c r="K232" i="1"/>
  <c r="R232" i="1" s="1"/>
  <c r="P231" i="1"/>
  <c r="N231" i="1"/>
  <c r="R231" i="1" s="1"/>
  <c r="M231" i="1"/>
  <c r="Q231" i="1" s="1"/>
  <c r="L231" i="1"/>
  <c r="K231" i="1"/>
  <c r="T231" i="1" s="1"/>
  <c r="P230" i="1"/>
  <c r="N230" i="1"/>
  <c r="M230" i="1"/>
  <c r="Q230" i="1" s="1"/>
  <c r="L230" i="1"/>
  <c r="K230" i="1"/>
  <c r="P229" i="1"/>
  <c r="N229" i="1"/>
  <c r="R229" i="1" s="1"/>
  <c r="M229" i="1"/>
  <c r="Q229" i="1" s="1"/>
  <c r="L229" i="1"/>
  <c r="K229" i="1"/>
  <c r="U229" i="1" s="1"/>
  <c r="R228" i="1"/>
  <c r="Q228" i="1"/>
  <c r="P228" i="1"/>
  <c r="N228" i="1"/>
  <c r="M228" i="1"/>
  <c r="L228" i="1"/>
  <c r="K228" i="1"/>
  <c r="U228" i="1" s="1"/>
  <c r="N227" i="1"/>
  <c r="M227" i="1"/>
  <c r="L227" i="1"/>
  <c r="P227" i="1" s="1"/>
  <c r="K227" i="1"/>
  <c r="V226" i="1"/>
  <c r="R226" i="1"/>
  <c r="N226" i="1"/>
  <c r="M226" i="1"/>
  <c r="Q226" i="1" s="1"/>
  <c r="L226" i="1"/>
  <c r="P226" i="1" s="1"/>
  <c r="K226" i="1"/>
  <c r="N225" i="1"/>
  <c r="M225" i="1"/>
  <c r="L225" i="1"/>
  <c r="P225" i="1" s="1"/>
  <c r="K225" i="1"/>
  <c r="N224" i="1"/>
  <c r="M224" i="1"/>
  <c r="Q224" i="1" s="1"/>
  <c r="L224" i="1"/>
  <c r="P224" i="1" s="1"/>
  <c r="K224" i="1"/>
  <c r="N223" i="1"/>
  <c r="R223" i="1" s="1"/>
  <c r="M223" i="1"/>
  <c r="L223" i="1"/>
  <c r="P223" i="1" s="1"/>
  <c r="K223" i="1"/>
  <c r="V223" i="1" s="1"/>
  <c r="N222" i="1"/>
  <c r="M222" i="1"/>
  <c r="Q222" i="1" s="1"/>
  <c r="L222" i="1"/>
  <c r="P222" i="1" s="1"/>
  <c r="K222" i="1"/>
  <c r="Q221" i="1"/>
  <c r="P221" i="1"/>
  <c r="N221" i="1"/>
  <c r="R221" i="1" s="1"/>
  <c r="M221" i="1"/>
  <c r="L221" i="1"/>
  <c r="K221" i="1"/>
  <c r="V221" i="1" s="1"/>
  <c r="N220" i="1"/>
  <c r="R220" i="1" s="1"/>
  <c r="M220" i="1"/>
  <c r="Q220" i="1" s="1"/>
  <c r="L220" i="1"/>
  <c r="P220" i="1" s="1"/>
  <c r="K220" i="1"/>
  <c r="Q219" i="1"/>
  <c r="P219" i="1"/>
  <c r="T219" i="1" s="1"/>
  <c r="N219" i="1"/>
  <c r="R219" i="1" s="1"/>
  <c r="M219" i="1"/>
  <c r="L219" i="1"/>
  <c r="K219" i="1"/>
  <c r="V219" i="1" s="1"/>
  <c r="T218" i="1"/>
  <c r="Q218" i="1"/>
  <c r="N218" i="1"/>
  <c r="R218" i="1" s="1"/>
  <c r="M218" i="1"/>
  <c r="L218" i="1"/>
  <c r="P218" i="1" s="1"/>
  <c r="K218" i="1"/>
  <c r="Q217" i="1"/>
  <c r="U217" i="1" s="1"/>
  <c r="P217" i="1"/>
  <c r="T217" i="1" s="1"/>
  <c r="N217" i="1"/>
  <c r="R217" i="1" s="1"/>
  <c r="M217" i="1"/>
  <c r="L217" i="1"/>
  <c r="K217" i="1"/>
  <c r="V217" i="1" s="1"/>
  <c r="T216" i="1"/>
  <c r="R216" i="1"/>
  <c r="V216" i="1" s="1"/>
  <c r="Q216" i="1"/>
  <c r="N216" i="1"/>
  <c r="M216" i="1"/>
  <c r="L216" i="1"/>
  <c r="P216" i="1" s="1"/>
  <c r="K216" i="1"/>
  <c r="Q215" i="1"/>
  <c r="U215" i="1" s="1"/>
  <c r="N215" i="1"/>
  <c r="M215" i="1"/>
  <c r="L215" i="1"/>
  <c r="K215" i="1"/>
  <c r="T214" i="1"/>
  <c r="R214" i="1"/>
  <c r="V214" i="1" s="1"/>
  <c r="Q214" i="1"/>
  <c r="N214" i="1"/>
  <c r="M214" i="1"/>
  <c r="L214" i="1"/>
  <c r="P214" i="1" s="1"/>
  <c r="K214" i="1"/>
  <c r="U214" i="1" s="1"/>
  <c r="N213" i="1"/>
  <c r="M213" i="1"/>
  <c r="L213" i="1"/>
  <c r="P213" i="1" s="1"/>
  <c r="T213" i="1" s="1"/>
  <c r="K213" i="1"/>
  <c r="P212" i="1"/>
  <c r="N212" i="1"/>
  <c r="R212" i="1" s="1"/>
  <c r="M212" i="1"/>
  <c r="Q212" i="1" s="1"/>
  <c r="L212" i="1"/>
  <c r="K212" i="1"/>
  <c r="U212" i="1" s="1"/>
  <c r="R211" i="1"/>
  <c r="Q211" i="1"/>
  <c r="P211" i="1"/>
  <c r="N211" i="1"/>
  <c r="M211" i="1"/>
  <c r="L211" i="1"/>
  <c r="K211" i="1"/>
  <c r="U211" i="1" s="1"/>
  <c r="U210" i="1"/>
  <c r="R210" i="1"/>
  <c r="P210" i="1"/>
  <c r="T210" i="1" s="1"/>
  <c r="N210" i="1"/>
  <c r="M210" i="1"/>
  <c r="Q210" i="1" s="1"/>
  <c r="L210" i="1"/>
  <c r="K210" i="1"/>
  <c r="V210" i="1" s="1"/>
  <c r="R209" i="1"/>
  <c r="N209" i="1"/>
  <c r="M209" i="1"/>
  <c r="L209" i="1"/>
  <c r="P209" i="1" s="1"/>
  <c r="T209" i="1" s="1"/>
  <c r="K209" i="1"/>
  <c r="V209" i="1" s="1"/>
  <c r="N208" i="1"/>
  <c r="R208" i="1" s="1"/>
  <c r="M208" i="1"/>
  <c r="Q208" i="1" s="1"/>
  <c r="L208" i="1"/>
  <c r="P208" i="1" s="1"/>
  <c r="K208" i="1"/>
  <c r="P207" i="1"/>
  <c r="N207" i="1"/>
  <c r="R207" i="1" s="1"/>
  <c r="M207" i="1"/>
  <c r="Q207" i="1" s="1"/>
  <c r="L207" i="1"/>
  <c r="K207" i="1"/>
  <c r="R206" i="1"/>
  <c r="Q206" i="1"/>
  <c r="P206" i="1"/>
  <c r="T206" i="1" s="1"/>
  <c r="N206" i="1"/>
  <c r="V206" i="1" s="1"/>
  <c r="M206" i="1"/>
  <c r="L206" i="1"/>
  <c r="K206" i="1"/>
  <c r="U206" i="1" s="1"/>
  <c r="R205" i="1"/>
  <c r="N205" i="1"/>
  <c r="M205" i="1"/>
  <c r="L205" i="1"/>
  <c r="P205" i="1" s="1"/>
  <c r="T205" i="1" s="1"/>
  <c r="K205" i="1"/>
  <c r="V205" i="1" s="1"/>
  <c r="N204" i="1"/>
  <c r="R204" i="1" s="1"/>
  <c r="M204" i="1"/>
  <c r="Q204" i="1" s="1"/>
  <c r="L204" i="1"/>
  <c r="P204" i="1" s="1"/>
  <c r="K204" i="1"/>
  <c r="P203" i="1"/>
  <c r="N203" i="1"/>
  <c r="R203" i="1" s="1"/>
  <c r="M203" i="1"/>
  <c r="Q203" i="1" s="1"/>
  <c r="L203" i="1"/>
  <c r="K203" i="1"/>
  <c r="V203" i="1" s="1"/>
  <c r="R202" i="1"/>
  <c r="Q202" i="1"/>
  <c r="P202" i="1"/>
  <c r="T202" i="1" s="1"/>
  <c r="N202" i="1"/>
  <c r="V202" i="1" s="1"/>
  <c r="M202" i="1"/>
  <c r="L202" i="1"/>
  <c r="K202" i="1"/>
  <c r="U202" i="1" s="1"/>
  <c r="R201" i="1"/>
  <c r="N201" i="1"/>
  <c r="M201" i="1"/>
  <c r="L201" i="1"/>
  <c r="P201" i="1" s="1"/>
  <c r="T201" i="1" s="1"/>
  <c r="K201" i="1"/>
  <c r="V201" i="1" s="1"/>
  <c r="N200" i="1"/>
  <c r="R200" i="1" s="1"/>
  <c r="M200" i="1"/>
  <c r="Q200" i="1" s="1"/>
  <c r="L200" i="1"/>
  <c r="P200" i="1" s="1"/>
  <c r="K200" i="1"/>
  <c r="V200" i="1" s="1"/>
  <c r="P199" i="1"/>
  <c r="N199" i="1"/>
  <c r="R199" i="1" s="1"/>
  <c r="M199" i="1"/>
  <c r="Q199" i="1" s="1"/>
  <c r="L199" i="1"/>
  <c r="K199" i="1"/>
  <c r="R198" i="1"/>
  <c r="Q198" i="1"/>
  <c r="P198" i="1"/>
  <c r="T198" i="1" s="1"/>
  <c r="N198" i="1"/>
  <c r="V198" i="1" s="1"/>
  <c r="M198" i="1"/>
  <c r="L198" i="1"/>
  <c r="K198" i="1"/>
  <c r="U198" i="1" s="1"/>
  <c r="Q197" i="1"/>
  <c r="P197" i="1"/>
  <c r="N197" i="1"/>
  <c r="R197" i="1" s="1"/>
  <c r="M197" i="1"/>
  <c r="L197" i="1"/>
  <c r="K197" i="1"/>
  <c r="U197" i="1" s="1"/>
  <c r="R196" i="1"/>
  <c r="Q196" i="1"/>
  <c r="N196" i="1"/>
  <c r="M196" i="1"/>
  <c r="L196" i="1"/>
  <c r="K196" i="1"/>
  <c r="U196" i="1" s="1"/>
  <c r="N195" i="1"/>
  <c r="M195" i="1"/>
  <c r="Q195" i="1" s="1"/>
  <c r="L195" i="1"/>
  <c r="P195" i="1" s="1"/>
  <c r="K195" i="1"/>
  <c r="N194" i="1"/>
  <c r="R194" i="1" s="1"/>
  <c r="V194" i="1" s="1"/>
  <c r="M194" i="1"/>
  <c r="Q194" i="1" s="1"/>
  <c r="L194" i="1"/>
  <c r="P194" i="1" s="1"/>
  <c r="K194" i="1"/>
  <c r="U194" i="1" s="1"/>
  <c r="Q193" i="1"/>
  <c r="P193" i="1"/>
  <c r="N193" i="1"/>
  <c r="R193" i="1" s="1"/>
  <c r="M193" i="1"/>
  <c r="L193" i="1"/>
  <c r="K193" i="1"/>
  <c r="U193" i="1" s="1"/>
  <c r="R192" i="1"/>
  <c r="Q192" i="1"/>
  <c r="N192" i="1"/>
  <c r="M192" i="1"/>
  <c r="L192" i="1"/>
  <c r="K192" i="1"/>
  <c r="U192" i="1" s="1"/>
  <c r="N191" i="1"/>
  <c r="M191" i="1"/>
  <c r="Q191" i="1" s="1"/>
  <c r="L191" i="1"/>
  <c r="P191" i="1" s="1"/>
  <c r="K191" i="1"/>
  <c r="N190" i="1"/>
  <c r="R190" i="1" s="1"/>
  <c r="V190" i="1" s="1"/>
  <c r="M190" i="1"/>
  <c r="Q190" i="1" s="1"/>
  <c r="L190" i="1"/>
  <c r="P190" i="1" s="1"/>
  <c r="K190" i="1"/>
  <c r="U190" i="1" s="1"/>
  <c r="Q189" i="1"/>
  <c r="P189" i="1"/>
  <c r="N189" i="1"/>
  <c r="R189" i="1" s="1"/>
  <c r="M189" i="1"/>
  <c r="L189" i="1"/>
  <c r="K189" i="1"/>
  <c r="U189" i="1" s="1"/>
  <c r="R188" i="1"/>
  <c r="Q188" i="1"/>
  <c r="N188" i="1"/>
  <c r="M188" i="1"/>
  <c r="L188" i="1"/>
  <c r="K188" i="1"/>
  <c r="U188" i="1" s="1"/>
  <c r="N187" i="1"/>
  <c r="M187" i="1"/>
  <c r="Q187" i="1" s="1"/>
  <c r="L187" i="1"/>
  <c r="P187" i="1" s="1"/>
  <c r="K187" i="1"/>
  <c r="N186" i="1"/>
  <c r="R186" i="1" s="1"/>
  <c r="V186" i="1" s="1"/>
  <c r="M186" i="1"/>
  <c r="Q186" i="1" s="1"/>
  <c r="L186" i="1"/>
  <c r="P186" i="1" s="1"/>
  <c r="K186" i="1"/>
  <c r="U186" i="1" s="1"/>
  <c r="Q185" i="1"/>
  <c r="P185" i="1"/>
  <c r="N185" i="1"/>
  <c r="R185" i="1" s="1"/>
  <c r="M185" i="1"/>
  <c r="L185" i="1"/>
  <c r="K185" i="1"/>
  <c r="U185" i="1" s="1"/>
  <c r="R184" i="1"/>
  <c r="Q184" i="1"/>
  <c r="N184" i="1"/>
  <c r="M184" i="1"/>
  <c r="L184" i="1"/>
  <c r="K184" i="1"/>
  <c r="U184" i="1" s="1"/>
  <c r="N183" i="1"/>
  <c r="M183" i="1"/>
  <c r="Q183" i="1" s="1"/>
  <c r="L183" i="1"/>
  <c r="P183" i="1" s="1"/>
  <c r="K183" i="1"/>
  <c r="R182" i="1"/>
  <c r="N182" i="1"/>
  <c r="M182" i="1"/>
  <c r="L182" i="1"/>
  <c r="P182" i="1" s="1"/>
  <c r="T182" i="1" s="1"/>
  <c r="K182" i="1"/>
  <c r="V182" i="1" s="1"/>
  <c r="N181" i="1"/>
  <c r="R181" i="1" s="1"/>
  <c r="M181" i="1"/>
  <c r="Q181" i="1" s="1"/>
  <c r="L181" i="1"/>
  <c r="P181" i="1" s="1"/>
  <c r="K181" i="1"/>
  <c r="V181" i="1" s="1"/>
  <c r="P180" i="1"/>
  <c r="N180" i="1"/>
  <c r="R180" i="1" s="1"/>
  <c r="M180" i="1"/>
  <c r="Q180" i="1" s="1"/>
  <c r="L180" i="1"/>
  <c r="K180" i="1"/>
  <c r="R179" i="1"/>
  <c r="Q179" i="1"/>
  <c r="P179" i="1"/>
  <c r="T179" i="1" s="1"/>
  <c r="N179" i="1"/>
  <c r="V179" i="1" s="1"/>
  <c r="M179" i="1"/>
  <c r="L179" i="1"/>
  <c r="K179" i="1"/>
  <c r="U179" i="1" s="1"/>
  <c r="R178" i="1"/>
  <c r="N178" i="1"/>
  <c r="M178" i="1"/>
  <c r="L178" i="1"/>
  <c r="P178" i="1" s="1"/>
  <c r="T178" i="1" s="1"/>
  <c r="K178" i="1"/>
  <c r="V178" i="1" s="1"/>
  <c r="N177" i="1"/>
  <c r="R177" i="1" s="1"/>
  <c r="M177" i="1"/>
  <c r="Q177" i="1" s="1"/>
  <c r="L177" i="1"/>
  <c r="P177" i="1" s="1"/>
  <c r="K177" i="1"/>
  <c r="P176" i="1"/>
  <c r="N176" i="1"/>
  <c r="R176" i="1" s="1"/>
  <c r="M176" i="1"/>
  <c r="Q176" i="1" s="1"/>
  <c r="L176" i="1"/>
  <c r="K176" i="1"/>
  <c r="F176" i="1"/>
  <c r="R175" i="1"/>
  <c r="Q175" i="1"/>
  <c r="N175" i="1"/>
  <c r="M175" i="1"/>
  <c r="L175" i="1"/>
  <c r="K175" i="1"/>
  <c r="U175" i="1" s="1"/>
  <c r="N174" i="1"/>
  <c r="M174" i="1"/>
  <c r="Q174" i="1" s="1"/>
  <c r="L174" i="1"/>
  <c r="P174" i="1" s="1"/>
  <c r="T174" i="1" s="1"/>
  <c r="K174" i="1"/>
  <c r="N173" i="1"/>
  <c r="R173" i="1" s="1"/>
  <c r="V173" i="1" s="1"/>
  <c r="M173" i="1"/>
  <c r="Q173" i="1" s="1"/>
  <c r="L173" i="1"/>
  <c r="P173" i="1" s="1"/>
  <c r="K173" i="1"/>
  <c r="Q172" i="1"/>
  <c r="P172" i="1"/>
  <c r="N172" i="1"/>
  <c r="R172" i="1" s="1"/>
  <c r="M172" i="1"/>
  <c r="L172" i="1"/>
  <c r="K172" i="1"/>
  <c r="U172" i="1" s="1"/>
  <c r="R171" i="1"/>
  <c r="Q171" i="1"/>
  <c r="N171" i="1"/>
  <c r="M171" i="1"/>
  <c r="L171" i="1"/>
  <c r="K171" i="1"/>
  <c r="U171" i="1" s="1"/>
  <c r="N170" i="1"/>
  <c r="M170" i="1"/>
  <c r="Q170" i="1" s="1"/>
  <c r="L170" i="1"/>
  <c r="P170" i="1" s="1"/>
  <c r="T170" i="1" s="1"/>
  <c r="K170" i="1"/>
  <c r="N169" i="1"/>
  <c r="R169" i="1" s="1"/>
  <c r="V169" i="1" s="1"/>
  <c r="M169" i="1"/>
  <c r="Q169" i="1" s="1"/>
  <c r="L169" i="1"/>
  <c r="P169" i="1" s="1"/>
  <c r="K169" i="1"/>
  <c r="Q168" i="1"/>
  <c r="P168" i="1"/>
  <c r="N168" i="1"/>
  <c r="R168" i="1" s="1"/>
  <c r="M168" i="1"/>
  <c r="L168" i="1"/>
  <c r="K168" i="1"/>
  <c r="U168" i="1" s="1"/>
  <c r="P167" i="1"/>
  <c r="N167" i="1"/>
  <c r="R167" i="1" s="1"/>
  <c r="M167" i="1"/>
  <c r="Q167" i="1" s="1"/>
  <c r="L167" i="1"/>
  <c r="K167" i="1"/>
  <c r="V167" i="1" s="1"/>
  <c r="R166" i="1"/>
  <c r="Q166" i="1"/>
  <c r="P166" i="1"/>
  <c r="T166" i="1" s="1"/>
  <c r="N166" i="1"/>
  <c r="M166" i="1"/>
  <c r="L166" i="1"/>
  <c r="K166" i="1"/>
  <c r="V166" i="1" s="1"/>
  <c r="R165" i="1"/>
  <c r="N165" i="1"/>
  <c r="M165" i="1"/>
  <c r="L165" i="1"/>
  <c r="P165" i="1" s="1"/>
  <c r="T165" i="1" s="1"/>
  <c r="K165" i="1"/>
  <c r="V165" i="1" s="1"/>
  <c r="N164" i="1"/>
  <c r="R164" i="1" s="1"/>
  <c r="M164" i="1"/>
  <c r="Q164" i="1" s="1"/>
  <c r="L164" i="1"/>
  <c r="P164" i="1" s="1"/>
  <c r="K164" i="1"/>
  <c r="V164" i="1" s="1"/>
  <c r="P163" i="1"/>
  <c r="N163" i="1"/>
  <c r="R163" i="1" s="1"/>
  <c r="M163" i="1"/>
  <c r="Q163" i="1" s="1"/>
  <c r="L163" i="1"/>
  <c r="K163" i="1"/>
  <c r="R162" i="1"/>
  <c r="Q162" i="1"/>
  <c r="P162" i="1"/>
  <c r="T162" i="1" s="1"/>
  <c r="N162" i="1"/>
  <c r="M162" i="1"/>
  <c r="L162" i="1"/>
  <c r="K162" i="1"/>
  <c r="V162" i="1" s="1"/>
  <c r="R161" i="1"/>
  <c r="N161" i="1"/>
  <c r="M161" i="1"/>
  <c r="L161" i="1"/>
  <c r="P161" i="1" s="1"/>
  <c r="T161" i="1" s="1"/>
  <c r="K161" i="1"/>
  <c r="V161" i="1" s="1"/>
  <c r="N160" i="1"/>
  <c r="R160" i="1" s="1"/>
  <c r="M160" i="1"/>
  <c r="Q160" i="1" s="1"/>
  <c r="L160" i="1"/>
  <c r="P160" i="1" s="1"/>
  <c r="K160" i="1"/>
  <c r="P159" i="1"/>
  <c r="N159" i="1"/>
  <c r="R159" i="1" s="1"/>
  <c r="M159" i="1"/>
  <c r="Q159" i="1" s="1"/>
  <c r="L159" i="1"/>
  <c r="K159" i="1"/>
  <c r="R158" i="1"/>
  <c r="Q158" i="1"/>
  <c r="P158" i="1"/>
  <c r="T158" i="1" s="1"/>
  <c r="N158" i="1"/>
  <c r="M158" i="1"/>
  <c r="L158" i="1"/>
  <c r="K158" i="1"/>
  <c r="V158" i="1" s="1"/>
  <c r="R157" i="1"/>
  <c r="N157" i="1"/>
  <c r="M157" i="1"/>
  <c r="L157" i="1"/>
  <c r="P157" i="1" s="1"/>
  <c r="T157" i="1" s="1"/>
  <c r="K157" i="1"/>
  <c r="V157" i="1" s="1"/>
  <c r="N156" i="1"/>
  <c r="R156" i="1" s="1"/>
  <c r="M156" i="1"/>
  <c r="Q156" i="1" s="1"/>
  <c r="L156" i="1"/>
  <c r="P156" i="1" s="1"/>
  <c r="K156" i="1"/>
  <c r="P155" i="1"/>
  <c r="N155" i="1"/>
  <c r="R155" i="1" s="1"/>
  <c r="M155" i="1"/>
  <c r="Q155" i="1" s="1"/>
  <c r="L155" i="1"/>
  <c r="K155" i="1"/>
  <c r="V155" i="1" s="1"/>
  <c r="R154" i="1"/>
  <c r="Q154" i="1"/>
  <c r="P154" i="1"/>
  <c r="T154" i="1" s="1"/>
  <c r="N154" i="1"/>
  <c r="M154" i="1"/>
  <c r="L154" i="1"/>
  <c r="K154" i="1"/>
  <c r="V154" i="1" s="1"/>
  <c r="R153" i="1"/>
  <c r="N153" i="1"/>
  <c r="M153" i="1"/>
  <c r="L153" i="1"/>
  <c r="P153" i="1" s="1"/>
  <c r="T153" i="1" s="1"/>
  <c r="K153" i="1"/>
  <c r="V153" i="1" s="1"/>
  <c r="R152" i="1"/>
  <c r="Q152" i="1"/>
  <c r="N152" i="1"/>
  <c r="M152" i="1"/>
  <c r="L152" i="1"/>
  <c r="K152" i="1"/>
  <c r="U152" i="1" s="1"/>
  <c r="N151" i="1"/>
  <c r="M151" i="1"/>
  <c r="Q151" i="1" s="1"/>
  <c r="L151" i="1"/>
  <c r="P151" i="1" s="1"/>
  <c r="T151" i="1" s="1"/>
  <c r="K151" i="1"/>
  <c r="N150" i="1"/>
  <c r="R150" i="1" s="1"/>
  <c r="V150" i="1" s="1"/>
  <c r="M150" i="1"/>
  <c r="Q150" i="1" s="1"/>
  <c r="L150" i="1"/>
  <c r="P150" i="1" s="1"/>
  <c r="K150" i="1"/>
  <c r="Q149" i="1"/>
  <c r="P149" i="1"/>
  <c r="N149" i="1"/>
  <c r="R149" i="1" s="1"/>
  <c r="M149" i="1"/>
  <c r="L149" i="1"/>
  <c r="K149" i="1"/>
  <c r="U149" i="1" s="1"/>
  <c r="R148" i="1"/>
  <c r="Q148" i="1"/>
  <c r="N148" i="1"/>
  <c r="M148" i="1"/>
  <c r="L148" i="1"/>
  <c r="K148" i="1"/>
  <c r="U148" i="1" s="1"/>
  <c r="N147" i="1"/>
  <c r="M147" i="1"/>
  <c r="Q147" i="1" s="1"/>
  <c r="L147" i="1"/>
  <c r="P147" i="1" s="1"/>
  <c r="T147" i="1" s="1"/>
  <c r="K147" i="1"/>
  <c r="N146" i="1"/>
  <c r="R146" i="1" s="1"/>
  <c r="V146" i="1" s="1"/>
  <c r="M146" i="1"/>
  <c r="Q146" i="1" s="1"/>
  <c r="L146" i="1"/>
  <c r="P146" i="1" s="1"/>
  <c r="K146" i="1"/>
  <c r="Q145" i="1"/>
  <c r="P145" i="1"/>
  <c r="N145" i="1"/>
  <c r="R145" i="1" s="1"/>
  <c r="M145" i="1"/>
  <c r="L145" i="1"/>
  <c r="K145" i="1"/>
  <c r="U145" i="1" s="1"/>
  <c r="R144" i="1"/>
  <c r="Q144" i="1"/>
  <c r="N144" i="1"/>
  <c r="M144" i="1"/>
  <c r="L144" i="1"/>
  <c r="K144" i="1"/>
  <c r="U144" i="1" s="1"/>
  <c r="N143" i="1"/>
  <c r="M143" i="1"/>
  <c r="Q143" i="1" s="1"/>
  <c r="L143" i="1"/>
  <c r="P143" i="1" s="1"/>
  <c r="T143" i="1" s="1"/>
  <c r="K143" i="1"/>
  <c r="N142" i="1"/>
  <c r="R142" i="1" s="1"/>
  <c r="V142" i="1" s="1"/>
  <c r="M142" i="1"/>
  <c r="Q142" i="1" s="1"/>
  <c r="L142" i="1"/>
  <c r="P142" i="1" s="1"/>
  <c r="K142" i="1"/>
  <c r="Q141" i="1"/>
  <c r="P141" i="1"/>
  <c r="N141" i="1"/>
  <c r="R141" i="1" s="1"/>
  <c r="M141" i="1"/>
  <c r="L141" i="1"/>
  <c r="K141" i="1"/>
  <c r="U141" i="1" s="1"/>
  <c r="R140" i="1"/>
  <c r="Q140" i="1"/>
  <c r="N140" i="1"/>
  <c r="M140" i="1"/>
  <c r="L140" i="1"/>
  <c r="K140" i="1"/>
  <c r="U140" i="1" s="1"/>
  <c r="N139" i="1"/>
  <c r="M139" i="1"/>
  <c r="Q139" i="1" s="1"/>
  <c r="L139" i="1"/>
  <c r="P139" i="1" s="1"/>
  <c r="T139" i="1" s="1"/>
  <c r="K139" i="1"/>
  <c r="N138" i="1"/>
  <c r="R138" i="1" s="1"/>
  <c r="V138" i="1" s="1"/>
  <c r="M138" i="1"/>
  <c r="Q138" i="1" s="1"/>
  <c r="L138" i="1"/>
  <c r="P138" i="1" s="1"/>
  <c r="K138" i="1"/>
  <c r="N137" i="1"/>
  <c r="R137" i="1" s="1"/>
  <c r="M137" i="1"/>
  <c r="Q137" i="1" s="1"/>
  <c r="L137" i="1"/>
  <c r="P137" i="1" s="1"/>
  <c r="K137" i="1"/>
  <c r="V137" i="1" s="1"/>
  <c r="P136" i="1"/>
  <c r="N136" i="1"/>
  <c r="R136" i="1" s="1"/>
  <c r="M136" i="1"/>
  <c r="Q136" i="1" s="1"/>
  <c r="L136" i="1"/>
  <c r="K136" i="1"/>
  <c r="R135" i="1"/>
  <c r="Q135" i="1"/>
  <c r="P135" i="1"/>
  <c r="T135" i="1" s="1"/>
  <c r="N135" i="1"/>
  <c r="M135" i="1"/>
  <c r="L135" i="1"/>
  <c r="K135" i="1"/>
  <c r="V135" i="1" s="1"/>
  <c r="R134" i="1"/>
  <c r="N134" i="1"/>
  <c r="M134" i="1"/>
  <c r="L134" i="1"/>
  <c r="P134" i="1" s="1"/>
  <c r="T134" i="1" s="1"/>
  <c r="K134" i="1"/>
  <c r="V134" i="1" s="1"/>
  <c r="N133" i="1"/>
  <c r="R133" i="1" s="1"/>
  <c r="M133" i="1"/>
  <c r="Q133" i="1" s="1"/>
  <c r="L133" i="1"/>
  <c r="P133" i="1" s="1"/>
  <c r="K133" i="1"/>
  <c r="P132" i="1"/>
  <c r="N132" i="1"/>
  <c r="R132" i="1" s="1"/>
  <c r="M132" i="1"/>
  <c r="Q132" i="1" s="1"/>
  <c r="L132" i="1"/>
  <c r="K132" i="1"/>
  <c r="R131" i="1"/>
  <c r="Q131" i="1"/>
  <c r="P131" i="1"/>
  <c r="T131" i="1" s="1"/>
  <c r="N131" i="1"/>
  <c r="M131" i="1"/>
  <c r="L131" i="1"/>
  <c r="K131" i="1"/>
  <c r="V131" i="1" s="1"/>
  <c r="R130" i="1"/>
  <c r="N130" i="1"/>
  <c r="M130" i="1"/>
  <c r="L130" i="1"/>
  <c r="P130" i="1" s="1"/>
  <c r="T130" i="1" s="1"/>
  <c r="K130" i="1"/>
  <c r="V130" i="1" s="1"/>
  <c r="N129" i="1"/>
  <c r="R129" i="1" s="1"/>
  <c r="M129" i="1"/>
  <c r="Q129" i="1" s="1"/>
  <c r="L129" i="1"/>
  <c r="P129" i="1" s="1"/>
  <c r="K129" i="1"/>
  <c r="P128" i="1"/>
  <c r="N128" i="1"/>
  <c r="R128" i="1" s="1"/>
  <c r="M128" i="1"/>
  <c r="Q128" i="1" s="1"/>
  <c r="L128" i="1"/>
  <c r="K128" i="1"/>
  <c r="V128" i="1" s="1"/>
  <c r="R127" i="1"/>
  <c r="Q127" i="1"/>
  <c r="P127" i="1"/>
  <c r="T127" i="1" s="1"/>
  <c r="N127" i="1"/>
  <c r="M127" i="1"/>
  <c r="L127" i="1"/>
  <c r="K127" i="1"/>
  <c r="V127" i="1" s="1"/>
  <c r="R126" i="1"/>
  <c r="N126" i="1"/>
  <c r="M126" i="1"/>
  <c r="L126" i="1"/>
  <c r="P126" i="1" s="1"/>
  <c r="T126" i="1" s="1"/>
  <c r="K126" i="1"/>
  <c r="V126" i="1" s="1"/>
  <c r="N125" i="1"/>
  <c r="R125" i="1" s="1"/>
  <c r="M125" i="1"/>
  <c r="Q125" i="1" s="1"/>
  <c r="L125" i="1"/>
  <c r="P125" i="1" s="1"/>
  <c r="K125" i="1"/>
  <c r="V125" i="1" s="1"/>
  <c r="P124" i="1"/>
  <c r="N124" i="1"/>
  <c r="R124" i="1" s="1"/>
  <c r="M124" i="1"/>
  <c r="Q124" i="1" s="1"/>
  <c r="L124" i="1"/>
  <c r="K124" i="1"/>
  <c r="R123" i="1"/>
  <c r="Q123" i="1"/>
  <c r="P123" i="1"/>
  <c r="T123" i="1" s="1"/>
  <c r="N123" i="1"/>
  <c r="M123" i="1"/>
  <c r="L123" i="1"/>
  <c r="K123" i="1"/>
  <c r="V123" i="1" s="1"/>
  <c r="Q122" i="1"/>
  <c r="P122" i="1"/>
  <c r="N122" i="1"/>
  <c r="R122" i="1" s="1"/>
  <c r="M122" i="1"/>
  <c r="L122" i="1"/>
  <c r="K122" i="1"/>
  <c r="U122" i="1" s="1"/>
  <c r="R121" i="1"/>
  <c r="Q121" i="1"/>
  <c r="N121" i="1"/>
  <c r="M121" i="1"/>
  <c r="L121" i="1"/>
  <c r="K121" i="1"/>
  <c r="U121" i="1" s="1"/>
  <c r="N120" i="1"/>
  <c r="M120" i="1"/>
  <c r="Q120" i="1" s="1"/>
  <c r="L120" i="1"/>
  <c r="P120" i="1" s="1"/>
  <c r="T120" i="1" s="1"/>
  <c r="K120" i="1"/>
  <c r="N119" i="1"/>
  <c r="R119" i="1" s="1"/>
  <c r="V119" i="1" s="1"/>
  <c r="M119" i="1"/>
  <c r="Q119" i="1" s="1"/>
  <c r="L119" i="1"/>
  <c r="P119" i="1" s="1"/>
  <c r="K119" i="1"/>
  <c r="U119" i="1" s="1"/>
  <c r="Q118" i="1"/>
  <c r="P118" i="1"/>
  <c r="N118" i="1"/>
  <c r="R118" i="1" s="1"/>
  <c r="M118" i="1"/>
  <c r="L118" i="1"/>
  <c r="K118" i="1"/>
  <c r="U118" i="1" s="1"/>
  <c r="R117" i="1"/>
  <c r="Q117" i="1"/>
  <c r="N117" i="1"/>
  <c r="M117" i="1"/>
  <c r="L117" i="1"/>
  <c r="K117" i="1"/>
  <c r="U117" i="1" s="1"/>
  <c r="N116" i="1"/>
  <c r="M116" i="1"/>
  <c r="Q116" i="1" s="1"/>
  <c r="L116" i="1"/>
  <c r="P116" i="1" s="1"/>
  <c r="T116" i="1" s="1"/>
  <c r="K116" i="1"/>
  <c r="N115" i="1"/>
  <c r="R115" i="1" s="1"/>
  <c r="V115" i="1" s="1"/>
  <c r="M115" i="1"/>
  <c r="Q115" i="1" s="1"/>
  <c r="L115" i="1"/>
  <c r="P115" i="1" s="1"/>
  <c r="K115" i="1"/>
  <c r="Q114" i="1"/>
  <c r="P114" i="1"/>
  <c r="N114" i="1"/>
  <c r="R114" i="1" s="1"/>
  <c r="M114" i="1"/>
  <c r="L114" i="1"/>
  <c r="K114" i="1"/>
  <c r="U114" i="1" s="1"/>
  <c r="R113" i="1"/>
  <c r="Q113" i="1"/>
  <c r="N113" i="1"/>
  <c r="M113" i="1"/>
  <c r="L113" i="1"/>
  <c r="K113" i="1"/>
  <c r="U113" i="1" s="1"/>
  <c r="N112" i="1"/>
  <c r="M112" i="1"/>
  <c r="Q112" i="1" s="1"/>
  <c r="L112" i="1"/>
  <c r="P112" i="1" s="1"/>
  <c r="T112" i="1" s="1"/>
  <c r="K112" i="1"/>
  <c r="N111" i="1"/>
  <c r="R111" i="1" s="1"/>
  <c r="V111" i="1" s="1"/>
  <c r="M111" i="1"/>
  <c r="Q111" i="1" s="1"/>
  <c r="L111" i="1"/>
  <c r="P111" i="1" s="1"/>
  <c r="K111" i="1"/>
  <c r="U111" i="1" s="1"/>
  <c r="Q110" i="1"/>
  <c r="P110" i="1"/>
  <c r="N110" i="1"/>
  <c r="R110" i="1" s="1"/>
  <c r="M110" i="1"/>
  <c r="L110" i="1"/>
  <c r="K110" i="1"/>
  <c r="U110" i="1" s="1"/>
  <c r="R109" i="1"/>
  <c r="Q109" i="1"/>
  <c r="N109" i="1"/>
  <c r="M109" i="1"/>
  <c r="L109" i="1"/>
  <c r="K109" i="1"/>
  <c r="U109" i="1" s="1"/>
  <c r="N108" i="1"/>
  <c r="M108" i="1"/>
  <c r="Q108" i="1" s="1"/>
  <c r="L108" i="1"/>
  <c r="P108" i="1" s="1"/>
  <c r="T108" i="1" s="1"/>
  <c r="K108" i="1"/>
  <c r="R107" i="1"/>
  <c r="N107" i="1"/>
  <c r="M107" i="1"/>
  <c r="L107" i="1"/>
  <c r="P107" i="1" s="1"/>
  <c r="T107" i="1" s="1"/>
  <c r="K107" i="1"/>
  <c r="V107" i="1" s="1"/>
  <c r="N106" i="1"/>
  <c r="R106" i="1" s="1"/>
  <c r="M106" i="1"/>
  <c r="Q106" i="1" s="1"/>
  <c r="L106" i="1"/>
  <c r="P106" i="1" s="1"/>
  <c r="K106" i="1"/>
  <c r="V106" i="1" s="1"/>
  <c r="P105" i="1"/>
  <c r="N105" i="1"/>
  <c r="R105" i="1" s="1"/>
  <c r="M105" i="1"/>
  <c r="Q105" i="1" s="1"/>
  <c r="L105" i="1"/>
  <c r="K105" i="1"/>
  <c r="R104" i="1"/>
  <c r="Q104" i="1"/>
  <c r="P104" i="1"/>
  <c r="T104" i="1" s="1"/>
  <c r="N104" i="1"/>
  <c r="V104" i="1" s="1"/>
  <c r="M104" i="1"/>
  <c r="L104" i="1"/>
  <c r="K104" i="1"/>
  <c r="U104" i="1" s="1"/>
  <c r="R103" i="1"/>
  <c r="N103" i="1"/>
  <c r="M103" i="1"/>
  <c r="L103" i="1"/>
  <c r="P103" i="1" s="1"/>
  <c r="T103" i="1" s="1"/>
  <c r="K103" i="1"/>
  <c r="V103" i="1" s="1"/>
  <c r="N102" i="1"/>
  <c r="R102" i="1" s="1"/>
  <c r="M102" i="1"/>
  <c r="Q102" i="1" s="1"/>
  <c r="L102" i="1"/>
  <c r="P102" i="1" s="1"/>
  <c r="K102" i="1"/>
  <c r="P101" i="1"/>
  <c r="N101" i="1"/>
  <c r="R101" i="1" s="1"/>
  <c r="M101" i="1"/>
  <c r="Q101" i="1" s="1"/>
  <c r="L101" i="1"/>
  <c r="K101" i="1"/>
  <c r="R100" i="1"/>
  <c r="Q100" i="1"/>
  <c r="P100" i="1"/>
  <c r="T100" i="1" s="1"/>
  <c r="N100" i="1"/>
  <c r="V100" i="1" s="1"/>
  <c r="M100" i="1"/>
  <c r="L100" i="1"/>
  <c r="K100" i="1"/>
  <c r="U100" i="1" s="1"/>
  <c r="R99" i="1"/>
  <c r="N99" i="1"/>
  <c r="M99" i="1"/>
  <c r="L99" i="1"/>
  <c r="P99" i="1" s="1"/>
  <c r="T99" i="1" s="1"/>
  <c r="K99" i="1"/>
  <c r="V99" i="1" s="1"/>
  <c r="N98" i="1"/>
  <c r="R98" i="1" s="1"/>
  <c r="M98" i="1"/>
  <c r="Q98" i="1" s="1"/>
  <c r="L98" i="1"/>
  <c r="P98" i="1" s="1"/>
  <c r="K98" i="1"/>
  <c r="P97" i="1"/>
  <c r="N97" i="1"/>
  <c r="R97" i="1" s="1"/>
  <c r="M97" i="1"/>
  <c r="Q97" i="1" s="1"/>
  <c r="L97" i="1"/>
  <c r="K97" i="1"/>
  <c r="V97" i="1" s="1"/>
  <c r="R96" i="1"/>
  <c r="Q96" i="1"/>
  <c r="P96" i="1"/>
  <c r="T96" i="1" s="1"/>
  <c r="N96" i="1"/>
  <c r="V96" i="1" s="1"/>
  <c r="M96" i="1"/>
  <c r="L96" i="1"/>
  <c r="K96" i="1"/>
  <c r="U96" i="1" s="1"/>
  <c r="R95" i="1"/>
  <c r="N95" i="1"/>
  <c r="M95" i="1"/>
  <c r="L95" i="1"/>
  <c r="P95" i="1" s="1"/>
  <c r="T95" i="1" s="1"/>
  <c r="K95" i="1"/>
  <c r="V95" i="1" s="1"/>
  <c r="N94" i="1"/>
  <c r="R94" i="1" s="1"/>
  <c r="M94" i="1"/>
  <c r="Q94" i="1" s="1"/>
  <c r="L94" i="1"/>
  <c r="P94" i="1" s="1"/>
  <c r="K94" i="1"/>
  <c r="V94" i="1" s="1"/>
  <c r="P93" i="1"/>
  <c r="N93" i="1"/>
  <c r="R93" i="1" s="1"/>
  <c r="M93" i="1"/>
  <c r="Q93" i="1" s="1"/>
  <c r="L93" i="1"/>
  <c r="K93" i="1"/>
  <c r="N92" i="1"/>
  <c r="R92" i="1" s="1"/>
  <c r="V92" i="1" s="1"/>
  <c r="M92" i="1"/>
  <c r="Q92" i="1" s="1"/>
  <c r="L92" i="1"/>
  <c r="P92" i="1" s="1"/>
  <c r="K92" i="1"/>
  <c r="Q91" i="1"/>
  <c r="P91" i="1"/>
  <c r="N91" i="1"/>
  <c r="R91" i="1" s="1"/>
  <c r="M91" i="1"/>
  <c r="L91" i="1"/>
  <c r="K91" i="1"/>
  <c r="U91" i="1" s="1"/>
  <c r="R90" i="1"/>
  <c r="Q90" i="1"/>
  <c r="N90" i="1"/>
  <c r="M90" i="1"/>
  <c r="L90" i="1"/>
  <c r="K90" i="1"/>
  <c r="U90" i="1" s="1"/>
  <c r="N89" i="1"/>
  <c r="M89" i="1"/>
  <c r="Q89" i="1" s="1"/>
  <c r="L89" i="1"/>
  <c r="P89" i="1" s="1"/>
  <c r="T89" i="1" s="1"/>
  <c r="K89" i="1"/>
  <c r="N88" i="1"/>
  <c r="R88" i="1" s="1"/>
  <c r="V88" i="1" s="1"/>
  <c r="M88" i="1"/>
  <c r="Q88" i="1" s="1"/>
  <c r="L88" i="1"/>
  <c r="P88" i="1" s="1"/>
  <c r="K88" i="1"/>
  <c r="Q87" i="1"/>
  <c r="P87" i="1"/>
  <c r="N87" i="1"/>
  <c r="R87" i="1" s="1"/>
  <c r="M87" i="1"/>
  <c r="L87" i="1"/>
  <c r="K87" i="1"/>
  <c r="U87" i="1" s="1"/>
  <c r="R86" i="1"/>
  <c r="Q86" i="1"/>
  <c r="N86" i="1"/>
  <c r="M86" i="1"/>
  <c r="L86" i="1"/>
  <c r="K86" i="1"/>
  <c r="U86" i="1" s="1"/>
  <c r="N85" i="1"/>
  <c r="M85" i="1"/>
  <c r="Q85" i="1" s="1"/>
  <c r="L85" i="1"/>
  <c r="P85" i="1" s="1"/>
  <c r="T85" i="1" s="1"/>
  <c r="K85" i="1"/>
  <c r="N84" i="1"/>
  <c r="R84" i="1" s="1"/>
  <c r="V84" i="1" s="1"/>
  <c r="M84" i="1"/>
  <c r="Q84" i="1" s="1"/>
  <c r="L84" i="1"/>
  <c r="P84" i="1" s="1"/>
  <c r="K84" i="1"/>
  <c r="Q83" i="1"/>
  <c r="P83" i="1"/>
  <c r="N83" i="1"/>
  <c r="R83" i="1" s="1"/>
  <c r="M83" i="1"/>
  <c r="L83" i="1"/>
  <c r="K83" i="1"/>
  <c r="U83" i="1" s="1"/>
  <c r="R82" i="1"/>
  <c r="Q82" i="1"/>
  <c r="N82" i="1"/>
  <c r="M82" i="1"/>
  <c r="L82" i="1"/>
  <c r="K82" i="1"/>
  <c r="U82" i="1" s="1"/>
  <c r="N81" i="1"/>
  <c r="M81" i="1"/>
  <c r="Q81" i="1" s="1"/>
  <c r="L81" i="1"/>
  <c r="P81" i="1" s="1"/>
  <c r="T81" i="1" s="1"/>
  <c r="K81" i="1"/>
  <c r="N80" i="1"/>
  <c r="R80" i="1" s="1"/>
  <c r="V80" i="1" s="1"/>
  <c r="M80" i="1"/>
  <c r="Q80" i="1" s="1"/>
  <c r="L80" i="1"/>
  <c r="P80" i="1" s="1"/>
  <c r="K80" i="1"/>
  <c r="Q79" i="1"/>
  <c r="P79" i="1"/>
  <c r="N79" i="1"/>
  <c r="R79" i="1" s="1"/>
  <c r="M79" i="1"/>
  <c r="L79" i="1"/>
  <c r="K79" i="1"/>
  <c r="U79" i="1" s="1"/>
  <c r="R78" i="1"/>
  <c r="Q78" i="1"/>
  <c r="N78" i="1"/>
  <c r="M78" i="1"/>
  <c r="L78" i="1"/>
  <c r="K78" i="1"/>
  <c r="U78" i="1" s="1"/>
  <c r="R77" i="1"/>
  <c r="Q77" i="1"/>
  <c r="P77" i="1"/>
  <c r="T77" i="1" s="1"/>
  <c r="N77" i="1"/>
  <c r="V77" i="1" s="1"/>
  <c r="M77" i="1"/>
  <c r="L77" i="1"/>
  <c r="K77" i="1"/>
  <c r="U77" i="1" s="1"/>
  <c r="R76" i="1"/>
  <c r="N76" i="1"/>
  <c r="M76" i="1"/>
  <c r="L76" i="1"/>
  <c r="P76" i="1" s="1"/>
  <c r="T76" i="1" s="1"/>
  <c r="K76" i="1"/>
  <c r="V76" i="1" s="1"/>
  <c r="N75" i="1"/>
  <c r="R75" i="1" s="1"/>
  <c r="M75" i="1"/>
  <c r="Q75" i="1" s="1"/>
  <c r="L75" i="1"/>
  <c r="P75" i="1" s="1"/>
  <c r="K75" i="1"/>
  <c r="V75" i="1" s="1"/>
  <c r="P74" i="1"/>
  <c r="N74" i="1"/>
  <c r="R74" i="1" s="1"/>
  <c r="M74" i="1"/>
  <c r="Q74" i="1" s="1"/>
  <c r="L74" i="1"/>
  <c r="K74" i="1"/>
  <c r="R73" i="1"/>
  <c r="Q73" i="1"/>
  <c r="P73" i="1"/>
  <c r="T73" i="1" s="1"/>
  <c r="N73" i="1"/>
  <c r="M73" i="1"/>
  <c r="L73" i="1"/>
  <c r="K73" i="1"/>
  <c r="V73" i="1" s="1"/>
  <c r="R72" i="1"/>
  <c r="N72" i="1"/>
  <c r="M72" i="1"/>
  <c r="L72" i="1"/>
  <c r="P72" i="1" s="1"/>
  <c r="T72" i="1" s="1"/>
  <c r="K72" i="1"/>
  <c r="V72" i="1" s="1"/>
  <c r="N71" i="1"/>
  <c r="R71" i="1" s="1"/>
  <c r="M71" i="1"/>
  <c r="Q71" i="1" s="1"/>
  <c r="L71" i="1"/>
  <c r="P71" i="1" s="1"/>
  <c r="K71" i="1"/>
  <c r="U71" i="1" s="1"/>
  <c r="P70" i="1"/>
  <c r="N70" i="1"/>
  <c r="R70" i="1" s="1"/>
  <c r="M70" i="1"/>
  <c r="Q70" i="1" s="1"/>
  <c r="L70" i="1"/>
  <c r="K70" i="1"/>
  <c r="R69" i="1"/>
  <c r="Q69" i="1"/>
  <c r="P69" i="1"/>
  <c r="T69" i="1" s="1"/>
  <c r="N69" i="1"/>
  <c r="M69" i="1"/>
  <c r="L69" i="1"/>
  <c r="K69" i="1"/>
  <c r="V69" i="1" s="1"/>
  <c r="R68" i="1"/>
  <c r="N68" i="1"/>
  <c r="M68" i="1"/>
  <c r="L68" i="1"/>
  <c r="P68" i="1" s="1"/>
  <c r="T68" i="1" s="1"/>
  <c r="K68" i="1"/>
  <c r="N67" i="1"/>
  <c r="R67" i="1" s="1"/>
  <c r="M67" i="1"/>
  <c r="Q67" i="1" s="1"/>
  <c r="L67" i="1"/>
  <c r="P67" i="1" s="1"/>
  <c r="K67" i="1"/>
  <c r="P66" i="1"/>
  <c r="N66" i="1"/>
  <c r="R66" i="1" s="1"/>
  <c r="M66" i="1"/>
  <c r="Q66" i="1" s="1"/>
  <c r="L66" i="1"/>
  <c r="K66" i="1"/>
  <c r="V66" i="1" s="1"/>
  <c r="R65" i="1"/>
  <c r="Q65" i="1"/>
  <c r="P65" i="1"/>
  <c r="T65" i="1" s="1"/>
  <c r="N65" i="1"/>
  <c r="M65" i="1"/>
  <c r="L65" i="1"/>
  <c r="K65" i="1"/>
  <c r="V65" i="1" s="1"/>
  <c r="R64" i="1"/>
  <c r="N64" i="1"/>
  <c r="M64" i="1"/>
  <c r="L64" i="1"/>
  <c r="P64" i="1" s="1"/>
  <c r="T64" i="1" s="1"/>
  <c r="K64" i="1"/>
  <c r="V64" i="1" s="1"/>
  <c r="N63" i="1"/>
  <c r="R63" i="1" s="1"/>
  <c r="M63" i="1"/>
  <c r="Q63" i="1" s="1"/>
  <c r="L63" i="1"/>
  <c r="P63" i="1" s="1"/>
  <c r="K63" i="1"/>
  <c r="V63" i="1" s="1"/>
  <c r="N62" i="1"/>
  <c r="M62" i="1"/>
  <c r="Q62" i="1" s="1"/>
  <c r="L62" i="1"/>
  <c r="P62" i="1" s="1"/>
  <c r="T62" i="1" s="1"/>
  <c r="K62" i="1"/>
  <c r="N61" i="1"/>
  <c r="R61" i="1" s="1"/>
  <c r="V61" i="1" s="1"/>
  <c r="M61" i="1"/>
  <c r="Q61" i="1" s="1"/>
  <c r="L61" i="1"/>
  <c r="K61" i="1"/>
  <c r="U61" i="1" s="1"/>
  <c r="Q60" i="1"/>
  <c r="P60" i="1"/>
  <c r="N60" i="1"/>
  <c r="M60" i="1"/>
  <c r="L60" i="1"/>
  <c r="K60" i="1"/>
  <c r="U60" i="1" s="1"/>
  <c r="R59" i="1"/>
  <c r="Q59" i="1"/>
  <c r="N59" i="1"/>
  <c r="M59" i="1"/>
  <c r="L59" i="1"/>
  <c r="K59" i="1"/>
  <c r="P59" i="1" s="1"/>
  <c r="T59" i="1" s="1"/>
  <c r="N58" i="1"/>
  <c r="M58" i="1"/>
  <c r="Q58" i="1" s="1"/>
  <c r="L58" i="1"/>
  <c r="P58" i="1" s="1"/>
  <c r="T58" i="1" s="1"/>
  <c r="K58" i="1"/>
  <c r="U58" i="1" s="1"/>
  <c r="N57" i="1"/>
  <c r="R57" i="1" s="1"/>
  <c r="V57" i="1" s="1"/>
  <c r="M57" i="1"/>
  <c r="Q57" i="1" s="1"/>
  <c r="L57" i="1"/>
  <c r="K57" i="1"/>
  <c r="Q56" i="1"/>
  <c r="P56" i="1"/>
  <c r="N56" i="1"/>
  <c r="M56" i="1"/>
  <c r="L56" i="1"/>
  <c r="K56" i="1"/>
  <c r="U56" i="1" s="1"/>
  <c r="R55" i="1"/>
  <c r="Q55" i="1"/>
  <c r="N55" i="1"/>
  <c r="M55" i="1"/>
  <c r="L55" i="1"/>
  <c r="K55" i="1"/>
  <c r="P55" i="1" s="1"/>
  <c r="T55" i="1" s="1"/>
  <c r="N54" i="1"/>
  <c r="M54" i="1"/>
  <c r="Q54" i="1" s="1"/>
  <c r="L54" i="1"/>
  <c r="P54" i="1" s="1"/>
  <c r="T54" i="1" s="1"/>
  <c r="K54" i="1"/>
  <c r="N53" i="1"/>
  <c r="R53" i="1" s="1"/>
  <c r="V53" i="1" s="1"/>
  <c r="M53" i="1"/>
  <c r="Q53" i="1" s="1"/>
  <c r="L53" i="1"/>
  <c r="K53" i="1"/>
  <c r="U53" i="1" s="1"/>
  <c r="Q52" i="1"/>
  <c r="P52" i="1"/>
  <c r="N52" i="1"/>
  <c r="M52" i="1"/>
  <c r="L52" i="1"/>
  <c r="K52" i="1"/>
  <c r="U52" i="1" s="1"/>
  <c r="R51" i="1"/>
  <c r="Q51" i="1"/>
  <c r="N51" i="1"/>
  <c r="M51" i="1"/>
  <c r="L51" i="1"/>
  <c r="K51" i="1"/>
  <c r="P51" i="1" s="1"/>
  <c r="T51" i="1" s="1"/>
  <c r="N50" i="1"/>
  <c r="M50" i="1"/>
  <c r="Q50" i="1" s="1"/>
  <c r="L50" i="1"/>
  <c r="P50" i="1" s="1"/>
  <c r="T50" i="1" s="1"/>
  <c r="K50" i="1"/>
  <c r="U50" i="1" s="1"/>
  <c r="N49" i="1"/>
  <c r="R49" i="1" s="1"/>
  <c r="V49" i="1" s="1"/>
  <c r="M49" i="1"/>
  <c r="Q49" i="1" s="1"/>
  <c r="L49" i="1"/>
  <c r="K49" i="1"/>
  <c r="Q48" i="1"/>
  <c r="P48" i="1"/>
  <c r="N48" i="1"/>
  <c r="M48" i="1"/>
  <c r="L48" i="1"/>
  <c r="K48" i="1"/>
  <c r="U48" i="1" s="1"/>
  <c r="P47" i="1"/>
  <c r="N47" i="1"/>
  <c r="R47" i="1" s="1"/>
  <c r="M47" i="1"/>
  <c r="Q47" i="1" s="1"/>
  <c r="L47" i="1"/>
  <c r="K47" i="1"/>
  <c r="V47" i="1" s="1"/>
  <c r="R46" i="1"/>
  <c r="Q46" i="1"/>
  <c r="P46" i="1"/>
  <c r="T46" i="1" s="1"/>
  <c r="N46" i="1"/>
  <c r="M46" i="1"/>
  <c r="L46" i="1"/>
  <c r="K46" i="1"/>
  <c r="V46" i="1" s="1"/>
  <c r="R45" i="1"/>
  <c r="N45" i="1"/>
  <c r="M45" i="1"/>
  <c r="L45" i="1"/>
  <c r="P45" i="1" s="1"/>
  <c r="T45" i="1" s="1"/>
  <c r="K45" i="1"/>
  <c r="V45" i="1" s="1"/>
  <c r="N44" i="1"/>
  <c r="R44" i="1" s="1"/>
  <c r="M44" i="1"/>
  <c r="Q44" i="1" s="1"/>
  <c r="L44" i="1"/>
  <c r="P44" i="1" s="1"/>
  <c r="K44" i="1"/>
  <c r="V44" i="1" s="1"/>
  <c r="P43" i="1"/>
  <c r="N43" i="1"/>
  <c r="R43" i="1" s="1"/>
  <c r="M43" i="1"/>
  <c r="Q43" i="1" s="1"/>
  <c r="L43" i="1"/>
  <c r="K43" i="1"/>
  <c r="R42" i="1"/>
  <c r="Q42" i="1"/>
  <c r="P42" i="1"/>
  <c r="T42" i="1" s="1"/>
  <c r="N42" i="1"/>
  <c r="M42" i="1"/>
  <c r="L42" i="1"/>
  <c r="K42" i="1"/>
  <c r="V42" i="1" s="1"/>
  <c r="R41" i="1"/>
  <c r="N41" i="1"/>
  <c r="M41" i="1"/>
  <c r="L41" i="1"/>
  <c r="P41" i="1" s="1"/>
  <c r="T41" i="1" s="1"/>
  <c r="K41" i="1"/>
  <c r="V41" i="1" s="1"/>
  <c r="N40" i="1"/>
  <c r="R40" i="1" s="1"/>
  <c r="M40" i="1"/>
  <c r="Q40" i="1" s="1"/>
  <c r="L40" i="1"/>
  <c r="P40" i="1" s="1"/>
  <c r="K40" i="1"/>
  <c r="P39" i="1"/>
  <c r="N39" i="1"/>
  <c r="R39" i="1" s="1"/>
  <c r="M39" i="1"/>
  <c r="Q39" i="1" s="1"/>
  <c r="L39" i="1"/>
  <c r="K39" i="1"/>
  <c r="V39" i="1" s="1"/>
  <c r="R38" i="1"/>
  <c r="Q38" i="1"/>
  <c r="P38" i="1"/>
  <c r="T38" i="1" s="1"/>
  <c r="N38" i="1"/>
  <c r="M38" i="1"/>
  <c r="L38" i="1"/>
  <c r="K38" i="1"/>
  <c r="V38" i="1" s="1"/>
  <c r="R37" i="1"/>
  <c r="N37" i="1"/>
  <c r="M37" i="1"/>
  <c r="L37" i="1"/>
  <c r="P37" i="1" s="1"/>
  <c r="T37" i="1" s="1"/>
  <c r="K37" i="1"/>
  <c r="V37" i="1" s="1"/>
  <c r="N36" i="1"/>
  <c r="R36" i="1" s="1"/>
  <c r="M36" i="1"/>
  <c r="Q36" i="1" s="1"/>
  <c r="L36" i="1"/>
  <c r="P36" i="1" s="1"/>
  <c r="K36" i="1"/>
  <c r="U36" i="1" s="1"/>
  <c r="P35" i="1"/>
  <c r="N35" i="1"/>
  <c r="R35" i="1" s="1"/>
  <c r="M35" i="1"/>
  <c r="Q35" i="1" s="1"/>
  <c r="L35" i="1"/>
  <c r="K35" i="1"/>
  <c r="R34" i="1"/>
  <c r="Q34" i="1"/>
  <c r="P34" i="1"/>
  <c r="T34" i="1" s="1"/>
  <c r="N34" i="1"/>
  <c r="M34" i="1"/>
  <c r="L34" i="1"/>
  <c r="K34" i="1"/>
  <c r="V34" i="1" s="1"/>
  <c r="R33" i="1"/>
  <c r="N33" i="1"/>
  <c r="M33" i="1"/>
  <c r="L33" i="1"/>
  <c r="P33" i="1" s="1"/>
  <c r="T33" i="1" s="1"/>
  <c r="K33" i="1"/>
  <c r="V33" i="1" s="1"/>
  <c r="R32" i="1"/>
  <c r="Q32" i="1"/>
  <c r="N32" i="1"/>
  <c r="M32" i="1"/>
  <c r="L32" i="1"/>
  <c r="K32" i="1"/>
  <c r="U32" i="1" s="1"/>
  <c r="N31" i="1"/>
  <c r="M31" i="1"/>
  <c r="Q31" i="1" s="1"/>
  <c r="L31" i="1"/>
  <c r="P31" i="1" s="1"/>
  <c r="T31" i="1" s="1"/>
  <c r="K31" i="1"/>
  <c r="N30" i="1"/>
  <c r="R30" i="1" s="1"/>
  <c r="V30" i="1" s="1"/>
  <c r="M30" i="1"/>
  <c r="Q30" i="1" s="1"/>
  <c r="L30" i="1"/>
  <c r="P30" i="1" s="1"/>
  <c r="K30" i="1"/>
  <c r="U30" i="1" s="1"/>
  <c r="Q29" i="1"/>
  <c r="P29" i="1"/>
  <c r="N29" i="1"/>
  <c r="R29" i="1" s="1"/>
  <c r="M29" i="1"/>
  <c r="L29" i="1"/>
  <c r="T29" i="1" s="1"/>
  <c r="K29" i="1"/>
  <c r="U29" i="1" s="1"/>
  <c r="R28" i="1"/>
  <c r="Q28" i="1"/>
  <c r="N28" i="1"/>
  <c r="M28" i="1"/>
  <c r="L28" i="1"/>
  <c r="K28" i="1"/>
  <c r="U28" i="1" s="1"/>
  <c r="N27" i="1"/>
  <c r="M27" i="1"/>
  <c r="Q27" i="1" s="1"/>
  <c r="L27" i="1"/>
  <c r="P27" i="1" s="1"/>
  <c r="T27" i="1" s="1"/>
  <c r="K27" i="1"/>
  <c r="R27" i="1" s="1"/>
  <c r="N26" i="1"/>
  <c r="R26" i="1" s="1"/>
  <c r="V26" i="1" s="1"/>
  <c r="M26" i="1"/>
  <c r="Q26" i="1" s="1"/>
  <c r="L26" i="1"/>
  <c r="K26" i="1"/>
  <c r="Q25" i="1"/>
  <c r="P25" i="1"/>
  <c r="N25" i="1"/>
  <c r="R25" i="1" s="1"/>
  <c r="M25" i="1"/>
  <c r="L25" i="1"/>
  <c r="T25" i="1" s="1"/>
  <c r="K25" i="1"/>
  <c r="U25" i="1" s="1"/>
  <c r="R24" i="1"/>
  <c r="Q24" i="1"/>
  <c r="N24" i="1"/>
  <c r="M24" i="1"/>
  <c r="L24" i="1"/>
  <c r="K24" i="1"/>
  <c r="U24" i="1" s="1"/>
  <c r="N23" i="1"/>
  <c r="M23" i="1"/>
  <c r="Q23" i="1" s="1"/>
  <c r="L23" i="1"/>
  <c r="P23" i="1" s="1"/>
  <c r="T23" i="1" s="1"/>
  <c r="K23" i="1"/>
  <c r="N22" i="1"/>
  <c r="R22" i="1" s="1"/>
  <c r="V22" i="1" s="1"/>
  <c r="M22" i="1"/>
  <c r="Q22" i="1" s="1"/>
  <c r="L22" i="1"/>
  <c r="K22" i="1"/>
  <c r="U22" i="1" s="1"/>
  <c r="Q21" i="1"/>
  <c r="P21" i="1"/>
  <c r="N21" i="1"/>
  <c r="R21" i="1" s="1"/>
  <c r="M21" i="1"/>
  <c r="L21" i="1"/>
  <c r="T21" i="1" s="1"/>
  <c r="K21" i="1"/>
  <c r="U21" i="1" s="1"/>
  <c r="R20" i="1"/>
  <c r="Q20" i="1"/>
  <c r="N20" i="1"/>
  <c r="M20" i="1"/>
  <c r="L20" i="1"/>
  <c r="K20" i="1"/>
  <c r="P20" i="1" s="1"/>
  <c r="T20" i="1" s="1"/>
  <c r="N19" i="1"/>
  <c r="M19" i="1"/>
  <c r="Q19" i="1" s="1"/>
  <c r="L19" i="1"/>
  <c r="P19" i="1" s="1"/>
  <c r="T19" i="1" s="1"/>
  <c r="K19" i="1"/>
  <c r="N18" i="1"/>
  <c r="R18" i="1" s="1"/>
  <c r="V18" i="1" s="1"/>
  <c r="M18" i="1"/>
  <c r="Q18" i="1" s="1"/>
  <c r="L18" i="1"/>
  <c r="P18" i="1" s="1"/>
  <c r="K18" i="1"/>
  <c r="N17" i="1"/>
  <c r="M17" i="1"/>
  <c r="Q17" i="1" s="1"/>
  <c r="L17" i="1"/>
  <c r="P17" i="1" s="1"/>
  <c r="K17" i="1"/>
  <c r="U17" i="1" s="1"/>
  <c r="P16" i="1"/>
  <c r="N16" i="1"/>
  <c r="R16" i="1" s="1"/>
  <c r="M16" i="1"/>
  <c r="Q16" i="1" s="1"/>
  <c r="L16" i="1"/>
  <c r="K16" i="1"/>
  <c r="R15" i="1"/>
  <c r="Q15" i="1"/>
  <c r="P15" i="1"/>
  <c r="T15" i="1" s="1"/>
  <c r="N15" i="1"/>
  <c r="M15" i="1"/>
  <c r="L15" i="1"/>
  <c r="K15" i="1"/>
  <c r="V15" i="1" s="1"/>
  <c r="R14" i="1"/>
  <c r="N14" i="1"/>
  <c r="M14" i="1"/>
  <c r="L14" i="1"/>
  <c r="K14" i="1"/>
  <c r="N13" i="1"/>
  <c r="M13" i="1"/>
  <c r="Q13" i="1" s="1"/>
  <c r="L13" i="1"/>
  <c r="P13" i="1" s="1"/>
  <c r="K13" i="1"/>
  <c r="P12" i="1"/>
  <c r="N12" i="1"/>
  <c r="R12" i="1" s="1"/>
  <c r="M12" i="1"/>
  <c r="Q12" i="1" s="1"/>
  <c r="L12" i="1"/>
  <c r="K12" i="1"/>
  <c r="R11" i="1"/>
  <c r="Q11" i="1"/>
  <c r="P11" i="1"/>
  <c r="T11" i="1" s="1"/>
  <c r="N11" i="1"/>
  <c r="M11" i="1"/>
  <c r="L11" i="1"/>
  <c r="K11" i="1"/>
  <c r="V11" i="1" s="1"/>
  <c r="R10" i="1"/>
  <c r="N10" i="1"/>
  <c r="M10" i="1"/>
  <c r="L10" i="1"/>
  <c r="K10" i="1"/>
  <c r="N9" i="1"/>
  <c r="M9" i="1"/>
  <c r="Q9" i="1" s="1"/>
  <c r="L9" i="1"/>
  <c r="P9" i="1" s="1"/>
  <c r="K9" i="1"/>
  <c r="Q8" i="1"/>
  <c r="P8" i="1"/>
  <c r="N8" i="1"/>
  <c r="M8" i="1"/>
  <c r="L8" i="1"/>
  <c r="T8" i="1" s="1"/>
  <c r="K8" i="1"/>
  <c r="U8" i="1" s="1"/>
  <c r="AF7" i="1"/>
  <c r="R7" i="1"/>
  <c r="N7" i="1"/>
  <c r="M7" i="1"/>
  <c r="L7" i="1"/>
  <c r="K7" i="1"/>
  <c r="AF6" i="1"/>
  <c r="N6" i="1"/>
  <c r="R6" i="1" s="1"/>
  <c r="V6" i="1" s="1"/>
  <c r="M6" i="1"/>
  <c r="Q6" i="1" s="1"/>
  <c r="L6" i="1"/>
  <c r="K6" i="1"/>
  <c r="AF5" i="1"/>
  <c r="R5" i="1"/>
  <c r="Q5" i="1"/>
  <c r="P5" i="1"/>
  <c r="T5" i="1" s="1"/>
  <c r="N5" i="1"/>
  <c r="M5" i="1"/>
  <c r="L5" i="1"/>
  <c r="K5" i="1"/>
  <c r="V5" i="1" s="1"/>
  <c r="AF4" i="1"/>
  <c r="N4" i="1"/>
  <c r="M4" i="1"/>
  <c r="Q4" i="1" s="1"/>
  <c r="L4" i="1"/>
  <c r="P4" i="1" s="1"/>
  <c r="T4" i="1" s="1"/>
  <c r="K4" i="1"/>
  <c r="AF3" i="1"/>
  <c r="AF8" i="1" s="1"/>
  <c r="N3" i="1"/>
  <c r="M3" i="1"/>
  <c r="L3" i="1"/>
  <c r="P3" i="1" s="1"/>
  <c r="T3" i="1" s="1"/>
  <c r="K3" i="1"/>
  <c r="U13" i="1" l="1"/>
  <c r="V16" i="1"/>
  <c r="U80" i="1"/>
  <c r="U88" i="1"/>
  <c r="V93" i="1"/>
  <c r="V124" i="1"/>
  <c r="U138" i="1"/>
  <c r="U146" i="1"/>
  <c r="V160" i="1"/>
  <c r="V163" i="1"/>
  <c r="U169" i="1"/>
  <c r="V177" i="1"/>
  <c r="V180" i="1"/>
  <c r="V208" i="1"/>
  <c r="U18" i="1"/>
  <c r="U26" i="1"/>
  <c r="V40" i="1"/>
  <c r="V43" i="1"/>
  <c r="U49" i="1"/>
  <c r="U57" i="1"/>
  <c r="U62" i="1"/>
  <c r="U115" i="1"/>
  <c r="V199" i="1"/>
  <c r="U67" i="1"/>
  <c r="V70" i="1"/>
  <c r="V98" i="1"/>
  <c r="V101" i="1"/>
  <c r="V129" i="1"/>
  <c r="V132" i="1"/>
  <c r="U6" i="1"/>
  <c r="V12" i="1"/>
  <c r="V156" i="1"/>
  <c r="V159" i="1"/>
  <c r="V176" i="1"/>
  <c r="V204" i="1"/>
  <c r="V207" i="1"/>
  <c r="U84" i="1"/>
  <c r="U92" i="1"/>
  <c r="U142" i="1"/>
  <c r="U150" i="1"/>
  <c r="U173" i="1"/>
  <c r="U230" i="1"/>
  <c r="V35" i="1"/>
  <c r="V74" i="1"/>
  <c r="V102" i="1"/>
  <c r="V105" i="1"/>
  <c r="V133" i="1"/>
  <c r="V136" i="1"/>
  <c r="U11" i="1"/>
  <c r="U15" i="1"/>
  <c r="V20" i="1"/>
  <c r="V24" i="1"/>
  <c r="V28" i="1"/>
  <c r="V32" i="1"/>
  <c r="U34" i="1"/>
  <c r="U38" i="1"/>
  <c r="U42" i="1"/>
  <c r="U46" i="1"/>
  <c r="T48" i="1"/>
  <c r="V51" i="1"/>
  <c r="T52" i="1"/>
  <c r="V55" i="1"/>
  <c r="T56" i="1"/>
  <c r="V59" i="1"/>
  <c r="T60" i="1"/>
  <c r="U65" i="1"/>
  <c r="U69" i="1"/>
  <c r="U73" i="1"/>
  <c r="V78" i="1"/>
  <c r="T79" i="1"/>
  <c r="V82" i="1"/>
  <c r="T83" i="1"/>
  <c r="V86" i="1"/>
  <c r="T87" i="1"/>
  <c r="V90" i="1"/>
  <c r="T91" i="1"/>
  <c r="V109" i="1"/>
  <c r="T110" i="1"/>
  <c r="V113" i="1"/>
  <c r="T114" i="1"/>
  <c r="V117" i="1"/>
  <c r="T118" i="1"/>
  <c r="V121" i="1"/>
  <c r="T122" i="1"/>
  <c r="U123" i="1"/>
  <c r="U127" i="1"/>
  <c r="U131" i="1"/>
  <c r="U135" i="1"/>
  <c r="V140" i="1"/>
  <c r="T141" i="1"/>
  <c r="V144" i="1"/>
  <c r="T145" i="1"/>
  <c r="V148" i="1"/>
  <c r="T149" i="1"/>
  <c r="V152" i="1"/>
  <c r="U154" i="1"/>
  <c r="U158" i="1"/>
  <c r="U162" i="1"/>
  <c r="U166" i="1"/>
  <c r="T168" i="1"/>
  <c r="V171" i="1"/>
  <c r="T172" i="1"/>
  <c r="V175" i="1"/>
  <c r="V184" i="1"/>
  <c r="T185" i="1"/>
  <c r="V188" i="1"/>
  <c r="T189" i="1"/>
  <c r="V192" i="1"/>
  <c r="T193" i="1"/>
  <c r="V196" i="1"/>
  <c r="T197" i="1"/>
  <c r="T212" i="1"/>
  <c r="U216" i="1"/>
  <c r="V218" i="1"/>
  <c r="U219" i="1"/>
  <c r="T220" i="1"/>
  <c r="T221" i="1"/>
  <c r="R222" i="1"/>
  <c r="V222" i="1" s="1"/>
  <c r="Q223" i="1"/>
  <c r="U223" i="1" s="1"/>
  <c r="R227" i="1"/>
  <c r="V227" i="1" s="1"/>
  <c r="T229" i="1"/>
  <c r="R230" i="1"/>
  <c r="Q232" i="1"/>
  <c r="U232" i="1" s="1"/>
  <c r="P233" i="1"/>
  <c r="Q237" i="1"/>
  <c r="U237" i="1" s="1"/>
  <c r="V241" i="1"/>
  <c r="T242" i="1"/>
  <c r="V242" i="1"/>
  <c r="R244" i="1"/>
  <c r="V244" i="1" s="1"/>
  <c r="U249" i="1"/>
  <c r="V251" i="1"/>
  <c r="U252" i="1"/>
  <c r="T253" i="1"/>
  <c r="T254" i="1"/>
  <c r="R255" i="1"/>
  <c r="V255" i="1" s="1"/>
  <c r="Q256" i="1"/>
  <c r="U256" i="1" s="1"/>
  <c r="V258" i="1"/>
  <c r="T259" i="1"/>
  <c r="V259" i="1"/>
  <c r="T262" i="1"/>
  <c r="R263" i="1"/>
  <c r="Q265" i="1"/>
  <c r="U265" i="1" s="1"/>
  <c r="P266" i="1"/>
  <c r="Q270" i="1"/>
  <c r="U270" i="1" s="1"/>
  <c r="Q273" i="1"/>
  <c r="U273" i="1" s="1"/>
  <c r="R277" i="1"/>
  <c r="V277" i="1" s="1"/>
  <c r="U282" i="1"/>
  <c r="V284" i="1"/>
  <c r="U285" i="1"/>
  <c r="T286" i="1"/>
  <c r="T287" i="1"/>
  <c r="Q291" i="1"/>
  <c r="U291" i="1" s="1"/>
  <c r="Q300" i="1"/>
  <c r="U300" i="1" s="1"/>
  <c r="V303" i="1"/>
  <c r="U305" i="1"/>
  <c r="V308" i="1"/>
  <c r="T310" i="1"/>
  <c r="U312" i="1"/>
  <c r="P315" i="1"/>
  <c r="T315" i="1"/>
  <c r="T316" i="1"/>
  <c r="R318" i="1"/>
  <c r="P321" i="1"/>
  <c r="T325" i="1"/>
  <c r="R325" i="1"/>
  <c r="V325" i="1" s="1"/>
  <c r="Q326" i="1"/>
  <c r="U326" i="1" s="1"/>
  <c r="Q335" i="1"/>
  <c r="U335" i="1" s="1"/>
  <c r="P339" i="1"/>
  <c r="T339" i="1" s="1"/>
  <c r="U346" i="1"/>
  <c r="R347" i="1"/>
  <c r="U363" i="1"/>
  <c r="Q370" i="1"/>
  <c r="U370" i="1" s="1"/>
  <c r="P374" i="1"/>
  <c r="T374" i="1" s="1"/>
  <c r="U381" i="1"/>
  <c r="U385" i="1"/>
  <c r="U389" i="1"/>
  <c r="Q397" i="1"/>
  <c r="U397" i="1" s="1"/>
  <c r="P401" i="1"/>
  <c r="T401" i="1" s="1"/>
  <c r="V409" i="1"/>
  <c r="U412" i="1"/>
  <c r="V428" i="1"/>
  <c r="T428" i="1"/>
  <c r="Q428" i="1"/>
  <c r="U428" i="1" s="1"/>
  <c r="R432" i="1"/>
  <c r="T434" i="1"/>
  <c r="U441" i="1"/>
  <c r="U472" i="1"/>
  <c r="V475" i="1"/>
  <c r="U503" i="1"/>
  <c r="V506" i="1"/>
  <c r="U534" i="1"/>
  <c r="V537" i="1"/>
  <c r="V548" i="1"/>
  <c r="P6" i="1"/>
  <c r="T6" i="1" s="1"/>
  <c r="V7" i="1"/>
  <c r="R8" i="1"/>
  <c r="V8" i="1" s="1"/>
  <c r="V10" i="1"/>
  <c r="V14" i="1"/>
  <c r="U20" i="1"/>
  <c r="P22" i="1"/>
  <c r="T22" i="1" s="1"/>
  <c r="P26" i="1"/>
  <c r="T26" i="1" s="1"/>
  <c r="R48" i="1"/>
  <c r="V48" i="1" s="1"/>
  <c r="P49" i="1"/>
  <c r="T49" i="1" s="1"/>
  <c r="U51" i="1"/>
  <c r="R52" i="1"/>
  <c r="V52" i="1" s="1"/>
  <c r="P53" i="1"/>
  <c r="T53" i="1" s="1"/>
  <c r="U55" i="1"/>
  <c r="R56" i="1"/>
  <c r="V56" i="1" s="1"/>
  <c r="P57" i="1"/>
  <c r="T57" i="1" s="1"/>
  <c r="U59" i="1"/>
  <c r="R60" i="1"/>
  <c r="V60" i="1" s="1"/>
  <c r="P61" i="1"/>
  <c r="T61" i="1" s="1"/>
  <c r="V68" i="1"/>
  <c r="U5" i="1"/>
  <c r="T12" i="1"/>
  <c r="T16" i="1"/>
  <c r="T35" i="1"/>
  <c r="T39" i="1"/>
  <c r="T43" i="1"/>
  <c r="T47" i="1"/>
  <c r="T66" i="1"/>
  <c r="T70" i="1"/>
  <c r="T74" i="1"/>
  <c r="T93" i="1"/>
  <c r="T97" i="1"/>
  <c r="T101" i="1"/>
  <c r="T105" i="1"/>
  <c r="T124" i="1"/>
  <c r="T128" i="1"/>
  <c r="T132" i="1"/>
  <c r="T136" i="1"/>
  <c r="T155" i="1"/>
  <c r="T159" i="1"/>
  <c r="T163" i="1"/>
  <c r="T167" i="1"/>
  <c r="T176" i="1"/>
  <c r="T180" i="1"/>
  <c r="T199" i="1"/>
  <c r="T203" i="1"/>
  <c r="T207" i="1"/>
  <c r="T211" i="1"/>
  <c r="V211" i="1"/>
  <c r="R213" i="1"/>
  <c r="V213" i="1" s="1"/>
  <c r="U218" i="1"/>
  <c r="V220" i="1"/>
  <c r="U221" i="1"/>
  <c r="T222" i="1"/>
  <c r="T223" i="1"/>
  <c r="R224" i="1"/>
  <c r="V224" i="1" s="1"/>
  <c r="Q225" i="1"/>
  <c r="T228" i="1"/>
  <c r="V228" i="1"/>
  <c r="P235" i="1"/>
  <c r="Q239" i="1"/>
  <c r="U239" i="1" s="1"/>
  <c r="R246" i="1"/>
  <c r="V246" i="1" s="1"/>
  <c r="U251" i="1"/>
  <c r="V253" i="1"/>
  <c r="U254" i="1"/>
  <c r="T255" i="1"/>
  <c r="T256" i="1"/>
  <c r="R257" i="1"/>
  <c r="V257" i="1" s="1"/>
  <c r="V260" i="1"/>
  <c r="T261" i="1"/>
  <c r="V261" i="1"/>
  <c r="P268" i="1"/>
  <c r="Q272" i="1"/>
  <c r="U272" i="1" s="1"/>
  <c r="T273" i="1"/>
  <c r="R274" i="1"/>
  <c r="V274" i="1" s="1"/>
  <c r="Q275" i="1"/>
  <c r="R279" i="1"/>
  <c r="V279" i="1" s="1"/>
  <c r="U284" i="1"/>
  <c r="V286" i="1"/>
  <c r="U287" i="1"/>
  <c r="R295" i="1"/>
  <c r="Q296" i="1"/>
  <c r="U296" i="1" s="1"/>
  <c r="U309" i="1"/>
  <c r="V312" i="1"/>
  <c r="T314" i="1"/>
  <c r="U316" i="1"/>
  <c r="Q321" i="1"/>
  <c r="U321" i="1" s="1"/>
  <c r="R322" i="1"/>
  <c r="T329" i="1"/>
  <c r="R329" i="1"/>
  <c r="V329" i="1" s="1"/>
  <c r="Q330" i="1"/>
  <c r="U330" i="1" s="1"/>
  <c r="R343" i="1"/>
  <c r="P346" i="1"/>
  <c r="T346" i="1"/>
  <c r="V349" i="1"/>
  <c r="V353" i="1"/>
  <c r="V357" i="1"/>
  <c r="V361" i="1"/>
  <c r="V366" i="1"/>
  <c r="Q366" i="1"/>
  <c r="U366" i="1" s="1"/>
  <c r="V393" i="1"/>
  <c r="Q393" i="1"/>
  <c r="U393" i="1" s="1"/>
  <c r="R405" i="1"/>
  <c r="U408" i="1"/>
  <c r="V519" i="1"/>
  <c r="V527" i="1"/>
  <c r="P7" i="1"/>
  <c r="T7" i="1" s="1"/>
  <c r="P10" i="1"/>
  <c r="T10" i="1" s="1"/>
  <c r="R13" i="1"/>
  <c r="U16" i="1"/>
  <c r="T18" i="1"/>
  <c r="V21" i="1"/>
  <c r="V25" i="1"/>
  <c r="V29" i="1"/>
  <c r="T30" i="1"/>
  <c r="U35" i="1"/>
  <c r="U39" i="1"/>
  <c r="U43" i="1"/>
  <c r="U47" i="1"/>
  <c r="U66" i="1"/>
  <c r="U70" i="1"/>
  <c r="U74" i="1"/>
  <c r="V79" i="1"/>
  <c r="T80" i="1"/>
  <c r="V83" i="1"/>
  <c r="T84" i="1"/>
  <c r="V87" i="1"/>
  <c r="T88" i="1"/>
  <c r="V91" i="1"/>
  <c r="T92" i="1"/>
  <c r="U93" i="1"/>
  <c r="U97" i="1"/>
  <c r="U101" i="1"/>
  <c r="U105" i="1"/>
  <c r="V110" i="1"/>
  <c r="T111" i="1"/>
  <c r="V114" i="1"/>
  <c r="T115" i="1"/>
  <c r="V118" i="1"/>
  <c r="T119" i="1"/>
  <c r="V122" i="1"/>
  <c r="U124" i="1"/>
  <c r="U128" i="1"/>
  <c r="U132" i="1"/>
  <c r="U136" i="1"/>
  <c r="T138" i="1"/>
  <c r="V141" i="1"/>
  <c r="T142" i="1"/>
  <c r="V145" i="1"/>
  <c r="T146" i="1"/>
  <c r="V149" i="1"/>
  <c r="T150" i="1"/>
  <c r="U155" i="1"/>
  <c r="U159" i="1"/>
  <c r="U163" i="1"/>
  <c r="U167" i="1"/>
  <c r="V168" i="1"/>
  <c r="T169" i="1"/>
  <c r="V172" i="1"/>
  <c r="T173" i="1"/>
  <c r="U176" i="1"/>
  <c r="U180" i="1"/>
  <c r="V185" i="1"/>
  <c r="T186" i="1"/>
  <c r="V189" i="1"/>
  <c r="T190" i="1"/>
  <c r="V193" i="1"/>
  <c r="T194" i="1"/>
  <c r="V197" i="1"/>
  <c r="U199" i="1"/>
  <c r="U203" i="1"/>
  <c r="U207" i="1"/>
  <c r="V212" i="1"/>
  <c r="R215" i="1"/>
  <c r="V215" i="1" s="1"/>
  <c r="U220" i="1"/>
  <c r="T224" i="1"/>
  <c r="T225" i="1"/>
  <c r="Q227" i="1"/>
  <c r="V229" i="1"/>
  <c r="T230" i="1"/>
  <c r="V230" i="1"/>
  <c r="U231" i="1"/>
  <c r="T233" i="1"/>
  <c r="R234" i="1"/>
  <c r="R235" i="1"/>
  <c r="P237" i="1"/>
  <c r="T237" i="1" s="1"/>
  <c r="Q244" i="1"/>
  <c r="R248" i="1"/>
  <c r="V248" i="1" s="1"/>
  <c r="U253" i="1"/>
  <c r="T257" i="1"/>
  <c r="V262" i="1"/>
  <c r="T263" i="1"/>
  <c r="V263" i="1"/>
  <c r="U264" i="1"/>
  <c r="T266" i="1"/>
  <c r="R267" i="1"/>
  <c r="R268" i="1"/>
  <c r="P270" i="1"/>
  <c r="T270" i="1" s="1"/>
  <c r="T274" i="1"/>
  <c r="T275" i="1"/>
  <c r="Q277" i="1"/>
  <c r="R281" i="1"/>
  <c r="V281" i="1" s="1"/>
  <c r="U286" i="1"/>
  <c r="R291" i="1"/>
  <c r="Q292" i="1"/>
  <c r="U292" i="1" s="1"/>
  <c r="R296" i="1"/>
  <c r="U298" i="1"/>
  <c r="U313" i="1"/>
  <c r="V320" i="1"/>
  <c r="R326" i="1"/>
  <c r="U338" i="1"/>
  <c r="R339" i="1"/>
  <c r="P342" i="1"/>
  <c r="T342" i="1"/>
  <c r="T345" i="1"/>
  <c r="U373" i="1"/>
  <c r="R374" i="1"/>
  <c r="P377" i="1"/>
  <c r="T377" i="1"/>
  <c r="V380" i="1"/>
  <c r="V384" i="1"/>
  <c r="V388" i="1"/>
  <c r="V392" i="1"/>
  <c r="U400" i="1"/>
  <c r="R401" i="1"/>
  <c r="P404" i="1"/>
  <c r="T404" i="1"/>
  <c r="T405" i="1"/>
  <c r="T407" i="1"/>
  <c r="U422" i="1"/>
  <c r="V436" i="1"/>
  <c r="Q436" i="1"/>
  <c r="U436" i="1" s="1"/>
  <c r="V444" i="1"/>
  <c r="U480" i="1"/>
  <c r="V486" i="1"/>
  <c r="U489" i="1"/>
  <c r="V494" i="1"/>
  <c r="U497" i="1"/>
  <c r="U511" i="1"/>
  <c r="V544" i="1"/>
  <c r="U40" i="1"/>
  <c r="U3" i="1"/>
  <c r="U23" i="1"/>
  <c r="U27" i="1"/>
  <c r="U31" i="1"/>
  <c r="U54" i="1"/>
  <c r="V67" i="1"/>
  <c r="V71" i="1"/>
  <c r="V27" i="1"/>
  <c r="Q3" i="1"/>
  <c r="R9" i="1"/>
  <c r="V9" i="1" s="1"/>
  <c r="U12" i="1"/>
  <c r="P14" i="1"/>
  <c r="T14" i="1" s="1"/>
  <c r="R17" i="1"/>
  <c r="R3" i="1"/>
  <c r="V3" i="1" s="1"/>
  <c r="R4" i="1"/>
  <c r="V4" i="1" s="1"/>
  <c r="Q7" i="1"/>
  <c r="U7" i="1" s="1"/>
  <c r="T9" i="1"/>
  <c r="Q10" i="1"/>
  <c r="U10" i="1" s="1"/>
  <c r="T13" i="1"/>
  <c r="Q14" i="1"/>
  <c r="U14" i="1" s="1"/>
  <c r="T17" i="1"/>
  <c r="R19" i="1"/>
  <c r="V19" i="1" s="1"/>
  <c r="R23" i="1"/>
  <c r="V23" i="1" s="1"/>
  <c r="P24" i="1"/>
  <c r="T24" i="1" s="1"/>
  <c r="P28" i="1"/>
  <c r="T28" i="1" s="1"/>
  <c r="R31" i="1"/>
  <c r="V31" i="1" s="1"/>
  <c r="P32" i="1"/>
  <c r="T32" i="1" s="1"/>
  <c r="Q33" i="1"/>
  <c r="T36" i="1"/>
  <c r="Q37" i="1"/>
  <c r="U37" i="1" s="1"/>
  <c r="T40" i="1"/>
  <c r="Q41" i="1"/>
  <c r="T44" i="1"/>
  <c r="Q45" i="1"/>
  <c r="R50" i="1"/>
  <c r="R54" i="1"/>
  <c r="V54" i="1" s="1"/>
  <c r="R58" i="1"/>
  <c r="R62" i="1"/>
  <c r="T63" i="1"/>
  <c r="Q64" i="1"/>
  <c r="T67" i="1"/>
  <c r="Q68" i="1"/>
  <c r="U68" i="1" s="1"/>
  <c r="T71" i="1"/>
  <c r="Q72" i="1"/>
  <c r="T75" i="1"/>
  <c r="Q76" i="1"/>
  <c r="P78" i="1"/>
  <c r="T78" i="1" s="1"/>
  <c r="R81" i="1"/>
  <c r="V81" i="1" s="1"/>
  <c r="P82" i="1"/>
  <c r="T82" i="1" s="1"/>
  <c r="R85" i="1"/>
  <c r="V85" i="1" s="1"/>
  <c r="P86" i="1"/>
  <c r="T86" i="1" s="1"/>
  <c r="R89" i="1"/>
  <c r="V89" i="1" s="1"/>
  <c r="P90" i="1"/>
  <c r="T90" i="1" s="1"/>
  <c r="T94" i="1"/>
  <c r="Q95" i="1"/>
  <c r="T98" i="1"/>
  <c r="Q99" i="1"/>
  <c r="T102" i="1"/>
  <c r="Q103" i="1"/>
  <c r="T106" i="1"/>
  <c r="Q107" i="1"/>
  <c r="R108" i="1"/>
  <c r="V108" i="1" s="1"/>
  <c r="P109" i="1"/>
  <c r="T109" i="1" s="1"/>
  <c r="R112" i="1"/>
  <c r="V112" i="1" s="1"/>
  <c r="P113" i="1"/>
  <c r="T113" i="1" s="1"/>
  <c r="R116" i="1"/>
  <c r="V116" i="1" s="1"/>
  <c r="P117" i="1"/>
  <c r="T117" i="1" s="1"/>
  <c r="R120" i="1"/>
  <c r="V120" i="1" s="1"/>
  <c r="P121" i="1"/>
  <c r="T121" i="1" s="1"/>
  <c r="T125" i="1"/>
  <c r="Q126" i="1"/>
  <c r="T129" i="1"/>
  <c r="Q130" i="1"/>
  <c r="T133" i="1"/>
  <c r="Q134" i="1"/>
  <c r="T137" i="1"/>
  <c r="R139" i="1"/>
  <c r="V139" i="1" s="1"/>
  <c r="P140" i="1"/>
  <c r="T140" i="1" s="1"/>
  <c r="R143" i="1"/>
  <c r="V143" i="1" s="1"/>
  <c r="P144" i="1"/>
  <c r="T144" i="1" s="1"/>
  <c r="R147" i="1"/>
  <c r="V147" i="1" s="1"/>
  <c r="P148" i="1"/>
  <c r="T148" i="1" s="1"/>
  <c r="R151" i="1"/>
  <c r="V151" i="1" s="1"/>
  <c r="P152" i="1"/>
  <c r="T152" i="1" s="1"/>
  <c r="Q153" i="1"/>
  <c r="T156" i="1"/>
  <c r="Q157" i="1"/>
  <c r="T160" i="1"/>
  <c r="Q161" i="1"/>
  <c r="T164" i="1"/>
  <c r="Q165" i="1"/>
  <c r="R170" i="1"/>
  <c r="V170" i="1" s="1"/>
  <c r="P171" i="1"/>
  <c r="T171" i="1" s="1"/>
  <c r="R174" i="1"/>
  <c r="V174" i="1" s="1"/>
  <c r="P175" i="1"/>
  <c r="T175" i="1" s="1"/>
  <c r="T177" i="1"/>
  <c r="Q178" i="1"/>
  <c r="T181" i="1"/>
  <c r="Q182" i="1"/>
  <c r="R183" i="1"/>
  <c r="V183" i="1" s="1"/>
  <c r="P184" i="1"/>
  <c r="T184" i="1" s="1"/>
  <c r="R187" i="1"/>
  <c r="V187" i="1" s="1"/>
  <c r="P188" i="1"/>
  <c r="T188" i="1" s="1"/>
  <c r="R191" i="1"/>
  <c r="V191" i="1" s="1"/>
  <c r="P192" i="1"/>
  <c r="T192" i="1" s="1"/>
  <c r="R195" i="1"/>
  <c r="V195" i="1" s="1"/>
  <c r="P196" i="1"/>
  <c r="T196" i="1" s="1"/>
  <c r="T200" i="1"/>
  <c r="Q201" i="1"/>
  <c r="T204" i="1"/>
  <c r="Q205" i="1"/>
  <c r="T208" i="1"/>
  <c r="Q209" i="1"/>
  <c r="Q213" i="1"/>
  <c r="U213" i="1" s="1"/>
  <c r="P215" i="1"/>
  <c r="T215" i="1" s="1"/>
  <c r="U222" i="1"/>
  <c r="U225" i="1"/>
  <c r="T226" i="1"/>
  <c r="T227" i="1"/>
  <c r="V231" i="1"/>
  <c r="T232" i="1"/>
  <c r="V232" i="1"/>
  <c r="T235" i="1"/>
  <c r="R236" i="1"/>
  <c r="T243" i="1"/>
  <c r="T244" i="1"/>
  <c r="Q246" i="1"/>
  <c r="U246" i="1" s="1"/>
  <c r="P248" i="1"/>
  <c r="T248" i="1" s="1"/>
  <c r="U255" i="1"/>
  <c r="V264" i="1"/>
  <c r="T265" i="1"/>
  <c r="V265" i="1"/>
  <c r="T268" i="1"/>
  <c r="R269" i="1"/>
  <c r="U275" i="1"/>
  <c r="T276" i="1"/>
  <c r="T277" i="1"/>
  <c r="Q279" i="1"/>
  <c r="U279" i="1" s="1"/>
  <c r="P281" i="1"/>
  <c r="T281" i="1" s="1"/>
  <c r="R292" i="1"/>
  <c r="U294" i="1"/>
  <c r="T300" i="1"/>
  <c r="V300" i="1"/>
  <c r="T302" i="1"/>
  <c r="R302" i="1"/>
  <c r="V302" i="1" s="1"/>
  <c r="P308" i="1"/>
  <c r="T308" i="1" s="1"/>
  <c r="V315" i="1"/>
  <c r="U317" i="1"/>
  <c r="V324" i="1"/>
  <c r="U334" i="1"/>
  <c r="R335" i="1"/>
  <c r="V335" i="1" s="1"/>
  <c r="P338" i="1"/>
  <c r="T338" i="1" s="1"/>
  <c r="T341" i="1"/>
  <c r="T348" i="1"/>
  <c r="R348" i="1"/>
  <c r="V348" i="1" s="1"/>
  <c r="T352" i="1"/>
  <c r="R352" i="1"/>
  <c r="V352" i="1" s="1"/>
  <c r="T356" i="1"/>
  <c r="R356" i="1"/>
  <c r="V356" i="1" s="1"/>
  <c r="T360" i="1"/>
  <c r="R360" i="1"/>
  <c r="V360" i="1" s="1"/>
  <c r="U369" i="1"/>
  <c r="R370" i="1"/>
  <c r="V370" i="1" s="1"/>
  <c r="P373" i="1"/>
  <c r="T373" i="1"/>
  <c r="T376" i="1"/>
  <c r="U396" i="1"/>
  <c r="R397" i="1"/>
  <c r="V397" i="1" s="1"/>
  <c r="P400" i="1"/>
  <c r="T400" i="1"/>
  <c r="T403" i="1"/>
  <c r="U418" i="1"/>
  <c r="V424" i="1"/>
  <c r="T424" i="1"/>
  <c r="Q424" i="1"/>
  <c r="U424" i="1" s="1"/>
  <c r="T430" i="1"/>
  <c r="P436" i="1"/>
  <c r="T436" i="1" s="1"/>
  <c r="V440" i="1"/>
  <c r="V455" i="1"/>
  <c r="U458" i="1"/>
  <c r="V463" i="1"/>
  <c r="U466" i="1"/>
  <c r="U468" i="1"/>
  <c r="V471" i="1"/>
  <c r="U499" i="1"/>
  <c r="V502" i="1"/>
  <c r="V513" i="1"/>
  <c r="U516" i="1"/>
  <c r="V521" i="1"/>
  <c r="U524" i="1"/>
  <c r="U530" i="1"/>
  <c r="V533" i="1"/>
  <c r="U9" i="1"/>
  <c r="U44" i="1"/>
  <c r="U63" i="1"/>
  <c r="U75" i="1"/>
  <c r="U94" i="1"/>
  <c r="U98" i="1"/>
  <c r="U102" i="1"/>
  <c r="U106" i="1"/>
  <c r="U125" i="1"/>
  <c r="U129" i="1"/>
  <c r="U133" i="1"/>
  <c r="U137" i="1"/>
  <c r="U156" i="1"/>
  <c r="U160" i="1"/>
  <c r="U164" i="1"/>
  <c r="U177" i="1"/>
  <c r="U181" i="1"/>
  <c r="T183" i="1"/>
  <c r="T187" i="1"/>
  <c r="T191" i="1"/>
  <c r="T195" i="1"/>
  <c r="U200" i="1"/>
  <c r="U204" i="1"/>
  <c r="U208" i="1"/>
  <c r="U224" i="1"/>
  <c r="U227" i="1"/>
  <c r="V233" i="1"/>
  <c r="T234" i="1"/>
  <c r="V234" i="1"/>
  <c r="U244" i="1"/>
  <c r="U257" i="1"/>
  <c r="V266" i="1"/>
  <c r="T267" i="1"/>
  <c r="V267" i="1"/>
  <c r="U274" i="1"/>
  <c r="U277" i="1"/>
  <c r="T296" i="1"/>
  <c r="V296" i="1"/>
  <c r="T298" i="1"/>
  <c r="R298" i="1"/>
  <c r="V298" i="1" s="1"/>
  <c r="V299" i="1"/>
  <c r="P299" i="1"/>
  <c r="T299" i="1" s="1"/>
  <c r="V301" i="1"/>
  <c r="V318" i="1"/>
  <c r="P318" i="1"/>
  <c r="T318" i="1" s="1"/>
  <c r="P334" i="1"/>
  <c r="T334" i="1" s="1"/>
  <c r="P369" i="1"/>
  <c r="T369" i="1"/>
  <c r="T379" i="1"/>
  <c r="R379" i="1"/>
  <c r="V379" i="1" s="1"/>
  <c r="T383" i="1"/>
  <c r="R383" i="1"/>
  <c r="V383" i="1" s="1"/>
  <c r="T387" i="1"/>
  <c r="R387" i="1"/>
  <c r="V387" i="1" s="1"/>
  <c r="T391" i="1"/>
  <c r="R391" i="1"/>
  <c r="V391" i="1" s="1"/>
  <c r="P396" i="1"/>
  <c r="T396" i="1"/>
  <c r="U4" i="1"/>
  <c r="U81" i="1"/>
  <c r="U85" i="1"/>
  <c r="U89" i="1"/>
  <c r="U108" i="1"/>
  <c r="U112" i="1"/>
  <c r="U116" i="1"/>
  <c r="U120" i="1"/>
  <c r="U139" i="1"/>
  <c r="U143" i="1"/>
  <c r="U147" i="1"/>
  <c r="U151" i="1"/>
  <c r="U170" i="1"/>
  <c r="U174" i="1"/>
  <c r="U183" i="1"/>
  <c r="U187" i="1"/>
  <c r="U191" i="1"/>
  <c r="U195" i="1"/>
  <c r="U226" i="1"/>
  <c r="V235" i="1"/>
  <c r="T236" i="1"/>
  <c r="V236" i="1"/>
  <c r="U243" i="1"/>
  <c r="V268" i="1"/>
  <c r="T269" i="1"/>
  <c r="V269" i="1"/>
  <c r="U276" i="1"/>
  <c r="T292" i="1"/>
  <c r="V292" i="1"/>
  <c r="T294" i="1"/>
  <c r="R294" i="1"/>
  <c r="V294" i="1" s="1"/>
  <c r="V295" i="1"/>
  <c r="P295" i="1"/>
  <c r="T295" i="1" s="1"/>
  <c r="P303" i="1"/>
  <c r="T303" i="1" s="1"/>
  <c r="V322" i="1"/>
  <c r="P322" i="1"/>
  <c r="T322" i="1" s="1"/>
  <c r="V347" i="1"/>
  <c r="Q347" i="1"/>
  <c r="U347" i="1" s="1"/>
  <c r="P365" i="1"/>
  <c r="T365" i="1"/>
  <c r="V432" i="1"/>
  <c r="Q432" i="1"/>
  <c r="U432" i="1" s="1"/>
  <c r="V13" i="1"/>
  <c r="V17" i="1"/>
  <c r="U19" i="1"/>
  <c r="V36" i="1"/>
  <c r="U33" i="1"/>
  <c r="U41" i="1"/>
  <c r="U45" i="1"/>
  <c r="V50" i="1"/>
  <c r="V58" i="1"/>
  <c r="V62" i="1"/>
  <c r="Y62" i="1" s="1"/>
  <c r="U64" i="1"/>
  <c r="U72" i="1"/>
  <c r="U76" i="1"/>
  <c r="U95" i="1"/>
  <c r="U99" i="1"/>
  <c r="U103" i="1"/>
  <c r="U107" i="1"/>
  <c r="U126" i="1"/>
  <c r="U130" i="1"/>
  <c r="U134" i="1"/>
  <c r="U153" i="1"/>
  <c r="U157" i="1"/>
  <c r="U161" i="1"/>
  <c r="U165" i="1"/>
  <c r="U178" i="1"/>
  <c r="U182" i="1"/>
  <c r="AA182" i="1" s="1"/>
  <c r="U201" i="1"/>
  <c r="U205" i="1"/>
  <c r="U209" i="1"/>
  <c r="Q233" i="1"/>
  <c r="U233" i="1" s="1"/>
  <c r="V237" i="1"/>
  <c r="T238" i="1"/>
  <c r="V238" i="1"/>
  <c r="Q266" i="1"/>
  <c r="U266" i="1" s="1"/>
  <c r="V270" i="1"/>
  <c r="T271" i="1"/>
  <c r="V271" i="1"/>
  <c r="T288" i="1"/>
  <c r="V288" i="1"/>
  <c r="T290" i="1"/>
  <c r="R290" i="1"/>
  <c r="V290" i="1" s="1"/>
  <c r="V291" i="1"/>
  <c r="P291" i="1"/>
  <c r="T291" i="1" s="1"/>
  <c r="Q299" i="1"/>
  <c r="U299" i="1" s="1"/>
  <c r="P307" i="1"/>
  <c r="T307" i="1"/>
  <c r="Q318" i="1"/>
  <c r="U318" i="1" s="1"/>
  <c r="V326" i="1"/>
  <c r="P326" i="1"/>
  <c r="T326" i="1" s="1"/>
  <c r="V343" i="1"/>
  <c r="Q343" i="1"/>
  <c r="U343" i="1" s="1"/>
  <c r="P347" i="1"/>
  <c r="T347" i="1" s="1"/>
  <c r="Q379" i="1"/>
  <c r="U379" i="1" s="1"/>
  <c r="Q383" i="1"/>
  <c r="U383" i="1" s="1"/>
  <c r="Q387" i="1"/>
  <c r="U387" i="1" s="1"/>
  <c r="Q391" i="1"/>
  <c r="U391" i="1" s="1"/>
  <c r="V405" i="1"/>
  <c r="Q405" i="1"/>
  <c r="U405" i="1" s="1"/>
  <c r="P432" i="1"/>
  <c r="T432" i="1" s="1"/>
  <c r="R225" i="1"/>
  <c r="V225" i="1" s="1"/>
  <c r="Q235" i="1"/>
  <c r="U235" i="1" s="1"/>
  <c r="V239" i="1"/>
  <c r="T240" i="1"/>
  <c r="V240" i="1"/>
  <c r="Q268" i="1"/>
  <c r="U268" i="1" s="1"/>
  <c r="V272" i="1"/>
  <c r="R275" i="1"/>
  <c r="V275" i="1" s="1"/>
  <c r="V289" i="1"/>
  <c r="Q295" i="1"/>
  <c r="U295" i="1" s="1"/>
  <c r="P311" i="1"/>
  <c r="T311" i="1"/>
  <c r="T312" i="1"/>
  <c r="R316" i="1"/>
  <c r="V316" i="1" s="1"/>
  <c r="T321" i="1"/>
  <c r="R321" i="1"/>
  <c r="V321" i="1" s="1"/>
  <c r="Q322" i="1"/>
  <c r="U322" i="1" s="1"/>
  <c r="V330" i="1"/>
  <c r="P330" i="1"/>
  <c r="T330" i="1" s="1"/>
  <c r="V339" i="1"/>
  <c r="Q339" i="1"/>
  <c r="U339" i="1" s="1"/>
  <c r="P343" i="1"/>
  <c r="T343" i="1" s="1"/>
  <c r="U350" i="1"/>
  <c r="U354" i="1"/>
  <c r="U358" i="1"/>
  <c r="U362" i="1"/>
  <c r="V374" i="1"/>
  <c r="Q374" i="1"/>
  <c r="U374" i="1" s="1"/>
  <c r="V401" i="1"/>
  <c r="Q401" i="1"/>
  <c r="U401" i="1" s="1"/>
  <c r="U416" i="1"/>
  <c r="V517" i="1"/>
  <c r="V525" i="1"/>
  <c r="U306" i="1"/>
  <c r="U310" i="1"/>
  <c r="U314" i="1"/>
  <c r="V319" i="1"/>
  <c r="V323" i="1"/>
  <c r="V327" i="1"/>
  <c r="V331" i="1"/>
  <c r="U333" i="1"/>
  <c r="U337" i="1"/>
  <c r="U341" i="1"/>
  <c r="U345" i="1"/>
  <c r="U364" i="1"/>
  <c r="U368" i="1"/>
  <c r="U372" i="1"/>
  <c r="U376" i="1"/>
  <c r="U395" i="1"/>
  <c r="U399" i="1"/>
  <c r="U403" i="1"/>
  <c r="U407" i="1"/>
  <c r="V420" i="1"/>
  <c r="U426" i="1"/>
  <c r="U430" i="1"/>
  <c r="U434" i="1"/>
  <c r="V439" i="1"/>
  <c r="V443" i="1"/>
  <c r="V447" i="1"/>
  <c r="V451" i="1"/>
  <c r="U453" i="1"/>
  <c r="U457" i="1"/>
  <c r="U461" i="1"/>
  <c r="U465" i="1"/>
  <c r="U484" i="1"/>
  <c r="U488" i="1"/>
  <c r="U492" i="1"/>
  <c r="U496" i="1"/>
  <c r="U515" i="1"/>
  <c r="U519" i="1"/>
  <c r="U523" i="1"/>
  <c r="U527" i="1"/>
  <c r="AA527" i="1" s="1"/>
  <c r="V528" i="1"/>
  <c r="V532" i="1"/>
  <c r="V536" i="1"/>
  <c r="V540" i="1"/>
  <c r="T547" i="1"/>
  <c r="V547" i="1"/>
  <c r="U548" i="1"/>
  <c r="P550" i="1"/>
  <c r="T550" i="1" s="1"/>
  <c r="V553" i="1"/>
  <c r="R556" i="1"/>
  <c r="V556" i="1" s="1"/>
  <c r="P558" i="1"/>
  <c r="T558" i="1" s="1"/>
  <c r="V559" i="1"/>
  <c r="U559" i="1"/>
  <c r="V560" i="1"/>
  <c r="V561" i="1"/>
  <c r="U562" i="1"/>
  <c r="T565" i="1"/>
  <c r="R566" i="1"/>
  <c r="V566" i="1" s="1"/>
  <c r="P567" i="1"/>
  <c r="T567" i="1" s="1"/>
  <c r="R569" i="1"/>
  <c r="V569" i="1" s="1"/>
  <c r="Q572" i="1"/>
  <c r="U572" i="1" s="1"/>
  <c r="R576" i="1"/>
  <c r="T580" i="1"/>
  <c r="V583" i="1"/>
  <c r="V586" i="1"/>
  <c r="V587" i="1"/>
  <c r="T589" i="1"/>
  <c r="Q590" i="1"/>
  <c r="U593" i="1"/>
  <c r="T599" i="1"/>
  <c r="V618" i="1"/>
  <c r="V622" i="1"/>
  <c r="V626" i="1"/>
  <c r="V630" i="1"/>
  <c r="P638" i="1"/>
  <c r="T638" i="1" s="1"/>
  <c r="P642" i="1"/>
  <c r="T642" i="1" s="1"/>
  <c r="P646" i="1"/>
  <c r="T646" i="1" s="1"/>
  <c r="R660" i="1"/>
  <c r="Q660" i="1"/>
  <c r="U660" i="1" s="1"/>
  <c r="P660" i="1"/>
  <c r="V660" i="1"/>
  <c r="T660" i="1"/>
  <c r="V661" i="1"/>
  <c r="T665" i="1"/>
  <c r="P665" i="1"/>
  <c r="P669" i="1"/>
  <c r="T669" i="1" s="1"/>
  <c r="P673" i="1"/>
  <c r="T673" i="1" s="1"/>
  <c r="R691" i="1"/>
  <c r="Q691" i="1"/>
  <c r="U691" i="1" s="1"/>
  <c r="P691" i="1"/>
  <c r="V691" i="1"/>
  <c r="T691" i="1"/>
  <c r="P754" i="1"/>
  <c r="T754" i="1" s="1"/>
  <c r="T758" i="1"/>
  <c r="P758" i="1"/>
  <c r="T762" i="1"/>
  <c r="P762" i="1"/>
  <c r="U289" i="1"/>
  <c r="U293" i="1"/>
  <c r="U297" i="1"/>
  <c r="U301" i="1"/>
  <c r="V306" i="1"/>
  <c r="V310" i="1"/>
  <c r="V314" i="1"/>
  <c r="U320" i="1"/>
  <c r="U324" i="1"/>
  <c r="U328" i="1"/>
  <c r="U332" i="1"/>
  <c r="AA332" i="1" s="1"/>
  <c r="V333" i="1"/>
  <c r="V337" i="1"/>
  <c r="V341" i="1"/>
  <c r="V345" i="1"/>
  <c r="P349" i="1"/>
  <c r="T349" i="1" s="1"/>
  <c r="U351" i="1"/>
  <c r="P353" i="1"/>
  <c r="T353" i="1" s="1"/>
  <c r="U355" i="1"/>
  <c r="P357" i="1"/>
  <c r="T357" i="1" s="1"/>
  <c r="U359" i="1"/>
  <c r="P361" i="1"/>
  <c r="T361" i="1" s="1"/>
  <c r="V364" i="1"/>
  <c r="V368" i="1"/>
  <c r="V372" i="1"/>
  <c r="V376" i="1"/>
  <c r="U378" i="1"/>
  <c r="P380" i="1"/>
  <c r="T380" i="1" s="1"/>
  <c r="U382" i="1"/>
  <c r="P384" i="1"/>
  <c r="T384" i="1" s="1"/>
  <c r="U386" i="1"/>
  <c r="P388" i="1"/>
  <c r="T388" i="1" s="1"/>
  <c r="U390" i="1"/>
  <c r="P392" i="1"/>
  <c r="T392" i="1" s="1"/>
  <c r="V395" i="1"/>
  <c r="V399" i="1"/>
  <c r="V403" i="1"/>
  <c r="V407" i="1"/>
  <c r="U409" i="1"/>
  <c r="R410" i="1"/>
  <c r="V410" i="1" s="1"/>
  <c r="P411" i="1"/>
  <c r="T411" i="1" s="1"/>
  <c r="U413" i="1"/>
  <c r="R414" i="1"/>
  <c r="V414" i="1" s="1"/>
  <c r="P415" i="1"/>
  <c r="T415" i="1" s="1"/>
  <c r="U417" i="1"/>
  <c r="R418" i="1"/>
  <c r="V418" i="1" s="1"/>
  <c r="P419" i="1"/>
  <c r="T419" i="1" s="1"/>
  <c r="U421" i="1"/>
  <c r="R422" i="1"/>
  <c r="V422" i="1" s="1"/>
  <c r="T423" i="1"/>
  <c r="V426" i="1"/>
  <c r="T427" i="1"/>
  <c r="V430" i="1"/>
  <c r="T431" i="1"/>
  <c r="V434" i="1"/>
  <c r="T435" i="1"/>
  <c r="P438" i="1"/>
  <c r="T438" i="1" s="1"/>
  <c r="AA437" i="1" s="1"/>
  <c r="U440" i="1"/>
  <c r="R441" i="1"/>
  <c r="V441" i="1" s="1"/>
  <c r="P442" i="1"/>
  <c r="T442" i="1" s="1"/>
  <c r="U444" i="1"/>
  <c r="R445" i="1"/>
  <c r="V445" i="1" s="1"/>
  <c r="P446" i="1"/>
  <c r="T446" i="1" s="1"/>
  <c r="U448" i="1"/>
  <c r="R449" i="1"/>
  <c r="V449" i="1" s="1"/>
  <c r="P450" i="1"/>
  <c r="T450" i="1" s="1"/>
  <c r="U452" i="1"/>
  <c r="AB452" i="1" s="1"/>
  <c r="V453" i="1"/>
  <c r="T454" i="1"/>
  <c r="Q455" i="1"/>
  <c r="V457" i="1"/>
  <c r="T458" i="1"/>
  <c r="Q459" i="1"/>
  <c r="V461" i="1"/>
  <c r="T462" i="1"/>
  <c r="Q463" i="1"/>
  <c r="V465" i="1"/>
  <c r="T466" i="1"/>
  <c r="Q467" i="1"/>
  <c r="R468" i="1"/>
  <c r="V468" i="1" s="1"/>
  <c r="P469" i="1"/>
  <c r="T469" i="1" s="1"/>
  <c r="U471" i="1"/>
  <c r="R472" i="1"/>
  <c r="V472" i="1" s="1"/>
  <c r="P473" i="1"/>
  <c r="T473" i="1" s="1"/>
  <c r="U475" i="1"/>
  <c r="R476" i="1"/>
  <c r="V476" i="1" s="1"/>
  <c r="P477" i="1"/>
  <c r="T477" i="1" s="1"/>
  <c r="U479" i="1"/>
  <c r="R480" i="1"/>
  <c r="V480" i="1" s="1"/>
  <c r="P481" i="1"/>
  <c r="T481" i="1" s="1"/>
  <c r="V484" i="1"/>
  <c r="T485" i="1"/>
  <c r="Q486" i="1"/>
  <c r="V488" i="1"/>
  <c r="T489" i="1"/>
  <c r="Q490" i="1"/>
  <c r="U490" i="1" s="1"/>
  <c r="V492" i="1"/>
  <c r="T493" i="1"/>
  <c r="Q494" i="1"/>
  <c r="V496" i="1"/>
  <c r="T497" i="1"/>
  <c r="U498" i="1"/>
  <c r="R499" i="1"/>
  <c r="V499" i="1" s="1"/>
  <c r="P500" i="1"/>
  <c r="T500" i="1" s="1"/>
  <c r="U502" i="1"/>
  <c r="R503" i="1"/>
  <c r="V503" i="1" s="1"/>
  <c r="P504" i="1"/>
  <c r="T504" i="1" s="1"/>
  <c r="U506" i="1"/>
  <c r="R507" i="1"/>
  <c r="V507" i="1" s="1"/>
  <c r="P508" i="1"/>
  <c r="T508" i="1" s="1"/>
  <c r="U510" i="1"/>
  <c r="R511" i="1"/>
  <c r="V511" i="1" s="1"/>
  <c r="P512" i="1"/>
  <c r="T512" i="1" s="1"/>
  <c r="Q513" i="1"/>
  <c r="U513" i="1" s="1"/>
  <c r="T516" i="1"/>
  <c r="Q517" i="1"/>
  <c r="T520" i="1"/>
  <c r="Q521" i="1"/>
  <c r="T524" i="1"/>
  <c r="Q525" i="1"/>
  <c r="U525" i="1" s="1"/>
  <c r="U529" i="1"/>
  <c r="R530" i="1"/>
  <c r="V530" i="1" s="1"/>
  <c r="P531" i="1"/>
  <c r="T531" i="1" s="1"/>
  <c r="U533" i="1"/>
  <c r="R534" i="1"/>
  <c r="V534" i="1" s="1"/>
  <c r="P535" i="1"/>
  <c r="T535" i="1" s="1"/>
  <c r="U537" i="1"/>
  <c r="R538" i="1"/>
  <c r="V538" i="1" s="1"/>
  <c r="P539" i="1"/>
  <c r="T539" i="1" s="1"/>
  <c r="U541" i="1"/>
  <c r="R542" i="1"/>
  <c r="V542" i="1" s="1"/>
  <c r="T543" i="1"/>
  <c r="P545" i="1"/>
  <c r="T545" i="1" s="1"/>
  <c r="T549" i="1"/>
  <c r="Q550" i="1"/>
  <c r="V554" i="1"/>
  <c r="U554" i="1"/>
  <c r="U555" i="1"/>
  <c r="T556" i="1"/>
  <c r="Q557" i="1"/>
  <c r="U557" i="1" s="1"/>
  <c r="U560" i="1"/>
  <c r="V562" i="1"/>
  <c r="T566" i="1"/>
  <c r="Q567" i="1"/>
  <c r="P569" i="1"/>
  <c r="T569" i="1" s="1"/>
  <c r="R572" i="1"/>
  <c r="V572" i="1" s="1"/>
  <c r="T576" i="1"/>
  <c r="V584" i="1"/>
  <c r="R590" i="1"/>
  <c r="V590" i="1" s="1"/>
  <c r="P597" i="1"/>
  <c r="T597" i="1" s="1"/>
  <c r="P606" i="1"/>
  <c r="T606" i="1" s="1"/>
  <c r="R609" i="1"/>
  <c r="V609" i="1" s="1"/>
  <c r="P614" i="1"/>
  <c r="T614" i="1" s="1"/>
  <c r="V633" i="1"/>
  <c r="R648" i="1"/>
  <c r="Q648" i="1"/>
  <c r="U648" i="1" s="1"/>
  <c r="P648" i="1"/>
  <c r="V648" i="1"/>
  <c r="T648" i="1"/>
  <c r="V649" i="1"/>
  <c r="R679" i="1"/>
  <c r="V679" i="1" s="1"/>
  <c r="Q679" i="1"/>
  <c r="P679" i="1"/>
  <c r="T679" i="1" s="1"/>
  <c r="V680" i="1"/>
  <c r="V695" i="1"/>
  <c r="V699" i="1"/>
  <c r="V703" i="1"/>
  <c r="U708" i="1"/>
  <c r="R741" i="1"/>
  <c r="Q741" i="1"/>
  <c r="U741" i="1" s="1"/>
  <c r="P741" i="1"/>
  <c r="V741" i="1"/>
  <c r="T741" i="1"/>
  <c r="V742" i="1"/>
  <c r="T410" i="1"/>
  <c r="T414" i="1"/>
  <c r="T418" i="1"/>
  <c r="T422" i="1"/>
  <c r="T441" i="1"/>
  <c r="T445" i="1"/>
  <c r="T449" i="1"/>
  <c r="T468" i="1"/>
  <c r="T472" i="1"/>
  <c r="T476" i="1"/>
  <c r="T480" i="1"/>
  <c r="T499" i="1"/>
  <c r="T503" i="1"/>
  <c r="T507" i="1"/>
  <c r="T511" i="1"/>
  <c r="T530" i="1"/>
  <c r="T534" i="1"/>
  <c r="T538" i="1"/>
  <c r="T542" i="1"/>
  <c r="T544" i="1"/>
  <c r="T555" i="1"/>
  <c r="V555" i="1"/>
  <c r="U556" i="1"/>
  <c r="R557" i="1"/>
  <c r="V557" i="1" s="1"/>
  <c r="T560" i="1"/>
  <c r="P562" i="1"/>
  <c r="T562" i="1" s="1"/>
  <c r="V563" i="1"/>
  <c r="U563" i="1"/>
  <c r="U566" i="1"/>
  <c r="R570" i="1"/>
  <c r="V570" i="1" s="1"/>
  <c r="T572" i="1"/>
  <c r="U576" i="1"/>
  <c r="V578" i="1"/>
  <c r="V580" i="1"/>
  <c r="P584" i="1"/>
  <c r="T584" i="1" s="1"/>
  <c r="V585" i="1"/>
  <c r="U586" i="1"/>
  <c r="V589" i="1"/>
  <c r="V594" i="1"/>
  <c r="U594" i="1"/>
  <c r="U596" i="1"/>
  <c r="Q597" i="1"/>
  <c r="U597" i="1" s="1"/>
  <c r="V599" i="1"/>
  <c r="V601" i="1"/>
  <c r="V604" i="1"/>
  <c r="U605" i="1"/>
  <c r="Q606" i="1"/>
  <c r="U606" i="1" s="1"/>
  <c r="V612" i="1"/>
  <c r="U613" i="1"/>
  <c r="Q614" i="1"/>
  <c r="U614" i="1" s="1"/>
  <c r="U620" i="1"/>
  <c r="U624" i="1"/>
  <c r="U628" i="1"/>
  <c r="P633" i="1"/>
  <c r="T633" i="1" s="1"/>
  <c r="V637" i="1"/>
  <c r="T637" i="1"/>
  <c r="U651" i="1"/>
  <c r="U654" i="1"/>
  <c r="U682" i="1"/>
  <c r="U685" i="1"/>
  <c r="R710" i="1"/>
  <c r="Q710" i="1"/>
  <c r="U710" i="1" s="1"/>
  <c r="P710" i="1"/>
  <c r="T710" i="1" s="1"/>
  <c r="V710" i="1"/>
  <c r="V711" i="1"/>
  <c r="V722" i="1"/>
  <c r="V726" i="1"/>
  <c r="V730" i="1"/>
  <c r="V734" i="1"/>
  <c r="U744" i="1"/>
  <c r="U747" i="1"/>
  <c r="U797" i="1"/>
  <c r="U805" i="1"/>
  <c r="U839" i="1"/>
  <c r="T849" i="1"/>
  <c r="T455" i="1"/>
  <c r="T459" i="1"/>
  <c r="T463" i="1"/>
  <c r="T467" i="1"/>
  <c r="T486" i="1"/>
  <c r="T490" i="1"/>
  <c r="T494" i="1"/>
  <c r="T513" i="1"/>
  <c r="T517" i="1"/>
  <c r="T521" i="1"/>
  <c r="T525" i="1"/>
  <c r="U564" i="1"/>
  <c r="V576" i="1"/>
  <c r="U582" i="1"/>
  <c r="U590" i="1"/>
  <c r="T592" i="1"/>
  <c r="R656" i="1"/>
  <c r="V656" i="1" s="1"/>
  <c r="Q656" i="1"/>
  <c r="P656" i="1"/>
  <c r="T656" i="1" s="1"/>
  <c r="R687" i="1"/>
  <c r="Q687" i="1"/>
  <c r="U687" i="1" s="1"/>
  <c r="P687" i="1"/>
  <c r="T687" i="1" s="1"/>
  <c r="V687" i="1"/>
  <c r="R749" i="1"/>
  <c r="Q749" i="1"/>
  <c r="U749" i="1" s="1"/>
  <c r="P749" i="1"/>
  <c r="T749" i="1" s="1"/>
  <c r="V749" i="1"/>
  <c r="U455" i="1"/>
  <c r="U459" i="1"/>
  <c r="U463" i="1"/>
  <c r="U467" i="1"/>
  <c r="U486" i="1"/>
  <c r="U494" i="1"/>
  <c r="U517" i="1"/>
  <c r="U521" i="1"/>
  <c r="V550" i="1"/>
  <c r="U550" i="1"/>
  <c r="V567" i="1"/>
  <c r="U567" i="1"/>
  <c r="V577" i="1"/>
  <c r="T588" i="1"/>
  <c r="T602" i="1"/>
  <c r="R718" i="1"/>
  <c r="V718" i="1" s="1"/>
  <c r="Q718" i="1"/>
  <c r="U718" i="1" s="1"/>
  <c r="P718" i="1"/>
  <c r="T718" i="1"/>
  <c r="R737" i="1"/>
  <c r="Q737" i="1"/>
  <c r="U737" i="1" s="1"/>
  <c r="P737" i="1"/>
  <c r="T737" i="1" s="1"/>
  <c r="V737" i="1"/>
  <c r="V818" i="1"/>
  <c r="U947" i="1"/>
  <c r="U349" i="1"/>
  <c r="U353" i="1"/>
  <c r="U357" i="1"/>
  <c r="U361" i="1"/>
  <c r="U380" i="1"/>
  <c r="U384" i="1"/>
  <c r="U388" i="1"/>
  <c r="U392" i="1"/>
  <c r="U411" i="1"/>
  <c r="U415" i="1"/>
  <c r="U419" i="1"/>
  <c r="U438" i="1"/>
  <c r="U442" i="1"/>
  <c r="U446" i="1"/>
  <c r="U450" i="1"/>
  <c r="U469" i="1"/>
  <c r="U473" i="1"/>
  <c r="U477" i="1"/>
  <c r="U481" i="1"/>
  <c r="U500" i="1"/>
  <c r="U504" i="1"/>
  <c r="U508" i="1"/>
  <c r="U512" i="1"/>
  <c r="U531" i="1"/>
  <c r="U535" i="1"/>
  <c r="U539" i="1"/>
  <c r="U545" i="1"/>
  <c r="T551" i="1"/>
  <c r="V551" i="1"/>
  <c r="Q556" i="1"/>
  <c r="Q565" i="1"/>
  <c r="U565" i="1" s="1"/>
  <c r="U568" i="1"/>
  <c r="V573" i="1"/>
  <c r="U574" i="1"/>
  <c r="P575" i="1"/>
  <c r="T575" i="1" s="1"/>
  <c r="Q579" i="1"/>
  <c r="U579" i="1" s="1"/>
  <c r="U587" i="1"/>
  <c r="Q589" i="1"/>
  <c r="U589" i="1" s="1"/>
  <c r="Q592" i="1"/>
  <c r="U592" i="1" s="1"/>
  <c r="P601" i="1"/>
  <c r="T601" i="1" s="1"/>
  <c r="P602" i="1"/>
  <c r="R605" i="1"/>
  <c r="V605" i="1" s="1"/>
  <c r="V606" i="1"/>
  <c r="P610" i="1"/>
  <c r="T610" i="1" s="1"/>
  <c r="V613" i="1"/>
  <c r="R613" i="1"/>
  <c r="V614" i="1"/>
  <c r="U640" i="1"/>
  <c r="U647" i="1"/>
  <c r="U650" i="1"/>
  <c r="U678" i="1"/>
  <c r="U679" i="1"/>
  <c r="U681" i="1"/>
  <c r="V707" i="1"/>
  <c r="U721" i="1"/>
  <c r="U740" i="1"/>
  <c r="U743" i="1"/>
  <c r="U767" i="1"/>
  <c r="U775" i="1"/>
  <c r="V848" i="1"/>
  <c r="T319" i="1"/>
  <c r="T323" i="1"/>
  <c r="T327" i="1"/>
  <c r="T331" i="1"/>
  <c r="T350" i="1"/>
  <c r="T354" i="1"/>
  <c r="T358" i="1"/>
  <c r="T362" i="1"/>
  <c r="T381" i="1"/>
  <c r="T385" i="1"/>
  <c r="T389" i="1"/>
  <c r="T408" i="1"/>
  <c r="T412" i="1"/>
  <c r="T416" i="1"/>
  <c r="T420" i="1"/>
  <c r="T439" i="1"/>
  <c r="T443" i="1"/>
  <c r="T447" i="1"/>
  <c r="T451" i="1"/>
  <c r="T470" i="1"/>
  <c r="T474" i="1"/>
  <c r="T478" i="1"/>
  <c r="T482" i="1"/>
  <c r="T501" i="1"/>
  <c r="T505" i="1"/>
  <c r="T509" i="1"/>
  <c r="T528" i="1"/>
  <c r="X527" i="1" s="1"/>
  <c r="T532" i="1"/>
  <c r="T536" i="1"/>
  <c r="T540" i="1"/>
  <c r="Q544" i="1"/>
  <c r="U544" i="1" s="1"/>
  <c r="T553" i="1"/>
  <c r="U558" i="1"/>
  <c r="P563" i="1"/>
  <c r="T563" i="1" s="1"/>
  <c r="R565" i="1"/>
  <c r="V565" i="1" s="1"/>
  <c r="T568" i="1"/>
  <c r="P570" i="1"/>
  <c r="T570" i="1" s="1"/>
  <c r="V571" i="1"/>
  <c r="U571" i="1"/>
  <c r="Q575" i="1"/>
  <c r="U575" i="1" s="1"/>
  <c r="R579" i="1"/>
  <c r="V579" i="1" s="1"/>
  <c r="T587" i="1"/>
  <c r="Q588" i="1"/>
  <c r="U588" i="1" s="1"/>
  <c r="R592" i="1"/>
  <c r="V592" i="1" s="1"/>
  <c r="P594" i="1"/>
  <c r="T594" i="1" s="1"/>
  <c r="V595" i="1"/>
  <c r="V597" i="1"/>
  <c r="U600" i="1"/>
  <c r="Q601" i="1"/>
  <c r="U601" i="1" s="1"/>
  <c r="Q602" i="1"/>
  <c r="U602" i="1" s="1"/>
  <c r="R603" i="1"/>
  <c r="V603" i="1" s="1"/>
  <c r="V608" i="1"/>
  <c r="U609" i="1"/>
  <c r="Q610" i="1"/>
  <c r="U610" i="1" s="1"/>
  <c r="R611" i="1"/>
  <c r="V611" i="1" s="1"/>
  <c r="V616" i="1"/>
  <c r="U637" i="1"/>
  <c r="R652" i="1"/>
  <c r="V652" i="1" s="1"/>
  <c r="Q652" i="1"/>
  <c r="U652" i="1" s="1"/>
  <c r="P652" i="1"/>
  <c r="T652" i="1"/>
  <c r="V653" i="1"/>
  <c r="R683" i="1"/>
  <c r="V683" i="1" s="1"/>
  <c r="Q683" i="1"/>
  <c r="U683" i="1" s="1"/>
  <c r="P683" i="1"/>
  <c r="T683" i="1" s="1"/>
  <c r="V684" i="1"/>
  <c r="P692" i="1"/>
  <c r="T692" i="1" s="1"/>
  <c r="V694" i="1"/>
  <c r="P696" i="1"/>
  <c r="T696" i="1" s="1"/>
  <c r="T700" i="1"/>
  <c r="P700" i="1"/>
  <c r="T704" i="1"/>
  <c r="P704" i="1"/>
  <c r="U709" i="1"/>
  <c r="U712" i="1"/>
  <c r="R745" i="1"/>
  <c r="Q745" i="1"/>
  <c r="U745" i="1" s="1"/>
  <c r="P745" i="1"/>
  <c r="V745" i="1"/>
  <c r="T745" i="1"/>
  <c r="V746" i="1"/>
  <c r="U784" i="1"/>
  <c r="U788" i="1"/>
  <c r="U792" i="1"/>
  <c r="U796" i="1"/>
  <c r="U801" i="1"/>
  <c r="U809" i="1"/>
  <c r="U828" i="1"/>
  <c r="U843" i="1"/>
  <c r="V546" i="1"/>
  <c r="U546" i="1"/>
  <c r="U561" i="1"/>
  <c r="P564" i="1"/>
  <c r="T564" i="1" s="1"/>
  <c r="Q569" i="1"/>
  <c r="U569" i="1" s="1"/>
  <c r="R575" i="1"/>
  <c r="V575" i="1" s="1"/>
  <c r="U583" i="1"/>
  <c r="R588" i="1"/>
  <c r="V588" i="1" s="1"/>
  <c r="P590" i="1"/>
  <c r="T590" i="1" s="1"/>
  <c r="V591" i="1"/>
  <c r="T593" i="1"/>
  <c r="V596" i="1"/>
  <c r="P598" i="1"/>
  <c r="T598" i="1" s="1"/>
  <c r="V598" i="1"/>
  <c r="U599" i="1"/>
  <c r="R602" i="1"/>
  <c r="V602" i="1" s="1"/>
  <c r="T603" i="1"/>
  <c r="R610" i="1"/>
  <c r="V610" i="1" s="1"/>
  <c r="T611" i="1"/>
  <c r="R617" i="1"/>
  <c r="P617" i="1"/>
  <c r="V617" i="1"/>
  <c r="T617" i="1"/>
  <c r="R621" i="1"/>
  <c r="P621" i="1"/>
  <c r="T621" i="1" s="1"/>
  <c r="V621" i="1"/>
  <c r="R625" i="1"/>
  <c r="P625" i="1"/>
  <c r="V625" i="1"/>
  <c r="T625" i="1"/>
  <c r="R629" i="1"/>
  <c r="P629" i="1"/>
  <c r="T629" i="1" s="1"/>
  <c r="V629" i="1"/>
  <c r="P634" i="1"/>
  <c r="T634" i="1" s="1"/>
  <c r="V636" i="1"/>
  <c r="U656" i="1"/>
  <c r="U686" i="1"/>
  <c r="U689" i="1"/>
  <c r="R714" i="1"/>
  <c r="Q714" i="1"/>
  <c r="U714" i="1" s="1"/>
  <c r="P714" i="1"/>
  <c r="V714" i="1"/>
  <c r="T714" i="1"/>
  <c r="T723" i="1"/>
  <c r="P723" i="1"/>
  <c r="V725" i="1"/>
  <c r="P727" i="1"/>
  <c r="T727" i="1" s="1"/>
  <c r="P731" i="1"/>
  <c r="T731" i="1" s="1"/>
  <c r="P735" i="1"/>
  <c r="T735" i="1" s="1"/>
  <c r="U634" i="1"/>
  <c r="U638" i="1"/>
  <c r="U642" i="1"/>
  <c r="U646" i="1"/>
  <c r="V655" i="1"/>
  <c r="V659" i="1"/>
  <c r="U665" i="1"/>
  <c r="U669" i="1"/>
  <c r="U673" i="1"/>
  <c r="V678" i="1"/>
  <c r="U692" i="1"/>
  <c r="U696" i="1"/>
  <c r="U700" i="1"/>
  <c r="U704" i="1"/>
  <c r="V709" i="1"/>
  <c r="V721" i="1"/>
  <c r="Y721" i="1" s="1"/>
  <c r="U723" i="1"/>
  <c r="U727" i="1"/>
  <c r="U731" i="1"/>
  <c r="U735" i="1"/>
  <c r="V740" i="1"/>
  <c r="U754" i="1"/>
  <c r="U758" i="1"/>
  <c r="U762" i="1"/>
  <c r="U766" i="1"/>
  <c r="T768" i="1"/>
  <c r="V775" i="1"/>
  <c r="T776" i="1"/>
  <c r="U785" i="1"/>
  <c r="U789" i="1"/>
  <c r="U793" i="1"/>
  <c r="T799" i="1"/>
  <c r="V810" i="1"/>
  <c r="U812" i="1"/>
  <c r="U816" i="1"/>
  <c r="U820" i="1"/>
  <c r="U824" i="1"/>
  <c r="U835" i="1"/>
  <c r="T841" i="1"/>
  <c r="V841" i="1"/>
  <c r="V844" i="1"/>
  <c r="T850" i="1"/>
  <c r="P852" i="1"/>
  <c r="V853" i="1"/>
  <c r="U853" i="1"/>
  <c r="T870" i="1"/>
  <c r="V870" i="1"/>
  <c r="Q878" i="1"/>
  <c r="Q886" i="1"/>
  <c r="Q888" i="1"/>
  <c r="U888" i="1" s="1"/>
  <c r="T893" i="1"/>
  <c r="Q896" i="1"/>
  <c r="U896" i="1" s="1"/>
  <c r="T901" i="1"/>
  <c r="P916" i="1"/>
  <c r="P924" i="1"/>
  <c r="V939" i="1"/>
  <c r="P947" i="1"/>
  <c r="P955" i="1"/>
  <c r="T977" i="1"/>
  <c r="P977" i="1"/>
  <c r="P987" i="1"/>
  <c r="T987" i="1" s="1"/>
  <c r="P1005" i="1"/>
  <c r="V1052" i="1"/>
  <c r="U1110" i="1"/>
  <c r="V1212" i="1"/>
  <c r="V1220" i="1"/>
  <c r="U811" i="1"/>
  <c r="V869" i="1"/>
  <c r="V903" i="1"/>
  <c r="V911" i="1"/>
  <c r="P946" i="1"/>
  <c r="T946" i="1" s="1"/>
  <c r="V954" i="1"/>
  <c r="P954" i="1"/>
  <c r="V981" i="1"/>
  <c r="P981" i="1"/>
  <c r="T981" i="1" s="1"/>
  <c r="V994" i="1"/>
  <c r="R994" i="1"/>
  <c r="V1017" i="1"/>
  <c r="R1017" i="1"/>
  <c r="T1022" i="1"/>
  <c r="U1172" i="1"/>
  <c r="U573" i="1"/>
  <c r="U577" i="1"/>
  <c r="U581" i="1"/>
  <c r="U585" i="1"/>
  <c r="U604" i="1"/>
  <c r="U608" i="1"/>
  <c r="U612" i="1"/>
  <c r="U616" i="1"/>
  <c r="R632" i="1"/>
  <c r="V632" i="1" s="1"/>
  <c r="U635" i="1"/>
  <c r="R636" i="1"/>
  <c r="U639" i="1"/>
  <c r="R640" i="1"/>
  <c r="V640" i="1" s="1"/>
  <c r="U643" i="1"/>
  <c r="R644" i="1"/>
  <c r="V644" i="1" s="1"/>
  <c r="U662" i="1"/>
  <c r="X661" i="1" s="1"/>
  <c r="R663" i="1"/>
  <c r="V663" i="1" s="1"/>
  <c r="U666" i="1"/>
  <c r="R667" i="1"/>
  <c r="V667" i="1" s="1"/>
  <c r="U670" i="1"/>
  <c r="R671" i="1"/>
  <c r="V671" i="1" s="1"/>
  <c r="U674" i="1"/>
  <c r="R675" i="1"/>
  <c r="V675" i="1" s="1"/>
  <c r="U693" i="1"/>
  <c r="R694" i="1"/>
  <c r="U697" i="1"/>
  <c r="R698" i="1"/>
  <c r="V698" i="1" s="1"/>
  <c r="U701" i="1"/>
  <c r="R702" i="1"/>
  <c r="V702" i="1" s="1"/>
  <c r="U705" i="1"/>
  <c r="R706" i="1"/>
  <c r="V706" i="1" s="1"/>
  <c r="T707" i="1"/>
  <c r="T711" i="1"/>
  <c r="T715" i="1"/>
  <c r="T719" i="1"/>
  <c r="R725" i="1"/>
  <c r="R729" i="1"/>
  <c r="V729" i="1" s="1"/>
  <c r="R733" i="1"/>
  <c r="V733" i="1" s="1"/>
  <c r="T738" i="1"/>
  <c r="T742" i="1"/>
  <c r="T746" i="1"/>
  <c r="T750" i="1"/>
  <c r="R752" i="1"/>
  <c r="V752" i="1" s="1"/>
  <c r="R756" i="1"/>
  <c r="V756" i="1" s="1"/>
  <c r="R760" i="1"/>
  <c r="V760" i="1" s="1"/>
  <c r="R764" i="1"/>
  <c r="V764" i="1" s="1"/>
  <c r="V768" i="1"/>
  <c r="T769" i="1"/>
  <c r="V772" i="1"/>
  <c r="T773" i="1"/>
  <c r="V776" i="1"/>
  <c r="T777" i="1"/>
  <c r="V780" i="1"/>
  <c r="T781" i="1"/>
  <c r="U782" i="1"/>
  <c r="R783" i="1"/>
  <c r="V783" i="1" s="1"/>
  <c r="U786" i="1"/>
  <c r="R787" i="1"/>
  <c r="V787" i="1" s="1"/>
  <c r="U790" i="1"/>
  <c r="R791" i="1"/>
  <c r="V791" i="1" s="1"/>
  <c r="U794" i="1"/>
  <c r="R795" i="1"/>
  <c r="V795" i="1" s="1"/>
  <c r="V799" i="1"/>
  <c r="T800" i="1"/>
  <c r="V803" i="1"/>
  <c r="T804" i="1"/>
  <c r="V807" i="1"/>
  <c r="T808" i="1"/>
  <c r="V811" i="1"/>
  <c r="U813" i="1"/>
  <c r="R814" i="1"/>
  <c r="V814" i="1" s="1"/>
  <c r="U817" i="1"/>
  <c r="R818" i="1"/>
  <c r="U821" i="1"/>
  <c r="R822" i="1"/>
  <c r="V822" i="1" s="1"/>
  <c r="U825" i="1"/>
  <c r="R826" i="1"/>
  <c r="V826" i="1" s="1"/>
  <c r="T827" i="1"/>
  <c r="V830" i="1"/>
  <c r="T831" i="1"/>
  <c r="V836" i="1"/>
  <c r="U836" i="1"/>
  <c r="T838" i="1"/>
  <c r="P842" i="1"/>
  <c r="T842" i="1" s="1"/>
  <c r="R843" i="1"/>
  <c r="V843" i="1" s="1"/>
  <c r="V845" i="1"/>
  <c r="T847" i="1"/>
  <c r="R851" i="1"/>
  <c r="V851" i="1" s="1"/>
  <c r="T854" i="1"/>
  <c r="T862" i="1"/>
  <c r="V862" i="1"/>
  <c r="T864" i="1"/>
  <c r="V865" i="1"/>
  <c r="V867" i="1"/>
  <c r="P869" i="1"/>
  <c r="T872" i="1"/>
  <c r="T874" i="1"/>
  <c r="T879" i="1"/>
  <c r="T880" i="1"/>
  <c r="T882" i="1"/>
  <c r="U889" i="1"/>
  <c r="V892" i="1"/>
  <c r="U897" i="1"/>
  <c r="V900" i="1"/>
  <c r="U902" i="1"/>
  <c r="R905" i="1"/>
  <c r="V905" i="1" s="1"/>
  <c r="Q907" i="1"/>
  <c r="U907" i="1" s="1"/>
  <c r="R908" i="1"/>
  <c r="V908" i="1" s="1"/>
  <c r="U910" i="1"/>
  <c r="R913" i="1"/>
  <c r="V913" i="1" s="1"/>
  <c r="Q915" i="1"/>
  <c r="U915" i="1" s="1"/>
  <c r="U922" i="1"/>
  <c r="P923" i="1"/>
  <c r="Q930" i="1"/>
  <c r="U930" i="1" s="1"/>
  <c r="R931" i="1"/>
  <c r="V931" i="1" s="1"/>
  <c r="U933" i="1"/>
  <c r="R936" i="1"/>
  <c r="V936" i="1" s="1"/>
  <c r="Q938" i="1"/>
  <c r="U938" i="1" s="1"/>
  <c r="R939" i="1"/>
  <c r="U941" i="1"/>
  <c r="U945" i="1"/>
  <c r="U953" i="1"/>
  <c r="T960" i="1"/>
  <c r="T963" i="1"/>
  <c r="Q963" i="1"/>
  <c r="U963" i="1" s="1"/>
  <c r="T968" i="1"/>
  <c r="R973" i="1"/>
  <c r="U976" i="1"/>
  <c r="Q977" i="1"/>
  <c r="U977" i="1" s="1"/>
  <c r="U978" i="1"/>
  <c r="R982" i="1"/>
  <c r="V982" i="1" s="1"/>
  <c r="U989" i="1"/>
  <c r="U999" i="1"/>
  <c r="U1007" i="1"/>
  <c r="U1018" i="1"/>
  <c r="U1025" i="1"/>
  <c r="U1030" i="1"/>
  <c r="V1035" i="1"/>
  <c r="T1053" i="1"/>
  <c r="U1061" i="1"/>
  <c r="V1066" i="1"/>
  <c r="V1075" i="1"/>
  <c r="U1137" i="1"/>
  <c r="V1150" i="1"/>
  <c r="V1158" i="1"/>
  <c r="V1174" i="1"/>
  <c r="U1207" i="1"/>
  <c r="T574" i="1"/>
  <c r="T578" i="1"/>
  <c r="T582" i="1"/>
  <c r="T586" i="1"/>
  <c r="T605" i="1"/>
  <c r="T609" i="1"/>
  <c r="T613" i="1"/>
  <c r="T632" i="1"/>
  <c r="T636" i="1"/>
  <c r="T640" i="1"/>
  <c r="T644" i="1"/>
  <c r="T663" i="1"/>
  <c r="AA661" i="1" s="1"/>
  <c r="T667" i="1"/>
  <c r="T671" i="1"/>
  <c r="T675" i="1"/>
  <c r="T694" i="1"/>
  <c r="T698" i="1"/>
  <c r="T702" i="1"/>
  <c r="T706" i="1"/>
  <c r="T725" i="1"/>
  <c r="T729" i="1"/>
  <c r="T733" i="1"/>
  <c r="T752" i="1"/>
  <c r="T756" i="1"/>
  <c r="T760" i="1"/>
  <c r="T764" i="1"/>
  <c r="T783" i="1"/>
  <c r="T787" i="1"/>
  <c r="T791" i="1"/>
  <c r="T795" i="1"/>
  <c r="T814" i="1"/>
  <c r="T818" i="1"/>
  <c r="T822" i="1"/>
  <c r="T826" i="1"/>
  <c r="T837" i="1"/>
  <c r="V837" i="1"/>
  <c r="U838" i="1"/>
  <c r="R839" i="1"/>
  <c r="V839" i="1" s="1"/>
  <c r="P840" i="1"/>
  <c r="T840" i="1" s="1"/>
  <c r="U846" i="1"/>
  <c r="U847" i="1"/>
  <c r="T848" i="1"/>
  <c r="Q849" i="1"/>
  <c r="P850" i="1"/>
  <c r="Q855" i="1"/>
  <c r="U855" i="1" s="1"/>
  <c r="T858" i="1"/>
  <c r="V858" i="1"/>
  <c r="T860" i="1"/>
  <c r="V861" i="1"/>
  <c r="V863" i="1"/>
  <c r="Q869" i="1"/>
  <c r="R876" i="1"/>
  <c r="V876" i="1" s="1"/>
  <c r="V877" i="1"/>
  <c r="U878" i="1"/>
  <c r="R884" i="1"/>
  <c r="V884" i="1" s="1"/>
  <c r="V885" i="1"/>
  <c r="U886" i="1"/>
  <c r="U891" i="1"/>
  <c r="U899" i="1"/>
  <c r="T906" i="1"/>
  <c r="T907" i="1"/>
  <c r="T909" i="1"/>
  <c r="T914" i="1"/>
  <c r="T915" i="1"/>
  <c r="Q916" i="1"/>
  <c r="U916" i="1" s="1"/>
  <c r="T920" i="1"/>
  <c r="V921" i="1"/>
  <c r="Q923" i="1"/>
  <c r="Q924" i="1"/>
  <c r="U924" i="1" s="1"/>
  <c r="T928" i="1"/>
  <c r="V929" i="1"/>
  <c r="T930" i="1"/>
  <c r="T932" i="1"/>
  <c r="Q932" i="1"/>
  <c r="U932" i="1" s="1"/>
  <c r="T937" i="1"/>
  <c r="T938" i="1"/>
  <c r="T940" i="1"/>
  <c r="Q940" i="1"/>
  <c r="U940" i="1" s="1"/>
  <c r="V944" i="1"/>
  <c r="Q946" i="1"/>
  <c r="U946" i="1" s="1"/>
  <c r="Q947" i="1"/>
  <c r="V952" i="1"/>
  <c r="Q954" i="1"/>
  <c r="U954" i="1" s="1"/>
  <c r="Q955" i="1"/>
  <c r="U955" i="1" s="1"/>
  <c r="R965" i="1"/>
  <c r="V965" i="1" s="1"/>
  <c r="V966" i="1"/>
  <c r="U970" i="1"/>
  <c r="V975" i="1"/>
  <c r="R977" i="1"/>
  <c r="V977" i="1" s="1"/>
  <c r="U980" i="1"/>
  <c r="Q981" i="1"/>
  <c r="U982" i="1"/>
  <c r="R990" i="1"/>
  <c r="V990" i="1" s="1"/>
  <c r="U992" i="1"/>
  <c r="U995" i="1"/>
  <c r="V1001" i="1"/>
  <c r="T1001" i="1"/>
  <c r="R1001" i="1"/>
  <c r="Q1001" i="1"/>
  <c r="U1001" i="1" s="1"/>
  <c r="V1004" i="1"/>
  <c r="T1009" i="1"/>
  <c r="R1009" i="1"/>
  <c r="V1009" i="1" s="1"/>
  <c r="Q1009" i="1"/>
  <c r="U1009" i="1" s="1"/>
  <c r="V1012" i="1"/>
  <c r="R1013" i="1"/>
  <c r="V1013" i="1" s="1"/>
  <c r="P1018" i="1"/>
  <c r="T1018" i="1" s="1"/>
  <c r="U1076" i="1"/>
  <c r="U1083" i="1"/>
  <c r="V1089" i="1"/>
  <c r="U1099" i="1"/>
  <c r="V1107" i="1"/>
  <c r="T1190" i="1"/>
  <c r="T1225" i="1"/>
  <c r="V1228" i="1"/>
  <c r="U1285" i="1"/>
  <c r="T596" i="1"/>
  <c r="T600" i="1"/>
  <c r="T619" i="1"/>
  <c r="T623" i="1"/>
  <c r="T627" i="1"/>
  <c r="T631" i="1"/>
  <c r="T650" i="1"/>
  <c r="T654" i="1"/>
  <c r="T658" i="1"/>
  <c r="T677" i="1"/>
  <c r="T681" i="1"/>
  <c r="T685" i="1"/>
  <c r="T689" i="1"/>
  <c r="T708" i="1"/>
  <c r="T712" i="1"/>
  <c r="T716" i="1"/>
  <c r="T720" i="1"/>
  <c r="T739" i="1"/>
  <c r="T743" i="1"/>
  <c r="T747" i="1"/>
  <c r="T751" i="1"/>
  <c r="P766" i="1"/>
  <c r="T766" i="1" s="1"/>
  <c r="T770" i="1"/>
  <c r="T774" i="1"/>
  <c r="T778" i="1"/>
  <c r="R784" i="1"/>
  <c r="V784" i="1" s="1"/>
  <c r="P785" i="1"/>
  <c r="T785" i="1" s="1"/>
  <c r="R788" i="1"/>
  <c r="V788" i="1" s="1"/>
  <c r="P789" i="1"/>
  <c r="T789" i="1" s="1"/>
  <c r="R792" i="1"/>
  <c r="V792" i="1" s="1"/>
  <c r="P793" i="1"/>
  <c r="T793" i="1" s="1"/>
  <c r="R796" i="1"/>
  <c r="V796" i="1" s="1"/>
  <c r="T797" i="1"/>
  <c r="T801" i="1"/>
  <c r="T805" i="1"/>
  <c r="T809" i="1"/>
  <c r="P812" i="1"/>
  <c r="T812" i="1" s="1"/>
  <c r="R815" i="1"/>
  <c r="V815" i="1" s="1"/>
  <c r="P816" i="1"/>
  <c r="T816" i="1" s="1"/>
  <c r="R819" i="1"/>
  <c r="V819" i="1" s="1"/>
  <c r="P820" i="1"/>
  <c r="T820" i="1" s="1"/>
  <c r="R823" i="1"/>
  <c r="V823" i="1" s="1"/>
  <c r="P824" i="1"/>
  <c r="T824" i="1" s="1"/>
  <c r="T828" i="1"/>
  <c r="R834" i="1"/>
  <c r="V834" i="1" s="1"/>
  <c r="P835" i="1"/>
  <c r="T835" i="1" s="1"/>
  <c r="T839" i="1"/>
  <c r="R842" i="1"/>
  <c r="V842" i="1" s="1"/>
  <c r="Q843" i="1"/>
  <c r="Q844" i="1"/>
  <c r="U844" i="1" s="1"/>
  <c r="U848" i="1"/>
  <c r="T851" i="1"/>
  <c r="R852" i="1"/>
  <c r="V852" i="1" s="1"/>
  <c r="P853" i="1"/>
  <c r="T853" i="1" s="1"/>
  <c r="R855" i="1"/>
  <c r="V855" i="1" s="1"/>
  <c r="V857" i="1"/>
  <c r="V859" i="1"/>
  <c r="R868" i="1"/>
  <c r="V868" i="1" s="1"/>
  <c r="V872" i="1"/>
  <c r="U873" i="1"/>
  <c r="P876" i="1"/>
  <c r="T876" i="1" s="1"/>
  <c r="V880" i="1"/>
  <c r="U881" i="1"/>
  <c r="P884" i="1"/>
  <c r="T884" i="1" s="1"/>
  <c r="T889" i="1"/>
  <c r="V890" i="1"/>
  <c r="Q893" i="1"/>
  <c r="U893" i="1" s="1"/>
  <c r="T897" i="1"/>
  <c r="V898" i="1"/>
  <c r="Q901" i="1"/>
  <c r="U901" i="1" s="1"/>
  <c r="R903" i="1"/>
  <c r="V904" i="1"/>
  <c r="U905" i="1"/>
  <c r="R911" i="1"/>
  <c r="V912" i="1"/>
  <c r="U913" i="1"/>
  <c r="R916" i="1"/>
  <c r="V916" i="1" s="1"/>
  <c r="R923" i="1"/>
  <c r="V923" i="1" s="1"/>
  <c r="R924" i="1"/>
  <c r="V924" i="1" s="1"/>
  <c r="R934" i="1"/>
  <c r="V934" i="1" s="1"/>
  <c r="V935" i="1"/>
  <c r="U936" i="1"/>
  <c r="R942" i="1"/>
  <c r="V942" i="1" s="1"/>
  <c r="V943" i="1"/>
  <c r="R946" i="1"/>
  <c r="V946" i="1" s="1"/>
  <c r="R947" i="1"/>
  <c r="V947" i="1" s="1"/>
  <c r="P951" i="1"/>
  <c r="T951" i="1" s="1"/>
  <c r="R954" i="1"/>
  <c r="R955" i="1"/>
  <c r="V955" i="1" s="1"/>
  <c r="V961" i="1"/>
  <c r="U962" i="1"/>
  <c r="P965" i="1"/>
  <c r="T965" i="1" s="1"/>
  <c r="P969" i="1"/>
  <c r="T969" i="1" s="1"/>
  <c r="V969" i="1"/>
  <c r="T974" i="1"/>
  <c r="Q974" i="1"/>
  <c r="U974" i="1" s="1"/>
  <c r="V979" i="1"/>
  <c r="R981" i="1"/>
  <c r="U984" i="1"/>
  <c r="U985" i="1"/>
  <c r="P995" i="1"/>
  <c r="T995" i="1" s="1"/>
  <c r="V1006" i="1"/>
  <c r="U1014" i="1"/>
  <c r="U1021" i="1"/>
  <c r="V1027" i="1"/>
  <c r="V1048" i="1"/>
  <c r="V1058" i="1"/>
  <c r="V1071" i="1"/>
  <c r="V1139" i="1"/>
  <c r="V1181" i="1"/>
  <c r="U1184" i="1"/>
  <c r="V1208" i="1"/>
  <c r="V1216" i="1"/>
  <c r="R620" i="1"/>
  <c r="V620" i="1" s="1"/>
  <c r="R624" i="1"/>
  <c r="V624" i="1" s="1"/>
  <c r="R628" i="1"/>
  <c r="V628" i="1" s="1"/>
  <c r="T641" i="1"/>
  <c r="T645" i="1"/>
  <c r="R647" i="1"/>
  <c r="V647" i="1" s="1"/>
  <c r="R651" i="1"/>
  <c r="V651" i="1" s="1"/>
  <c r="R655" i="1"/>
  <c r="R659" i="1"/>
  <c r="T664" i="1"/>
  <c r="T668" i="1"/>
  <c r="T672" i="1"/>
  <c r="T676" i="1"/>
  <c r="R678" i="1"/>
  <c r="R682" i="1"/>
  <c r="V682" i="1" s="1"/>
  <c r="R686" i="1"/>
  <c r="V686" i="1" s="1"/>
  <c r="R690" i="1"/>
  <c r="V690" i="1" s="1"/>
  <c r="T695" i="1"/>
  <c r="T699" i="1"/>
  <c r="T703" i="1"/>
  <c r="R709" i="1"/>
  <c r="R713" i="1"/>
  <c r="V713" i="1" s="1"/>
  <c r="R717" i="1"/>
  <c r="V717" i="1" s="1"/>
  <c r="R721" i="1"/>
  <c r="T722" i="1"/>
  <c r="T726" i="1"/>
  <c r="T730" i="1"/>
  <c r="T734" i="1"/>
  <c r="R740" i="1"/>
  <c r="R744" i="1"/>
  <c r="V744" i="1" s="1"/>
  <c r="R748" i="1"/>
  <c r="V748" i="1" s="1"/>
  <c r="T753" i="1"/>
  <c r="T757" i="1"/>
  <c r="T761" i="1"/>
  <c r="T765" i="1"/>
  <c r="R767" i="1"/>
  <c r="V767" i="1" s="1"/>
  <c r="P768" i="1"/>
  <c r="R771" i="1"/>
  <c r="V771" i="1" s="1"/>
  <c r="P772" i="1"/>
  <c r="T772" i="1" s="1"/>
  <c r="R775" i="1"/>
  <c r="P776" i="1"/>
  <c r="R779" i="1"/>
  <c r="V779" i="1" s="1"/>
  <c r="P780" i="1"/>
  <c r="T780" i="1" s="1"/>
  <c r="T784" i="1"/>
  <c r="T788" i="1"/>
  <c r="T792" i="1"/>
  <c r="T796" i="1"/>
  <c r="R798" i="1"/>
  <c r="V798" i="1" s="1"/>
  <c r="P799" i="1"/>
  <c r="R802" i="1"/>
  <c r="V802" i="1" s="1"/>
  <c r="P803" i="1"/>
  <c r="T803" i="1" s="1"/>
  <c r="R806" i="1"/>
  <c r="V806" i="1" s="1"/>
  <c r="P807" i="1"/>
  <c r="T807" i="1" s="1"/>
  <c r="R810" i="1"/>
  <c r="P811" i="1"/>
  <c r="T811" i="1" s="1"/>
  <c r="T815" i="1"/>
  <c r="T819" i="1"/>
  <c r="T823" i="1"/>
  <c r="R829" i="1"/>
  <c r="V829" i="1" s="1"/>
  <c r="P830" i="1"/>
  <c r="T830" i="1" s="1"/>
  <c r="V832" i="1"/>
  <c r="U832" i="1"/>
  <c r="T834" i="1"/>
  <c r="Q841" i="1"/>
  <c r="U841" i="1" s="1"/>
  <c r="T843" i="1"/>
  <c r="P845" i="1"/>
  <c r="T845" i="1" s="1"/>
  <c r="U851" i="1"/>
  <c r="T852" i="1"/>
  <c r="Q853" i="1"/>
  <c r="P855" i="1"/>
  <c r="P866" i="1"/>
  <c r="T866" i="1" s="1"/>
  <c r="P868" i="1"/>
  <c r="T868" i="1" s="1"/>
  <c r="R869" i="1"/>
  <c r="Q870" i="1"/>
  <c r="U870" i="1" s="1"/>
  <c r="Q876" i="1"/>
  <c r="U876" i="1" s="1"/>
  <c r="U879" i="1"/>
  <c r="Q884" i="1"/>
  <c r="R893" i="1"/>
  <c r="R901" i="1"/>
  <c r="V901" i="1" s="1"/>
  <c r="P903" i="1"/>
  <c r="V907" i="1"/>
  <c r="U908" i="1"/>
  <c r="P911" i="1"/>
  <c r="V915" i="1"/>
  <c r="V919" i="1"/>
  <c r="T923" i="1"/>
  <c r="V927" i="1"/>
  <c r="V930" i="1"/>
  <c r="U931" i="1"/>
  <c r="P934" i="1"/>
  <c r="V938" i="1"/>
  <c r="U939" i="1"/>
  <c r="P942" i="1"/>
  <c r="T942" i="1" s="1"/>
  <c r="V950" i="1"/>
  <c r="P950" i="1"/>
  <c r="T950" i="1" s="1"/>
  <c r="T954" i="1"/>
  <c r="R958" i="1"/>
  <c r="V958" i="1" s="1"/>
  <c r="U960" i="1"/>
  <c r="Q965" i="1"/>
  <c r="U968" i="1"/>
  <c r="T978" i="1"/>
  <c r="Q978" i="1"/>
  <c r="U981" i="1"/>
  <c r="V986" i="1"/>
  <c r="R986" i="1"/>
  <c r="U991" i="1"/>
  <c r="T1014" i="1"/>
  <c r="P1014" i="1"/>
  <c r="U1034" i="1"/>
  <c r="V1039" i="1"/>
  <c r="U1041" i="1"/>
  <c r="U1044" i="1"/>
  <c r="U1049" i="1"/>
  <c r="U1052" i="1"/>
  <c r="U1065" i="1"/>
  <c r="V1070" i="1"/>
  <c r="U1072" i="1"/>
  <c r="U1079" i="1"/>
  <c r="V1115" i="1"/>
  <c r="U1146" i="1"/>
  <c r="U1234" i="1"/>
  <c r="U641" i="1"/>
  <c r="U645" i="1"/>
  <c r="U664" i="1"/>
  <c r="U668" i="1"/>
  <c r="U672" i="1"/>
  <c r="U676" i="1"/>
  <c r="U695" i="1"/>
  <c r="U699" i="1"/>
  <c r="U703" i="1"/>
  <c r="U722" i="1"/>
  <c r="AA721" i="1" s="1"/>
  <c r="U726" i="1"/>
  <c r="U730" i="1"/>
  <c r="U734" i="1"/>
  <c r="U753" i="1"/>
  <c r="U757" i="1"/>
  <c r="U761" i="1"/>
  <c r="U765" i="1"/>
  <c r="T767" i="1"/>
  <c r="Q768" i="1"/>
  <c r="U768" i="1" s="1"/>
  <c r="T771" i="1"/>
  <c r="Q772" i="1"/>
  <c r="U772" i="1" s="1"/>
  <c r="T775" i="1"/>
  <c r="Q776" i="1"/>
  <c r="U776" i="1" s="1"/>
  <c r="T779" i="1"/>
  <c r="Q780" i="1"/>
  <c r="U780" i="1" s="1"/>
  <c r="T798" i="1"/>
  <c r="Q799" i="1"/>
  <c r="U799" i="1" s="1"/>
  <c r="T802" i="1"/>
  <c r="Q803" i="1"/>
  <c r="U803" i="1" s="1"/>
  <c r="T806" i="1"/>
  <c r="Q807" i="1"/>
  <c r="U807" i="1" s="1"/>
  <c r="T810" i="1"/>
  <c r="Q811" i="1"/>
  <c r="Q830" i="1"/>
  <c r="U830" i="1" s="1"/>
  <c r="T833" i="1"/>
  <c r="V833" i="1"/>
  <c r="U834" i="1"/>
  <c r="U842" i="1"/>
  <c r="T844" i="1"/>
  <c r="Q845" i="1"/>
  <c r="U845" i="1" s="1"/>
  <c r="V849" i="1"/>
  <c r="U849" i="1"/>
  <c r="U852" i="1"/>
  <c r="T855" i="1"/>
  <c r="Q866" i="1"/>
  <c r="U866" i="1" s="1"/>
  <c r="Q868" i="1"/>
  <c r="T869" i="1"/>
  <c r="T878" i="1"/>
  <c r="T886" i="1"/>
  <c r="V888" i="1"/>
  <c r="V896" i="1"/>
  <c r="Q903" i="1"/>
  <c r="U903" i="1" s="1"/>
  <c r="Q911" i="1"/>
  <c r="U911" i="1" s="1"/>
  <c r="U918" i="1"/>
  <c r="U923" i="1"/>
  <c r="U926" i="1"/>
  <c r="Q934" i="1"/>
  <c r="U934" i="1" s="1"/>
  <c r="Q942" i="1"/>
  <c r="U942" i="1" s="1"/>
  <c r="U949" i="1"/>
  <c r="U957" i="1"/>
  <c r="T959" i="1"/>
  <c r="Q959" i="1"/>
  <c r="U959" i="1" s="1"/>
  <c r="T967" i="1"/>
  <c r="Q967" i="1"/>
  <c r="U967" i="1" s="1"/>
  <c r="V970" i="1"/>
  <c r="Q982" i="1"/>
  <c r="T991" i="1"/>
  <c r="P991" i="1"/>
  <c r="V1036" i="1"/>
  <c r="V1067" i="1"/>
  <c r="V1093" i="1"/>
  <c r="U1169" i="1"/>
  <c r="V1189" i="1"/>
  <c r="V840" i="1"/>
  <c r="U840" i="1"/>
  <c r="U850" i="1"/>
  <c r="R866" i="1"/>
  <c r="V866" i="1" s="1"/>
  <c r="U868" i="1"/>
  <c r="U869" i="1"/>
  <c r="V873" i="1"/>
  <c r="V881" i="1"/>
  <c r="U884" i="1"/>
  <c r="U887" i="1"/>
  <c r="P888" i="1"/>
  <c r="T888" i="1" s="1"/>
  <c r="V893" i="1"/>
  <c r="U895" i="1"/>
  <c r="P896" i="1"/>
  <c r="T896" i="1" s="1"/>
  <c r="T903" i="1"/>
  <c r="T905" i="1"/>
  <c r="T911" i="1"/>
  <c r="T913" i="1"/>
  <c r="T916" i="1"/>
  <c r="T924" i="1"/>
  <c r="T934" i="1"/>
  <c r="T936" i="1"/>
  <c r="Q936" i="1"/>
  <c r="T947" i="1"/>
  <c r="T955" i="1"/>
  <c r="V962" i="1"/>
  <c r="U965" i="1"/>
  <c r="V973" i="1"/>
  <c r="P973" i="1"/>
  <c r="T973" i="1" s="1"/>
  <c r="P982" i="1"/>
  <c r="T982" i="1" s="1"/>
  <c r="V985" i="1"/>
  <c r="U987" i="1"/>
  <c r="V998" i="1"/>
  <c r="R998" i="1"/>
  <c r="V1005" i="1"/>
  <c r="T1005" i="1"/>
  <c r="R1005" i="1"/>
  <c r="Q1005" i="1"/>
  <c r="U1005" i="1" s="1"/>
  <c r="V1021" i="1"/>
  <c r="U1057" i="1"/>
  <c r="U1075" i="1"/>
  <c r="U1084" i="1"/>
  <c r="U1106" i="1"/>
  <c r="U1235" i="1"/>
  <c r="U859" i="1"/>
  <c r="U863" i="1"/>
  <c r="U867" i="1"/>
  <c r="U871" i="1"/>
  <c r="T873" i="1"/>
  <c r="T877" i="1"/>
  <c r="T881" i="1"/>
  <c r="T885" i="1"/>
  <c r="U890" i="1"/>
  <c r="U894" i="1"/>
  <c r="U898" i="1"/>
  <c r="T904" i="1"/>
  <c r="T908" i="1"/>
  <c r="T912" i="1"/>
  <c r="U917" i="1"/>
  <c r="U921" i="1"/>
  <c r="U925" i="1"/>
  <c r="U929" i="1"/>
  <c r="AA929" i="1" s="1"/>
  <c r="T931" i="1"/>
  <c r="T935" i="1"/>
  <c r="T939" i="1"/>
  <c r="T943" i="1"/>
  <c r="U944" i="1"/>
  <c r="R945" i="1"/>
  <c r="V945" i="1" s="1"/>
  <c r="U948" i="1"/>
  <c r="R949" i="1"/>
  <c r="V949" i="1" s="1"/>
  <c r="U952" i="1"/>
  <c r="R953" i="1"/>
  <c r="V953" i="1" s="1"/>
  <c r="U956" i="1"/>
  <c r="R957" i="1"/>
  <c r="V957" i="1" s="1"/>
  <c r="T958" i="1"/>
  <c r="T962" i="1"/>
  <c r="T966" i="1"/>
  <c r="T970" i="1"/>
  <c r="Q971" i="1"/>
  <c r="U971" i="1" s="1"/>
  <c r="R972" i="1"/>
  <c r="V972" i="1" s="1"/>
  <c r="U975" i="1"/>
  <c r="R976" i="1"/>
  <c r="V976" i="1" s="1"/>
  <c r="U979" i="1"/>
  <c r="R980" i="1"/>
  <c r="V980" i="1" s="1"/>
  <c r="U983" i="1"/>
  <c r="R984" i="1"/>
  <c r="V984" i="1" s="1"/>
  <c r="T985" i="1"/>
  <c r="Q986" i="1"/>
  <c r="U986" i="1" s="1"/>
  <c r="V988" i="1"/>
  <c r="T989" i="1"/>
  <c r="Q990" i="1"/>
  <c r="U990" i="1" s="1"/>
  <c r="V992" i="1"/>
  <c r="T993" i="1"/>
  <c r="Q994" i="1"/>
  <c r="U994" i="1" s="1"/>
  <c r="V996" i="1"/>
  <c r="T997" i="1"/>
  <c r="Q998" i="1"/>
  <c r="U998" i="1" s="1"/>
  <c r="U1002" i="1"/>
  <c r="U1006" i="1"/>
  <c r="U1010" i="1"/>
  <c r="V1015" i="1"/>
  <c r="T1016" i="1"/>
  <c r="V1019" i="1"/>
  <c r="T1020" i="1"/>
  <c r="V1023" i="1"/>
  <c r="T1024" i="1"/>
  <c r="U1029" i="1"/>
  <c r="U1033" i="1"/>
  <c r="U1037" i="1"/>
  <c r="V1042" i="1"/>
  <c r="T1043" i="1"/>
  <c r="V1046" i="1"/>
  <c r="T1047" i="1"/>
  <c r="V1050" i="1"/>
  <c r="T1051" i="1"/>
  <c r="V1054" i="1"/>
  <c r="T1055" i="1"/>
  <c r="U1056" i="1"/>
  <c r="U1060" i="1"/>
  <c r="U1064" i="1"/>
  <c r="U1068" i="1"/>
  <c r="V1073" i="1"/>
  <c r="T1074" i="1"/>
  <c r="V1077" i="1"/>
  <c r="T1078" i="1"/>
  <c r="V1081" i="1"/>
  <c r="T1082" i="1"/>
  <c r="V1085" i="1"/>
  <c r="U1087" i="1"/>
  <c r="U1091" i="1"/>
  <c r="V1095" i="1"/>
  <c r="U1095" i="1"/>
  <c r="T1097" i="1"/>
  <c r="T1101" i="1"/>
  <c r="T1102" i="1"/>
  <c r="U1103" i="1"/>
  <c r="T1104" i="1"/>
  <c r="P1106" i="1"/>
  <c r="Q1112" i="1"/>
  <c r="U1112" i="1" s="1"/>
  <c r="V1114" i="1"/>
  <c r="T1115" i="1"/>
  <c r="U1124" i="1"/>
  <c r="V1125" i="1"/>
  <c r="U1126" i="1"/>
  <c r="T1129" i="1"/>
  <c r="U1132" i="1"/>
  <c r="V1134" i="1"/>
  <c r="R1141" i="1"/>
  <c r="V1141" i="1" s="1"/>
  <c r="P1145" i="1"/>
  <c r="P1146" i="1"/>
  <c r="T1154" i="1"/>
  <c r="Q1154" i="1"/>
  <c r="U1154" i="1" s="1"/>
  <c r="U1167" i="1"/>
  <c r="P1168" i="1"/>
  <c r="T1168" i="1" s="1"/>
  <c r="V1168" i="1"/>
  <c r="P1169" i="1"/>
  <c r="R1172" i="1"/>
  <c r="Q1173" i="1"/>
  <c r="U1173" i="1" s="1"/>
  <c r="R1174" i="1"/>
  <c r="V1180" i="1"/>
  <c r="V1188" i="1"/>
  <c r="V1200" i="1"/>
  <c r="U1208" i="1"/>
  <c r="P1212" i="1"/>
  <c r="P1220" i="1"/>
  <c r="U1221" i="1"/>
  <c r="P1222" i="1"/>
  <c r="T1222" i="1" s="1"/>
  <c r="V1222" i="1"/>
  <c r="P1223" i="1"/>
  <c r="Q1227" i="1"/>
  <c r="U1227" i="1" s="1"/>
  <c r="R1228" i="1"/>
  <c r="V1231" i="1"/>
  <c r="T1231" i="1"/>
  <c r="Q1231" i="1"/>
  <c r="V1239" i="1"/>
  <c r="U1267" i="1"/>
  <c r="U1271" i="1"/>
  <c r="U1275" i="1"/>
  <c r="U1279" i="1"/>
  <c r="V1300" i="1"/>
  <c r="T1300" i="1"/>
  <c r="Q1300" i="1"/>
  <c r="U1300" i="1" s="1"/>
  <c r="P1304" i="1"/>
  <c r="U1307" i="1"/>
  <c r="U1310" i="1"/>
  <c r="U1317" i="1"/>
  <c r="U1337" i="1"/>
  <c r="U1344" i="1"/>
  <c r="V1358" i="1"/>
  <c r="V1361" i="1"/>
  <c r="U1367" i="1"/>
  <c r="U1391" i="1"/>
  <c r="V1416" i="1"/>
  <c r="V1419" i="1"/>
  <c r="T887" i="1"/>
  <c r="T891" i="1"/>
  <c r="T895" i="1"/>
  <c r="T899" i="1"/>
  <c r="T918" i="1"/>
  <c r="T922" i="1"/>
  <c r="T926" i="1"/>
  <c r="T945" i="1"/>
  <c r="T949" i="1"/>
  <c r="T953" i="1"/>
  <c r="T957" i="1"/>
  <c r="T972" i="1"/>
  <c r="T976" i="1"/>
  <c r="T980" i="1"/>
  <c r="T984" i="1"/>
  <c r="T999" i="1"/>
  <c r="T1003" i="1"/>
  <c r="T1007" i="1"/>
  <c r="T1011" i="1"/>
  <c r="R1021" i="1"/>
  <c r="P1022" i="1"/>
  <c r="R1025" i="1"/>
  <c r="V1025" i="1" s="1"/>
  <c r="P1026" i="1"/>
  <c r="T1026" i="1" s="1"/>
  <c r="T1030" i="1"/>
  <c r="T1034" i="1"/>
  <c r="T1038" i="1"/>
  <c r="P1041" i="1"/>
  <c r="T1041" i="1" s="1"/>
  <c r="R1044" i="1"/>
  <c r="V1044" i="1" s="1"/>
  <c r="P1045" i="1"/>
  <c r="T1045" i="1" s="1"/>
  <c r="R1048" i="1"/>
  <c r="P1049" i="1"/>
  <c r="T1049" i="1" s="1"/>
  <c r="R1052" i="1"/>
  <c r="P1053" i="1"/>
  <c r="T1057" i="1"/>
  <c r="T1061" i="1"/>
  <c r="T1065" i="1"/>
  <c r="T1069" i="1"/>
  <c r="R1071" i="1"/>
  <c r="P1072" i="1"/>
  <c r="T1072" i="1" s="1"/>
  <c r="R1075" i="1"/>
  <c r="P1076" i="1"/>
  <c r="T1076" i="1" s="1"/>
  <c r="R1079" i="1"/>
  <c r="V1079" i="1" s="1"/>
  <c r="P1080" i="1"/>
  <c r="T1080" i="1" s="1"/>
  <c r="T1088" i="1"/>
  <c r="T1092" i="1"/>
  <c r="T1096" i="1"/>
  <c r="V1096" i="1"/>
  <c r="U1097" i="1"/>
  <c r="T1098" i="1"/>
  <c r="Q1100" i="1"/>
  <c r="U1100" i="1" s="1"/>
  <c r="U1101" i="1"/>
  <c r="U1104" i="1"/>
  <c r="R1110" i="1"/>
  <c r="V1110" i="1" s="1"/>
  <c r="P1115" i="1"/>
  <c r="R1116" i="1"/>
  <c r="V1116" i="1" s="1"/>
  <c r="V1126" i="1"/>
  <c r="P1126" i="1"/>
  <c r="T1126" i="1" s="1"/>
  <c r="T1127" i="1"/>
  <c r="V1127" i="1"/>
  <c r="U1129" i="1"/>
  <c r="Q1131" i="1"/>
  <c r="U1131" i="1" s="1"/>
  <c r="V1133" i="1"/>
  <c r="T1134" i="1"/>
  <c r="T1137" i="1"/>
  <c r="U1138" i="1"/>
  <c r="T1139" i="1"/>
  <c r="Q1142" i="1"/>
  <c r="U1142" i="1" s="1"/>
  <c r="R1149" i="1"/>
  <c r="T1151" i="1"/>
  <c r="P1154" i="1"/>
  <c r="R1157" i="1"/>
  <c r="U1158" i="1"/>
  <c r="T1159" i="1"/>
  <c r="R1162" i="1"/>
  <c r="V1162" i="1" s="1"/>
  <c r="T1163" i="1"/>
  <c r="P1171" i="1"/>
  <c r="T1171" i="1" s="1"/>
  <c r="Q1172" i="1"/>
  <c r="U1178" i="1"/>
  <c r="U1179" i="1"/>
  <c r="P1180" i="1"/>
  <c r="T1180" i="1" s="1"/>
  <c r="P1182" i="1"/>
  <c r="T1182" i="1" s="1"/>
  <c r="U1186" i="1"/>
  <c r="U1187" i="1"/>
  <c r="P1188" i="1"/>
  <c r="T1188" i="1" s="1"/>
  <c r="P1190" i="1"/>
  <c r="U1198" i="1"/>
  <c r="P1199" i="1"/>
  <c r="T1199" i="1" s="1"/>
  <c r="V1199" i="1"/>
  <c r="P1200" i="1"/>
  <c r="T1200" i="1" s="1"/>
  <c r="R1203" i="1"/>
  <c r="R1205" i="1"/>
  <c r="V1205" i="1" s="1"/>
  <c r="Q1207" i="1"/>
  <c r="V1211" i="1"/>
  <c r="T1211" i="1"/>
  <c r="Q1215" i="1"/>
  <c r="U1215" i="1" s="1"/>
  <c r="V1219" i="1"/>
  <c r="T1219" i="1"/>
  <c r="P1225" i="1"/>
  <c r="Q1226" i="1"/>
  <c r="U1226" i="1" s="1"/>
  <c r="Q1234" i="1"/>
  <c r="R1239" i="1"/>
  <c r="R1243" i="1"/>
  <c r="V1243" i="1" s="1"/>
  <c r="R1247" i="1"/>
  <c r="V1247" i="1" s="1"/>
  <c r="V1249" i="1"/>
  <c r="V1254" i="1"/>
  <c r="T1254" i="1"/>
  <c r="Q1254" i="1"/>
  <c r="V1258" i="1"/>
  <c r="T1258" i="1"/>
  <c r="Q1258" i="1"/>
  <c r="U1258" i="1" s="1"/>
  <c r="V1262" i="1"/>
  <c r="T1262" i="1"/>
  <c r="Q1262" i="1"/>
  <c r="T1267" i="1"/>
  <c r="T1271" i="1"/>
  <c r="T1275" i="1"/>
  <c r="T1279" i="1"/>
  <c r="R1281" i="1"/>
  <c r="V1281" i="1" s="1"/>
  <c r="U1283" i="1"/>
  <c r="R1285" i="1"/>
  <c r="V1285" i="1" s="1"/>
  <c r="U1287" i="1"/>
  <c r="R1289" i="1"/>
  <c r="U1291" i="1"/>
  <c r="R1293" i="1"/>
  <c r="V1293" i="1" s="1"/>
  <c r="U1295" i="1"/>
  <c r="V1296" i="1"/>
  <c r="T1296" i="1"/>
  <c r="Q1296" i="1"/>
  <c r="U1296" i="1" s="1"/>
  <c r="V1297" i="1"/>
  <c r="P1300" i="1"/>
  <c r="U1303" i="1"/>
  <c r="U1306" i="1"/>
  <c r="R1308" i="1"/>
  <c r="V1308" i="1" s="1"/>
  <c r="T1310" i="1"/>
  <c r="U1313" i="1"/>
  <c r="T1317" i="1"/>
  <c r="P1317" i="1"/>
  <c r="V1331" i="1"/>
  <c r="V1334" i="1"/>
  <c r="U1340" i="1"/>
  <c r="T1344" i="1"/>
  <c r="U1360" i="1"/>
  <c r="V1378" i="1"/>
  <c r="V1385" i="1"/>
  <c r="V1388" i="1"/>
  <c r="T1394" i="1"/>
  <c r="V1405" i="1"/>
  <c r="U1418" i="1"/>
  <c r="T1440" i="1"/>
  <c r="V1461" i="1"/>
  <c r="T971" i="1"/>
  <c r="T986" i="1"/>
  <c r="T990" i="1"/>
  <c r="T994" i="1"/>
  <c r="T998" i="1"/>
  <c r="T1013" i="1"/>
  <c r="V1016" i="1"/>
  <c r="T1017" i="1"/>
  <c r="V1020" i="1"/>
  <c r="T1021" i="1"/>
  <c r="V1024" i="1"/>
  <c r="T1025" i="1"/>
  <c r="V1043" i="1"/>
  <c r="T1044" i="1"/>
  <c r="V1047" i="1"/>
  <c r="T1048" i="1"/>
  <c r="V1051" i="1"/>
  <c r="T1052" i="1"/>
  <c r="V1055" i="1"/>
  <c r="T1071" i="1"/>
  <c r="V1074" i="1"/>
  <c r="T1075" i="1"/>
  <c r="V1078" i="1"/>
  <c r="T1079" i="1"/>
  <c r="V1082" i="1"/>
  <c r="T1083" i="1"/>
  <c r="U1098" i="1"/>
  <c r="T1099" i="1"/>
  <c r="V1102" i="1"/>
  <c r="T1103" i="1"/>
  <c r="T1105" i="1"/>
  <c r="T1106" i="1"/>
  <c r="U1107" i="1"/>
  <c r="T1108" i="1"/>
  <c r="P1110" i="1"/>
  <c r="T1110" i="1" s="1"/>
  <c r="Q1111" i="1"/>
  <c r="U1111" i="1" s="1"/>
  <c r="T1117" i="1"/>
  <c r="U1128" i="1"/>
  <c r="V1129" i="1"/>
  <c r="U1136" i="1"/>
  <c r="U1143" i="1"/>
  <c r="T1145" i="1"/>
  <c r="Q1149" i="1"/>
  <c r="U1149" i="1" s="1"/>
  <c r="V1153" i="1"/>
  <c r="T1153" i="1"/>
  <c r="P1153" i="1"/>
  <c r="Q1157" i="1"/>
  <c r="U1157" i="1" s="1"/>
  <c r="V1165" i="1"/>
  <c r="T1165" i="1"/>
  <c r="U1175" i="1"/>
  <c r="T1177" i="1"/>
  <c r="Q1177" i="1"/>
  <c r="U1177" i="1" s="1"/>
  <c r="R1181" i="1"/>
  <c r="T1185" i="1"/>
  <c r="Q1185" i="1"/>
  <c r="U1185" i="1" s="1"/>
  <c r="R1189" i="1"/>
  <c r="R1191" i="1"/>
  <c r="Q1192" i="1"/>
  <c r="U1192" i="1" s="1"/>
  <c r="Q1203" i="1"/>
  <c r="U1203" i="1" s="1"/>
  <c r="U1209" i="1"/>
  <c r="U1210" i="1"/>
  <c r="P1213" i="1"/>
  <c r="T1213" i="1" s="1"/>
  <c r="U1217" i="1"/>
  <c r="U1218" i="1"/>
  <c r="U1229" i="1"/>
  <c r="P1230" i="1"/>
  <c r="T1230" i="1" s="1"/>
  <c r="V1230" i="1"/>
  <c r="U1236" i="1"/>
  <c r="R1238" i="1"/>
  <c r="V1238" i="1" s="1"/>
  <c r="U1240" i="1"/>
  <c r="R1242" i="1"/>
  <c r="U1244" i="1"/>
  <c r="R1246" i="1"/>
  <c r="V1246" i="1" s="1"/>
  <c r="U1248" i="1"/>
  <c r="R1250" i="1"/>
  <c r="U1299" i="1"/>
  <c r="U1302" i="1"/>
  <c r="R1304" i="1"/>
  <c r="U1333" i="1"/>
  <c r="T1340" i="1"/>
  <c r="V1357" i="1"/>
  <c r="T1363" i="1"/>
  <c r="U1387" i="1"/>
  <c r="T1421" i="1"/>
  <c r="T1444" i="1"/>
  <c r="P988" i="1"/>
  <c r="T988" i="1" s="1"/>
  <c r="P992" i="1"/>
  <c r="T992" i="1" s="1"/>
  <c r="P996" i="1"/>
  <c r="T996" i="1" s="1"/>
  <c r="T1000" i="1"/>
  <c r="T1004" i="1"/>
  <c r="T1008" i="1"/>
  <c r="T1012" i="1"/>
  <c r="T1027" i="1"/>
  <c r="Q1028" i="1"/>
  <c r="U1028" i="1" s="1"/>
  <c r="T1031" i="1"/>
  <c r="Q1032" i="1"/>
  <c r="T1035" i="1"/>
  <c r="Q1036" i="1"/>
  <c r="T1039" i="1"/>
  <c r="Q1040" i="1"/>
  <c r="U1040" i="1" s="1"/>
  <c r="P1042" i="1"/>
  <c r="T1042" i="1" s="1"/>
  <c r="P1046" i="1"/>
  <c r="T1046" i="1" s="1"/>
  <c r="P1050" i="1"/>
  <c r="T1050" i="1" s="1"/>
  <c r="P1054" i="1"/>
  <c r="T1054" i="1" s="1"/>
  <c r="T1058" i="1"/>
  <c r="Q1059" i="1"/>
  <c r="T1062" i="1"/>
  <c r="Q1063" i="1"/>
  <c r="T1066" i="1"/>
  <c r="Q1067" i="1"/>
  <c r="T1070" i="1"/>
  <c r="Q1086" i="1"/>
  <c r="T1089" i="1"/>
  <c r="Q1090" i="1"/>
  <c r="T1093" i="1"/>
  <c r="Q1094" i="1"/>
  <c r="V1098" i="1"/>
  <c r="U1105" i="1"/>
  <c r="U1108" i="1"/>
  <c r="Q1110" i="1"/>
  <c r="R1111" i="1"/>
  <c r="V1111" i="1" s="1"/>
  <c r="R1112" i="1"/>
  <c r="V1112" i="1" s="1"/>
  <c r="U1117" i="1"/>
  <c r="Q1121" i="1"/>
  <c r="U1121" i="1" s="1"/>
  <c r="Q1122" i="1"/>
  <c r="U1122" i="1" s="1"/>
  <c r="V1130" i="1"/>
  <c r="P1130" i="1"/>
  <c r="T1130" i="1" s="1"/>
  <c r="P1131" i="1"/>
  <c r="V1137" i="1"/>
  <c r="T1138" i="1"/>
  <c r="Q1146" i="1"/>
  <c r="U1152" i="1"/>
  <c r="U1160" i="1"/>
  <c r="P1164" i="1"/>
  <c r="T1164" i="1" s="1"/>
  <c r="V1164" i="1"/>
  <c r="Q1169" i="1"/>
  <c r="U1174" i="1"/>
  <c r="Q1191" i="1"/>
  <c r="U1191" i="1" s="1"/>
  <c r="R1192" i="1"/>
  <c r="V1192" i="1" s="1"/>
  <c r="V1196" i="1"/>
  <c r="T1196" i="1"/>
  <c r="T1208" i="1"/>
  <c r="Q1208" i="1"/>
  <c r="T1216" i="1"/>
  <c r="Q1216" i="1"/>
  <c r="U1216" i="1" s="1"/>
  <c r="Q1223" i="1"/>
  <c r="U1223" i="1" s="1"/>
  <c r="V1235" i="1"/>
  <c r="T1235" i="1"/>
  <c r="Q1235" i="1"/>
  <c r="T1236" i="1"/>
  <c r="Q1238" i="1"/>
  <c r="U1238" i="1" s="1"/>
  <c r="T1240" i="1"/>
  <c r="Q1242" i="1"/>
  <c r="U1242" i="1" s="1"/>
  <c r="T1244" i="1"/>
  <c r="Q1246" i="1"/>
  <c r="U1246" i="1" s="1"/>
  <c r="T1248" i="1"/>
  <c r="Q1250" i="1"/>
  <c r="U1250" i="1" s="1"/>
  <c r="T1266" i="1"/>
  <c r="T1270" i="1"/>
  <c r="T1274" i="1"/>
  <c r="T1278" i="1"/>
  <c r="T1302" i="1"/>
  <c r="T1309" i="1"/>
  <c r="V1320" i="1"/>
  <c r="V1327" i="1"/>
  <c r="T1336" i="1"/>
  <c r="V1347" i="1"/>
  <c r="V1370" i="1"/>
  <c r="V1381" i="1"/>
  <c r="V1384" i="1"/>
  <c r="T1390" i="1"/>
  <c r="V1397" i="1"/>
  <c r="Q988" i="1"/>
  <c r="U988" i="1" s="1"/>
  <c r="Q992" i="1"/>
  <c r="Q996" i="1"/>
  <c r="U996" i="1" s="1"/>
  <c r="U1000" i="1"/>
  <c r="U1004" i="1"/>
  <c r="U1008" i="1"/>
  <c r="U1012" i="1"/>
  <c r="U1027" i="1"/>
  <c r="R1028" i="1"/>
  <c r="V1028" i="1" s="1"/>
  <c r="U1031" i="1"/>
  <c r="R1032" i="1"/>
  <c r="V1032" i="1" s="1"/>
  <c r="U1035" i="1"/>
  <c r="R1036" i="1"/>
  <c r="U1039" i="1"/>
  <c r="R1040" i="1"/>
  <c r="V1040" i="1" s="1"/>
  <c r="U1058" i="1"/>
  <c r="R1059" i="1"/>
  <c r="V1059" i="1" s="1"/>
  <c r="U1062" i="1"/>
  <c r="R1063" i="1"/>
  <c r="V1063" i="1" s="1"/>
  <c r="U1066" i="1"/>
  <c r="R1067" i="1"/>
  <c r="U1070" i="1"/>
  <c r="R1086" i="1"/>
  <c r="V1086" i="1" s="1"/>
  <c r="U1089" i="1"/>
  <c r="R1090" i="1"/>
  <c r="V1090" i="1" s="1"/>
  <c r="U1093" i="1"/>
  <c r="R1094" i="1"/>
  <c r="V1094" i="1" s="1"/>
  <c r="V1099" i="1"/>
  <c r="P1099" i="1"/>
  <c r="T1100" i="1"/>
  <c r="V1100" i="1"/>
  <c r="V1106" i="1"/>
  <c r="T1107" i="1"/>
  <c r="V1117" i="1"/>
  <c r="U1140" i="1"/>
  <c r="T1143" i="1"/>
  <c r="U1144" i="1"/>
  <c r="T1150" i="1"/>
  <c r="Q1150" i="1"/>
  <c r="U1150" i="1" s="1"/>
  <c r="T1158" i="1"/>
  <c r="Q1158" i="1"/>
  <c r="U1162" i="1"/>
  <c r="V1173" i="1"/>
  <c r="V1176" i="1"/>
  <c r="T1176" i="1"/>
  <c r="V1184" i="1"/>
  <c r="T1184" i="1"/>
  <c r="U1194" i="1"/>
  <c r="P1195" i="1"/>
  <c r="T1195" i="1" s="1"/>
  <c r="U1205" i="1"/>
  <c r="U1212" i="1"/>
  <c r="U1220" i="1"/>
  <c r="R1223" i="1"/>
  <c r="V1223" i="1" s="1"/>
  <c r="V1227" i="1"/>
  <c r="T1227" i="1"/>
  <c r="T1298" i="1"/>
  <c r="T1028" i="1"/>
  <c r="T1032" i="1"/>
  <c r="T1036" i="1"/>
  <c r="T1040" i="1"/>
  <c r="T1059" i="1"/>
  <c r="T1063" i="1"/>
  <c r="T1067" i="1"/>
  <c r="T1086" i="1"/>
  <c r="T1090" i="1"/>
  <c r="T1094" i="1"/>
  <c r="R1102" i="1"/>
  <c r="P1107" i="1"/>
  <c r="U1109" i="1"/>
  <c r="R1115" i="1"/>
  <c r="V1118" i="1"/>
  <c r="P1118" i="1"/>
  <c r="T1118" i="1" s="1"/>
  <c r="T1119" i="1"/>
  <c r="V1119" i="1"/>
  <c r="T1131" i="1"/>
  <c r="Q1139" i="1"/>
  <c r="U1139" i="1" s="1"/>
  <c r="V1142" i="1"/>
  <c r="T1142" i="1"/>
  <c r="P1150" i="1"/>
  <c r="R1153" i="1"/>
  <c r="P1158" i="1"/>
  <c r="V1161" i="1"/>
  <c r="T1161" i="1"/>
  <c r="U1171" i="1"/>
  <c r="P1172" i="1"/>
  <c r="T1172" i="1" s="1"/>
  <c r="V1172" i="1"/>
  <c r="P1173" i="1"/>
  <c r="T1173" i="1" s="1"/>
  <c r="P1176" i="1"/>
  <c r="U1182" i="1"/>
  <c r="U1183" i="1"/>
  <c r="P1184" i="1"/>
  <c r="U1190" i="1"/>
  <c r="U1193" i="1"/>
  <c r="V1204" i="1"/>
  <c r="T1204" i="1"/>
  <c r="V1207" i="1"/>
  <c r="T1207" i="1"/>
  <c r="V1215" i="1"/>
  <c r="T1215" i="1"/>
  <c r="U1225" i="1"/>
  <c r="P1226" i="1"/>
  <c r="T1226" i="1" s="1"/>
  <c r="V1226" i="1"/>
  <c r="P1227" i="1"/>
  <c r="R1230" i="1"/>
  <c r="U1231" i="1"/>
  <c r="U1233" i="1"/>
  <c r="P1234" i="1"/>
  <c r="V1234" i="1"/>
  <c r="T1234" i="1"/>
  <c r="T1239" i="1"/>
  <c r="T1243" i="1"/>
  <c r="T1247" i="1"/>
  <c r="U1254" i="1"/>
  <c r="U1262" i="1"/>
  <c r="V1269" i="1"/>
  <c r="T1269" i="1"/>
  <c r="V1273" i="1"/>
  <c r="T1273" i="1"/>
  <c r="V1277" i="1"/>
  <c r="T1277" i="1"/>
  <c r="T1301" i="1"/>
  <c r="V1312" i="1"/>
  <c r="U1322" i="1"/>
  <c r="T1332" i="1"/>
  <c r="V1339" i="1"/>
  <c r="U1349" i="1"/>
  <c r="U1372" i="1"/>
  <c r="U1379" i="1"/>
  <c r="T1386" i="1"/>
  <c r="V1393" i="1"/>
  <c r="U1399" i="1"/>
  <c r="U1406" i="1"/>
  <c r="U1410" i="1"/>
  <c r="U1426" i="1"/>
  <c r="U1430" i="1"/>
  <c r="U1434" i="1"/>
  <c r="V1439" i="1"/>
  <c r="V1490" i="1"/>
  <c r="U1032" i="1"/>
  <c r="U1036" i="1"/>
  <c r="U1059" i="1"/>
  <c r="U1063" i="1"/>
  <c r="U1067" i="1"/>
  <c r="U1086" i="1"/>
  <c r="U1090" i="1"/>
  <c r="U1094" i="1"/>
  <c r="Q1108" i="1"/>
  <c r="T1111" i="1"/>
  <c r="V1121" i="1"/>
  <c r="V1149" i="1"/>
  <c r="T1149" i="1"/>
  <c r="P1149" i="1"/>
  <c r="Q1153" i="1"/>
  <c r="U1153" i="1" s="1"/>
  <c r="V1157" i="1"/>
  <c r="P1157" i="1"/>
  <c r="T1157" i="1" s="1"/>
  <c r="U1170" i="1"/>
  <c r="T1181" i="1"/>
  <c r="Q1181" i="1"/>
  <c r="U1181" i="1" s="1"/>
  <c r="Q1189" i="1"/>
  <c r="U1189" i="1" s="1"/>
  <c r="P1203" i="1"/>
  <c r="T1203" i="1" s="1"/>
  <c r="V1203" i="1"/>
  <c r="V1266" i="1"/>
  <c r="V1270" i="1"/>
  <c r="V1274" i="1"/>
  <c r="V1278" i="1"/>
  <c r="T1281" i="1"/>
  <c r="Q1281" i="1"/>
  <c r="U1281" i="1" s="1"/>
  <c r="T1285" i="1"/>
  <c r="Q1285" i="1"/>
  <c r="V1289" i="1"/>
  <c r="T1289" i="1"/>
  <c r="Q1289" i="1"/>
  <c r="U1289" i="1" s="1"/>
  <c r="T1293" i="1"/>
  <c r="Q1293" i="1"/>
  <c r="U1293" i="1" s="1"/>
  <c r="T1297" i="1"/>
  <c r="T1308" i="1"/>
  <c r="Q1308" i="1"/>
  <c r="U1308" i="1" s="1"/>
  <c r="V1309" i="1"/>
  <c r="V1365" i="1"/>
  <c r="T1406" i="1"/>
  <c r="V1438" i="1"/>
  <c r="T1533" i="1"/>
  <c r="R1106" i="1"/>
  <c r="P1111" i="1"/>
  <c r="U1113" i="1"/>
  <c r="V1122" i="1"/>
  <c r="P1122" i="1"/>
  <c r="T1122" i="1" s="1"/>
  <c r="T1123" i="1"/>
  <c r="V1123" i="1"/>
  <c r="R1145" i="1"/>
  <c r="V1145" i="1" s="1"/>
  <c r="T1146" i="1"/>
  <c r="U1148" i="1"/>
  <c r="U1156" i="1"/>
  <c r="V1169" i="1"/>
  <c r="T1169" i="1"/>
  <c r="R1176" i="1"/>
  <c r="P1181" i="1"/>
  <c r="P1189" i="1"/>
  <c r="T1189" i="1" s="1"/>
  <c r="P1191" i="1"/>
  <c r="T1191" i="1" s="1"/>
  <c r="V1191" i="1"/>
  <c r="P1192" i="1"/>
  <c r="T1192" i="1" s="1"/>
  <c r="R1195" i="1"/>
  <c r="V1195" i="1" s="1"/>
  <c r="U1201" i="1"/>
  <c r="T1212" i="1"/>
  <c r="Q1212" i="1"/>
  <c r="T1220" i="1"/>
  <c r="Q1220" i="1"/>
  <c r="T1223" i="1"/>
  <c r="T1238" i="1"/>
  <c r="P1238" i="1"/>
  <c r="V1242" i="1"/>
  <c r="T1242" i="1"/>
  <c r="P1242" i="1"/>
  <c r="P1246" i="1"/>
  <c r="T1246" i="1" s="1"/>
  <c r="V1250" i="1"/>
  <c r="T1250" i="1"/>
  <c r="P1250" i="1"/>
  <c r="V1304" i="1"/>
  <c r="T1304" i="1"/>
  <c r="Q1304" i="1"/>
  <c r="U1304" i="1" s="1"/>
  <c r="V1338" i="1"/>
  <c r="V1442" i="1"/>
  <c r="V1447" i="1"/>
  <c r="U1239" i="1"/>
  <c r="T1253" i="1"/>
  <c r="T1257" i="1"/>
  <c r="T1261" i="1"/>
  <c r="T1265" i="1"/>
  <c r="U1270" i="1"/>
  <c r="T1284" i="1"/>
  <c r="T1288" i="1"/>
  <c r="T1292" i="1"/>
  <c r="U1297" i="1"/>
  <c r="U1305" i="1"/>
  <c r="T1311" i="1"/>
  <c r="Q1312" i="1"/>
  <c r="T1315" i="1"/>
  <c r="Q1316" i="1"/>
  <c r="U1316" i="1" s="1"/>
  <c r="T1319" i="1"/>
  <c r="Q1320" i="1"/>
  <c r="T1323" i="1"/>
  <c r="Q1324" i="1"/>
  <c r="U1336" i="1"/>
  <c r="Q1339" i="1"/>
  <c r="T1342" i="1"/>
  <c r="Q1343" i="1"/>
  <c r="U1343" i="1" s="1"/>
  <c r="T1346" i="1"/>
  <c r="Q1347" i="1"/>
  <c r="T1350" i="1"/>
  <c r="Q1351" i="1"/>
  <c r="U1351" i="1" s="1"/>
  <c r="T1369" i="1"/>
  <c r="Q1370" i="1"/>
  <c r="T1373" i="1"/>
  <c r="Q1374" i="1"/>
  <c r="T1377" i="1"/>
  <c r="Q1378" i="1"/>
  <c r="U1378" i="1" s="1"/>
  <c r="U1390" i="1"/>
  <c r="T1396" i="1"/>
  <c r="Q1397" i="1"/>
  <c r="T1400" i="1"/>
  <c r="Q1401" i="1"/>
  <c r="T1404" i="1"/>
  <c r="Q1405" i="1"/>
  <c r="T1408" i="1"/>
  <c r="U1417" i="1"/>
  <c r="T1423" i="1"/>
  <c r="Q1424" i="1"/>
  <c r="U1424" i="1" s="1"/>
  <c r="Q1428" i="1"/>
  <c r="U1428" i="1" s="1"/>
  <c r="Q1432" i="1"/>
  <c r="Q1436" i="1"/>
  <c r="U1436" i="1" s="1"/>
  <c r="U1440" i="1"/>
  <c r="T1451" i="1"/>
  <c r="V1451" i="1"/>
  <c r="T1453" i="1"/>
  <c r="Q1454" i="1"/>
  <c r="Q1457" i="1"/>
  <c r="U1457" i="1" s="1"/>
  <c r="Q1460" i="1"/>
  <c r="U1460" i="1" s="1"/>
  <c r="Q1466" i="1"/>
  <c r="Q1470" i="1"/>
  <c r="U1470" i="1" s="1"/>
  <c r="T1476" i="1"/>
  <c r="P1476" i="1"/>
  <c r="V1483" i="1"/>
  <c r="T1484" i="1"/>
  <c r="P1484" i="1"/>
  <c r="Q1490" i="1"/>
  <c r="U1490" i="1" s="1"/>
  <c r="T1494" i="1"/>
  <c r="R1494" i="1"/>
  <c r="V1494" i="1" s="1"/>
  <c r="V1495" i="1"/>
  <c r="T1517" i="1"/>
  <c r="R1517" i="1"/>
  <c r="V1517" i="1" s="1"/>
  <c r="V1518" i="1"/>
  <c r="Q1535" i="1"/>
  <c r="V1535" i="1"/>
  <c r="Q1546" i="1"/>
  <c r="U1546" i="1" s="1"/>
  <c r="V1546" i="1"/>
  <c r="T1546" i="1"/>
  <c r="T1580" i="1"/>
  <c r="V1597" i="1"/>
  <c r="V1640" i="1"/>
  <c r="U1253" i="1"/>
  <c r="U1257" i="1"/>
  <c r="U1261" i="1"/>
  <c r="U1265" i="1"/>
  <c r="U1284" i="1"/>
  <c r="U1288" i="1"/>
  <c r="U1292" i="1"/>
  <c r="U1311" i="1"/>
  <c r="U1315" i="1"/>
  <c r="U1319" i="1"/>
  <c r="P1321" i="1"/>
  <c r="T1321" i="1" s="1"/>
  <c r="U1323" i="1"/>
  <c r="P1340" i="1"/>
  <c r="U1342" i="1"/>
  <c r="P1344" i="1"/>
  <c r="U1346" i="1"/>
  <c r="P1348" i="1"/>
  <c r="T1348" i="1" s="1"/>
  <c r="U1350" i="1"/>
  <c r="P1352" i="1"/>
  <c r="T1352" i="1" s="1"/>
  <c r="U1369" i="1"/>
  <c r="U1373" i="1"/>
  <c r="U1377" i="1"/>
  <c r="U1396" i="1"/>
  <c r="P1398" i="1"/>
  <c r="T1398" i="1" s="1"/>
  <c r="U1400" i="1"/>
  <c r="P1402" i="1"/>
  <c r="T1402" i="1" s="1"/>
  <c r="U1404" i="1"/>
  <c r="P1406" i="1"/>
  <c r="U1408" i="1"/>
  <c r="U1423" i="1"/>
  <c r="U1427" i="1"/>
  <c r="U1431" i="1"/>
  <c r="U1435" i="1"/>
  <c r="U1482" i="1"/>
  <c r="P1507" i="1"/>
  <c r="T1507" i="1" s="1"/>
  <c r="T1527" i="1"/>
  <c r="U1530" i="1"/>
  <c r="T1539" i="1"/>
  <c r="Q1539" i="1"/>
  <c r="P1539" i="1"/>
  <c r="R1148" i="1"/>
  <c r="V1148" i="1" s="1"/>
  <c r="R1152" i="1"/>
  <c r="V1152" i="1" s="1"/>
  <c r="R1156" i="1"/>
  <c r="V1156" i="1" s="1"/>
  <c r="R1160" i="1"/>
  <c r="V1160" i="1" s="1"/>
  <c r="Q1162" i="1"/>
  <c r="Q1166" i="1"/>
  <c r="U1166" i="1" s="1"/>
  <c r="Q1170" i="1"/>
  <c r="Q1174" i="1"/>
  <c r="Q1193" i="1"/>
  <c r="Q1197" i="1"/>
  <c r="U1197" i="1" s="1"/>
  <c r="Q1201" i="1"/>
  <c r="Q1205" i="1"/>
  <c r="R1237" i="1"/>
  <c r="V1237" i="1" s="1"/>
  <c r="R1241" i="1"/>
  <c r="V1241" i="1" s="1"/>
  <c r="R1245" i="1"/>
  <c r="V1245" i="1" s="1"/>
  <c r="R1249" i="1"/>
  <c r="V1253" i="1"/>
  <c r="V1257" i="1"/>
  <c r="V1261" i="1"/>
  <c r="V1265" i="1"/>
  <c r="V1284" i="1"/>
  <c r="V1288" i="1"/>
  <c r="V1292" i="1"/>
  <c r="V1311" i="1"/>
  <c r="T1312" i="1"/>
  <c r="V1315" i="1"/>
  <c r="T1316" i="1"/>
  <c r="V1319" i="1"/>
  <c r="T1320" i="1"/>
  <c r="V1323" i="1"/>
  <c r="T1324" i="1"/>
  <c r="R1326" i="1"/>
  <c r="V1326" i="1" s="1"/>
  <c r="P1327" i="1"/>
  <c r="R1330" i="1"/>
  <c r="V1330" i="1" s="1"/>
  <c r="P1331" i="1"/>
  <c r="T1331" i="1" s="1"/>
  <c r="R1334" i="1"/>
  <c r="P1335" i="1"/>
  <c r="T1335" i="1" s="1"/>
  <c r="R1338" i="1"/>
  <c r="T1339" i="1"/>
  <c r="Q1340" i="1"/>
  <c r="V1342" i="1"/>
  <c r="T1343" i="1"/>
  <c r="Q1344" i="1"/>
  <c r="V1346" i="1"/>
  <c r="T1347" i="1"/>
  <c r="Q1348" i="1"/>
  <c r="U1348" i="1" s="1"/>
  <c r="V1350" i="1"/>
  <c r="T1351" i="1"/>
  <c r="Q1352" i="1"/>
  <c r="U1352" i="1" s="1"/>
  <c r="R1353" i="1"/>
  <c r="V1353" i="1" s="1"/>
  <c r="P1354" i="1"/>
  <c r="R1357" i="1"/>
  <c r="P1358" i="1"/>
  <c r="T1358" i="1" s="1"/>
  <c r="R1361" i="1"/>
  <c r="P1362" i="1"/>
  <c r="T1362" i="1" s="1"/>
  <c r="R1365" i="1"/>
  <c r="P1366" i="1"/>
  <c r="T1366" i="1" s="1"/>
  <c r="V1369" i="1"/>
  <c r="T1370" i="1"/>
  <c r="V1373" i="1"/>
  <c r="T1374" i="1"/>
  <c r="V1377" i="1"/>
  <c r="T1378" i="1"/>
  <c r="V1396" i="1"/>
  <c r="T1397" i="1"/>
  <c r="V1400" i="1"/>
  <c r="T1401" i="1"/>
  <c r="V1404" i="1"/>
  <c r="T1405" i="1"/>
  <c r="V1408" i="1"/>
  <c r="V1423" i="1"/>
  <c r="T1424" i="1"/>
  <c r="V1427" i="1"/>
  <c r="T1428" i="1"/>
  <c r="V1431" i="1"/>
  <c r="T1432" i="1"/>
  <c r="V1435" i="1"/>
  <c r="T1436" i="1"/>
  <c r="R1438" i="1"/>
  <c r="P1439" i="1"/>
  <c r="T1439" i="1" s="1"/>
  <c r="R1442" i="1"/>
  <c r="P1443" i="1"/>
  <c r="R1446" i="1"/>
  <c r="V1446" i="1" s="1"/>
  <c r="V1453" i="1"/>
  <c r="P1460" i="1"/>
  <c r="R1463" i="1"/>
  <c r="V1463" i="1" s="1"/>
  <c r="V1468" i="1"/>
  <c r="P1477" i="1"/>
  <c r="Q1481" i="1"/>
  <c r="U1481" i="1" s="1"/>
  <c r="P1482" i="1"/>
  <c r="T1482" i="1" s="1"/>
  <c r="Q1483" i="1"/>
  <c r="U1483" i="1" s="1"/>
  <c r="P1485" i="1"/>
  <c r="T1492" i="1"/>
  <c r="V1493" i="1"/>
  <c r="R1496" i="1"/>
  <c r="V1496" i="1" s="1"/>
  <c r="U1505" i="1"/>
  <c r="R1508" i="1"/>
  <c r="U1513" i="1"/>
  <c r="T1515" i="1"/>
  <c r="V1516" i="1"/>
  <c r="R1519" i="1"/>
  <c r="V1519" i="1" s="1"/>
  <c r="T1525" i="1"/>
  <c r="R1525" i="1"/>
  <c r="V1525" i="1" s="1"/>
  <c r="V1526" i="1"/>
  <c r="V1529" i="1"/>
  <c r="T1530" i="1"/>
  <c r="R1531" i="1"/>
  <c r="U1534" i="1"/>
  <c r="Q1542" i="1"/>
  <c r="U1542" i="1" s="1"/>
  <c r="V1542" i="1"/>
  <c r="T1542" i="1"/>
  <c r="U1545" i="1"/>
  <c r="U1579" i="1"/>
  <c r="U1312" i="1"/>
  <c r="U1320" i="1"/>
  <c r="U1324" i="1"/>
  <c r="Q1327" i="1"/>
  <c r="Q1331" i="1"/>
  <c r="Q1335" i="1"/>
  <c r="U1335" i="1" s="1"/>
  <c r="U1339" i="1"/>
  <c r="U1347" i="1"/>
  <c r="Q1354" i="1"/>
  <c r="U1354" i="1" s="1"/>
  <c r="Q1358" i="1"/>
  <c r="Q1362" i="1"/>
  <c r="Q1366" i="1"/>
  <c r="U1366" i="1" s="1"/>
  <c r="U1370" i="1"/>
  <c r="U1374" i="1"/>
  <c r="Q1381" i="1"/>
  <c r="U1381" i="1" s="1"/>
  <c r="Q1385" i="1"/>
  <c r="Q1389" i="1"/>
  <c r="Q1393" i="1"/>
  <c r="U1393" i="1" s="1"/>
  <c r="U1397" i="1"/>
  <c r="U1401" i="1"/>
  <c r="U1405" i="1"/>
  <c r="Q1412" i="1"/>
  <c r="Q1416" i="1"/>
  <c r="U1416" i="1" s="1"/>
  <c r="Q1420" i="1"/>
  <c r="U1432" i="1"/>
  <c r="Q1439" i="1"/>
  <c r="Q1443" i="1"/>
  <c r="Q1452" i="1"/>
  <c r="U1452" i="1" s="1"/>
  <c r="V1454" i="1"/>
  <c r="U1454" i="1"/>
  <c r="T1460" i="1"/>
  <c r="R1461" i="1"/>
  <c r="Q1465" i="1"/>
  <c r="Q1467" i="1"/>
  <c r="U1467" i="1" s="1"/>
  <c r="Q1469" i="1"/>
  <c r="U1469" i="1" s="1"/>
  <c r="R1472" i="1"/>
  <c r="V1472" i="1" s="1"/>
  <c r="T1477" i="1"/>
  <c r="T1485" i="1"/>
  <c r="T1490" i="1"/>
  <c r="R1490" i="1"/>
  <c r="V1491" i="1"/>
  <c r="Q1504" i="1"/>
  <c r="U1504" i="1" s="1"/>
  <c r="V1504" i="1"/>
  <c r="P1505" i="1"/>
  <c r="T1505" i="1" s="1"/>
  <c r="Q1506" i="1"/>
  <c r="U1506" i="1" s="1"/>
  <c r="Q1512" i="1"/>
  <c r="U1512" i="1" s="1"/>
  <c r="V1512" i="1"/>
  <c r="P1513" i="1"/>
  <c r="T1513" i="1" s="1"/>
  <c r="Q1514" i="1"/>
  <c r="V1533" i="1"/>
  <c r="T1534" i="1"/>
  <c r="V1564" i="1"/>
  <c r="T1611" i="1"/>
  <c r="V1636" i="1"/>
  <c r="V1644" i="1"/>
  <c r="T1162" i="1"/>
  <c r="T1166" i="1"/>
  <c r="T1170" i="1"/>
  <c r="T1174" i="1"/>
  <c r="T1193" i="1"/>
  <c r="T1197" i="1"/>
  <c r="T1201" i="1"/>
  <c r="T1205" i="1"/>
  <c r="T1224" i="1"/>
  <c r="T1228" i="1"/>
  <c r="T1232" i="1"/>
  <c r="U1237" i="1"/>
  <c r="U1241" i="1"/>
  <c r="U1245" i="1"/>
  <c r="U1249" i="1"/>
  <c r="T1251" i="1"/>
  <c r="T1255" i="1"/>
  <c r="T1259" i="1"/>
  <c r="T1263" i="1"/>
  <c r="T1282" i="1"/>
  <c r="T1286" i="1"/>
  <c r="T1290" i="1"/>
  <c r="T1294" i="1"/>
  <c r="T1313" i="1"/>
  <c r="U1326" i="1"/>
  <c r="U1330" i="1"/>
  <c r="U1334" i="1"/>
  <c r="U1338" i="1"/>
  <c r="U1353" i="1"/>
  <c r="U1357" i="1"/>
  <c r="U1361" i="1"/>
  <c r="U1365" i="1"/>
  <c r="T1367" i="1"/>
  <c r="T1371" i="1"/>
  <c r="T1375" i="1"/>
  <c r="T1379" i="1"/>
  <c r="U1384" i="1"/>
  <c r="U1388" i="1"/>
  <c r="U1392" i="1"/>
  <c r="U1411" i="1"/>
  <c r="U1415" i="1"/>
  <c r="U1419" i="1"/>
  <c r="U1438" i="1"/>
  <c r="U1442" i="1"/>
  <c r="U1446" i="1"/>
  <c r="T1447" i="1"/>
  <c r="U1455" i="1"/>
  <c r="R1459" i="1"/>
  <c r="V1459" i="1" s="1"/>
  <c r="U1463" i="1"/>
  <c r="U1465" i="1"/>
  <c r="U1466" i="1"/>
  <c r="R1467" i="1"/>
  <c r="T1475" i="1"/>
  <c r="V1475" i="1"/>
  <c r="P1480" i="1"/>
  <c r="T1480" i="1" s="1"/>
  <c r="P1483" i="1"/>
  <c r="T1483" i="1" s="1"/>
  <c r="V1487" i="1"/>
  <c r="P1488" i="1"/>
  <c r="T1488" i="1" s="1"/>
  <c r="T1500" i="1"/>
  <c r="V1501" i="1"/>
  <c r="U1503" i="1"/>
  <c r="R1506" i="1"/>
  <c r="V1506" i="1" s="1"/>
  <c r="T1508" i="1"/>
  <c r="U1511" i="1"/>
  <c r="R1514" i="1"/>
  <c r="V1514" i="1" s="1"/>
  <c r="Q1519" i="1"/>
  <c r="U1519" i="1" s="1"/>
  <c r="T1523" i="1"/>
  <c r="V1524" i="1"/>
  <c r="R1527" i="1"/>
  <c r="V1527" i="1" s="1"/>
  <c r="P1535" i="1"/>
  <c r="T1535" i="1" s="1"/>
  <c r="R1539" i="1"/>
  <c r="V1539" i="1" s="1"/>
  <c r="U1541" i="1"/>
  <c r="U1584" i="1"/>
  <c r="V1587" i="1"/>
  <c r="V1593" i="1"/>
  <c r="U1604" i="1"/>
  <c r="Q1239" i="1"/>
  <c r="Q1243" i="1"/>
  <c r="U1243" i="1" s="1"/>
  <c r="Q1247" i="1"/>
  <c r="U1247" i="1" s="1"/>
  <c r="Q1266" i="1"/>
  <c r="U1266" i="1" s="1"/>
  <c r="Q1270" i="1"/>
  <c r="Q1274" i="1"/>
  <c r="U1274" i="1" s="1"/>
  <c r="Q1278" i="1"/>
  <c r="U1278" i="1" s="1"/>
  <c r="Q1297" i="1"/>
  <c r="Q1301" i="1"/>
  <c r="U1301" i="1" s="1"/>
  <c r="Q1305" i="1"/>
  <c r="Q1309" i="1"/>
  <c r="U1309" i="1" s="1"/>
  <c r="T1327" i="1"/>
  <c r="Q1328" i="1"/>
  <c r="U1328" i="1" s="1"/>
  <c r="Q1332" i="1"/>
  <c r="U1332" i="1" s="1"/>
  <c r="Q1336" i="1"/>
  <c r="T1354" i="1"/>
  <c r="Q1355" i="1"/>
  <c r="U1355" i="1" s="1"/>
  <c r="Q1359" i="1"/>
  <c r="U1359" i="1" s="1"/>
  <c r="Q1363" i="1"/>
  <c r="U1363" i="1" s="1"/>
  <c r="T1381" i="1"/>
  <c r="Y1380" i="1" s="1"/>
  <c r="Q1382" i="1"/>
  <c r="U1382" i="1" s="1"/>
  <c r="T1385" i="1"/>
  <c r="Q1386" i="1"/>
  <c r="U1386" i="1" s="1"/>
  <c r="T1389" i="1"/>
  <c r="Q1390" i="1"/>
  <c r="T1393" i="1"/>
  <c r="Q1394" i="1"/>
  <c r="U1394" i="1" s="1"/>
  <c r="Q1409" i="1"/>
  <c r="U1409" i="1" s="1"/>
  <c r="T1412" i="1"/>
  <c r="Q1413" i="1"/>
  <c r="U1413" i="1" s="1"/>
  <c r="T1416" i="1"/>
  <c r="Q1417" i="1"/>
  <c r="T1420" i="1"/>
  <c r="Q1421" i="1"/>
  <c r="U1421" i="1" s="1"/>
  <c r="P1423" i="1"/>
  <c r="P1427" i="1"/>
  <c r="T1427" i="1" s="1"/>
  <c r="P1431" i="1"/>
  <c r="T1431" i="1" s="1"/>
  <c r="P1435" i="1"/>
  <c r="T1435" i="1" s="1"/>
  <c r="Q1440" i="1"/>
  <c r="T1443" i="1"/>
  <c r="Q1444" i="1"/>
  <c r="U1444" i="1" s="1"/>
  <c r="U1447" i="1"/>
  <c r="Q1451" i="1"/>
  <c r="P1452" i="1"/>
  <c r="T1452" i="1" s="1"/>
  <c r="Y1449" i="1" s="1"/>
  <c r="P1457" i="1"/>
  <c r="T1457" i="1" s="1"/>
  <c r="V1458" i="1"/>
  <c r="U1458" i="1"/>
  <c r="U1461" i="1"/>
  <c r="T1471" i="1"/>
  <c r="V1471" i="1"/>
  <c r="T1473" i="1"/>
  <c r="V1474" i="1"/>
  <c r="U1478" i="1"/>
  <c r="R1481" i="1"/>
  <c r="V1481" i="1" s="1"/>
  <c r="U1486" i="1"/>
  <c r="V1489" i="1"/>
  <c r="R1492" i="1"/>
  <c r="V1492" i="1" s="1"/>
  <c r="Q1494" i="1"/>
  <c r="U1494" i="1" s="1"/>
  <c r="T1498" i="1"/>
  <c r="R1498" i="1"/>
  <c r="V1498" i="1" s="1"/>
  <c r="V1499" i="1"/>
  <c r="V1502" i="1"/>
  <c r="P1503" i="1"/>
  <c r="T1503" i="1" s="1"/>
  <c r="P1506" i="1"/>
  <c r="V1510" i="1"/>
  <c r="P1511" i="1"/>
  <c r="T1511" i="1" s="1"/>
  <c r="P1514" i="1"/>
  <c r="T1514" i="1" s="1"/>
  <c r="R1515" i="1"/>
  <c r="V1515" i="1" s="1"/>
  <c r="Q1517" i="1"/>
  <c r="U1517" i="1" s="1"/>
  <c r="T1521" i="1"/>
  <c r="R1521" i="1"/>
  <c r="V1521" i="1" s="1"/>
  <c r="V1522" i="1"/>
  <c r="U1532" i="1"/>
  <c r="Q1533" i="1"/>
  <c r="U1533" i="1" s="1"/>
  <c r="U1535" i="1"/>
  <c r="U1539" i="1"/>
  <c r="V1547" i="1"/>
  <c r="U1554" i="1"/>
  <c r="U1557" i="1"/>
  <c r="V1560" i="1"/>
  <c r="U1563" i="1"/>
  <c r="U1575" i="1"/>
  <c r="U1327" i="1"/>
  <c r="U1331" i="1"/>
  <c r="U1358" i="1"/>
  <c r="U1362" i="1"/>
  <c r="U1385" i="1"/>
  <c r="U1389" i="1"/>
  <c r="U1412" i="1"/>
  <c r="U1420" i="1"/>
  <c r="U1439" i="1"/>
  <c r="U1443" i="1"/>
  <c r="R1452" i="1"/>
  <c r="V1452" i="1" s="1"/>
  <c r="V1464" i="1"/>
  <c r="T1465" i="1"/>
  <c r="T1467" i="1"/>
  <c r="V1467" i="1"/>
  <c r="T1469" i="1"/>
  <c r="V1470" i="1"/>
  <c r="Q1477" i="1"/>
  <c r="U1477" i="1" s="1"/>
  <c r="V1477" i="1"/>
  <c r="P1478" i="1"/>
  <c r="T1478" i="1"/>
  <c r="Q1485" i="1"/>
  <c r="U1485" i="1" s="1"/>
  <c r="V1485" i="1"/>
  <c r="P1486" i="1"/>
  <c r="T1486" i="1" s="1"/>
  <c r="T1506" i="1"/>
  <c r="U1509" i="1"/>
  <c r="Q1527" i="1"/>
  <c r="U1527" i="1" s="1"/>
  <c r="Q1550" i="1"/>
  <c r="U1550" i="1" s="1"/>
  <c r="V1550" i="1"/>
  <c r="T1557" i="1"/>
  <c r="P1447" i="1"/>
  <c r="V1450" i="1"/>
  <c r="U1450" i="1"/>
  <c r="U1451" i="1"/>
  <c r="X1449" i="1" s="1"/>
  <c r="P1454" i="1"/>
  <c r="T1454" i="1" s="1"/>
  <c r="R1456" i="1"/>
  <c r="V1456" i="1" s="1"/>
  <c r="P1461" i="1"/>
  <c r="T1461" i="1" s="1"/>
  <c r="V1462" i="1"/>
  <c r="U1462" i="1"/>
  <c r="P1466" i="1"/>
  <c r="T1466" i="1" s="1"/>
  <c r="U1468" i="1"/>
  <c r="P1470" i="1"/>
  <c r="T1470" i="1" s="1"/>
  <c r="Q1474" i="1"/>
  <c r="U1474" i="1" s="1"/>
  <c r="U1476" i="1"/>
  <c r="R1479" i="1"/>
  <c r="V1479" i="1" s="1"/>
  <c r="U1484" i="1"/>
  <c r="R1487" i="1"/>
  <c r="T1496" i="1"/>
  <c r="V1497" i="1"/>
  <c r="R1500" i="1"/>
  <c r="V1500" i="1" s="1"/>
  <c r="P1504" i="1"/>
  <c r="T1504" i="1" s="1"/>
  <c r="Q1508" i="1"/>
  <c r="U1508" i="1" s="1"/>
  <c r="V1508" i="1"/>
  <c r="P1509" i="1"/>
  <c r="T1509" i="1"/>
  <c r="P1512" i="1"/>
  <c r="T1512" i="1" s="1"/>
  <c r="U1514" i="1"/>
  <c r="T1519" i="1"/>
  <c r="V1520" i="1"/>
  <c r="T1531" i="1"/>
  <c r="Q1531" i="1"/>
  <c r="U1531" i="1" s="1"/>
  <c r="V1531" i="1"/>
  <c r="P1533" i="1"/>
  <c r="R1537" i="1"/>
  <c r="V1537" i="1" s="1"/>
  <c r="V1543" i="1"/>
  <c r="P1550" i="1"/>
  <c r="T1550" i="1" s="1"/>
  <c r="U1559" i="1"/>
  <c r="U1580" i="1"/>
  <c r="U1589" i="1"/>
  <c r="V1610" i="1"/>
  <c r="T1455" i="1"/>
  <c r="T1459" i="1"/>
  <c r="U1464" i="1"/>
  <c r="U1491" i="1"/>
  <c r="U1495" i="1"/>
  <c r="U1499" i="1"/>
  <c r="U1518" i="1"/>
  <c r="U1522" i="1"/>
  <c r="U1526" i="1"/>
  <c r="T1528" i="1"/>
  <c r="T1532" i="1"/>
  <c r="T1536" i="1"/>
  <c r="T1540" i="1"/>
  <c r="V1554" i="1"/>
  <c r="T1555" i="1"/>
  <c r="V1558" i="1"/>
  <c r="T1559" i="1"/>
  <c r="V1562" i="1"/>
  <c r="T1563" i="1"/>
  <c r="V1566" i="1"/>
  <c r="U1568" i="1"/>
  <c r="U1572" i="1"/>
  <c r="U1576" i="1"/>
  <c r="R1577" i="1"/>
  <c r="P1578" i="1"/>
  <c r="T1578" i="1" s="1"/>
  <c r="V1581" i="1"/>
  <c r="T1582" i="1"/>
  <c r="V1585" i="1"/>
  <c r="T1586" i="1"/>
  <c r="V1589" i="1"/>
  <c r="T1590" i="1"/>
  <c r="U1595" i="1"/>
  <c r="T1601" i="1"/>
  <c r="U1606" i="1"/>
  <c r="Q1609" i="1"/>
  <c r="U1609" i="1" s="1"/>
  <c r="Q1610" i="1"/>
  <c r="V1612" i="1"/>
  <c r="T1612" i="1"/>
  <c r="T1613" i="1"/>
  <c r="T1618" i="1"/>
  <c r="U1622" i="1"/>
  <c r="P1623" i="1"/>
  <c r="V1634" i="1"/>
  <c r="V1638" i="1"/>
  <c r="T1638" i="1"/>
  <c r="V1639" i="1"/>
  <c r="Q1640" i="1"/>
  <c r="V1646" i="1"/>
  <c r="V1647" i="1"/>
  <c r="Q1648" i="1"/>
  <c r="P1649" i="1"/>
  <c r="T1649" i="1" s="1"/>
  <c r="P1654" i="1"/>
  <c r="R1656" i="1"/>
  <c r="V1656" i="1" s="1"/>
  <c r="V1661" i="1"/>
  <c r="P1663" i="1"/>
  <c r="T1663" i="1" s="1"/>
  <c r="Q1667" i="1"/>
  <c r="U1667" i="1" s="1"/>
  <c r="V1670" i="1"/>
  <c r="V1673" i="1"/>
  <c r="U23" i="11"/>
  <c r="U31" i="11"/>
  <c r="U45" i="11"/>
  <c r="U64" i="11"/>
  <c r="U81" i="11"/>
  <c r="U92" i="11"/>
  <c r="T128" i="11"/>
  <c r="P1530" i="1"/>
  <c r="P1534" i="1"/>
  <c r="P1538" i="1"/>
  <c r="T1538" i="1" s="1"/>
  <c r="V1541" i="1"/>
  <c r="V1545" i="1"/>
  <c r="V1549" i="1"/>
  <c r="V1553" i="1"/>
  <c r="P1557" i="1"/>
  <c r="P1561" i="1"/>
  <c r="T1561" i="1" s="1"/>
  <c r="P1565" i="1"/>
  <c r="T1565" i="1" s="1"/>
  <c r="T1573" i="1"/>
  <c r="P1580" i="1"/>
  <c r="P1584" i="1"/>
  <c r="T1584" i="1" s="1"/>
  <c r="P1588" i="1"/>
  <c r="T1588" i="1" s="1"/>
  <c r="P1592" i="1"/>
  <c r="T1592" i="1" s="1"/>
  <c r="T1596" i="1"/>
  <c r="P1600" i="1"/>
  <c r="T1600" i="1" s="1"/>
  <c r="R1602" i="1"/>
  <c r="V1602" i="1" s="1"/>
  <c r="Q1603" i="1"/>
  <c r="U1603" i="1" s="1"/>
  <c r="Q1604" i="1"/>
  <c r="P1607" i="1"/>
  <c r="T1607" i="1" s="1"/>
  <c r="V1615" i="1"/>
  <c r="U1615" i="1"/>
  <c r="Q1620" i="1"/>
  <c r="U1620" i="1" s="1"/>
  <c r="R1627" i="1"/>
  <c r="V1627" i="1" s="1"/>
  <c r="T1631" i="1"/>
  <c r="P1637" i="1"/>
  <c r="T1637" i="1" s="1"/>
  <c r="V1637" i="1"/>
  <c r="P1645" i="1"/>
  <c r="T1645" i="1" s="1"/>
  <c r="V1645" i="1"/>
  <c r="T1650" i="1"/>
  <c r="P1658" i="1"/>
  <c r="T1658" i="1" s="1"/>
  <c r="V1660" i="1"/>
  <c r="R1660" i="1"/>
  <c r="Q1663" i="1"/>
  <c r="U1663" i="1" s="1"/>
  <c r="V1666" i="1"/>
  <c r="V1669" i="1"/>
  <c r="U6" i="11"/>
  <c r="T10" i="11"/>
  <c r="T13" i="11"/>
  <c r="T20" i="11"/>
  <c r="T25" i="11"/>
  <c r="T28" i="11"/>
  <c r="T33" i="11"/>
  <c r="T38" i="11"/>
  <c r="T41" i="11"/>
  <c r="T46" i="11"/>
  <c r="T65" i="11"/>
  <c r="T68" i="11"/>
  <c r="T73" i="11"/>
  <c r="T76" i="11"/>
  <c r="T78" i="11"/>
  <c r="T83" i="11"/>
  <c r="T103" i="11"/>
  <c r="T10" i="12"/>
  <c r="U1569" i="1"/>
  <c r="U1573" i="1"/>
  <c r="U1577" i="1"/>
  <c r="U1596" i="1"/>
  <c r="P1598" i="1"/>
  <c r="T1598" i="1" s="1"/>
  <c r="R1599" i="1"/>
  <c r="V1599" i="1" s="1"/>
  <c r="P1608" i="1"/>
  <c r="T1608" i="1" s="1"/>
  <c r="V1616" i="1"/>
  <c r="T1617" i="1"/>
  <c r="V1618" i="1"/>
  <c r="T1636" i="1"/>
  <c r="R1636" i="1"/>
  <c r="P1640" i="1"/>
  <c r="T1640" i="1" s="1"/>
  <c r="T1644" i="1"/>
  <c r="R1644" i="1"/>
  <c r="P1648" i="1"/>
  <c r="R1654" i="1"/>
  <c r="V1654" i="1" s="1"/>
  <c r="T1672" i="1"/>
  <c r="P1672" i="1"/>
  <c r="U2" i="11"/>
  <c r="Q14" i="11"/>
  <c r="U14" i="11" s="1"/>
  <c r="U17" i="11"/>
  <c r="S33" i="11"/>
  <c r="U44" i="11"/>
  <c r="U71" i="11"/>
  <c r="S76" i="11"/>
  <c r="S86" i="11"/>
  <c r="T95" i="11"/>
  <c r="T30" i="12"/>
  <c r="P1554" i="1"/>
  <c r="U1556" i="1"/>
  <c r="P1558" i="1"/>
  <c r="T1558" i="1" s="1"/>
  <c r="U1560" i="1"/>
  <c r="P1562" i="1"/>
  <c r="U1564" i="1"/>
  <c r="P1566" i="1"/>
  <c r="T1566" i="1" s="1"/>
  <c r="Q1567" i="1"/>
  <c r="U1567" i="1" s="1"/>
  <c r="V1569" i="1"/>
  <c r="Q1571" i="1"/>
  <c r="U1571" i="1" s="1"/>
  <c r="V1573" i="1"/>
  <c r="Q1575" i="1"/>
  <c r="V1577" i="1"/>
  <c r="Q1579" i="1"/>
  <c r="P1581" i="1"/>
  <c r="U1583" i="1"/>
  <c r="P1585" i="1"/>
  <c r="U1587" i="1"/>
  <c r="P1589" i="1"/>
  <c r="T1589" i="1" s="1"/>
  <c r="U1591" i="1"/>
  <c r="Q1594" i="1"/>
  <c r="U1594" i="1" s="1"/>
  <c r="V1596" i="1"/>
  <c r="P1599" i="1"/>
  <c r="T1599" i="1" s="1"/>
  <c r="U1602" i="1"/>
  <c r="T1604" i="1"/>
  <c r="Q1605" i="1"/>
  <c r="U1605" i="1" s="1"/>
  <c r="Q1608" i="1"/>
  <c r="U1608" i="1" s="1"/>
  <c r="R1609" i="1"/>
  <c r="V1609" i="1" s="1"/>
  <c r="R1610" i="1"/>
  <c r="P1611" i="1"/>
  <c r="V1619" i="1"/>
  <c r="U1619" i="1"/>
  <c r="Q1623" i="1"/>
  <c r="U1623" i="1" s="1"/>
  <c r="T1630" i="1"/>
  <c r="U1634" i="1"/>
  <c r="U1640" i="1"/>
  <c r="U1641" i="1"/>
  <c r="U1648" i="1"/>
  <c r="P1653" i="1"/>
  <c r="T1653" i="1" s="1"/>
  <c r="T1654" i="1"/>
  <c r="P1668" i="1"/>
  <c r="T1668" i="1" s="1"/>
  <c r="V1668" i="1"/>
  <c r="T86" i="11"/>
  <c r="U90" i="11"/>
  <c r="U111" i="11"/>
  <c r="T122" i="11"/>
  <c r="U1489" i="1"/>
  <c r="U1493" i="1"/>
  <c r="U1497" i="1"/>
  <c r="U1501" i="1"/>
  <c r="Z1501" i="1" s="1"/>
  <c r="U1516" i="1"/>
  <c r="U1520" i="1"/>
  <c r="U1524" i="1"/>
  <c r="U1543" i="1"/>
  <c r="R1544" i="1"/>
  <c r="V1544" i="1" s="1"/>
  <c r="U1547" i="1"/>
  <c r="R1548" i="1"/>
  <c r="V1548" i="1" s="1"/>
  <c r="U1551" i="1"/>
  <c r="R1552" i="1"/>
  <c r="V1552" i="1" s="1"/>
  <c r="Q1554" i="1"/>
  <c r="Q1558" i="1"/>
  <c r="U1558" i="1" s="1"/>
  <c r="Q1562" i="1"/>
  <c r="U1562" i="1" s="1"/>
  <c r="Q1566" i="1"/>
  <c r="U1566" i="1" s="1"/>
  <c r="R1567" i="1"/>
  <c r="V1567" i="1" s="1"/>
  <c r="U1570" i="1"/>
  <c r="R1571" i="1"/>
  <c r="V1571" i="1" s="1"/>
  <c r="U1574" i="1"/>
  <c r="R1575" i="1"/>
  <c r="V1575" i="1" s="1"/>
  <c r="U1578" i="1"/>
  <c r="R1579" i="1"/>
  <c r="V1579" i="1" s="1"/>
  <c r="Q1581" i="1"/>
  <c r="U1581" i="1" s="1"/>
  <c r="Q1585" i="1"/>
  <c r="U1585" i="1" s="1"/>
  <c r="Q1589" i="1"/>
  <c r="U1593" i="1"/>
  <c r="R1594" i="1"/>
  <c r="V1594" i="1" s="1"/>
  <c r="U1597" i="1"/>
  <c r="Q1599" i="1"/>
  <c r="R1605" i="1"/>
  <c r="V1605" i="1" s="1"/>
  <c r="R1608" i="1"/>
  <c r="V1608" i="1" s="1"/>
  <c r="T1610" i="1"/>
  <c r="Q1611" i="1"/>
  <c r="U1611" i="1" s="1"/>
  <c r="Q1617" i="1"/>
  <c r="U1617" i="1" s="1"/>
  <c r="Q1618" i="1"/>
  <c r="U1618" i="1" s="1"/>
  <c r="V1620" i="1"/>
  <c r="T1620" i="1"/>
  <c r="T1623" i="1"/>
  <c r="R1624" i="1"/>
  <c r="V1624" i="1" s="1"/>
  <c r="T1626" i="1"/>
  <c r="U1627" i="1"/>
  <c r="T1628" i="1"/>
  <c r="U1632" i="1"/>
  <c r="P1634" i="1"/>
  <c r="T1634" i="1" s="1"/>
  <c r="V1635" i="1"/>
  <c r="Q1636" i="1"/>
  <c r="U1636" i="1" s="1"/>
  <c r="P1638" i="1"/>
  <c r="V1642" i="1"/>
  <c r="T1642" i="1"/>
  <c r="V1643" i="1"/>
  <c r="Q1644" i="1"/>
  <c r="P1646" i="1"/>
  <c r="T1646" i="1" s="1"/>
  <c r="V1649" i="1"/>
  <c r="U1651" i="1"/>
  <c r="U1654" i="1"/>
  <c r="T1657" i="1"/>
  <c r="P1657" i="1"/>
  <c r="U1661" i="1"/>
  <c r="T1664" i="1"/>
  <c r="P1664" i="1"/>
  <c r="V1664" i="1"/>
  <c r="Q1672" i="1"/>
  <c r="U1672" i="1" s="1"/>
  <c r="T4" i="11"/>
  <c r="U10" i="11"/>
  <c r="Q10" i="11"/>
  <c r="U19" i="11"/>
  <c r="U27" i="11"/>
  <c r="U33" i="11"/>
  <c r="U76" i="11"/>
  <c r="U96" i="11"/>
  <c r="U127" i="11"/>
  <c r="S129" i="11"/>
  <c r="U134" i="11"/>
  <c r="U136" i="11"/>
  <c r="T1544" i="1"/>
  <c r="T1548" i="1"/>
  <c r="T1552" i="1"/>
  <c r="T1567" i="1"/>
  <c r="T1571" i="1"/>
  <c r="T1575" i="1"/>
  <c r="T1579" i="1"/>
  <c r="T1594" i="1"/>
  <c r="T1605" i="1"/>
  <c r="V1607" i="1"/>
  <c r="U1607" i="1"/>
  <c r="U1610" i="1"/>
  <c r="R1611" i="1"/>
  <c r="T1624" i="1"/>
  <c r="V1626" i="1"/>
  <c r="Q1638" i="1"/>
  <c r="U1638" i="1" s="1"/>
  <c r="P1641" i="1"/>
  <c r="T1641" i="1" s="1"/>
  <c r="V1641" i="1"/>
  <c r="Q1646" i="1"/>
  <c r="U1646" i="1" s="1"/>
  <c r="U1656" i="1"/>
  <c r="U1658" i="1"/>
  <c r="T1661" i="1"/>
  <c r="P1661" i="1"/>
  <c r="T1662" i="1"/>
  <c r="Q1668" i="1"/>
  <c r="U1668" i="1" s="1"/>
  <c r="V1671" i="1"/>
  <c r="T1671" i="1"/>
  <c r="R1671" i="1"/>
  <c r="T11" i="11"/>
  <c r="T21" i="11"/>
  <c r="T24" i="11"/>
  <c r="T29" i="11"/>
  <c r="T32" i="11"/>
  <c r="T37" i="11"/>
  <c r="T45" i="11"/>
  <c r="T64" i="11"/>
  <c r="T72" i="11"/>
  <c r="T77" i="11"/>
  <c r="T79" i="11"/>
  <c r="T82" i="11"/>
  <c r="U87" i="11"/>
  <c r="S102" i="11"/>
  <c r="U104" i="11"/>
  <c r="T107" i="11"/>
  <c r="T11" i="12"/>
  <c r="T14" i="12"/>
  <c r="T1554" i="1"/>
  <c r="T1562" i="1"/>
  <c r="P1569" i="1"/>
  <c r="T1569" i="1" s="1"/>
  <c r="P1573" i="1"/>
  <c r="P1577" i="1"/>
  <c r="T1577" i="1" s="1"/>
  <c r="T1581" i="1"/>
  <c r="T1585" i="1"/>
  <c r="U1599" i="1"/>
  <c r="T1609" i="1"/>
  <c r="U1613" i="1"/>
  <c r="P1616" i="1"/>
  <c r="T1616" i="1" s="1"/>
  <c r="P1617" i="1"/>
  <c r="V1625" i="1"/>
  <c r="U1628" i="1"/>
  <c r="U1630" i="1"/>
  <c r="R1640" i="1"/>
  <c r="T1648" i="1"/>
  <c r="R1648" i="1"/>
  <c r="V1648" i="1" s="1"/>
  <c r="U1655" i="1"/>
  <c r="T1667" i="1"/>
  <c r="R1667" i="1"/>
  <c r="V1667" i="1" s="1"/>
  <c r="R1672" i="1"/>
  <c r="V1672" i="1" s="1"/>
  <c r="S37" i="11"/>
  <c r="U40" i="11"/>
  <c r="S64" i="11"/>
  <c r="S93" i="11"/>
  <c r="T140" i="11"/>
  <c r="V1611" i="1"/>
  <c r="P1627" i="1"/>
  <c r="T1627" i="1" s="1"/>
  <c r="V1633" i="1"/>
  <c r="R1633" i="1"/>
  <c r="U1644" i="1"/>
  <c r="V1652" i="1"/>
  <c r="R1652" i="1"/>
  <c r="R1663" i="1"/>
  <c r="V1663" i="1" s="1"/>
  <c r="T7" i="11"/>
  <c r="U116" i="11"/>
  <c r="U118" i="11"/>
  <c r="U123" i="11"/>
  <c r="U4" i="12"/>
  <c r="S20" i="12"/>
  <c r="T1665" i="1"/>
  <c r="T1669" i="1"/>
  <c r="T1673" i="1"/>
  <c r="F6" i="9"/>
  <c r="Q2" i="11"/>
  <c r="Q9" i="11"/>
  <c r="U9" i="11" s="1"/>
  <c r="O10" i="11"/>
  <c r="S10" i="11" s="1"/>
  <c r="Q13" i="11"/>
  <c r="U13" i="11" s="1"/>
  <c r="O14" i="11"/>
  <c r="S14" i="11" s="1"/>
  <c r="Q17" i="11"/>
  <c r="S18" i="11"/>
  <c r="U21" i="11"/>
  <c r="S22" i="11"/>
  <c r="S26" i="11"/>
  <c r="S30" i="11"/>
  <c r="O33" i="11"/>
  <c r="Q36" i="11"/>
  <c r="U36" i="11" s="1"/>
  <c r="O37" i="11"/>
  <c r="Q40" i="11"/>
  <c r="O41" i="11"/>
  <c r="S41" i="11" s="1"/>
  <c r="Q44" i="11"/>
  <c r="O45" i="11"/>
  <c r="S45" i="11" s="1"/>
  <c r="U48" i="11"/>
  <c r="S49" i="11"/>
  <c r="U52" i="11"/>
  <c r="S53" i="11"/>
  <c r="S57" i="11"/>
  <c r="S61" i="11"/>
  <c r="Q63" i="11"/>
  <c r="U63" i="11" s="1"/>
  <c r="O64" i="11"/>
  <c r="Q67" i="11"/>
  <c r="U67" i="11" s="1"/>
  <c r="O68" i="11"/>
  <c r="S68" i="11" s="1"/>
  <c r="Q71" i="11"/>
  <c r="O72" i="11"/>
  <c r="S72" i="11" s="1"/>
  <c r="Q75" i="11"/>
  <c r="U75" i="11" s="1"/>
  <c r="O76" i="11"/>
  <c r="U79" i="11"/>
  <c r="S80" i="11"/>
  <c r="U83" i="11"/>
  <c r="S84" i="11"/>
  <c r="O86" i="11"/>
  <c r="T89" i="11"/>
  <c r="T90" i="11"/>
  <c r="S91" i="11"/>
  <c r="P92" i="11"/>
  <c r="U98" i="11"/>
  <c r="T98" i="11"/>
  <c r="O108" i="11"/>
  <c r="S108" i="11" s="1"/>
  <c r="T109" i="11"/>
  <c r="S110" i="11"/>
  <c r="P111" i="11"/>
  <c r="T111" i="11" s="1"/>
  <c r="O114" i="11"/>
  <c r="S114" i="11" s="1"/>
  <c r="Q116" i="11"/>
  <c r="P118" i="11"/>
  <c r="T118" i="11" s="1"/>
  <c r="O127" i="11"/>
  <c r="S127" i="11" s="1"/>
  <c r="S130" i="11"/>
  <c r="U130" i="11"/>
  <c r="T131" i="11"/>
  <c r="S132" i="11"/>
  <c r="P133" i="11"/>
  <c r="S138" i="11"/>
  <c r="P140" i="11"/>
  <c r="P142" i="11"/>
  <c r="U143" i="11"/>
  <c r="Q144" i="11"/>
  <c r="U144" i="11" s="1"/>
  <c r="S3" i="12"/>
  <c r="O4" i="12"/>
  <c r="S4" i="12" s="1"/>
  <c r="U6" i="12"/>
  <c r="Q7" i="12"/>
  <c r="U7" i="12" s="1"/>
  <c r="S7" i="12"/>
  <c r="T8" i="12"/>
  <c r="O10" i="12"/>
  <c r="O24" i="12"/>
  <c r="S24" i="12" s="1"/>
  <c r="P28" i="12"/>
  <c r="T28" i="12" s="1"/>
  <c r="Q28" i="12"/>
  <c r="U28" i="12" s="1"/>
  <c r="T35" i="12"/>
  <c r="T36" i="12"/>
  <c r="T48" i="12"/>
  <c r="U49" i="12"/>
  <c r="S49" i="12"/>
  <c r="P49" i="12"/>
  <c r="T49" i="12" s="1"/>
  <c r="O49" i="12"/>
  <c r="S58" i="12"/>
  <c r="O58" i="12"/>
  <c r="T62" i="12"/>
  <c r="T71" i="12"/>
  <c r="U77" i="12"/>
  <c r="U1665" i="1"/>
  <c r="U1669" i="1"/>
  <c r="U1673" i="1"/>
  <c r="T18" i="11"/>
  <c r="T22" i="11"/>
  <c r="T26" i="11"/>
  <c r="T30" i="11"/>
  <c r="T49" i="11"/>
  <c r="T53" i="11"/>
  <c r="T57" i="11"/>
  <c r="T61" i="11"/>
  <c r="T80" i="11"/>
  <c r="T84" i="11"/>
  <c r="Q85" i="11"/>
  <c r="U85" i="11" s="1"/>
  <c r="P86" i="11"/>
  <c r="O93" i="11"/>
  <c r="P95" i="11"/>
  <c r="S99" i="11"/>
  <c r="U99" i="11"/>
  <c r="O102" i="11"/>
  <c r="P104" i="11"/>
  <c r="O112" i="11"/>
  <c r="S112" i="11" s="1"/>
  <c r="Q113" i="11"/>
  <c r="U113" i="11" s="1"/>
  <c r="O121" i="11"/>
  <c r="S121" i="11" s="1"/>
  <c r="P123" i="11"/>
  <c r="T135" i="11"/>
  <c r="Y134" i="11" s="1"/>
  <c r="S136" i="11"/>
  <c r="T138" i="11"/>
  <c r="T141" i="11"/>
  <c r="Q145" i="11"/>
  <c r="U145" i="11" s="1"/>
  <c r="T3" i="12"/>
  <c r="P4" i="12"/>
  <c r="T4" i="12" s="1"/>
  <c r="Q41" i="12"/>
  <c r="T52" i="12"/>
  <c r="P53" i="12"/>
  <c r="T53" i="12" s="1"/>
  <c r="O53" i="12"/>
  <c r="S53" i="12" s="1"/>
  <c r="S62" i="12"/>
  <c r="O62" i="12"/>
  <c r="U108" i="12"/>
  <c r="T1635" i="1"/>
  <c r="T1639" i="1"/>
  <c r="T1643" i="1"/>
  <c r="T1647" i="1"/>
  <c r="T1666" i="1"/>
  <c r="T1670" i="1"/>
  <c r="T1674" i="1"/>
  <c r="S6" i="11"/>
  <c r="S19" i="11"/>
  <c r="S23" i="11"/>
  <c r="S27" i="11"/>
  <c r="S31" i="11"/>
  <c r="Q33" i="11"/>
  <c r="Q37" i="11"/>
  <c r="U37" i="11" s="1"/>
  <c r="Q41" i="11"/>
  <c r="U41" i="11" s="1"/>
  <c r="Q45" i="11"/>
  <c r="S50" i="11"/>
  <c r="S54" i="11"/>
  <c r="S58" i="11"/>
  <c r="S62" i="11"/>
  <c r="Q64" i="11"/>
  <c r="Q68" i="11"/>
  <c r="U68" i="11" s="1"/>
  <c r="Q72" i="11"/>
  <c r="U72" i="11" s="1"/>
  <c r="Q76" i="11"/>
  <c r="S81" i="11"/>
  <c r="S92" i="11"/>
  <c r="S101" i="11"/>
  <c r="U106" i="11"/>
  <c r="T106" i="11"/>
  <c r="S111" i="11"/>
  <c r="T116" i="11"/>
  <c r="T117" i="11"/>
  <c r="S118" i="11"/>
  <c r="P119" i="11"/>
  <c r="T119" i="11" s="1"/>
  <c r="U125" i="11"/>
  <c r="T125" i="11"/>
  <c r="Q134" i="11"/>
  <c r="O137" i="11"/>
  <c r="S137" i="11" s="1"/>
  <c r="S142" i="11"/>
  <c r="S145" i="11"/>
  <c r="O15" i="12"/>
  <c r="S15" i="12" s="1"/>
  <c r="U15" i="12"/>
  <c r="P15" i="12"/>
  <c r="T15" i="12" s="1"/>
  <c r="U18" i="12"/>
  <c r="S18" i="12"/>
  <c r="S19" i="12"/>
  <c r="O19" i="12"/>
  <c r="U21" i="12"/>
  <c r="Q22" i="12"/>
  <c r="U22" i="12" s="1"/>
  <c r="Q23" i="12"/>
  <c r="U23" i="12" s="1"/>
  <c r="U29" i="12"/>
  <c r="Q30" i="12"/>
  <c r="U30" i="12" s="1"/>
  <c r="P37" i="12"/>
  <c r="O41" i="12"/>
  <c r="S41" i="12" s="1"/>
  <c r="T56" i="12"/>
  <c r="U57" i="12"/>
  <c r="P57" i="12"/>
  <c r="T57" i="12" s="1"/>
  <c r="O57" i="12"/>
  <c r="S57" i="12" s="1"/>
  <c r="U65" i="12"/>
  <c r="U73" i="12"/>
  <c r="U80" i="12"/>
  <c r="T156" i="12"/>
  <c r="S196" i="12"/>
  <c r="U1635" i="1"/>
  <c r="U1639" i="1"/>
  <c r="U1643" i="1"/>
  <c r="U1647" i="1"/>
  <c r="Q1662" i="1"/>
  <c r="U1662" i="1" s="1"/>
  <c r="U1666" i="1"/>
  <c r="U1670" i="1"/>
  <c r="U1674" i="1"/>
  <c r="Q3" i="11"/>
  <c r="U3" i="11" s="1"/>
  <c r="Q4" i="11"/>
  <c r="U4" i="11" s="1"/>
  <c r="T6" i="11"/>
  <c r="P7" i="11"/>
  <c r="P11" i="11"/>
  <c r="P15" i="11"/>
  <c r="T15" i="11" s="1"/>
  <c r="T19" i="11"/>
  <c r="Q20" i="11"/>
  <c r="U20" i="11" s="1"/>
  <c r="O21" i="11"/>
  <c r="T23" i="11"/>
  <c r="Q24" i="11"/>
  <c r="U24" i="11" s="1"/>
  <c r="O25" i="11"/>
  <c r="T27" i="11"/>
  <c r="Q28" i="11"/>
  <c r="U28" i="11" s="1"/>
  <c r="O29" i="11"/>
  <c r="S29" i="11" s="1"/>
  <c r="T31" i="11"/>
  <c r="Q32" i="11"/>
  <c r="U32" i="11" s="1"/>
  <c r="P34" i="11"/>
  <c r="T34" i="11" s="1"/>
  <c r="P38" i="11"/>
  <c r="P42" i="11"/>
  <c r="T42" i="11" s="1"/>
  <c r="P46" i="11"/>
  <c r="O48" i="11"/>
  <c r="S48" i="11" s="1"/>
  <c r="T50" i="11"/>
  <c r="Q51" i="11"/>
  <c r="U51" i="11" s="1"/>
  <c r="O52" i="11"/>
  <c r="T54" i="11"/>
  <c r="Q55" i="11"/>
  <c r="U55" i="11" s="1"/>
  <c r="O56" i="11"/>
  <c r="T58" i="11"/>
  <c r="Q59" i="11"/>
  <c r="U59" i="11" s="1"/>
  <c r="O60" i="11"/>
  <c r="S60" i="11" s="1"/>
  <c r="T62" i="11"/>
  <c r="P65" i="11"/>
  <c r="P69" i="11"/>
  <c r="T69" i="11" s="1"/>
  <c r="P73" i="11"/>
  <c r="P77" i="11"/>
  <c r="Q78" i="11"/>
  <c r="U78" i="11" s="1"/>
  <c r="O79" i="11"/>
  <c r="S79" i="11" s="1"/>
  <c r="T81" i="11"/>
  <c r="Q82" i="11"/>
  <c r="U82" i="11" s="1"/>
  <c r="O83" i="11"/>
  <c r="T85" i="11"/>
  <c r="S87" i="11"/>
  <c r="P88" i="11"/>
  <c r="T88" i="11" s="1"/>
  <c r="T92" i="11"/>
  <c r="U94" i="11"/>
  <c r="T94" i="11"/>
  <c r="S96" i="11"/>
  <c r="P97" i="11"/>
  <c r="T97" i="11" s="1"/>
  <c r="T101" i="11"/>
  <c r="Q102" i="11"/>
  <c r="P103" i="11"/>
  <c r="O104" i="11"/>
  <c r="S107" i="11"/>
  <c r="U107" i="11"/>
  <c r="T108" i="11"/>
  <c r="P113" i="11"/>
  <c r="T113" i="11" s="1"/>
  <c r="Q119" i="11"/>
  <c r="U119" i="11" s="1"/>
  <c r="Q121" i="11"/>
  <c r="P122" i="11"/>
  <c r="O123" i="11"/>
  <c r="S123" i="11" s="1"/>
  <c r="S126" i="11"/>
  <c r="U126" i="11"/>
  <c r="T127" i="11"/>
  <c r="Q128" i="11"/>
  <c r="U128" i="11" s="1"/>
  <c r="O129" i="11"/>
  <c r="P131" i="11"/>
  <c r="U133" i="11"/>
  <c r="T133" i="11"/>
  <c r="P137" i="11"/>
  <c r="T137" i="11" s="1"/>
  <c r="T139" i="11"/>
  <c r="S140" i="11"/>
  <c r="T142" i="11"/>
  <c r="T144" i="11"/>
  <c r="T145" i="11"/>
  <c r="Q4" i="12"/>
  <c r="P5" i="12"/>
  <c r="T5" i="12" s="1"/>
  <c r="U8" i="12"/>
  <c r="S11" i="12"/>
  <c r="Q14" i="12"/>
  <c r="U14" i="12" s="1"/>
  <c r="S14" i="12"/>
  <c r="O20" i="12"/>
  <c r="O22" i="12"/>
  <c r="O27" i="12"/>
  <c r="S27" i="12" s="1"/>
  <c r="O30" i="12"/>
  <c r="P32" i="12"/>
  <c r="T32" i="12" s="1"/>
  <c r="Q32" i="12"/>
  <c r="U32" i="12" s="1"/>
  <c r="Q33" i="12"/>
  <c r="U33" i="12" s="1"/>
  <c r="T37" i="12"/>
  <c r="T40" i="12"/>
  <c r="T60" i="12"/>
  <c r="U61" i="12"/>
  <c r="P61" i="12"/>
  <c r="T61" i="12" s="1"/>
  <c r="O61" i="12"/>
  <c r="S61" i="12" s="1"/>
  <c r="T110" i="12"/>
  <c r="S161" i="12"/>
  <c r="S3" i="11"/>
  <c r="S153" i="11" s="1"/>
  <c r="S4" i="11"/>
  <c r="S20" i="11"/>
  <c r="S24" i="11"/>
  <c r="S28" i="11"/>
  <c r="S32" i="11"/>
  <c r="S51" i="11"/>
  <c r="S55" i="11"/>
  <c r="S59" i="11"/>
  <c r="S78" i="11"/>
  <c r="S82" i="11"/>
  <c r="T87" i="11"/>
  <c r="Q90" i="11"/>
  <c r="S95" i="11"/>
  <c r="U95" i="11"/>
  <c r="T96" i="11"/>
  <c r="Q97" i="11"/>
  <c r="U97" i="11" s="1"/>
  <c r="O98" i="11"/>
  <c r="S98" i="11" s="1"/>
  <c r="P100" i="11"/>
  <c r="T100" i="11" s="1"/>
  <c r="Q109" i="11"/>
  <c r="U109" i="11" s="1"/>
  <c r="S113" i="11"/>
  <c r="S119" i="11"/>
  <c r="S128" i="11"/>
  <c r="T134" i="11"/>
  <c r="U135" i="11"/>
  <c r="Q136" i="11"/>
  <c r="O141" i="11"/>
  <c r="S141" i="11" s="1"/>
  <c r="O3" i="12"/>
  <c r="O6" i="12"/>
  <c r="S6" i="12" s="1"/>
  <c r="O14" i="12"/>
  <c r="P24" i="12"/>
  <c r="T24" i="12" s="1"/>
  <c r="Q24" i="12"/>
  <c r="U24" i="12" s="1"/>
  <c r="T25" i="12"/>
  <c r="U26" i="12"/>
  <c r="S26" i="12"/>
  <c r="P26" i="12"/>
  <c r="T26" i="12" s="1"/>
  <c r="O28" i="12"/>
  <c r="S28" i="12" s="1"/>
  <c r="O33" i="12"/>
  <c r="S33" i="12" s="1"/>
  <c r="Q45" i="12"/>
  <c r="U45" i="12" s="1"/>
  <c r="S45" i="12"/>
  <c r="Q53" i="12"/>
  <c r="U53" i="12" s="1"/>
  <c r="Q64" i="12"/>
  <c r="U64" i="12" s="1"/>
  <c r="S64" i="12"/>
  <c r="T114" i="12"/>
  <c r="U146" i="12"/>
  <c r="S7" i="11"/>
  <c r="S11" i="11"/>
  <c r="S15" i="11"/>
  <c r="Q21" i="11"/>
  <c r="Q25" i="11"/>
  <c r="U25" i="11" s="1"/>
  <c r="Q29" i="11"/>
  <c r="U29" i="11" s="1"/>
  <c r="S34" i="11"/>
  <c r="S38" i="11"/>
  <c r="S42" i="11"/>
  <c r="S46" i="11"/>
  <c r="Q48" i="11"/>
  <c r="Q52" i="11"/>
  <c r="Q56" i="11"/>
  <c r="U56" i="11" s="1"/>
  <c r="Q60" i="11"/>
  <c r="U60" i="11" s="1"/>
  <c r="S65" i="11"/>
  <c r="S69" i="11"/>
  <c r="S73" i="11"/>
  <c r="S77" i="11"/>
  <c r="Q79" i="11"/>
  <c r="Q83" i="11"/>
  <c r="S88" i="11"/>
  <c r="T93" i="11"/>
  <c r="S97" i="11"/>
  <c r="U102" i="11"/>
  <c r="T102" i="11"/>
  <c r="S104" i="11"/>
  <c r="T112" i="11"/>
  <c r="U121" i="11"/>
  <c r="T121" i="11"/>
  <c r="Q129" i="11"/>
  <c r="T143" i="11"/>
  <c r="S144" i="11"/>
  <c r="T90" i="12"/>
  <c r="S21" i="11"/>
  <c r="S25" i="11"/>
  <c r="S52" i="11"/>
  <c r="S56" i="11"/>
  <c r="S83" i="11"/>
  <c r="S103" i="11"/>
  <c r="U103" i="11"/>
  <c r="T104" i="11"/>
  <c r="T114" i="11"/>
  <c r="S122" i="11"/>
  <c r="U122" i="11"/>
  <c r="T123" i="11"/>
  <c r="U139" i="11"/>
  <c r="O11" i="12"/>
  <c r="U11" i="12"/>
  <c r="P11" i="12"/>
  <c r="S31" i="12"/>
  <c r="O31" i="12"/>
  <c r="Q37" i="12"/>
  <c r="U37" i="12" s="1"/>
  <c r="S37" i="12"/>
  <c r="O50" i="12"/>
  <c r="S50" i="12" s="1"/>
  <c r="U100" i="12"/>
  <c r="T157" i="12"/>
  <c r="T120" i="11"/>
  <c r="U129" i="11"/>
  <c r="T129" i="11"/>
  <c r="O5" i="12"/>
  <c r="S5" i="12" s="1"/>
  <c r="U5" i="12"/>
  <c r="Q10" i="12"/>
  <c r="U10" i="12" s="1"/>
  <c r="S10" i="12"/>
  <c r="P20" i="12"/>
  <c r="T20" i="12" s="1"/>
  <c r="Q20" i="12"/>
  <c r="U20" i="12" s="1"/>
  <c r="T21" i="12"/>
  <c r="S22" i="12"/>
  <c r="S23" i="12"/>
  <c r="O23" i="12"/>
  <c r="T29" i="12"/>
  <c r="S30" i="12"/>
  <c r="P30" i="12"/>
  <c r="O37" i="12"/>
  <c r="U41" i="12"/>
  <c r="S54" i="12"/>
  <c r="O54" i="12"/>
  <c r="T58" i="12"/>
  <c r="T63" i="12"/>
  <c r="T75" i="12"/>
  <c r="S87" i="12"/>
  <c r="S106" i="12"/>
  <c r="S113" i="12"/>
  <c r="S153" i="12"/>
  <c r="U9" i="12"/>
  <c r="U13" i="12"/>
  <c r="U17" i="12"/>
  <c r="P34" i="12"/>
  <c r="U36" i="12"/>
  <c r="P38" i="12"/>
  <c r="T38" i="12" s="1"/>
  <c r="U40" i="12"/>
  <c r="P42" i="12"/>
  <c r="U44" i="12"/>
  <c r="P46" i="12"/>
  <c r="T46" i="12" s="1"/>
  <c r="Q51" i="12"/>
  <c r="Q55" i="12"/>
  <c r="Q59" i="12"/>
  <c r="U63" i="12"/>
  <c r="P65" i="12"/>
  <c r="T65" i="12" s="1"/>
  <c r="U67" i="12"/>
  <c r="S68" i="12"/>
  <c r="P69" i="12"/>
  <c r="T69" i="12" s="1"/>
  <c r="U71" i="12"/>
  <c r="S72" i="12"/>
  <c r="P73" i="12"/>
  <c r="T73" i="12" s="1"/>
  <c r="U75" i="12"/>
  <c r="S76" i="12"/>
  <c r="P77" i="12"/>
  <c r="Q78" i="12"/>
  <c r="U78" i="12" s="1"/>
  <c r="Q82" i="12"/>
  <c r="P85" i="12"/>
  <c r="U86" i="12"/>
  <c r="P94" i="12"/>
  <c r="T94" i="12" s="1"/>
  <c r="T101" i="12"/>
  <c r="U103" i="12"/>
  <c r="S104" i="12"/>
  <c r="T106" i="12"/>
  <c r="S107" i="12"/>
  <c r="P108" i="12"/>
  <c r="U110" i="12"/>
  <c r="S111" i="12"/>
  <c r="U112" i="12"/>
  <c r="U116" i="12"/>
  <c r="S119" i="12"/>
  <c r="T121" i="12"/>
  <c r="U122" i="12"/>
  <c r="T125" i="12"/>
  <c r="U134" i="12"/>
  <c r="T136" i="12"/>
  <c r="O137" i="12"/>
  <c r="S137" i="12" s="1"/>
  <c r="U139" i="12"/>
  <c r="S142" i="12"/>
  <c r="T144" i="12"/>
  <c r="U145" i="12"/>
  <c r="O146" i="12"/>
  <c r="P147" i="12"/>
  <c r="P150" i="12"/>
  <c r="T150" i="12" s="1"/>
  <c r="U156" i="12"/>
  <c r="O161" i="12"/>
  <c r="S162" i="12"/>
  <c r="O170" i="12"/>
  <c r="S170" i="12" s="1"/>
  <c r="S174" i="12"/>
  <c r="O178" i="12"/>
  <c r="O188" i="12"/>
  <c r="S188" i="12" s="1"/>
  <c r="S189" i="12"/>
  <c r="O196" i="12"/>
  <c r="S197" i="12"/>
  <c r="U199" i="12"/>
  <c r="P200" i="12"/>
  <c r="T200" i="12" s="1"/>
  <c r="O204" i="12"/>
  <c r="U208" i="12"/>
  <c r="S208" i="12"/>
  <c r="S213" i="12"/>
  <c r="S215" i="12"/>
  <c r="Q215" i="12"/>
  <c r="U215" i="12" s="1"/>
  <c r="P215" i="12"/>
  <c r="T215" i="12" s="1"/>
  <c r="U216" i="12"/>
  <c r="O227" i="12"/>
  <c r="U231" i="12"/>
  <c r="U235" i="12"/>
  <c r="U239" i="12"/>
  <c r="U266" i="12"/>
  <c r="U324" i="12"/>
  <c r="T68" i="12"/>
  <c r="T72" i="12"/>
  <c r="T76" i="12"/>
  <c r="U87" i="12"/>
  <c r="T87" i="12"/>
  <c r="O96" i="12"/>
  <c r="S96" i="12" s="1"/>
  <c r="Q98" i="12"/>
  <c r="U98" i="12" s="1"/>
  <c r="T104" i="12"/>
  <c r="T113" i="12"/>
  <c r="S115" i="12"/>
  <c r="T117" i="12"/>
  <c r="Q123" i="12"/>
  <c r="U123" i="12" s="1"/>
  <c r="U124" i="12"/>
  <c r="U130" i="12"/>
  <c r="T131" i="12"/>
  <c r="S135" i="12"/>
  <c r="T140" i="12"/>
  <c r="U141" i="12"/>
  <c r="S141" i="12"/>
  <c r="O151" i="12"/>
  <c r="S151" i="12" s="1"/>
  <c r="U157" i="12"/>
  <c r="T158" i="12"/>
  <c r="T164" i="12"/>
  <c r="T183" i="12"/>
  <c r="T191" i="12"/>
  <c r="S212" i="12"/>
  <c r="U252" i="12"/>
  <c r="U259" i="12"/>
  <c r="S321" i="12"/>
  <c r="T51" i="12"/>
  <c r="T55" i="12"/>
  <c r="T59" i="12"/>
  <c r="U68" i="12"/>
  <c r="U72" i="12"/>
  <c r="U76" i="12"/>
  <c r="T78" i="12"/>
  <c r="O80" i="12"/>
  <c r="T82" i="12"/>
  <c r="O85" i="12"/>
  <c r="S85" i="12" s="1"/>
  <c r="S88" i="12"/>
  <c r="U88" i="12"/>
  <c r="O91" i="12"/>
  <c r="S91" i="12" s="1"/>
  <c r="P98" i="12"/>
  <c r="P99" i="12"/>
  <c r="U107" i="12"/>
  <c r="O108" i="12"/>
  <c r="S108" i="12" s="1"/>
  <c r="S114" i="12"/>
  <c r="O115" i="12"/>
  <c r="U126" i="12"/>
  <c r="O129" i="12"/>
  <c r="S129" i="12" s="1"/>
  <c r="O130" i="12"/>
  <c r="S131" i="12"/>
  <c r="O138" i="12"/>
  <c r="S138" i="12" s="1"/>
  <c r="O147" i="12"/>
  <c r="S147" i="12" s="1"/>
  <c r="O156" i="12"/>
  <c r="S156" i="12" s="1"/>
  <c r="O157" i="12"/>
  <c r="S157" i="12" s="1"/>
  <c r="O169" i="12"/>
  <c r="S169" i="12" s="1"/>
  <c r="U174" i="12"/>
  <c r="O177" i="12"/>
  <c r="S177" i="12" s="1"/>
  <c r="U182" i="12"/>
  <c r="U197" i="12"/>
  <c r="O212" i="12"/>
  <c r="S223" i="12"/>
  <c r="Q223" i="12"/>
  <c r="U223" i="12" s="1"/>
  <c r="P223" i="12"/>
  <c r="T223" i="12" s="1"/>
  <c r="S242" i="12"/>
  <c r="Q242" i="12"/>
  <c r="U242" i="12" s="1"/>
  <c r="P242" i="12"/>
  <c r="T242" i="12" s="1"/>
  <c r="Y241" i="12" s="1"/>
  <c r="T284" i="12"/>
  <c r="T34" i="12"/>
  <c r="T42" i="12"/>
  <c r="U51" i="12"/>
  <c r="U55" i="12"/>
  <c r="U59" i="12"/>
  <c r="O63" i="12"/>
  <c r="S63" i="12" s="1"/>
  <c r="O67" i="12"/>
  <c r="S67" i="12" s="1"/>
  <c r="O71" i="12"/>
  <c r="S71" i="12" s="1"/>
  <c r="O75" i="12"/>
  <c r="S75" i="12" s="1"/>
  <c r="T77" i="12"/>
  <c r="P80" i="12"/>
  <c r="U82" i="12"/>
  <c r="U89" i="12"/>
  <c r="P91" i="12"/>
  <c r="U93" i="12"/>
  <c r="U94" i="12"/>
  <c r="S98" i="12"/>
  <c r="O106" i="12"/>
  <c r="O107" i="12"/>
  <c r="Q108" i="12"/>
  <c r="O109" i="12"/>
  <c r="S109" i="12" s="1"/>
  <c r="P115" i="12"/>
  <c r="T115" i="12" s="1"/>
  <c r="O120" i="12"/>
  <c r="S120" i="12" s="1"/>
  <c r="O125" i="12"/>
  <c r="S125" i="12" s="1"/>
  <c r="O126" i="12"/>
  <c r="S126" i="12" s="1"/>
  <c r="S127" i="12"/>
  <c r="P138" i="12"/>
  <c r="T138" i="12" s="1"/>
  <c r="O143" i="12"/>
  <c r="Q147" i="12"/>
  <c r="U147" i="12" s="1"/>
  <c r="O149" i="12"/>
  <c r="S149" i="12" s="1"/>
  <c r="O153" i="12"/>
  <c r="S154" i="12"/>
  <c r="U163" i="12"/>
  <c r="U165" i="12"/>
  <c r="S167" i="12"/>
  <c r="U168" i="12"/>
  <c r="P169" i="12"/>
  <c r="T169" i="12" s="1"/>
  <c r="U176" i="12"/>
  <c r="P177" i="12"/>
  <c r="U184" i="12"/>
  <c r="S186" i="12"/>
  <c r="P188" i="12"/>
  <c r="T188" i="12" s="1"/>
  <c r="U190" i="12"/>
  <c r="U192" i="12"/>
  <c r="S194" i="12"/>
  <c r="U211" i="12"/>
  <c r="P212" i="12"/>
  <c r="U226" i="12"/>
  <c r="U250" i="12"/>
  <c r="T257" i="12"/>
  <c r="U273" i="12"/>
  <c r="U281" i="12"/>
  <c r="S134" i="11"/>
  <c r="S12" i="12"/>
  <c r="S16" i="12"/>
  <c r="U34" i="12"/>
  <c r="S35" i="12"/>
  <c r="U38" i="12"/>
  <c r="S39" i="12"/>
  <c r="U42" i="12"/>
  <c r="S43" i="12"/>
  <c r="U46" i="12"/>
  <c r="S47" i="12"/>
  <c r="S66" i="12"/>
  <c r="S70" i="12"/>
  <c r="S74" i="12"/>
  <c r="O81" i="12"/>
  <c r="S81" i="12" s="1"/>
  <c r="U83" i="12"/>
  <c r="T83" i="12"/>
  <c r="P92" i="12"/>
  <c r="T92" i="12" s="1"/>
  <c r="T93" i="12"/>
  <c r="T98" i="12"/>
  <c r="O110" i="12"/>
  <c r="S110" i="12" s="1"/>
  <c r="Q118" i="12"/>
  <c r="U118" i="12" s="1"/>
  <c r="Q120" i="12"/>
  <c r="U120" i="12" s="1"/>
  <c r="O122" i="12"/>
  <c r="S122" i="12" s="1"/>
  <c r="S123" i="12"/>
  <c r="Q129" i="12"/>
  <c r="U129" i="12" s="1"/>
  <c r="P134" i="12"/>
  <c r="T134" i="12" s="1"/>
  <c r="O135" i="12"/>
  <c r="O136" i="12"/>
  <c r="S136" i="12" s="1"/>
  <c r="Q141" i="12"/>
  <c r="Q143" i="12"/>
  <c r="U143" i="12" s="1"/>
  <c r="O145" i="12"/>
  <c r="S145" i="12" s="1"/>
  <c r="T146" i="12"/>
  <c r="Q156" i="12"/>
  <c r="S160" i="12"/>
  <c r="Q161" i="12"/>
  <c r="U161" i="12" s="1"/>
  <c r="O165" i="12"/>
  <c r="S165" i="12" s="1"/>
  <c r="S166" i="12"/>
  <c r="Q169" i="12"/>
  <c r="U169" i="12" s="1"/>
  <c r="O174" i="12"/>
  <c r="Q177" i="12"/>
  <c r="U177" i="12" s="1"/>
  <c r="S178" i="12"/>
  <c r="O182" i="12"/>
  <c r="S182" i="12" s="1"/>
  <c r="O184" i="12"/>
  <c r="S184" i="12" s="1"/>
  <c r="S185" i="12"/>
  <c r="S187" i="12"/>
  <c r="Q188" i="12"/>
  <c r="O192" i="12"/>
  <c r="S192" i="12" s="1"/>
  <c r="S193" i="12"/>
  <c r="S195" i="12"/>
  <c r="Q196" i="12"/>
  <c r="T205" i="12"/>
  <c r="T208" i="12"/>
  <c r="Q212" i="12"/>
  <c r="U212" i="12" s="1"/>
  <c r="U214" i="12"/>
  <c r="T217" i="12"/>
  <c r="T228" i="12"/>
  <c r="T232" i="12"/>
  <c r="T236" i="12"/>
  <c r="T240" i="12"/>
  <c r="S80" i="12"/>
  <c r="S84" i="12"/>
  <c r="U84" i="12"/>
  <c r="T85" i="12"/>
  <c r="Q86" i="12"/>
  <c r="O87" i="12"/>
  <c r="P89" i="12"/>
  <c r="T89" i="12" s="1"/>
  <c r="T96" i="12"/>
  <c r="U97" i="12"/>
  <c r="T99" i="12"/>
  <c r="Q100" i="12"/>
  <c r="Q106" i="12"/>
  <c r="U106" i="12" s="1"/>
  <c r="T108" i="12"/>
  <c r="P110" i="12"/>
  <c r="O113" i="12"/>
  <c r="Q114" i="12"/>
  <c r="U114" i="12" s="1"/>
  <c r="O118" i="12"/>
  <c r="S118" i="12" s="1"/>
  <c r="T119" i="12"/>
  <c r="Q125" i="12"/>
  <c r="U125" i="12" s="1"/>
  <c r="P130" i="12"/>
  <c r="T130" i="12" s="1"/>
  <c r="O131" i="12"/>
  <c r="O141" i="12"/>
  <c r="T142" i="12"/>
  <c r="S143" i="12"/>
  <c r="T147" i="12"/>
  <c r="P157" i="12"/>
  <c r="O158" i="12"/>
  <c r="S158" i="12" s="1"/>
  <c r="Q162" i="12"/>
  <c r="U162" i="12" s="1"/>
  <c r="O164" i="12"/>
  <c r="S164" i="12" s="1"/>
  <c r="S173" i="12"/>
  <c r="P174" i="12"/>
  <c r="T174" i="12" s="1"/>
  <c r="T177" i="12"/>
  <c r="S181" i="12"/>
  <c r="P182" i="12"/>
  <c r="T182" i="12" s="1"/>
  <c r="O183" i="12"/>
  <c r="S183" i="12" s="1"/>
  <c r="Q189" i="12"/>
  <c r="U189" i="12" s="1"/>
  <c r="O191" i="12"/>
  <c r="S191" i="12" s="1"/>
  <c r="Q197" i="12"/>
  <c r="T209" i="12"/>
  <c r="T212" i="12"/>
  <c r="S217" i="12"/>
  <c r="U219" i="12"/>
  <c r="S219" i="12"/>
  <c r="Q219" i="12"/>
  <c r="P219" i="12"/>
  <c r="T219" i="12" s="1"/>
  <c r="U220" i="12"/>
  <c r="S260" i="12"/>
  <c r="U277" i="12"/>
  <c r="U328" i="12"/>
  <c r="T80" i="12"/>
  <c r="U91" i="12"/>
  <c r="T91" i="12"/>
  <c r="U166" i="12"/>
  <c r="U185" i="12"/>
  <c r="U193" i="12"/>
  <c r="U200" i="12"/>
  <c r="U222" i="12"/>
  <c r="U262" i="12"/>
  <c r="S283" i="12"/>
  <c r="U285" i="12"/>
  <c r="Q87" i="12"/>
  <c r="P88" i="12"/>
  <c r="T88" i="12" s="1"/>
  <c r="S92" i="12"/>
  <c r="U92" i="12"/>
  <c r="O98" i="12"/>
  <c r="O99" i="12"/>
  <c r="S99" i="12" s="1"/>
  <c r="U109" i="12"/>
  <c r="T109" i="12"/>
  <c r="T112" i="12"/>
  <c r="Q113" i="12"/>
  <c r="U113" i="12" s="1"/>
  <c r="P114" i="12"/>
  <c r="U115" i="12"/>
  <c r="T118" i="12"/>
  <c r="Q126" i="12"/>
  <c r="S130" i="12"/>
  <c r="U138" i="12"/>
  <c r="T141" i="12"/>
  <c r="S146" i="12"/>
  <c r="T148" i="12"/>
  <c r="U149" i="12"/>
  <c r="O150" i="12"/>
  <c r="S150" i="12" s="1"/>
  <c r="Q153" i="12"/>
  <c r="U153" i="12" s="1"/>
  <c r="S163" i="12"/>
  <c r="P165" i="12"/>
  <c r="T165" i="12" s="1"/>
  <c r="U172" i="12"/>
  <c r="U180" i="12"/>
  <c r="P184" i="12"/>
  <c r="T184" i="12" s="1"/>
  <c r="U188" i="12"/>
  <c r="S190" i="12"/>
  <c r="P192" i="12"/>
  <c r="T192" i="12" s="1"/>
  <c r="U196" i="12"/>
  <c r="O200" i="12"/>
  <c r="S200" i="12" s="1"/>
  <c r="U204" i="12"/>
  <c r="S204" i="12"/>
  <c r="T213" i="12"/>
  <c r="S225" i="12"/>
  <c r="S227" i="12"/>
  <c r="Q227" i="12"/>
  <c r="U227" i="12" s="1"/>
  <c r="P227" i="12"/>
  <c r="T227" i="12" s="1"/>
  <c r="T249" i="12"/>
  <c r="U254" i="12"/>
  <c r="U117" i="12"/>
  <c r="U121" i="12"/>
  <c r="U140" i="12"/>
  <c r="U144" i="12"/>
  <c r="U148" i="12"/>
  <c r="U152" i="12"/>
  <c r="S168" i="12"/>
  <c r="U171" i="12"/>
  <c r="S172" i="12"/>
  <c r="U175" i="12"/>
  <c r="S176" i="12"/>
  <c r="U179" i="12"/>
  <c r="S180" i="12"/>
  <c r="U198" i="12"/>
  <c r="S199" i="12"/>
  <c r="U202" i="12"/>
  <c r="S203" i="12"/>
  <c r="U206" i="12"/>
  <c r="S207" i="12"/>
  <c r="U210" i="12"/>
  <c r="S211" i="12"/>
  <c r="U229" i="12"/>
  <c r="S230" i="12"/>
  <c r="U233" i="12"/>
  <c r="S234" i="12"/>
  <c r="U237" i="12"/>
  <c r="S238" i="12"/>
  <c r="U241" i="12"/>
  <c r="Q252" i="12"/>
  <c r="P254" i="12"/>
  <c r="T254" i="12" s="1"/>
  <c r="P262" i="12"/>
  <c r="P263" i="12"/>
  <c r="U265" i="12"/>
  <c r="S265" i="12"/>
  <c r="S266" i="12"/>
  <c r="T270" i="12"/>
  <c r="T275" i="12"/>
  <c r="S281" i="12"/>
  <c r="O283" i="12"/>
  <c r="P285" i="12"/>
  <c r="T285" i="12" s="1"/>
  <c r="S287" i="12"/>
  <c r="U287" i="12"/>
  <c r="U288" i="12"/>
  <c r="S288" i="12"/>
  <c r="P293" i="12"/>
  <c r="T293" i="12" s="1"/>
  <c r="P294" i="12"/>
  <c r="T294" i="12" s="1"/>
  <c r="P296" i="12"/>
  <c r="T296" i="12" s="1"/>
  <c r="S311" i="12"/>
  <c r="S318" i="12"/>
  <c r="U318" i="12"/>
  <c r="U319" i="12"/>
  <c r="P320" i="12"/>
  <c r="T320" i="12" s="1"/>
  <c r="O322" i="12"/>
  <c r="S322" i="12" s="1"/>
  <c r="S326" i="12"/>
  <c r="U326" i="12"/>
  <c r="U327" i="12"/>
  <c r="P328" i="12"/>
  <c r="O330" i="12"/>
  <c r="T334" i="12"/>
  <c r="S335" i="12"/>
  <c r="O338" i="12"/>
  <c r="S338" i="12" s="1"/>
  <c r="T342" i="12"/>
  <c r="S343" i="12"/>
  <c r="O346" i="12"/>
  <c r="S346" i="12" s="1"/>
  <c r="P347" i="12"/>
  <c r="U381" i="12"/>
  <c r="U396" i="12"/>
  <c r="U404" i="12"/>
  <c r="U412" i="12"/>
  <c r="U422" i="12"/>
  <c r="S456" i="12"/>
  <c r="T168" i="12"/>
  <c r="T172" i="12"/>
  <c r="T176" i="12"/>
  <c r="T180" i="12"/>
  <c r="T199" i="12"/>
  <c r="T203" i="12"/>
  <c r="T207" i="12"/>
  <c r="T211" i="12"/>
  <c r="T230" i="12"/>
  <c r="T234" i="12"/>
  <c r="T238" i="12"/>
  <c r="S253" i="12"/>
  <c r="Q254" i="12"/>
  <c r="P257" i="12"/>
  <c r="Q258" i="12"/>
  <c r="U258" i="12" s="1"/>
  <c r="Q259" i="12"/>
  <c r="O260" i="12"/>
  <c r="T268" i="12"/>
  <c r="T269" i="12"/>
  <c r="U270" i="12"/>
  <c r="T271" i="12"/>
  <c r="Q272" i="12"/>
  <c r="U272" i="12" s="1"/>
  <c r="T278" i="12"/>
  <c r="U278" i="12"/>
  <c r="U279" i="12"/>
  <c r="U280" i="12"/>
  <c r="Q282" i="12"/>
  <c r="U282" i="12" s="1"/>
  <c r="S284" i="12"/>
  <c r="Q285" i="12"/>
  <c r="O286" i="12"/>
  <c r="S286" i="12" s="1"/>
  <c r="O298" i="12"/>
  <c r="S298" i="12" s="1"/>
  <c r="Q301" i="12"/>
  <c r="U301" i="12" s="1"/>
  <c r="T303" i="12"/>
  <c r="S304" i="12"/>
  <c r="T311" i="12"/>
  <c r="S312" i="12"/>
  <c r="O317" i="12"/>
  <c r="S317" i="12" s="1"/>
  <c r="P322" i="12"/>
  <c r="T322" i="12" s="1"/>
  <c r="O325" i="12"/>
  <c r="S325" i="12" s="1"/>
  <c r="P330" i="12"/>
  <c r="T330" i="12" s="1"/>
  <c r="Q332" i="12"/>
  <c r="U332" i="12" s="1"/>
  <c r="U334" i="12"/>
  <c r="T337" i="12"/>
  <c r="Q340" i="12"/>
  <c r="U340" i="12" s="1"/>
  <c r="U342" i="12"/>
  <c r="T345" i="12"/>
  <c r="T353" i="12"/>
  <c r="P369" i="12"/>
  <c r="T369" i="12" s="1"/>
  <c r="Q373" i="12"/>
  <c r="S401" i="12"/>
  <c r="S427" i="12"/>
  <c r="T472" i="12"/>
  <c r="S231" i="12"/>
  <c r="S235" i="12"/>
  <c r="S239" i="12"/>
  <c r="T252" i="12"/>
  <c r="T253" i="12"/>
  <c r="S254" i="12"/>
  <c r="P255" i="12"/>
  <c r="T255" i="12" s="1"/>
  <c r="S259" i="12"/>
  <c r="O261" i="12"/>
  <c r="P266" i="12"/>
  <c r="T266" i="12" s="1"/>
  <c r="P267" i="12"/>
  <c r="T267" i="12" s="1"/>
  <c r="U269" i="12"/>
  <c r="S269" i="12"/>
  <c r="S270" i="12"/>
  <c r="P273" i="12"/>
  <c r="T279" i="12"/>
  <c r="S282" i="12"/>
  <c r="S285" i="12"/>
  <c r="P288" i="12"/>
  <c r="T288" i="12" s="1"/>
  <c r="O294" i="12"/>
  <c r="S294" i="12" s="1"/>
  <c r="O295" i="12"/>
  <c r="O296" i="12"/>
  <c r="T306" i="12"/>
  <c r="Q309" i="12"/>
  <c r="U309" i="12" s="1"/>
  <c r="U311" i="12"/>
  <c r="T314" i="12"/>
  <c r="S324" i="12"/>
  <c r="Q324" i="12"/>
  <c r="U333" i="12"/>
  <c r="T335" i="12"/>
  <c r="T336" i="12"/>
  <c r="O337" i="12"/>
  <c r="S337" i="12"/>
  <c r="Q338" i="12"/>
  <c r="U338" i="12" s="1"/>
  <c r="U341" i="12"/>
  <c r="T343" i="12"/>
  <c r="T344" i="12"/>
  <c r="O345" i="12"/>
  <c r="S345" i="12" s="1"/>
  <c r="Q346" i="12"/>
  <c r="U346" i="12" s="1"/>
  <c r="T347" i="12"/>
  <c r="T349" i="12"/>
  <c r="T359" i="12"/>
  <c r="S366" i="12"/>
  <c r="O369" i="12"/>
  <c r="S369" i="12" s="1"/>
  <c r="T372" i="12"/>
  <c r="T409" i="12"/>
  <c r="T231" i="12"/>
  <c r="T235" i="12"/>
  <c r="T239" i="12"/>
  <c r="P246" i="12"/>
  <c r="P250" i="12"/>
  <c r="T259" i="12"/>
  <c r="P261" i="12"/>
  <c r="T261" i="12" s="1"/>
  <c r="Q262" i="12"/>
  <c r="Q263" i="12"/>
  <c r="U263" i="12" s="1"/>
  <c r="S272" i="12"/>
  <c r="Z271" i="12" s="1"/>
  <c r="Q273" i="12"/>
  <c r="O306" i="12"/>
  <c r="S306" i="12" s="1"/>
  <c r="O314" i="12"/>
  <c r="S314" i="12" s="1"/>
  <c r="T328" i="12"/>
  <c r="U385" i="12"/>
  <c r="U416" i="12"/>
  <c r="S201" i="12"/>
  <c r="S205" i="12"/>
  <c r="S209" i="12"/>
  <c r="T214" i="12"/>
  <c r="T218" i="12"/>
  <c r="T222" i="12"/>
  <c r="T226" i="12"/>
  <c r="S228" i="12"/>
  <c r="S232" i="12"/>
  <c r="S236" i="12"/>
  <c r="S240" i="12"/>
  <c r="Q246" i="12"/>
  <c r="U246" i="12" s="1"/>
  <c r="Q250" i="12"/>
  <c r="S255" i="12"/>
  <c r="U257" i="12"/>
  <c r="S257" i="12"/>
  <c r="S258" i="12"/>
  <c r="Q261" i="12"/>
  <c r="T262" i="12"/>
  <c r="S263" i="12"/>
  <c r="T272" i="12"/>
  <c r="S273" i="12"/>
  <c r="T283" i="12"/>
  <c r="Q295" i="12"/>
  <c r="S301" i="12"/>
  <c r="U322" i="12"/>
  <c r="S330" i="12"/>
  <c r="U330" i="12"/>
  <c r="O334" i="12"/>
  <c r="S334" i="12" s="1"/>
  <c r="O342" i="12"/>
  <c r="T355" i="12"/>
  <c r="U365" i="12"/>
  <c r="S365" i="12"/>
  <c r="P365" i="12"/>
  <c r="T365" i="12" s="1"/>
  <c r="Q369" i="12"/>
  <c r="U369" i="12" s="1"/>
  <c r="S374" i="12"/>
  <c r="T395" i="12"/>
  <c r="T403" i="12"/>
  <c r="T421" i="12"/>
  <c r="U426" i="12"/>
  <c r="T438" i="12"/>
  <c r="T457" i="12"/>
  <c r="U500" i="12"/>
  <c r="S246" i="12"/>
  <c r="S250" i="12"/>
  <c r="U260" i="12"/>
  <c r="T260" i="12"/>
  <c r="T263" i="12"/>
  <c r="Q266" i="12"/>
  <c r="T273" i="12"/>
  <c r="S297" i="12"/>
  <c r="U298" i="12"/>
  <c r="S299" i="12"/>
  <c r="U299" i="12"/>
  <c r="U300" i="12"/>
  <c r="S300" i="12"/>
  <c r="O303" i="12"/>
  <c r="S303" i="12" s="1"/>
  <c r="O311" i="12"/>
  <c r="Q317" i="12"/>
  <c r="U317" i="12" s="1"/>
  <c r="U321" i="12"/>
  <c r="O321" i="12"/>
  <c r="Q325" i="12"/>
  <c r="U325" i="12" s="1"/>
  <c r="U329" i="12"/>
  <c r="O329" i="12"/>
  <c r="S329" i="12" s="1"/>
  <c r="T333" i="12"/>
  <c r="Q336" i="12"/>
  <c r="U336" i="12" s="1"/>
  <c r="T341" i="12"/>
  <c r="Q344" i="12"/>
  <c r="U344" i="12" s="1"/>
  <c r="S397" i="12"/>
  <c r="T440" i="12"/>
  <c r="T246" i="12"/>
  <c r="T250" i="12"/>
  <c r="U261" i="12"/>
  <c r="S261" i="12"/>
  <c r="S262" i="12"/>
  <c r="S293" i="12"/>
  <c r="U294" i="12"/>
  <c r="S295" i="12"/>
  <c r="U295" i="12"/>
  <c r="U296" i="12"/>
  <c r="S296" i="12"/>
  <c r="T302" i="12"/>
  <c r="Q305" i="12"/>
  <c r="U305" i="12"/>
  <c r="T310" i="12"/>
  <c r="Q313" i="12"/>
  <c r="U313" i="12" s="1"/>
  <c r="S320" i="12"/>
  <c r="Q320" i="12"/>
  <c r="U320" i="12" s="1"/>
  <c r="S328" i="12"/>
  <c r="Q328" i="12"/>
  <c r="O333" i="12"/>
  <c r="S333" i="12"/>
  <c r="O341" i="12"/>
  <c r="S341" i="12" s="1"/>
  <c r="Q347" i="12"/>
  <c r="U347" i="12" s="1"/>
  <c r="U373" i="12"/>
  <c r="P373" i="12"/>
  <c r="T373" i="12" s="1"/>
  <c r="T468" i="12"/>
  <c r="U480" i="12"/>
  <c r="T256" i="12"/>
  <c r="U264" i="12"/>
  <c r="T264" i="12"/>
  <c r="Q268" i="12"/>
  <c r="U268" i="12" s="1"/>
  <c r="O272" i="12"/>
  <c r="O273" i="12"/>
  <c r="T274" i="12"/>
  <c r="U275" i="12"/>
  <c r="U276" i="12"/>
  <c r="S280" i="12"/>
  <c r="Q284" i="12"/>
  <c r="U284" i="12" s="1"/>
  <c r="S289" i="12"/>
  <c r="U290" i="12"/>
  <c r="S291" i="12"/>
  <c r="U291" i="12"/>
  <c r="U292" i="12"/>
  <c r="S292" i="12"/>
  <c r="P297" i="12"/>
  <c r="T297" i="12" s="1"/>
  <c r="P298" i="12"/>
  <c r="T298" i="12" s="1"/>
  <c r="P300" i="12"/>
  <c r="T300" i="12" s="1"/>
  <c r="O302" i="12"/>
  <c r="S302" i="12" s="1"/>
  <c r="Q303" i="12"/>
  <c r="U303" i="12" s="1"/>
  <c r="U306" i="12"/>
  <c r="T308" i="12"/>
  <c r="T309" i="12"/>
  <c r="O310" i="12"/>
  <c r="S310" i="12"/>
  <c r="Q311" i="12"/>
  <c r="U314" i="12"/>
  <c r="T316" i="12"/>
  <c r="T317" i="12"/>
  <c r="P321" i="12"/>
  <c r="T321" i="12" s="1"/>
  <c r="T324" i="12"/>
  <c r="T325" i="12"/>
  <c r="P329" i="12"/>
  <c r="T329" i="12" s="1"/>
  <c r="S342" i="12"/>
  <c r="O347" i="12"/>
  <c r="S347" i="12" s="1"/>
  <c r="T357" i="12"/>
  <c r="Q365" i="12"/>
  <c r="S370" i="12"/>
  <c r="O373" i="12"/>
  <c r="S373" i="12" s="1"/>
  <c r="T376" i="12"/>
  <c r="U496" i="12"/>
  <c r="S319" i="12"/>
  <c r="S323" i="12"/>
  <c r="S327" i="12"/>
  <c r="S331" i="12"/>
  <c r="U349" i="12"/>
  <c r="S350" i="12"/>
  <c r="U353" i="12"/>
  <c r="S354" i="12"/>
  <c r="S358" i="12"/>
  <c r="S377" i="12"/>
  <c r="S381" i="12"/>
  <c r="U384" i="12"/>
  <c r="S385" i="12"/>
  <c r="S389" i="12"/>
  <c r="S408" i="12"/>
  <c r="S412" i="12"/>
  <c r="U415" i="12"/>
  <c r="S416" i="12"/>
  <c r="T420" i="12"/>
  <c r="Q421" i="12"/>
  <c r="U421" i="12" s="1"/>
  <c r="S423" i="12"/>
  <c r="T428" i="12"/>
  <c r="U428" i="12"/>
  <c r="T429" i="12"/>
  <c r="S430" i="12"/>
  <c r="P431" i="12"/>
  <c r="T431" i="12" s="1"/>
  <c r="O434" i="12"/>
  <c r="S434" i="12" s="1"/>
  <c r="Q436" i="12"/>
  <c r="U436" i="12" s="1"/>
  <c r="U437" i="12"/>
  <c r="T437" i="12"/>
  <c r="S439" i="12"/>
  <c r="O445" i="12"/>
  <c r="S445" i="12" s="1"/>
  <c r="U445" i="12"/>
  <c r="S446" i="12"/>
  <c r="U446" i="12"/>
  <c r="U447" i="12"/>
  <c r="T448" i="12"/>
  <c r="U452" i="12"/>
  <c r="S453" i="12"/>
  <c r="U454" i="12"/>
  <c r="S458" i="12"/>
  <c r="O460" i="12"/>
  <c r="P461" i="12"/>
  <c r="T461" i="12" s="1"/>
  <c r="P468" i="12"/>
  <c r="U470" i="12"/>
  <c r="P473" i="12"/>
  <c r="T473" i="12" s="1"/>
  <c r="Q481" i="12"/>
  <c r="U481" i="12" s="1"/>
  <c r="Q483" i="12"/>
  <c r="O487" i="12"/>
  <c r="S487" i="12" s="1"/>
  <c r="P502" i="12"/>
  <c r="T502" i="12" s="1"/>
  <c r="T13" i="13"/>
  <c r="U46" i="13"/>
  <c r="T319" i="12"/>
  <c r="T323" i="12"/>
  <c r="T327" i="12"/>
  <c r="T331" i="12"/>
  <c r="O348" i="12"/>
  <c r="S348" i="12" s="1"/>
  <c r="T350" i="12"/>
  <c r="Q351" i="12"/>
  <c r="U351" i="12" s="1"/>
  <c r="O352" i="12"/>
  <c r="S352" i="12" s="1"/>
  <c r="T354" i="12"/>
  <c r="Q355" i="12"/>
  <c r="U355" i="12" s="1"/>
  <c r="O356" i="12"/>
  <c r="S356" i="12" s="1"/>
  <c r="T358" i="12"/>
  <c r="Q359" i="12"/>
  <c r="U359" i="12" s="1"/>
  <c r="O360" i="12"/>
  <c r="S360" i="12" s="1"/>
  <c r="U363" i="12"/>
  <c r="S364" i="12"/>
  <c r="U367" i="12"/>
  <c r="S368" i="12"/>
  <c r="U371" i="12"/>
  <c r="S372" i="12"/>
  <c r="U375" i="12"/>
  <c r="S376" i="12"/>
  <c r="T377" i="12"/>
  <c r="Q378" i="12"/>
  <c r="U378" i="12" s="1"/>
  <c r="O379" i="12"/>
  <c r="S379" i="12" s="1"/>
  <c r="T381" i="12"/>
  <c r="Q382" i="12"/>
  <c r="U382" i="12" s="1"/>
  <c r="O383" i="12"/>
  <c r="S383" i="12" s="1"/>
  <c r="T385" i="12"/>
  <c r="Q386" i="12"/>
  <c r="U386" i="12" s="1"/>
  <c r="O387" i="12"/>
  <c r="S387" i="12" s="1"/>
  <c r="T389" i="12"/>
  <c r="Q390" i="12"/>
  <c r="U390" i="12" s="1"/>
  <c r="O391" i="12"/>
  <c r="S391" i="12" s="1"/>
  <c r="P392" i="12"/>
  <c r="U394" i="12"/>
  <c r="S395" i="12"/>
  <c r="P396" i="12"/>
  <c r="T396" i="12" s="1"/>
  <c r="U398" i="12"/>
  <c r="S399" i="12"/>
  <c r="P400" i="12"/>
  <c r="U402" i="12"/>
  <c r="S403" i="12"/>
  <c r="P404" i="12"/>
  <c r="U406" i="12"/>
  <c r="T408" i="12"/>
  <c r="Q409" i="12"/>
  <c r="U409" i="12" s="1"/>
  <c r="O410" i="12"/>
  <c r="S410" i="12" s="1"/>
  <c r="T412" i="12"/>
  <c r="Q413" i="12"/>
  <c r="U413" i="12" s="1"/>
  <c r="O414" i="12"/>
  <c r="S414" i="12" s="1"/>
  <c r="T416" i="12"/>
  <c r="Q417" i="12"/>
  <c r="U417" i="12" s="1"/>
  <c r="O418" i="12"/>
  <c r="S418" i="12" s="1"/>
  <c r="S421" i="12"/>
  <c r="T423" i="12"/>
  <c r="P425" i="12"/>
  <c r="T425" i="12" s="1"/>
  <c r="T430" i="12"/>
  <c r="Q431" i="12"/>
  <c r="U431" i="12" s="1"/>
  <c r="U435" i="12"/>
  <c r="S436" i="12"/>
  <c r="U438" i="12"/>
  <c r="T439" i="12"/>
  <c r="Q440" i="12"/>
  <c r="U440" i="12" s="1"/>
  <c r="P443" i="12"/>
  <c r="T447" i="12"/>
  <c r="U448" i="12"/>
  <c r="T449" i="12"/>
  <c r="T455" i="12"/>
  <c r="T456" i="12"/>
  <c r="P460" i="12"/>
  <c r="T460" i="12" s="1"/>
  <c r="S466" i="12"/>
  <c r="S467" i="12"/>
  <c r="P469" i="12"/>
  <c r="T469" i="12" s="1"/>
  <c r="P471" i="12"/>
  <c r="S472" i="12"/>
  <c r="Q473" i="12"/>
  <c r="U473" i="12" s="1"/>
  <c r="T475" i="12"/>
  <c r="P491" i="12"/>
  <c r="T491" i="12" s="1"/>
  <c r="Q494" i="12"/>
  <c r="U494" i="12" s="1"/>
  <c r="S494" i="12"/>
  <c r="U4" i="13"/>
  <c r="S4" i="13"/>
  <c r="P4" i="13"/>
  <c r="T4" i="13" s="1"/>
  <c r="O4" i="13"/>
  <c r="S17" i="13"/>
  <c r="T113" i="13"/>
  <c r="S351" i="12"/>
  <c r="S355" i="12"/>
  <c r="S359" i="12"/>
  <c r="O362" i="12"/>
  <c r="S362" i="12" s="1"/>
  <c r="O366" i="12"/>
  <c r="O370" i="12"/>
  <c r="O374" i="12"/>
  <c r="S378" i="12"/>
  <c r="S382" i="12"/>
  <c r="S386" i="12"/>
  <c r="S390" i="12"/>
  <c r="O393" i="12"/>
  <c r="S393" i="12" s="1"/>
  <c r="O397" i="12"/>
  <c r="O401" i="12"/>
  <c r="O405" i="12"/>
  <c r="S405" i="12" s="1"/>
  <c r="S409" i="12"/>
  <c r="S413" i="12"/>
  <c r="S417" i="12"/>
  <c r="U423" i="12"/>
  <c r="S424" i="12"/>
  <c r="S425" i="12"/>
  <c r="O427" i="12"/>
  <c r="S431" i="12"/>
  <c r="T436" i="12"/>
  <c r="S440" i="12"/>
  <c r="O449" i="12"/>
  <c r="S449" i="12" s="1"/>
  <c r="U449" i="12"/>
  <c r="S450" i="12"/>
  <c r="U450" i="12"/>
  <c r="U456" i="12"/>
  <c r="S457" i="12"/>
  <c r="U458" i="12"/>
  <c r="S459" i="12"/>
  <c r="S460" i="12"/>
  <c r="S462" i="12"/>
  <c r="S465" i="12"/>
  <c r="U465" i="12"/>
  <c r="T467" i="12"/>
  <c r="T471" i="12"/>
  <c r="S477" i="12"/>
  <c r="U477" i="12"/>
  <c r="S481" i="12"/>
  <c r="T485" i="12"/>
  <c r="S486" i="12"/>
  <c r="T490" i="12"/>
  <c r="S492" i="12"/>
  <c r="Q492" i="12"/>
  <c r="U492" i="12" s="1"/>
  <c r="T493" i="12"/>
  <c r="U497" i="12"/>
  <c r="T500" i="12"/>
  <c r="U68" i="13"/>
  <c r="S93" i="13"/>
  <c r="T156" i="13"/>
  <c r="T164" i="13"/>
  <c r="O380" i="12"/>
  <c r="O384" i="12"/>
  <c r="O388" i="12"/>
  <c r="S388" i="12" s="1"/>
  <c r="S392" i="12"/>
  <c r="S396" i="12"/>
  <c r="S400" i="12"/>
  <c r="S404" i="12"/>
  <c r="O407" i="12"/>
  <c r="O411" i="12"/>
  <c r="S411" i="12" s="1"/>
  <c r="O415" i="12"/>
  <c r="S415" i="12" s="1"/>
  <c r="O419" i="12"/>
  <c r="S419" i="12" s="1"/>
  <c r="T424" i="12"/>
  <c r="P434" i="12"/>
  <c r="T434" i="12" s="1"/>
  <c r="O443" i="12"/>
  <c r="S443" i="12" s="1"/>
  <c r="O444" i="12"/>
  <c r="T459" i="12"/>
  <c r="T462" i="12"/>
  <c r="U467" i="12"/>
  <c r="S473" i="12"/>
  <c r="Q475" i="12"/>
  <c r="U475" i="12" s="1"/>
  <c r="S475" i="12"/>
  <c r="O476" i="12"/>
  <c r="S476" i="12" s="1"/>
  <c r="U476" i="12"/>
  <c r="Q480" i="12"/>
  <c r="U485" i="12"/>
  <c r="P489" i="12"/>
  <c r="T489" i="12" s="1"/>
  <c r="O490" i="12"/>
  <c r="S490" i="12" s="1"/>
  <c r="O496" i="12"/>
  <c r="Q502" i="12"/>
  <c r="U502" i="12" s="1"/>
  <c r="S502" i="12"/>
  <c r="T392" i="12"/>
  <c r="T400" i="12"/>
  <c r="T404" i="12"/>
  <c r="U460" i="12"/>
  <c r="S461" i="12"/>
  <c r="U462" i="12"/>
  <c r="O468" i="12"/>
  <c r="S468" i="12" s="1"/>
  <c r="U468" i="12"/>
  <c r="S469" i="12"/>
  <c r="U469" i="12"/>
  <c r="Q471" i="12"/>
  <c r="U471" i="12" s="1"/>
  <c r="S471" i="12"/>
  <c r="O472" i="12"/>
  <c r="U472" i="12"/>
  <c r="S478" i="12"/>
  <c r="U487" i="12"/>
  <c r="Q491" i="12"/>
  <c r="U491" i="12" s="1"/>
  <c r="P496" i="12"/>
  <c r="S500" i="12"/>
  <c r="Q500" i="12"/>
  <c r="T44" i="13"/>
  <c r="T48" i="13"/>
  <c r="U57" i="13"/>
  <c r="S78" i="13"/>
  <c r="T109" i="13"/>
  <c r="T112" i="13"/>
  <c r="T348" i="12"/>
  <c r="T352" i="12"/>
  <c r="Q353" i="12"/>
  <c r="T356" i="12"/>
  <c r="Q357" i="12"/>
  <c r="U357" i="12" s="1"/>
  <c r="T360" i="12"/>
  <c r="Q361" i="12"/>
  <c r="U361" i="12" s="1"/>
  <c r="T379" i="12"/>
  <c r="Q380" i="12"/>
  <c r="U380" i="12" s="1"/>
  <c r="T383" i="12"/>
  <c r="Q384" i="12"/>
  <c r="T387" i="12"/>
  <c r="Q388" i="12"/>
  <c r="U388" i="12" s="1"/>
  <c r="T391" i="12"/>
  <c r="Q407" i="12"/>
  <c r="U407" i="12" s="1"/>
  <c r="T410" i="12"/>
  <c r="Q411" i="12"/>
  <c r="U411" i="12" s="1"/>
  <c r="T414" i="12"/>
  <c r="Q415" i="12"/>
  <c r="T418" i="12"/>
  <c r="Q419" i="12"/>
  <c r="U419" i="12" s="1"/>
  <c r="T432" i="12"/>
  <c r="O438" i="12"/>
  <c r="S438" i="12" s="1"/>
  <c r="U441" i="12"/>
  <c r="T441" i="12"/>
  <c r="S444" i="12"/>
  <c r="O448" i="12"/>
  <c r="S448" i="12" s="1"/>
  <c r="O461" i="12"/>
  <c r="T463" i="12"/>
  <c r="T470" i="12"/>
  <c r="P476" i="12"/>
  <c r="T476" i="12" s="1"/>
  <c r="T482" i="12"/>
  <c r="U483" i="12"/>
  <c r="O491" i="12"/>
  <c r="S491" i="12" s="1"/>
  <c r="U493" i="12"/>
  <c r="O494" i="12"/>
  <c r="T496" i="12"/>
  <c r="S6" i="13"/>
  <c r="S11" i="13"/>
  <c r="O11" i="13"/>
  <c r="U19" i="13"/>
  <c r="T33" i="13"/>
  <c r="S70" i="13"/>
  <c r="U74" i="13"/>
  <c r="U87" i="13"/>
  <c r="S101" i="13"/>
  <c r="S349" i="12"/>
  <c r="S353" i="12"/>
  <c r="S357" i="12"/>
  <c r="S361" i="12"/>
  <c r="S380" i="12"/>
  <c r="S384" i="12"/>
  <c r="S407" i="12"/>
  <c r="S422" i="12"/>
  <c r="O426" i="12"/>
  <c r="S426" i="12" s="1"/>
  <c r="S442" i="12"/>
  <c r="U442" i="12"/>
  <c r="T444" i="12"/>
  <c r="S452" i="12"/>
  <c r="T453" i="12"/>
  <c r="S454" i="12"/>
  <c r="O456" i="12"/>
  <c r="U464" i="12"/>
  <c r="P472" i="12"/>
  <c r="T478" i="12"/>
  <c r="U479" i="12"/>
  <c r="S480" i="12"/>
  <c r="Q489" i="12"/>
  <c r="U489" i="12" s="1"/>
  <c r="P494" i="12"/>
  <c r="T494" i="12" s="1"/>
  <c r="Q498" i="12"/>
  <c r="U498" i="12" s="1"/>
  <c r="S498" i="12"/>
  <c r="Q5" i="13"/>
  <c r="P5" i="13"/>
  <c r="T5" i="13" s="1"/>
  <c r="O5" i="13"/>
  <c r="S5" i="13" s="1"/>
  <c r="U5" i="13"/>
  <c r="U10" i="13"/>
  <c r="S15" i="13"/>
  <c r="O15" i="13"/>
  <c r="T47" i="13"/>
  <c r="S92" i="13"/>
  <c r="U94" i="13"/>
  <c r="Q425" i="12"/>
  <c r="U425" i="12" s="1"/>
  <c r="T443" i="12"/>
  <c r="U444" i="12"/>
  <c r="T451" i="12"/>
  <c r="Q460" i="12"/>
  <c r="U474" i="12"/>
  <c r="S496" i="12"/>
  <c r="Q496" i="12"/>
  <c r="U501" i="12"/>
  <c r="T63" i="13"/>
  <c r="T66" i="13"/>
  <c r="U88" i="13"/>
  <c r="T480" i="12"/>
  <c r="T484" i="12"/>
  <c r="T488" i="12"/>
  <c r="O6" i="13"/>
  <c r="U7" i="13"/>
  <c r="O9" i="13"/>
  <c r="S9" i="13" s="1"/>
  <c r="O13" i="13"/>
  <c r="S13" i="13" s="1"/>
  <c r="O17" i="13"/>
  <c r="U20" i="13"/>
  <c r="S21" i="13"/>
  <c r="U24" i="13"/>
  <c r="S25" i="13"/>
  <c r="S29" i="13"/>
  <c r="U29" i="13"/>
  <c r="Q31" i="13"/>
  <c r="O35" i="13"/>
  <c r="S35" i="13" s="1"/>
  <c r="T38" i="13"/>
  <c r="S40" i="13"/>
  <c r="P41" i="13"/>
  <c r="O44" i="13"/>
  <c r="S44" i="13" s="1"/>
  <c r="Q46" i="13"/>
  <c r="P47" i="13"/>
  <c r="P48" i="13"/>
  <c r="T49" i="13"/>
  <c r="Q50" i="13"/>
  <c r="P53" i="13"/>
  <c r="T53" i="13" s="1"/>
  <c r="U54" i="13"/>
  <c r="O58" i="13"/>
  <c r="S58" i="13" s="1"/>
  <c r="P63" i="13"/>
  <c r="T64" i="13"/>
  <c r="U65" i="13"/>
  <c r="U66" i="13"/>
  <c r="Q68" i="13"/>
  <c r="O72" i="13"/>
  <c r="S72" i="13" s="1"/>
  <c r="Q74" i="13"/>
  <c r="O78" i="13"/>
  <c r="O84" i="13"/>
  <c r="S84" i="13" s="1"/>
  <c r="P87" i="13"/>
  <c r="T87" i="13" s="1"/>
  <c r="P88" i="13"/>
  <c r="T88" i="13" s="1"/>
  <c r="U90" i="13"/>
  <c r="S90" i="13"/>
  <c r="S91" i="13"/>
  <c r="T96" i="13"/>
  <c r="O104" i="13"/>
  <c r="S104" i="13" s="1"/>
  <c r="Q107" i="13"/>
  <c r="U107" i="13" s="1"/>
  <c r="T111" i="13"/>
  <c r="P116" i="13"/>
  <c r="T116" i="13" s="1"/>
  <c r="T119" i="13"/>
  <c r="Q135" i="13"/>
  <c r="U135" i="13" s="1"/>
  <c r="U137" i="13"/>
  <c r="P137" i="13"/>
  <c r="T137" i="13" s="1"/>
  <c r="S142" i="13"/>
  <c r="Q142" i="13"/>
  <c r="U142" i="13" s="1"/>
  <c r="S146" i="13"/>
  <c r="Q146" i="13"/>
  <c r="U146" i="13" s="1"/>
  <c r="S150" i="13"/>
  <c r="Q150" i="13"/>
  <c r="U150" i="13" s="1"/>
  <c r="T155" i="13"/>
  <c r="Q156" i="13"/>
  <c r="U156" i="13" s="1"/>
  <c r="S159" i="13"/>
  <c r="O159" i="13"/>
  <c r="O169" i="13"/>
  <c r="S169" i="13" s="1"/>
  <c r="U172" i="13"/>
  <c r="T178" i="13"/>
  <c r="T203" i="13"/>
  <c r="T209" i="13"/>
  <c r="S214" i="13"/>
  <c r="U216" i="13"/>
  <c r="U243" i="13"/>
  <c r="U244" i="13"/>
  <c r="T21" i="13"/>
  <c r="U30" i="13"/>
  <c r="U55" i="13"/>
  <c r="U67" i="13"/>
  <c r="T93" i="13"/>
  <c r="U113" i="13"/>
  <c r="S113" i="13"/>
  <c r="O117" i="13"/>
  <c r="S121" i="13"/>
  <c r="T126" i="13"/>
  <c r="U131" i="13"/>
  <c r="Q131" i="13"/>
  <c r="U133" i="13"/>
  <c r="P133" i="13"/>
  <c r="T133" i="13" s="1"/>
  <c r="O155" i="13"/>
  <c r="S155" i="13" s="1"/>
  <c r="U181" i="13"/>
  <c r="S181" i="13"/>
  <c r="Q181" i="13"/>
  <c r="T8" i="13"/>
  <c r="T12" i="13"/>
  <c r="T16" i="13"/>
  <c r="P19" i="13"/>
  <c r="U21" i="13"/>
  <c r="P23" i="13"/>
  <c r="U25" i="13"/>
  <c r="P27" i="13"/>
  <c r="T31" i="13"/>
  <c r="P33" i="13"/>
  <c r="Q36" i="13"/>
  <c r="U36" i="13" s="1"/>
  <c r="O37" i="13"/>
  <c r="S37" i="13" s="1"/>
  <c r="O43" i="13"/>
  <c r="S43" i="13" s="1"/>
  <c r="S48" i="13"/>
  <c r="T50" i="13"/>
  <c r="P52" i="13"/>
  <c r="T52" i="13" s="1"/>
  <c r="U56" i="13"/>
  <c r="T57" i="13"/>
  <c r="U62" i="13"/>
  <c r="O66" i="13"/>
  <c r="O67" i="13"/>
  <c r="S67" i="13" s="1"/>
  <c r="Q75" i="13"/>
  <c r="U75" i="13" s="1"/>
  <c r="U80" i="13"/>
  <c r="P85" i="13"/>
  <c r="U102" i="13"/>
  <c r="U106" i="13"/>
  <c r="P109" i="13"/>
  <c r="O112" i="13"/>
  <c r="S112" i="13" s="1"/>
  <c r="U112" i="13"/>
  <c r="Q116" i="13"/>
  <c r="P117" i="13"/>
  <c r="T117" i="13" s="1"/>
  <c r="O120" i="13"/>
  <c r="S120" i="13" s="1"/>
  <c r="U120" i="13"/>
  <c r="U127" i="13"/>
  <c r="Q127" i="13"/>
  <c r="U129" i="13"/>
  <c r="P129" i="13"/>
  <c r="O133" i="13"/>
  <c r="T161" i="13"/>
  <c r="U166" i="13"/>
  <c r="Q166" i="13"/>
  <c r="P168" i="13"/>
  <c r="T168" i="13" s="1"/>
  <c r="O181" i="13"/>
  <c r="U187" i="13"/>
  <c r="U210" i="13"/>
  <c r="U228" i="13"/>
  <c r="T495" i="12"/>
  <c r="T499" i="12"/>
  <c r="T503" i="12"/>
  <c r="T2" i="13"/>
  <c r="T3" i="13"/>
  <c r="O7" i="13"/>
  <c r="S7" i="13" s="1"/>
  <c r="U8" i="13"/>
  <c r="P10" i="13"/>
  <c r="T10" i="13" s="1"/>
  <c r="U12" i="13"/>
  <c r="P14" i="13"/>
  <c r="U16" i="13"/>
  <c r="P18" i="13"/>
  <c r="T18" i="13" s="1"/>
  <c r="Q19" i="13"/>
  <c r="O20" i="13"/>
  <c r="S20" i="13" s="1"/>
  <c r="T22" i="13"/>
  <c r="Q23" i="13"/>
  <c r="U23" i="13" s="1"/>
  <c r="O24" i="13"/>
  <c r="S24" i="13" s="1"/>
  <c r="T26" i="13"/>
  <c r="Q27" i="13"/>
  <c r="U27" i="13" s="1"/>
  <c r="P30" i="13"/>
  <c r="T30" i="13" s="1"/>
  <c r="U31" i="13"/>
  <c r="Q33" i="13"/>
  <c r="T34" i="13"/>
  <c r="S36" i="13"/>
  <c r="P37" i="13"/>
  <c r="O40" i="13"/>
  <c r="T41" i="13"/>
  <c r="P43" i="13"/>
  <c r="T43" i="13" s="1"/>
  <c r="P44" i="13"/>
  <c r="P49" i="13"/>
  <c r="U50" i="13"/>
  <c r="Q52" i="13"/>
  <c r="U52" i="13" s="1"/>
  <c r="O54" i="13"/>
  <c r="S54" i="13" s="1"/>
  <c r="U63" i="13"/>
  <c r="S63" i="13"/>
  <c r="T69" i="13"/>
  <c r="T74" i="13"/>
  <c r="P78" i="13"/>
  <c r="T78" i="13" s="1"/>
  <c r="U81" i="13"/>
  <c r="T81" i="13"/>
  <c r="T84" i="13"/>
  <c r="Q85" i="13"/>
  <c r="Q87" i="13"/>
  <c r="Q88" i="13"/>
  <c r="O101" i="13"/>
  <c r="O102" i="13"/>
  <c r="S102" i="13" s="1"/>
  <c r="U104" i="13"/>
  <c r="T107" i="13"/>
  <c r="Q109" i="13"/>
  <c r="S111" i="13"/>
  <c r="Q111" i="13"/>
  <c r="U111" i="13" s="1"/>
  <c r="S116" i="13"/>
  <c r="Q117" i="13"/>
  <c r="U117" i="13" s="1"/>
  <c r="S119" i="13"/>
  <c r="Q119" i="13"/>
  <c r="U119" i="13" s="1"/>
  <c r="U125" i="13"/>
  <c r="P125" i="13"/>
  <c r="T125" i="13" s="1"/>
  <c r="O129" i="13"/>
  <c r="S129" i="13" s="1"/>
  <c r="T136" i="13"/>
  <c r="U141" i="13"/>
  <c r="U145" i="13"/>
  <c r="U149" i="13"/>
  <c r="U153" i="13"/>
  <c r="T157" i="13"/>
  <c r="U162" i="13"/>
  <c r="Q162" i="13"/>
  <c r="U164" i="13"/>
  <c r="P164" i="13"/>
  <c r="O168" i="13"/>
  <c r="S168" i="13" s="1"/>
  <c r="U177" i="13"/>
  <c r="Q177" i="13"/>
  <c r="P181" i="13"/>
  <c r="T181" i="13" s="1"/>
  <c r="U202" i="13"/>
  <c r="S226" i="13"/>
  <c r="U247" i="13"/>
  <c r="U248" i="13"/>
  <c r="T262" i="13"/>
  <c r="T269" i="13"/>
  <c r="U495" i="12"/>
  <c r="U499" i="12"/>
  <c r="U503" i="12"/>
  <c r="U2" i="13"/>
  <c r="U3" i="13"/>
  <c r="S19" i="13"/>
  <c r="S23" i="13"/>
  <c r="S27" i="13"/>
  <c r="U32" i="13"/>
  <c r="T32" i="13"/>
  <c r="T36" i="13"/>
  <c r="O38" i="13"/>
  <c r="S38" i="13" s="1"/>
  <c r="Q39" i="13"/>
  <c r="U39" i="13" s="1"/>
  <c r="O45" i="13"/>
  <c r="S45" i="13" s="1"/>
  <c r="U51" i="13"/>
  <c r="T51" i="13"/>
  <c r="S53" i="13"/>
  <c r="P60" i="13"/>
  <c r="T60" i="13" s="1"/>
  <c r="O61" i="13"/>
  <c r="S61" i="13" s="1"/>
  <c r="O64" i="13"/>
  <c r="S64" i="13" s="1"/>
  <c r="Q66" i="13"/>
  <c r="O70" i="13"/>
  <c r="O71" i="13"/>
  <c r="S71" i="13" s="1"/>
  <c r="T72" i="13"/>
  <c r="T75" i="13"/>
  <c r="Q76" i="13"/>
  <c r="U76" i="13" s="1"/>
  <c r="P79" i="13"/>
  <c r="T79" i="13" s="1"/>
  <c r="P80" i="13"/>
  <c r="T80" i="13" s="1"/>
  <c r="U82" i="13"/>
  <c r="S82" i="13"/>
  <c r="S83" i="13"/>
  <c r="S88" i="13"/>
  <c r="O92" i="13"/>
  <c r="O96" i="13"/>
  <c r="S96" i="13" s="1"/>
  <c r="P97" i="13"/>
  <c r="T97" i="13" s="1"/>
  <c r="T104" i="13"/>
  <c r="T105" i="13"/>
  <c r="O106" i="13"/>
  <c r="S106" i="13" s="1"/>
  <c r="P112" i="13"/>
  <c r="P120" i="13"/>
  <c r="T120" i="13" s="1"/>
  <c r="O125" i="13"/>
  <c r="S125" i="13" s="1"/>
  <c r="T132" i="13"/>
  <c r="Q133" i="13"/>
  <c r="T142" i="13"/>
  <c r="T146" i="13"/>
  <c r="T150" i="13"/>
  <c r="Q158" i="13"/>
  <c r="U158" i="13" s="1"/>
  <c r="U160" i="13"/>
  <c r="P160" i="13"/>
  <c r="T160" i="13" s="1"/>
  <c r="O164" i="13"/>
  <c r="S164" i="13" s="1"/>
  <c r="T170" i="13"/>
  <c r="O177" i="13"/>
  <c r="S177" i="13" s="1"/>
  <c r="U180" i="13"/>
  <c r="T215" i="13"/>
  <c r="S245" i="13"/>
  <c r="T19" i="13"/>
  <c r="O21" i="13"/>
  <c r="T23" i="13"/>
  <c r="O25" i="13"/>
  <c r="T27" i="13"/>
  <c r="O30" i="13"/>
  <c r="S30" i="13" s="1"/>
  <c r="S33" i="13"/>
  <c r="U33" i="13"/>
  <c r="O39" i="13"/>
  <c r="S39" i="13" s="1"/>
  <c r="O49" i="13"/>
  <c r="S49" i="13" s="1"/>
  <c r="S52" i="13"/>
  <c r="O55" i="13"/>
  <c r="S55" i="13" s="1"/>
  <c r="O62" i="13"/>
  <c r="S62" i="13" s="1"/>
  <c r="P66" i="13"/>
  <c r="P67" i="13"/>
  <c r="T67" i="13" s="1"/>
  <c r="U85" i="13"/>
  <c r="T85" i="13"/>
  <c r="O93" i="13"/>
  <c r="S97" i="13"/>
  <c r="U109" i="13"/>
  <c r="S109" i="13"/>
  <c r="O113" i="13"/>
  <c r="S117" i="13"/>
  <c r="O121" i="13"/>
  <c r="S133" i="13"/>
  <c r="Q154" i="13"/>
  <c r="U154" i="13" s="1"/>
  <c r="P156" i="13"/>
  <c r="Q168" i="13"/>
  <c r="U168" i="13" s="1"/>
  <c r="U173" i="13"/>
  <c r="S173" i="13"/>
  <c r="Q173" i="13"/>
  <c r="O8" i="13"/>
  <c r="S8" i="13" s="1"/>
  <c r="O12" i="13"/>
  <c r="S12" i="13" s="1"/>
  <c r="T14" i="13"/>
  <c r="O16" i="13"/>
  <c r="S16" i="13" s="1"/>
  <c r="P21" i="13"/>
  <c r="P25" i="13"/>
  <c r="T25" i="13" s="1"/>
  <c r="Q30" i="13"/>
  <c r="O31" i="13"/>
  <c r="S31" i="13" s="1"/>
  <c r="O36" i="13"/>
  <c r="T37" i="13"/>
  <c r="P39" i="13"/>
  <c r="T39" i="13" s="1"/>
  <c r="Q49" i="13"/>
  <c r="U49" i="13" s="1"/>
  <c r="O50" i="13"/>
  <c r="S50" i="13" s="1"/>
  <c r="P55" i="13"/>
  <c r="T55" i="13" s="1"/>
  <c r="O56" i="13"/>
  <c r="S56" i="13" s="1"/>
  <c r="U59" i="13"/>
  <c r="T59" i="13"/>
  <c r="P62" i="13"/>
  <c r="T62" i="13" s="1"/>
  <c r="S66" i="13"/>
  <c r="Q67" i="13"/>
  <c r="O74" i="13"/>
  <c r="S74" i="13" s="1"/>
  <c r="O75" i="13"/>
  <c r="S75" i="13" s="1"/>
  <c r="U77" i="13"/>
  <c r="U78" i="13"/>
  <c r="O79" i="13"/>
  <c r="S79" i="13" s="1"/>
  <c r="O80" i="13"/>
  <c r="S80" i="13" s="1"/>
  <c r="U86" i="13"/>
  <c r="S86" i="13"/>
  <c r="S87" i="13"/>
  <c r="T91" i="13"/>
  <c r="P93" i="13"/>
  <c r="S98" i="13"/>
  <c r="P101" i="13"/>
  <c r="T101" i="13" s="1"/>
  <c r="U108" i="13"/>
  <c r="W108" i="13" s="1"/>
  <c r="Q108" i="13"/>
  <c r="P113" i="13"/>
  <c r="O116" i="13"/>
  <c r="U116" i="13"/>
  <c r="P121" i="13"/>
  <c r="T121" i="13" s="1"/>
  <c r="O167" i="13"/>
  <c r="S167" i="13" s="1"/>
  <c r="U211" i="13"/>
  <c r="U251" i="13"/>
  <c r="U28" i="13"/>
  <c r="T28" i="13"/>
  <c r="Q55" i="13"/>
  <c r="P56" i="13"/>
  <c r="T56" i="13" s="1"/>
  <c r="S60" i="13"/>
  <c r="U60" i="13"/>
  <c r="T61" i="13"/>
  <c r="T77" i="13"/>
  <c r="U89" i="13"/>
  <c r="T89" i="13"/>
  <c r="T92" i="13"/>
  <c r="Q93" i="13"/>
  <c r="U93" i="13" s="1"/>
  <c r="O94" i="13"/>
  <c r="S94" i="13" s="1"/>
  <c r="Q113" i="13"/>
  <c r="S115" i="13"/>
  <c r="Q115" i="13"/>
  <c r="U115" i="13" s="1"/>
  <c r="Q121" i="13"/>
  <c r="U121" i="13" s="1"/>
  <c r="S123" i="13"/>
  <c r="Q123" i="13"/>
  <c r="U123" i="13" s="1"/>
  <c r="T129" i="13"/>
  <c r="T159" i="13"/>
  <c r="O163" i="13"/>
  <c r="S163" i="13" s="1"/>
  <c r="U169" i="13"/>
  <c r="Q169" i="13"/>
  <c r="P173" i="13"/>
  <c r="T173" i="13" s="1"/>
  <c r="S186" i="13"/>
  <c r="S194" i="13"/>
  <c r="U225" i="13"/>
  <c r="U241" i="13"/>
  <c r="T246" i="13"/>
  <c r="T270" i="13"/>
  <c r="T289" i="13"/>
  <c r="U139" i="13"/>
  <c r="Y138" i="13" s="1"/>
  <c r="S140" i="13"/>
  <c r="U143" i="13"/>
  <c r="S144" i="13"/>
  <c r="U147" i="13"/>
  <c r="S148" i="13"/>
  <c r="U151" i="13"/>
  <c r="S152" i="13"/>
  <c r="U170" i="13"/>
  <c r="S171" i="13"/>
  <c r="U174" i="13"/>
  <c r="S175" i="13"/>
  <c r="U178" i="13"/>
  <c r="S179" i="13"/>
  <c r="U182" i="13"/>
  <c r="S183" i="13"/>
  <c r="Q185" i="13"/>
  <c r="U185" i="13" s="1"/>
  <c r="O186" i="13"/>
  <c r="Q189" i="13"/>
  <c r="U189" i="13" s="1"/>
  <c r="O190" i="13"/>
  <c r="S190" i="13" s="1"/>
  <c r="Q193" i="13"/>
  <c r="U193" i="13" s="1"/>
  <c r="O194" i="13"/>
  <c r="S198" i="13"/>
  <c r="U199" i="13"/>
  <c r="O203" i="13"/>
  <c r="S203" i="13" s="1"/>
  <c r="S207" i="13"/>
  <c r="U212" i="13"/>
  <c r="T212" i="13"/>
  <c r="T218" i="13"/>
  <c r="U220" i="13"/>
  <c r="O226" i="13"/>
  <c r="P240" i="13"/>
  <c r="T240" i="13" s="1"/>
  <c r="P241" i="13"/>
  <c r="T241" i="13" s="1"/>
  <c r="O245" i="13"/>
  <c r="O249" i="13"/>
  <c r="S249" i="13" s="1"/>
  <c r="Q252" i="13"/>
  <c r="U252" i="13" s="1"/>
  <c r="U259" i="13"/>
  <c r="S260" i="13"/>
  <c r="P261" i="13"/>
  <c r="T261" i="13" s="1"/>
  <c r="U267" i="13"/>
  <c r="S268" i="13"/>
  <c r="P269" i="13"/>
  <c r="O272" i="13"/>
  <c r="S272" i="13" s="1"/>
  <c r="U278" i="13"/>
  <c r="S278" i="13"/>
  <c r="O280" i="13"/>
  <c r="S280" i="13" s="1"/>
  <c r="O286" i="13"/>
  <c r="U286" i="13"/>
  <c r="S286" i="13"/>
  <c r="P286" i="13"/>
  <c r="T286" i="13" s="1"/>
  <c r="S291" i="13"/>
  <c r="Q297" i="13"/>
  <c r="O297" i="13"/>
  <c r="S297" i="13" s="1"/>
  <c r="U297" i="13"/>
  <c r="O306" i="13"/>
  <c r="S306" i="13" s="1"/>
  <c r="S314" i="13"/>
  <c r="O320" i="13"/>
  <c r="S320" i="13" s="1"/>
  <c r="U331" i="13"/>
  <c r="U336" i="13"/>
  <c r="U354" i="13"/>
  <c r="U358" i="13"/>
  <c r="U362" i="13"/>
  <c r="U366" i="13"/>
  <c r="T140" i="13"/>
  <c r="T144" i="13"/>
  <c r="T148" i="13"/>
  <c r="T152" i="13"/>
  <c r="T171" i="13"/>
  <c r="T175" i="13"/>
  <c r="T179" i="13"/>
  <c r="T183" i="13"/>
  <c r="T198" i="13"/>
  <c r="U200" i="13"/>
  <c r="T200" i="13"/>
  <c r="T207" i="13"/>
  <c r="P209" i="13"/>
  <c r="S213" i="13"/>
  <c r="U213" i="13"/>
  <c r="Q215" i="13"/>
  <c r="U215" i="13" s="1"/>
  <c r="T221" i="13"/>
  <c r="U222" i="13"/>
  <c r="U223" i="13"/>
  <c r="Q225" i="13"/>
  <c r="S227" i="13"/>
  <c r="U230" i="13"/>
  <c r="T230" i="13"/>
  <c r="U232" i="13"/>
  <c r="P235" i="13"/>
  <c r="T235" i="13" s="1"/>
  <c r="O238" i="13"/>
  <c r="S238" i="13" s="1"/>
  <c r="Q244" i="13"/>
  <c r="Q248" i="13"/>
  <c r="O258" i="13"/>
  <c r="S258" i="13" s="1"/>
  <c r="U258" i="13"/>
  <c r="O266" i="13"/>
  <c r="U266" i="13"/>
  <c r="S266" i="13"/>
  <c r="O290" i="13"/>
  <c r="U290" i="13"/>
  <c r="S290" i="13"/>
  <c r="P290" i="13"/>
  <c r="T290" i="13" s="1"/>
  <c r="S310" i="13"/>
  <c r="O310" i="13"/>
  <c r="P320" i="13"/>
  <c r="T320" i="13" s="1"/>
  <c r="T322" i="13"/>
  <c r="T397" i="13"/>
  <c r="S110" i="13"/>
  <c r="S114" i="13"/>
  <c r="S118" i="13"/>
  <c r="S122" i="13"/>
  <c r="S141" i="13"/>
  <c r="S145" i="13"/>
  <c r="S149" i="13"/>
  <c r="S153" i="13"/>
  <c r="S172" i="13"/>
  <c r="S176" i="13"/>
  <c r="S180" i="13"/>
  <c r="Q196" i="13"/>
  <c r="U196" i="13" s="1"/>
  <c r="S201" i="13"/>
  <c r="U201" i="13"/>
  <c r="T202" i="13"/>
  <c r="Q203" i="13"/>
  <c r="U203" i="13" s="1"/>
  <c r="O204" i="13"/>
  <c r="S204" i="13" s="1"/>
  <c r="P206" i="13"/>
  <c r="T206" i="13" s="1"/>
  <c r="O214" i="13"/>
  <c r="P216" i="13"/>
  <c r="T216" i="13" s="1"/>
  <c r="T222" i="13"/>
  <c r="S228" i="13"/>
  <c r="P229" i="13"/>
  <c r="T229" i="13" s="1"/>
  <c r="U231" i="13"/>
  <c r="S231" i="13"/>
  <c r="S232" i="13"/>
  <c r="S237" i="13"/>
  <c r="O255" i="13"/>
  <c r="S255" i="13" s="1"/>
  <c r="Q257" i="13"/>
  <c r="U257" i="13" s="1"/>
  <c r="P259" i="13"/>
  <c r="T259" i="13" s="1"/>
  <c r="O261" i="13"/>
  <c r="Q262" i="13"/>
  <c r="U262" i="13" s="1"/>
  <c r="Q265" i="13"/>
  <c r="U265" i="13" s="1"/>
  <c r="P267" i="13"/>
  <c r="T267" i="13" s="1"/>
  <c r="O269" i="13"/>
  <c r="S269" i="13" s="1"/>
  <c r="Q270" i="13"/>
  <c r="Q285" i="13"/>
  <c r="O285" i="13"/>
  <c r="S285" i="13" s="1"/>
  <c r="U285" i="13"/>
  <c r="Q293" i="13"/>
  <c r="O293" i="13"/>
  <c r="S293" i="13" s="1"/>
  <c r="U293" i="13"/>
  <c r="P297" i="13"/>
  <c r="U300" i="13"/>
  <c r="U305" i="13"/>
  <c r="Q316" i="13"/>
  <c r="U316" i="13" s="1"/>
  <c r="S316" i="13"/>
  <c r="T319" i="13"/>
  <c r="S322" i="13"/>
  <c r="U339" i="13"/>
  <c r="T345" i="13"/>
  <c r="T353" i="13"/>
  <c r="S356" i="13"/>
  <c r="S364" i="13"/>
  <c r="T110" i="13"/>
  <c r="T114" i="13"/>
  <c r="T118" i="13"/>
  <c r="T122" i="13"/>
  <c r="S124" i="13"/>
  <c r="S128" i="13"/>
  <c r="S132" i="13"/>
  <c r="S136" i="13"/>
  <c r="O139" i="13"/>
  <c r="S139" i="13" s="1"/>
  <c r="T141" i="13"/>
  <c r="AA138" i="13" s="1"/>
  <c r="O143" i="13"/>
  <c r="S143" i="13" s="1"/>
  <c r="X138" i="13" s="1"/>
  <c r="T145" i="13"/>
  <c r="O147" i="13"/>
  <c r="S147" i="13" s="1"/>
  <c r="T149" i="13"/>
  <c r="O151" i="13"/>
  <c r="S151" i="13" s="1"/>
  <c r="T153" i="13"/>
  <c r="O170" i="13"/>
  <c r="S170" i="13" s="1"/>
  <c r="T172" i="13"/>
  <c r="O174" i="13"/>
  <c r="S174" i="13" s="1"/>
  <c r="T176" i="13"/>
  <c r="O178" i="13"/>
  <c r="S178" i="13" s="1"/>
  <c r="T180" i="13"/>
  <c r="O182" i="13"/>
  <c r="S182" i="13" s="1"/>
  <c r="P187" i="13"/>
  <c r="P191" i="13"/>
  <c r="O196" i="13"/>
  <c r="S196" i="13" s="1"/>
  <c r="O199" i="13"/>
  <c r="S199" i="13" s="1"/>
  <c r="U208" i="13"/>
  <c r="T208" i="13"/>
  <c r="S210" i="13"/>
  <c r="P211" i="13"/>
  <c r="T211" i="13" s="1"/>
  <c r="Q219" i="13"/>
  <c r="U219" i="13" s="1"/>
  <c r="T225" i="13"/>
  <c r="U226" i="13"/>
  <c r="U227" i="13"/>
  <c r="U234" i="13"/>
  <c r="T234" i="13"/>
  <c r="T237" i="13"/>
  <c r="Q238" i="13"/>
  <c r="Q241" i="13"/>
  <c r="S243" i="13"/>
  <c r="S251" i="13"/>
  <c r="T253" i="13"/>
  <c r="U254" i="13"/>
  <c r="S261" i="13"/>
  <c r="T264" i="13"/>
  <c r="O275" i="13"/>
  <c r="S275" i="13" s="1"/>
  <c r="S283" i="13"/>
  <c r="O283" i="13"/>
  <c r="Q289" i="13"/>
  <c r="O289" i="13"/>
  <c r="S289" i="13" s="1"/>
  <c r="U289" i="13"/>
  <c r="Q294" i="13"/>
  <c r="U294" i="13" s="1"/>
  <c r="T296" i="13"/>
  <c r="U304" i="13"/>
  <c r="U309" i="13"/>
  <c r="T329" i="13"/>
  <c r="S209" i="13"/>
  <c r="U209" i="13"/>
  <c r="T210" i="13"/>
  <c r="Q211" i="13"/>
  <c r="O212" i="13"/>
  <c r="S212" i="13" s="1"/>
  <c r="T226" i="13"/>
  <c r="U235" i="13"/>
  <c r="S235" i="13"/>
  <c r="S236" i="13"/>
  <c r="S241" i="13"/>
  <c r="O243" i="13"/>
  <c r="T245" i="13"/>
  <c r="U246" i="13"/>
  <c r="O247" i="13"/>
  <c r="S247" i="13" s="1"/>
  <c r="T249" i="13"/>
  <c r="U250" i="13"/>
  <c r="O251" i="13"/>
  <c r="Q255" i="13"/>
  <c r="U255" i="13" s="1"/>
  <c r="O259" i="13"/>
  <c r="S259" i="13" s="1"/>
  <c r="U263" i="13"/>
  <c r="S263" i="13"/>
  <c r="S264" i="13"/>
  <c r="O267" i="13"/>
  <c r="S267" i="13" s="1"/>
  <c r="U274" i="13"/>
  <c r="S274" i="13"/>
  <c r="P278" i="13"/>
  <c r="T278" i="13" s="1"/>
  <c r="U282" i="13"/>
  <c r="S282" i="13"/>
  <c r="T297" i="13"/>
  <c r="U308" i="13"/>
  <c r="T318" i="13"/>
  <c r="Q324" i="13"/>
  <c r="U324" i="13" s="1"/>
  <c r="S324" i="13"/>
  <c r="S329" i="13"/>
  <c r="O329" i="13"/>
  <c r="T333" i="13"/>
  <c r="T342" i="13"/>
  <c r="T350" i="13"/>
  <c r="U370" i="13"/>
  <c r="U238" i="13"/>
  <c r="T238" i="13"/>
  <c r="O262" i="13"/>
  <c r="S262" i="13"/>
  <c r="O270" i="13"/>
  <c r="U270" i="13"/>
  <c r="S270" i="13"/>
  <c r="Q312" i="13"/>
  <c r="U312" i="13" s="1"/>
  <c r="S312" i="13"/>
  <c r="X311" i="13" s="1"/>
  <c r="O333" i="13"/>
  <c r="S333" i="13" s="1"/>
  <c r="T187" i="13"/>
  <c r="T191" i="13"/>
  <c r="T195" i="13"/>
  <c r="U195" i="13"/>
  <c r="U204" i="13"/>
  <c r="T204" i="13"/>
  <c r="T214" i="13"/>
  <c r="U239" i="13"/>
  <c r="S239" i="13"/>
  <c r="S240" i="13"/>
  <c r="Q261" i="13"/>
  <c r="U261" i="13" s="1"/>
  <c r="Q269" i="13"/>
  <c r="U269" i="13"/>
  <c r="S298" i="13"/>
  <c r="O298" i="13"/>
  <c r="O337" i="13"/>
  <c r="S337" i="13" s="1"/>
  <c r="S205" i="13"/>
  <c r="U205" i="13"/>
  <c r="P210" i="13"/>
  <c r="O215" i="13"/>
  <c r="S215" i="13" s="1"/>
  <c r="O216" i="13"/>
  <c r="S216" i="13" s="1"/>
  <c r="Q230" i="13"/>
  <c r="U242" i="13"/>
  <c r="T242" i="13"/>
  <c r="S271" i="13"/>
  <c r="O271" i="13"/>
  <c r="O279" i="13"/>
  <c r="S279" i="13" s="1"/>
  <c r="S287" i="13"/>
  <c r="O294" i="13"/>
  <c r="S294" i="13"/>
  <c r="P294" i="13"/>
  <c r="T294" i="13" s="1"/>
  <c r="O302" i="13"/>
  <c r="S302" i="13" s="1"/>
  <c r="P312" i="13"/>
  <c r="T312" i="13" s="1"/>
  <c r="Q320" i="13"/>
  <c r="U320" i="13" s="1"/>
  <c r="U369" i="13"/>
  <c r="T271" i="13"/>
  <c r="T275" i="13"/>
  <c r="T279" i="13"/>
  <c r="T283" i="13"/>
  <c r="U288" i="13"/>
  <c r="U296" i="13"/>
  <c r="T298" i="13"/>
  <c r="T302" i="13"/>
  <c r="T306" i="13"/>
  <c r="T310" i="13"/>
  <c r="P313" i="13"/>
  <c r="U315" i="13"/>
  <c r="P317" i="13"/>
  <c r="U319" i="13"/>
  <c r="P321" i="13"/>
  <c r="T321" i="13" s="1"/>
  <c r="U323" i="13"/>
  <c r="P325" i="13"/>
  <c r="P340" i="13"/>
  <c r="U342" i="13"/>
  <c r="S343" i="13"/>
  <c r="P344" i="13"/>
  <c r="T344" i="13" s="1"/>
  <c r="U346" i="13"/>
  <c r="S347" i="13"/>
  <c r="P348" i="13"/>
  <c r="T348" i="13" s="1"/>
  <c r="U350" i="13"/>
  <c r="S351" i="13"/>
  <c r="P352" i="13"/>
  <c r="T352" i="13" s="1"/>
  <c r="O354" i="13"/>
  <c r="S354" i="13" s="1"/>
  <c r="T356" i="13"/>
  <c r="O358" i="13"/>
  <c r="S358" i="13" s="1"/>
  <c r="T360" i="13"/>
  <c r="O362" i="13"/>
  <c r="S362" i="13" s="1"/>
  <c r="T364" i="13"/>
  <c r="O366" i="13"/>
  <c r="S366" i="13" s="1"/>
  <c r="T368" i="13"/>
  <c r="S371" i="13"/>
  <c r="O373" i="13"/>
  <c r="S373" i="13" s="1"/>
  <c r="O378" i="13"/>
  <c r="S378" i="13" s="1"/>
  <c r="U382" i="13"/>
  <c r="S383" i="13"/>
  <c r="U390" i="13"/>
  <c r="S392" i="13"/>
  <c r="P393" i="13"/>
  <c r="O401" i="13"/>
  <c r="S401" i="13" s="1"/>
  <c r="U405" i="13"/>
  <c r="O420" i="13"/>
  <c r="S420" i="13" s="1"/>
  <c r="S423" i="13"/>
  <c r="P429" i="13"/>
  <c r="S431" i="13"/>
  <c r="Q431" i="13"/>
  <c r="T475" i="13"/>
  <c r="T343" i="13"/>
  <c r="T347" i="13"/>
  <c r="T351" i="13"/>
  <c r="S381" i="13"/>
  <c r="Q397" i="13"/>
  <c r="U397" i="13" s="1"/>
  <c r="T400" i="13"/>
  <c r="U409" i="13"/>
  <c r="O409" i="13"/>
  <c r="P435" i="13"/>
  <c r="T435" i="13" s="1"/>
  <c r="S313" i="13"/>
  <c r="S317" i="13"/>
  <c r="S321" i="13"/>
  <c r="S325" i="13"/>
  <c r="S340" i="13"/>
  <c r="U343" i="13"/>
  <c r="S344" i="13"/>
  <c r="U347" i="13"/>
  <c r="S348" i="13"/>
  <c r="U351" i="13"/>
  <c r="S352" i="13"/>
  <c r="Q369" i="13"/>
  <c r="U371" i="13"/>
  <c r="S374" i="13"/>
  <c r="Q377" i="13"/>
  <c r="U377" i="13" s="1"/>
  <c r="O382" i="13"/>
  <c r="S382" i="13" s="1"/>
  <c r="U383" i="13"/>
  <c r="S384" i="13"/>
  <c r="T387" i="13"/>
  <c r="T396" i="13"/>
  <c r="Q401" i="13"/>
  <c r="U401" i="13" s="1"/>
  <c r="T404" i="13"/>
  <c r="P405" i="13"/>
  <c r="S411" i="13"/>
  <c r="U417" i="13"/>
  <c r="S426" i="13"/>
  <c r="P426" i="13"/>
  <c r="T426" i="13" s="1"/>
  <c r="T464" i="13"/>
  <c r="T313" i="13"/>
  <c r="T317" i="13"/>
  <c r="T325" i="13"/>
  <c r="T340" i="13"/>
  <c r="P355" i="13"/>
  <c r="T355" i="13" s="1"/>
  <c r="P359" i="13"/>
  <c r="P363" i="13"/>
  <c r="P367" i="13"/>
  <c r="T367" i="13" s="1"/>
  <c r="P382" i="13"/>
  <c r="T382" i="13" s="1"/>
  <c r="T384" i="13"/>
  <c r="U393" i="13"/>
  <c r="T393" i="13"/>
  <c r="S395" i="13"/>
  <c r="U399" i="13"/>
  <c r="T408" i="13"/>
  <c r="P409" i="13"/>
  <c r="T409" i="13" s="1"/>
  <c r="U412" i="13"/>
  <c r="S412" i="13"/>
  <c r="Q412" i="13"/>
  <c r="U418" i="13"/>
  <c r="S430" i="13"/>
  <c r="U430" i="13"/>
  <c r="P438" i="13"/>
  <c r="T438" i="13" s="1"/>
  <c r="T254" i="13"/>
  <c r="T273" i="13"/>
  <c r="T277" i="13"/>
  <c r="T281" i="13"/>
  <c r="T300" i="13"/>
  <c r="T304" i="13"/>
  <c r="T308" i="13"/>
  <c r="U313" i="13"/>
  <c r="U317" i="13"/>
  <c r="U321" i="13"/>
  <c r="U325" i="13"/>
  <c r="T327" i="13"/>
  <c r="T331" i="13"/>
  <c r="T335" i="13"/>
  <c r="T339" i="13"/>
  <c r="U340" i="13"/>
  <c r="U344" i="13"/>
  <c r="U348" i="13"/>
  <c r="U352" i="13"/>
  <c r="T354" i="13"/>
  <c r="O356" i="13"/>
  <c r="T358" i="13"/>
  <c r="O360" i="13"/>
  <c r="S360" i="13" s="1"/>
  <c r="T362" i="13"/>
  <c r="O364" i="13"/>
  <c r="T366" i="13"/>
  <c r="O368" i="13"/>
  <c r="S368" i="13" s="1"/>
  <c r="P369" i="13"/>
  <c r="T369" i="13" s="1"/>
  <c r="P379" i="13"/>
  <c r="T379" i="13" s="1"/>
  <c r="U380" i="13"/>
  <c r="Q381" i="13"/>
  <c r="U381" i="13" s="1"/>
  <c r="Q386" i="13"/>
  <c r="U386" i="13" s="1"/>
  <c r="U389" i="13"/>
  <c r="T389" i="13"/>
  <c r="S391" i="13"/>
  <c r="O392" i="13"/>
  <c r="T394" i="13"/>
  <c r="U398" i="13"/>
  <c r="U403" i="13"/>
  <c r="S405" i="13"/>
  <c r="Q409" i="13"/>
  <c r="T410" i="13"/>
  <c r="U419" i="13"/>
  <c r="U424" i="13"/>
  <c r="S447" i="13"/>
  <c r="U465" i="13"/>
  <c r="T468" i="13"/>
  <c r="Q288" i="13"/>
  <c r="Q292" i="13"/>
  <c r="U292" i="13" s="1"/>
  <c r="Q296" i="13"/>
  <c r="S301" i="13"/>
  <c r="S305" i="13"/>
  <c r="S309" i="13"/>
  <c r="S328" i="13"/>
  <c r="S332" i="13"/>
  <c r="S336" i="13"/>
  <c r="S355" i="13"/>
  <c r="S359" i="13"/>
  <c r="S363" i="13"/>
  <c r="S367" i="13"/>
  <c r="S369" i="13"/>
  <c r="Q376" i="13"/>
  <c r="U376" i="13" s="1"/>
  <c r="Q379" i="13"/>
  <c r="U379" i="13" s="1"/>
  <c r="U385" i="13"/>
  <c r="T385" i="13"/>
  <c r="S387" i="13"/>
  <c r="O388" i="13"/>
  <c r="S388" i="13" s="1"/>
  <c r="T390" i="13"/>
  <c r="P392" i="13"/>
  <c r="T392" i="13" s="1"/>
  <c r="S394" i="13"/>
  <c r="P395" i="13"/>
  <c r="T395" i="13" s="1"/>
  <c r="O397" i="13"/>
  <c r="T402" i="13"/>
  <c r="T405" i="13"/>
  <c r="U407" i="13"/>
  <c r="S409" i="13"/>
  <c r="U411" i="13"/>
  <c r="S417" i="13"/>
  <c r="T425" i="13"/>
  <c r="U431" i="13"/>
  <c r="T433" i="13"/>
  <c r="P433" i="13"/>
  <c r="T434" i="13"/>
  <c r="U454" i="13"/>
  <c r="T511" i="13"/>
  <c r="T301" i="13"/>
  <c r="T305" i="13"/>
  <c r="T309" i="13"/>
  <c r="T328" i="13"/>
  <c r="T332" i="13"/>
  <c r="T336" i="13"/>
  <c r="T359" i="13"/>
  <c r="T363" i="13"/>
  <c r="S370" i="13"/>
  <c r="P371" i="13"/>
  <c r="T371" i="13" s="1"/>
  <c r="P381" i="13"/>
  <c r="P383" i="13"/>
  <c r="T383" i="13" s="1"/>
  <c r="S390" i="13"/>
  <c r="P397" i="13"/>
  <c r="U429" i="13"/>
  <c r="S429" i="13"/>
  <c r="T429" i="13"/>
  <c r="U432" i="13"/>
  <c r="T376" i="13"/>
  <c r="S377" i="13"/>
  <c r="T381" i="13"/>
  <c r="U394" i="13"/>
  <c r="S397" i="13"/>
  <c r="S451" i="13"/>
  <c r="S402" i="13"/>
  <c r="S406" i="13"/>
  <c r="S410" i="13"/>
  <c r="U410" i="13"/>
  <c r="T414" i="13"/>
  <c r="O419" i="13"/>
  <c r="S419" i="13" s="1"/>
  <c r="Q421" i="13"/>
  <c r="U421" i="13" s="1"/>
  <c r="O425" i="13"/>
  <c r="S425" i="13" s="1"/>
  <c r="O426" i="13"/>
  <c r="T427" i="13"/>
  <c r="P430" i="13"/>
  <c r="T430" i="13" s="1"/>
  <c r="P431" i="13"/>
  <c r="T431" i="13" s="1"/>
  <c r="U433" i="13"/>
  <c r="S434" i="13"/>
  <c r="S438" i="13"/>
  <c r="T440" i="13"/>
  <c r="S441" i="13"/>
  <c r="O442" i="13"/>
  <c r="U445" i="13"/>
  <c r="T446" i="13"/>
  <c r="T447" i="13"/>
  <c r="O448" i="13"/>
  <c r="O449" i="13"/>
  <c r="S449" i="13" s="1"/>
  <c r="Q456" i="13"/>
  <c r="U456" i="13" s="1"/>
  <c r="S461" i="13"/>
  <c r="T463" i="13"/>
  <c r="U464" i="13"/>
  <c r="S464" i="13"/>
  <c r="O465" i="13"/>
  <c r="S465" i="13" s="1"/>
  <c r="P466" i="13"/>
  <c r="P469" i="13"/>
  <c r="U474" i="13"/>
  <c r="T478" i="13"/>
  <c r="P479" i="13"/>
  <c r="T479" i="13" s="1"/>
  <c r="U481" i="13"/>
  <c r="U483" i="13"/>
  <c r="P489" i="13"/>
  <c r="T489" i="13" s="1"/>
  <c r="AA485" i="13" s="1"/>
  <c r="U497" i="13"/>
  <c r="S504" i="13"/>
  <c r="U507" i="13"/>
  <c r="S507" i="13"/>
  <c r="P507" i="13"/>
  <c r="T507" i="13" s="1"/>
  <c r="O511" i="13"/>
  <c r="S511" i="13" s="1"/>
  <c r="T523" i="13"/>
  <c r="U537" i="13"/>
  <c r="X536" i="13" s="1"/>
  <c r="T543" i="13"/>
  <c r="U414" i="13"/>
  <c r="T436" i="13"/>
  <c r="S437" i="13"/>
  <c r="P439" i="13"/>
  <c r="T439" i="13" s="1"/>
  <c r="P442" i="13"/>
  <c r="S446" i="13"/>
  <c r="Q452" i="13"/>
  <c r="U452" i="13" s="1"/>
  <c r="T459" i="13"/>
  <c r="P462" i="13"/>
  <c r="T462" i="13" s="1"/>
  <c r="U476" i="13"/>
  <c r="T477" i="13"/>
  <c r="Q479" i="13"/>
  <c r="U479" i="13" s="1"/>
  <c r="U484" i="13"/>
  <c r="T485" i="13"/>
  <c r="T488" i="13"/>
  <c r="T498" i="13"/>
  <c r="S500" i="13"/>
  <c r="U503" i="13"/>
  <c r="S503" i="13"/>
  <c r="P503" i="13"/>
  <c r="T503" i="13" s="1"/>
  <c r="T519" i="13"/>
  <c r="U525" i="13"/>
  <c r="T528" i="13"/>
  <c r="U556" i="13"/>
  <c r="T559" i="13"/>
  <c r="P452" i="13"/>
  <c r="P453" i="13"/>
  <c r="T453" i="13" s="1"/>
  <c r="U472" i="13"/>
  <c r="S477" i="13"/>
  <c r="U499" i="13"/>
  <c r="P499" i="13"/>
  <c r="U501" i="13"/>
  <c r="T399" i="13"/>
  <c r="T403" i="13"/>
  <c r="T407" i="13"/>
  <c r="P411" i="13"/>
  <c r="T411" i="13" s="1"/>
  <c r="T416" i="13"/>
  <c r="T421" i="13"/>
  <c r="S422" i="13"/>
  <c r="Q428" i="13"/>
  <c r="O432" i="13"/>
  <c r="S432" i="13" s="1"/>
  <c r="Q441" i="13"/>
  <c r="U441" i="13" s="1"/>
  <c r="Q444" i="13"/>
  <c r="U444" i="13" s="1"/>
  <c r="P449" i="13"/>
  <c r="T449" i="13" s="1"/>
  <c r="O450" i="13"/>
  <c r="S450" i="13" s="1"/>
  <c r="O451" i="13"/>
  <c r="S452" i="13"/>
  <c r="T456" i="13"/>
  <c r="S457" i="13"/>
  <c r="O462" i="13"/>
  <c r="Q466" i="13"/>
  <c r="U466" i="13" s="1"/>
  <c r="O468" i="13"/>
  <c r="T469" i="13"/>
  <c r="S470" i="13"/>
  <c r="O472" i="13"/>
  <c r="S472" i="13" s="1"/>
  <c r="S473" i="13"/>
  <c r="S480" i="13"/>
  <c r="O483" i="13"/>
  <c r="S483" i="13" s="1"/>
  <c r="U487" i="13"/>
  <c r="T492" i="13"/>
  <c r="O497" i="13"/>
  <c r="S497" i="13" s="1"/>
  <c r="O499" i="13"/>
  <c r="S499" i="13" s="1"/>
  <c r="U506" i="13"/>
  <c r="S506" i="13"/>
  <c r="O510" i="13"/>
  <c r="S510" i="13" s="1"/>
  <c r="Q511" i="13"/>
  <c r="U518" i="13"/>
  <c r="U533" i="13"/>
  <c r="S400" i="13"/>
  <c r="S404" i="13"/>
  <c r="S408" i="13"/>
  <c r="U413" i="13"/>
  <c r="T413" i="13"/>
  <c r="O417" i="13"/>
  <c r="O418" i="13"/>
  <c r="S418" i="13" s="1"/>
  <c r="T419" i="13"/>
  <c r="U420" i="13"/>
  <c r="T422" i="13"/>
  <c r="O433" i="13"/>
  <c r="S433" i="13" s="1"/>
  <c r="Q437" i="13"/>
  <c r="U437" i="13" s="1"/>
  <c r="Q439" i="13"/>
  <c r="U439" i="13" s="1"/>
  <c r="O441" i="13"/>
  <c r="T442" i="13"/>
  <c r="P445" i="13"/>
  <c r="T445" i="13" s="1"/>
  <c r="O446" i="13"/>
  <c r="O447" i="13"/>
  <c r="S448" i="13"/>
  <c r="T452" i="13"/>
  <c r="Q454" i="13"/>
  <c r="U455" i="13"/>
  <c r="Q460" i="13"/>
  <c r="U460" i="13" s="1"/>
  <c r="Q462" i="13"/>
  <c r="U462" i="13" s="1"/>
  <c r="O464" i="13"/>
  <c r="T465" i="13"/>
  <c r="S466" i="13"/>
  <c r="T470" i="13"/>
  <c r="Q475" i="13"/>
  <c r="U475" i="13" s="1"/>
  <c r="U477" i="13"/>
  <c r="O478" i="13"/>
  <c r="S478" i="13" s="1"/>
  <c r="T482" i="13"/>
  <c r="P483" i="13"/>
  <c r="T483" i="13" s="1"/>
  <c r="U485" i="13"/>
  <c r="X485" i="13" s="1"/>
  <c r="U489" i="13"/>
  <c r="S493" i="13"/>
  <c r="P497" i="13"/>
  <c r="U502" i="13"/>
  <c r="S502" i="13"/>
  <c r="O506" i="13"/>
  <c r="P510" i="13"/>
  <c r="U514" i="13"/>
  <c r="U519" i="13"/>
  <c r="Q519" i="13"/>
  <c r="T524" i="13"/>
  <c r="U528" i="13"/>
  <c r="T542" i="13"/>
  <c r="U545" i="13"/>
  <c r="U552" i="13"/>
  <c r="T555" i="13"/>
  <c r="T420" i="13"/>
  <c r="U428" i="13"/>
  <c r="T428" i="13"/>
  <c r="Q432" i="13"/>
  <c r="O437" i="13"/>
  <c r="S439" i="13"/>
  <c r="S444" i="13"/>
  <c r="U451" i="13"/>
  <c r="U457" i="13"/>
  <c r="O460" i="13"/>
  <c r="S460" i="13" s="1"/>
  <c r="T461" i="13"/>
  <c r="S462" i="13"/>
  <c r="P464" i="13"/>
  <c r="T466" i="13"/>
  <c r="P475" i="13"/>
  <c r="P476" i="13"/>
  <c r="T476" i="13" s="1"/>
  <c r="O477" i="13"/>
  <c r="U480" i="13"/>
  <c r="T481" i="13"/>
  <c r="S482" i="13"/>
  <c r="Q483" i="13"/>
  <c r="P484" i="13"/>
  <c r="T484" i="13" s="1"/>
  <c r="T490" i="13"/>
  <c r="T496" i="13"/>
  <c r="P506" i="13"/>
  <c r="T506" i="13" s="1"/>
  <c r="T509" i="13"/>
  <c r="Q510" i="13"/>
  <c r="U510" i="13" s="1"/>
  <c r="U515" i="13"/>
  <c r="Q515" i="13"/>
  <c r="T520" i="13"/>
  <c r="U453" i="13"/>
  <c r="P472" i="13"/>
  <c r="T472" i="13" s="1"/>
  <c r="S475" i="13"/>
  <c r="Q499" i="13"/>
  <c r="T510" i="13"/>
  <c r="S520" i="13"/>
  <c r="O520" i="13"/>
  <c r="U536" i="13"/>
  <c r="Z536" i="13" s="1"/>
  <c r="T432" i="13"/>
  <c r="S442" i="13"/>
  <c r="U449" i="13"/>
  <c r="O452" i="13"/>
  <c r="O453" i="13"/>
  <c r="S453" i="13" s="1"/>
  <c r="S454" i="13"/>
  <c r="T467" i="13"/>
  <c r="U468" i="13"/>
  <c r="S468" i="13"/>
  <c r="O469" i="13"/>
  <c r="S469" i="13" s="1"/>
  <c r="S476" i="13"/>
  <c r="O479" i="13"/>
  <c r="S479" i="13" s="1"/>
  <c r="S484" i="13"/>
  <c r="O489" i="13"/>
  <c r="S489" i="13" s="1"/>
  <c r="U492" i="13"/>
  <c r="U495" i="13"/>
  <c r="T497" i="13"/>
  <c r="T499" i="13"/>
  <c r="S508" i="13"/>
  <c r="U511" i="13"/>
  <c r="P511" i="13"/>
  <c r="O516" i="13"/>
  <c r="S516" i="13" s="1"/>
  <c r="U524" i="13"/>
  <c r="U436" i="13"/>
  <c r="U440" i="13"/>
  <c r="U459" i="13"/>
  <c r="U463" i="13"/>
  <c r="U467" i="13"/>
  <c r="U471" i="13"/>
  <c r="U486" i="13"/>
  <c r="S487" i="13"/>
  <c r="U490" i="13"/>
  <c r="S491" i="13"/>
  <c r="U494" i="13"/>
  <c r="S495" i="13"/>
  <c r="U498" i="13"/>
  <c r="Q501" i="13"/>
  <c r="Q505" i="13"/>
  <c r="U505" i="13" s="1"/>
  <c r="Q509" i="13"/>
  <c r="U509" i="13" s="1"/>
  <c r="U513" i="13"/>
  <c r="S514" i="13"/>
  <c r="U517" i="13"/>
  <c r="S518" i="13"/>
  <c r="U521" i="13"/>
  <c r="S522" i="13"/>
  <c r="Q524" i="13"/>
  <c r="Q528" i="13"/>
  <c r="Q532" i="13"/>
  <c r="U532" i="13" s="1"/>
  <c r="Q536" i="13"/>
  <c r="S537" i="13"/>
  <c r="U540" i="13"/>
  <c r="S541" i="13"/>
  <c r="U544" i="13"/>
  <c r="S545" i="13"/>
  <c r="U548" i="13"/>
  <c r="S549" i="13"/>
  <c r="U563" i="13"/>
  <c r="U570" i="13"/>
  <c r="O570" i="13"/>
  <c r="S570" i="13" s="1"/>
  <c r="S571" i="13"/>
  <c r="U571" i="13"/>
  <c r="U572" i="13"/>
  <c r="T573" i="13"/>
  <c r="P579" i="13"/>
  <c r="T579" i="13" s="1"/>
  <c r="Q583" i="13"/>
  <c r="U583" i="13" s="1"/>
  <c r="Q585" i="13"/>
  <c r="U585" i="13" s="1"/>
  <c r="O589" i="13"/>
  <c r="S589" i="13" s="1"/>
  <c r="U597" i="13"/>
  <c r="S597" i="13"/>
  <c r="O597" i="13"/>
  <c r="P604" i="13"/>
  <c r="T604" i="13" s="1"/>
  <c r="Q605" i="13"/>
  <c r="U605" i="13" s="1"/>
  <c r="U606" i="13"/>
  <c r="T609" i="13"/>
  <c r="S610" i="13"/>
  <c r="P612" i="13"/>
  <c r="T612" i="13" s="1"/>
  <c r="S621" i="13"/>
  <c r="T624" i="13"/>
  <c r="S629" i="13"/>
  <c r="T487" i="13"/>
  <c r="T491" i="13"/>
  <c r="T495" i="13"/>
  <c r="T514" i="13"/>
  <c r="T518" i="13"/>
  <c r="T522" i="13"/>
  <c r="Q523" i="13"/>
  <c r="U523" i="13" s="1"/>
  <c r="T537" i="13"/>
  <c r="T541" i="13"/>
  <c r="T545" i="13"/>
  <c r="T549" i="13"/>
  <c r="T564" i="13"/>
  <c r="U573" i="13"/>
  <c r="T574" i="13"/>
  <c r="Q596" i="13"/>
  <c r="U596" i="13" s="1"/>
  <c r="T607" i="13"/>
  <c r="O608" i="13"/>
  <c r="S608" i="13" s="1"/>
  <c r="S625" i="13"/>
  <c r="T62" i="14"/>
  <c r="S488" i="13"/>
  <c r="S492" i="13"/>
  <c r="S496" i="13"/>
  <c r="S515" i="13"/>
  <c r="S519" i="13"/>
  <c r="S523" i="13"/>
  <c r="S538" i="13"/>
  <c r="W536" i="13" s="1"/>
  <c r="S542" i="13"/>
  <c r="S546" i="13"/>
  <c r="U564" i="13"/>
  <c r="S565" i="13"/>
  <c r="U574" i="13"/>
  <c r="O574" i="13"/>
  <c r="S574" i="13" s="1"/>
  <c r="S575" i="13"/>
  <c r="U575" i="13"/>
  <c r="Q577" i="13"/>
  <c r="O581" i="13"/>
  <c r="S581" i="13" s="1"/>
  <c r="S588" i="13"/>
  <c r="S594" i="13"/>
  <c r="P594" i="13"/>
  <c r="T594" i="13" s="1"/>
  <c r="T595" i="13"/>
  <c r="P597" i="13"/>
  <c r="T597" i="13" s="1"/>
  <c r="S602" i="13"/>
  <c r="P602" i="13"/>
  <c r="T602" i="13" s="1"/>
  <c r="T603" i="13"/>
  <c r="S611" i="13"/>
  <c r="S614" i="13"/>
  <c r="P616" i="13"/>
  <c r="T616" i="13" s="1"/>
  <c r="Q617" i="13"/>
  <c r="U617" i="13" s="1"/>
  <c r="P621" i="13"/>
  <c r="T621" i="13" s="1"/>
  <c r="O625" i="13"/>
  <c r="P629" i="13"/>
  <c r="T629" i="13" s="1"/>
  <c r="U3" i="14"/>
  <c r="Q512" i="13"/>
  <c r="U512" i="13" s="1"/>
  <c r="Q516" i="13"/>
  <c r="U516" i="13" s="1"/>
  <c r="Q520" i="13"/>
  <c r="U520" i="13" s="1"/>
  <c r="S525" i="13"/>
  <c r="P526" i="13"/>
  <c r="T526" i="13" s="1"/>
  <c r="S529" i="13"/>
  <c r="P530" i="13"/>
  <c r="T530" i="13" s="1"/>
  <c r="S533" i="13"/>
  <c r="P534" i="13"/>
  <c r="Q539" i="13"/>
  <c r="U539" i="13" s="1"/>
  <c r="Q543" i="13"/>
  <c r="U543" i="13" s="1"/>
  <c r="Q547" i="13"/>
  <c r="U547" i="13" s="1"/>
  <c r="S552" i="13"/>
  <c r="P553" i="13"/>
  <c r="S556" i="13"/>
  <c r="P557" i="13"/>
  <c r="S560" i="13"/>
  <c r="P561" i="13"/>
  <c r="P567" i="13"/>
  <c r="T567" i="13" s="1"/>
  <c r="S579" i="13"/>
  <c r="P581" i="13"/>
  <c r="T581" i="13" s="1"/>
  <c r="Q582" i="13"/>
  <c r="U582" i="13" s="1"/>
  <c r="S584" i="13"/>
  <c r="Q590" i="13"/>
  <c r="U590" i="13" s="1"/>
  <c r="T613" i="13"/>
  <c r="U620" i="13"/>
  <c r="S620" i="13"/>
  <c r="O620" i="13"/>
  <c r="P625" i="13"/>
  <c r="U628" i="13"/>
  <c r="S628" i="13"/>
  <c r="O628" i="13"/>
  <c r="T525" i="13"/>
  <c r="T529" i="13"/>
  <c r="T533" i="13"/>
  <c r="T552" i="13"/>
  <c r="T556" i="13"/>
  <c r="T560" i="13"/>
  <c r="T588" i="13"/>
  <c r="T590" i="13"/>
  <c r="U593" i="13"/>
  <c r="S593" i="13"/>
  <c r="O593" i="13"/>
  <c r="U601" i="13"/>
  <c r="S601" i="13"/>
  <c r="O601" i="13"/>
  <c r="O604" i="13"/>
  <c r="S604" i="13" s="1"/>
  <c r="U604" i="13"/>
  <c r="Q608" i="13"/>
  <c r="U608" i="13" s="1"/>
  <c r="O612" i="13"/>
  <c r="S612" i="13" s="1"/>
  <c r="U612" i="13"/>
  <c r="Q621" i="13"/>
  <c r="U621" i="13" s="1"/>
  <c r="U624" i="13"/>
  <c r="O624" i="13"/>
  <c r="S624" i="13" s="1"/>
  <c r="Q629" i="13"/>
  <c r="U629" i="13" s="1"/>
  <c r="S526" i="13"/>
  <c r="S530" i="13"/>
  <c r="S534" i="13"/>
  <c r="S553" i="13"/>
  <c r="S557" i="13"/>
  <c r="S561" i="13"/>
  <c r="O564" i="13"/>
  <c r="S564" i="13" s="1"/>
  <c r="U566" i="13"/>
  <c r="T566" i="13"/>
  <c r="O573" i="13"/>
  <c r="S573" i="13" s="1"/>
  <c r="T584" i="13"/>
  <c r="T586" i="13"/>
  <c r="U592" i="13"/>
  <c r="S592" i="13"/>
  <c r="Q592" i="13"/>
  <c r="U595" i="13"/>
  <c r="O596" i="13"/>
  <c r="S596" i="13" s="1"/>
  <c r="S600" i="13"/>
  <c r="Q600" i="13"/>
  <c r="U600" i="13" s="1"/>
  <c r="U603" i="13"/>
  <c r="P608" i="13"/>
  <c r="T608" i="13" s="1"/>
  <c r="T611" i="13"/>
  <c r="T617" i="13"/>
  <c r="U619" i="13"/>
  <c r="P620" i="13"/>
  <c r="T620" i="13" s="1"/>
  <c r="Q625" i="13"/>
  <c r="P628" i="13"/>
  <c r="T628" i="13" s="1"/>
  <c r="T16" i="14"/>
  <c r="U20" i="14"/>
  <c r="S25" i="14"/>
  <c r="T534" i="13"/>
  <c r="T553" i="13"/>
  <c r="T557" i="13"/>
  <c r="T561" i="13"/>
  <c r="S567" i="13"/>
  <c r="U567" i="13"/>
  <c r="P573" i="13"/>
  <c r="T580" i="13"/>
  <c r="U581" i="13"/>
  <c r="T582" i="13"/>
  <c r="P587" i="13"/>
  <c r="T587" i="13" s="1"/>
  <c r="S590" i="13"/>
  <c r="P590" i="13"/>
  <c r="S598" i="13"/>
  <c r="P598" i="13"/>
  <c r="T598" i="13" s="1"/>
  <c r="U613" i="13"/>
  <c r="O616" i="13"/>
  <c r="S616" i="13" s="1"/>
  <c r="U616" i="13"/>
  <c r="T625" i="13"/>
  <c r="T39" i="14"/>
  <c r="T568" i="13"/>
  <c r="U569" i="13"/>
  <c r="T576" i="13"/>
  <c r="U577" i="13"/>
  <c r="T578" i="13"/>
  <c r="P583" i="13"/>
  <c r="T583" i="13" s="1"/>
  <c r="Q587" i="13"/>
  <c r="U587" i="13" s="1"/>
  <c r="Q589" i="13"/>
  <c r="U589" i="13" s="1"/>
  <c r="T596" i="13"/>
  <c r="Q604" i="13"/>
  <c r="T610" i="13"/>
  <c r="T615" i="13"/>
  <c r="T622" i="13"/>
  <c r="U625" i="13"/>
  <c r="Q3" i="14"/>
  <c r="Q7" i="14"/>
  <c r="U7" i="14"/>
  <c r="T8" i="14"/>
  <c r="T9" i="14"/>
  <c r="S23" i="14"/>
  <c r="O25" i="14"/>
  <c r="U31" i="14"/>
  <c r="S31" i="14"/>
  <c r="O33" i="14"/>
  <c r="S33" i="14" s="1"/>
  <c r="O38" i="14"/>
  <c r="S38" i="14" s="1"/>
  <c r="Q42" i="14"/>
  <c r="U42" i="14"/>
  <c r="S42" i="14"/>
  <c r="P50" i="14"/>
  <c r="U51" i="14"/>
  <c r="Q54" i="14"/>
  <c r="U54" i="14" s="1"/>
  <c r="O62" i="14"/>
  <c r="U85" i="14"/>
  <c r="S118" i="14"/>
  <c r="T139" i="14"/>
  <c r="S578" i="13"/>
  <c r="S582" i="13"/>
  <c r="S586" i="13"/>
  <c r="S605" i="13"/>
  <c r="P606" i="13"/>
  <c r="T606" i="13" s="1"/>
  <c r="S609" i="13"/>
  <c r="P610" i="13"/>
  <c r="S613" i="13"/>
  <c r="P614" i="13"/>
  <c r="T614" i="13" s="1"/>
  <c r="S617" i="13"/>
  <c r="Q619" i="13"/>
  <c r="Q623" i="13"/>
  <c r="U623" i="13" s="1"/>
  <c r="Q627" i="13"/>
  <c r="U627" i="13" s="1"/>
  <c r="S4" i="14"/>
  <c r="O5" i="14"/>
  <c r="S5" i="14"/>
  <c r="T6" i="14"/>
  <c r="Q15" i="14"/>
  <c r="O15" i="14"/>
  <c r="S15" i="14" s="1"/>
  <c r="U15" i="14"/>
  <c r="P16" i="14"/>
  <c r="T22" i="14"/>
  <c r="O23" i="14"/>
  <c r="T30" i="14"/>
  <c r="O42" i="14"/>
  <c r="Q46" i="14"/>
  <c r="U46" i="14" s="1"/>
  <c r="S46" i="14"/>
  <c r="O50" i="14"/>
  <c r="S50" i="14" s="1"/>
  <c r="U57" i="14"/>
  <c r="S90" i="14"/>
  <c r="S619" i="13"/>
  <c r="S623" i="13"/>
  <c r="S627" i="13"/>
  <c r="S3" i="14"/>
  <c r="U58" i="14"/>
  <c r="P58" i="14"/>
  <c r="T58" i="14" s="1"/>
  <c r="Q62" i="14"/>
  <c r="U62" i="14" s="1"/>
  <c r="S82" i="14"/>
  <c r="U84" i="14"/>
  <c r="U133" i="14"/>
  <c r="T619" i="13"/>
  <c r="T623" i="13"/>
  <c r="T627" i="13"/>
  <c r="T3" i="14"/>
  <c r="U9" i="14"/>
  <c r="Q9" i="14"/>
  <c r="T14" i="14"/>
  <c r="T406" i="14" s="1"/>
  <c r="Q14" i="14"/>
  <c r="U14" i="14" s="1"/>
  <c r="Q16" i="14"/>
  <c r="U16" i="14" s="1"/>
  <c r="O20" i="14"/>
  <c r="S20" i="14" s="1"/>
  <c r="Q23" i="14"/>
  <c r="U23" i="14" s="1"/>
  <c r="O28" i="14"/>
  <c r="S28" i="14" s="1"/>
  <c r="Q31" i="14"/>
  <c r="T40" i="14"/>
  <c r="T45" i="14"/>
  <c r="Q50" i="14"/>
  <c r="U50" i="14" s="1"/>
  <c r="O58" i="14"/>
  <c r="S58" i="14" s="1"/>
  <c r="T61" i="14"/>
  <c r="T64" i="14"/>
  <c r="T92" i="14"/>
  <c r="S103" i="14"/>
  <c r="T167" i="14"/>
  <c r="U2" i="14"/>
  <c r="S2" i="14"/>
  <c r="Q4" i="14"/>
  <c r="U4" i="14" s="1"/>
  <c r="U6" i="14"/>
  <c r="Q6" i="14"/>
  <c r="O7" i="14"/>
  <c r="S7" i="14" s="1"/>
  <c r="O8" i="14"/>
  <c r="S8" i="14" s="1"/>
  <c r="T13" i="14"/>
  <c r="T18" i="14"/>
  <c r="Y18" i="14" s="1"/>
  <c r="U19" i="14"/>
  <c r="S19" i="14"/>
  <c r="U22" i="14"/>
  <c r="P23" i="14"/>
  <c r="T23" i="14" s="1"/>
  <c r="U27" i="14"/>
  <c r="S27" i="14"/>
  <c r="U30" i="14"/>
  <c r="P31" i="14"/>
  <c r="T31" i="14" s="1"/>
  <c r="O35" i="14"/>
  <c r="U35" i="14"/>
  <c r="S35" i="14"/>
  <c r="P35" i="14"/>
  <c r="T35" i="14" s="1"/>
  <c r="T44" i="14"/>
  <c r="T49" i="14"/>
  <c r="T50" i="14"/>
  <c r="S52" i="14"/>
  <c r="T75" i="14"/>
  <c r="U81" i="14"/>
  <c r="U89" i="14"/>
  <c r="T98" i="14"/>
  <c r="U158" i="14"/>
  <c r="T26" i="14"/>
  <c r="O39" i="14"/>
  <c r="U39" i="14"/>
  <c r="S39" i="14"/>
  <c r="P39" i="14"/>
  <c r="P54" i="14"/>
  <c r="T54" i="14" s="1"/>
  <c r="S63" i="14"/>
  <c r="U94" i="14"/>
  <c r="T122" i="14"/>
  <c r="O3" i="14"/>
  <c r="T4" i="14"/>
  <c r="Q5" i="14"/>
  <c r="U5" i="14" s="1"/>
  <c r="T7" i="14"/>
  <c r="S10" i="14"/>
  <c r="U12" i="14"/>
  <c r="S12" i="14"/>
  <c r="T15" i="14"/>
  <c r="Q20" i="14"/>
  <c r="Q28" i="14"/>
  <c r="U28" i="14" s="1"/>
  <c r="Q34" i="14"/>
  <c r="U34" i="14"/>
  <c r="S34" i="14"/>
  <c r="O43" i="14"/>
  <c r="U43" i="14"/>
  <c r="S43" i="14"/>
  <c r="P43" i="14"/>
  <c r="T43" i="14" s="1"/>
  <c r="T46" i="14"/>
  <c r="S51" i="14"/>
  <c r="O54" i="14"/>
  <c r="S54" i="14" s="1"/>
  <c r="T57" i="14"/>
  <c r="S60" i="14"/>
  <c r="U61" i="14"/>
  <c r="U80" i="14"/>
  <c r="U88" i="14"/>
  <c r="T107" i="14"/>
  <c r="O16" i="14"/>
  <c r="S16" i="14" s="1"/>
  <c r="O24" i="14"/>
  <c r="S24" i="14" s="1"/>
  <c r="S32" i="14"/>
  <c r="O32" i="14"/>
  <c r="Q38" i="14"/>
  <c r="U38" i="14"/>
  <c r="O47" i="14"/>
  <c r="U47" i="14"/>
  <c r="S47" i="14"/>
  <c r="P47" i="14"/>
  <c r="T47" i="14" s="1"/>
  <c r="S62" i="14"/>
  <c r="P62" i="14"/>
  <c r="T20" i="14"/>
  <c r="T24" i="14"/>
  <c r="T28" i="14"/>
  <c r="T32" i="14"/>
  <c r="U37" i="14"/>
  <c r="U41" i="14"/>
  <c r="U45" i="14"/>
  <c r="U64" i="14"/>
  <c r="S65" i="14"/>
  <c r="P66" i="14"/>
  <c r="T66" i="14" s="1"/>
  <c r="U68" i="14"/>
  <c r="S69" i="14"/>
  <c r="P70" i="14"/>
  <c r="U72" i="14"/>
  <c r="S73" i="14"/>
  <c r="P74" i="14"/>
  <c r="T74" i="14" s="1"/>
  <c r="U76" i="14"/>
  <c r="S77" i="14"/>
  <c r="P78" i="14"/>
  <c r="T78" i="14" s="1"/>
  <c r="Q79" i="14"/>
  <c r="U79" i="14" s="1"/>
  <c r="Q83" i="14"/>
  <c r="U83" i="14" s="1"/>
  <c r="Q87" i="14"/>
  <c r="U87" i="14" s="1"/>
  <c r="Q91" i="14"/>
  <c r="U91" i="14" s="1"/>
  <c r="P93" i="14"/>
  <c r="T93" i="14" s="1"/>
  <c r="S94" i="14"/>
  <c r="P96" i="14"/>
  <c r="T96" i="14" s="1"/>
  <c r="O103" i="14"/>
  <c r="T105" i="14"/>
  <c r="T113" i="14"/>
  <c r="Q116" i="14"/>
  <c r="T121" i="14"/>
  <c r="T124" i="14"/>
  <c r="O127" i="14"/>
  <c r="S127" i="14" s="1"/>
  <c r="S131" i="14"/>
  <c r="T132" i="14"/>
  <c r="O135" i="14"/>
  <c r="S139" i="14"/>
  <c r="T142" i="14"/>
  <c r="Q145" i="14"/>
  <c r="T150" i="14"/>
  <c r="Q153" i="14"/>
  <c r="Q154" i="14"/>
  <c r="U154" i="14" s="1"/>
  <c r="U159" i="14"/>
  <c r="P160" i="14"/>
  <c r="T160" i="14" s="1"/>
  <c r="P167" i="14"/>
  <c r="T168" i="14"/>
  <c r="T170" i="14"/>
  <c r="P170" i="14"/>
  <c r="T65" i="14"/>
  <c r="T69" i="14"/>
  <c r="T73" i="14"/>
  <c r="T77" i="14"/>
  <c r="S79" i="14"/>
  <c r="U82" i="14"/>
  <c r="S83" i="14"/>
  <c r="U86" i="14"/>
  <c r="S87" i="14"/>
  <c r="S95" i="14"/>
  <c r="P98" i="14"/>
  <c r="Q102" i="14"/>
  <c r="U102" i="14" s="1"/>
  <c r="U107" i="14"/>
  <c r="S108" i="14"/>
  <c r="U108" i="14"/>
  <c r="O113" i="14"/>
  <c r="S113" i="14" s="1"/>
  <c r="O121" i="14"/>
  <c r="S121" i="14" s="1"/>
  <c r="U141" i="14"/>
  <c r="Q158" i="14"/>
  <c r="Q167" i="14"/>
  <c r="P174" i="14"/>
  <c r="T174" i="14" s="1"/>
  <c r="Q22" i="14"/>
  <c r="Q26" i="14"/>
  <c r="U26" i="14" s="1"/>
  <c r="Q30" i="14"/>
  <c r="Q49" i="14"/>
  <c r="U49" i="14" s="1"/>
  <c r="Q53" i="14"/>
  <c r="U53" i="14" s="1"/>
  <c r="Q57" i="14"/>
  <c r="Q61" i="14"/>
  <c r="U65" i="14"/>
  <c r="S66" i="14"/>
  <c r="U69" i="14"/>
  <c r="S70" i="14"/>
  <c r="U73" i="14"/>
  <c r="S74" i="14"/>
  <c r="U77" i="14"/>
  <c r="S78" i="14"/>
  <c r="Q92" i="14"/>
  <c r="U92" i="14" s="1"/>
  <c r="O101" i="14"/>
  <c r="S101" i="14" s="1"/>
  <c r="O107" i="14"/>
  <c r="T111" i="14"/>
  <c r="Q114" i="14"/>
  <c r="T119" i="14"/>
  <c r="Q122" i="14"/>
  <c r="S129" i="14"/>
  <c r="U130" i="14"/>
  <c r="S137" i="14"/>
  <c r="Q137" i="14"/>
  <c r="U137" i="14" s="1"/>
  <c r="U138" i="14"/>
  <c r="T140" i="14"/>
  <c r="Q143" i="14"/>
  <c r="U143" i="14" s="1"/>
  <c r="T148" i="14"/>
  <c r="Q151" i="14"/>
  <c r="U156" i="14"/>
  <c r="S156" i="14"/>
  <c r="U161" i="14"/>
  <c r="Q162" i="14"/>
  <c r="U162" i="14" s="1"/>
  <c r="U165" i="14"/>
  <c r="T70" i="14"/>
  <c r="P89" i="14"/>
  <c r="Q93" i="14"/>
  <c r="U93" i="14" s="1"/>
  <c r="U95" i="14"/>
  <c r="S96" i="14"/>
  <c r="U96" i="14"/>
  <c r="P102" i="14"/>
  <c r="T102" i="14" s="1"/>
  <c r="P110" i="14"/>
  <c r="T110" i="14" s="1"/>
  <c r="U110" i="14"/>
  <c r="P112" i="14"/>
  <c r="P118" i="14"/>
  <c r="T118" i="14" s="1"/>
  <c r="U118" i="14"/>
  <c r="P120" i="14"/>
  <c r="T120" i="14" s="1"/>
  <c r="U124" i="14"/>
  <c r="U132" i="14"/>
  <c r="O140" i="14"/>
  <c r="S140" i="14" s="1"/>
  <c r="U147" i="14"/>
  <c r="S148" i="14"/>
  <c r="O148" i="14"/>
  <c r="S160" i="14"/>
  <c r="S13" i="14"/>
  <c r="S17" i="14"/>
  <c r="S36" i="14"/>
  <c r="S40" i="14"/>
  <c r="S44" i="14"/>
  <c r="S48" i="14"/>
  <c r="O51" i="14"/>
  <c r="O55" i="14"/>
  <c r="S55" i="14" s="1"/>
  <c r="O59" i="14"/>
  <c r="S59" i="14" s="1"/>
  <c r="O63" i="14"/>
  <c r="U66" i="14"/>
  <c r="S67" i="14"/>
  <c r="U70" i="14"/>
  <c r="S71" i="14"/>
  <c r="U74" i="14"/>
  <c r="S75" i="14"/>
  <c r="U78" i="14"/>
  <c r="T80" i="14"/>
  <c r="O82" i="14"/>
  <c r="T84" i="14"/>
  <c r="O86" i="14"/>
  <c r="S86" i="14" s="1"/>
  <c r="T88" i="14"/>
  <c r="O90" i="14"/>
  <c r="S93" i="14"/>
  <c r="O95" i="14"/>
  <c r="T97" i="14"/>
  <c r="S102" i="14"/>
  <c r="T109" i="14"/>
  <c r="Q112" i="14"/>
  <c r="U112" i="14" s="1"/>
  <c r="S114" i="14"/>
  <c r="T117" i="14"/>
  <c r="Q120" i="14"/>
  <c r="U120" i="14" s="1"/>
  <c r="S122" i="14"/>
  <c r="Q124" i="14"/>
  <c r="T125" i="14"/>
  <c r="T128" i="14"/>
  <c r="Q132" i="14"/>
  <c r="T133" i="14"/>
  <c r="S135" i="14"/>
  <c r="T136" i="14"/>
  <c r="Q141" i="14"/>
  <c r="S143" i="14"/>
  <c r="T146" i="14"/>
  <c r="Q149" i="14"/>
  <c r="U149" i="14" s="1"/>
  <c r="S151" i="14"/>
  <c r="T155" i="14"/>
  <c r="T162" i="14"/>
  <c r="O164" i="14"/>
  <c r="U164" i="14"/>
  <c r="S164" i="14"/>
  <c r="U181" i="14"/>
  <c r="Q18" i="14"/>
  <c r="U18" i="14" s="1"/>
  <c r="S81" i="14"/>
  <c r="S85" i="14"/>
  <c r="S89" i="14"/>
  <c r="Q94" i="14"/>
  <c r="U99" i="14"/>
  <c r="S100" i="14"/>
  <c r="U100" i="14"/>
  <c r="Q105" i="14"/>
  <c r="U105" i="14" s="1"/>
  <c r="S109" i="14"/>
  <c r="O109" i="14"/>
  <c r="O112" i="14"/>
  <c r="S112" i="14" s="1"/>
  <c r="U116" i="14"/>
  <c r="O117" i="14"/>
  <c r="S117" i="14" s="1"/>
  <c r="O120" i="14"/>
  <c r="S120" i="14" s="1"/>
  <c r="Q129" i="14"/>
  <c r="U129" i="14" s="1"/>
  <c r="P131" i="14"/>
  <c r="T131" i="14" s="1"/>
  <c r="P139" i="14"/>
  <c r="O141" i="14"/>
  <c r="S141" i="14" s="1"/>
  <c r="U145" i="14"/>
  <c r="P147" i="14"/>
  <c r="T147" i="14" s="1"/>
  <c r="O149" i="14"/>
  <c r="S149" i="14" s="1"/>
  <c r="U153" i="14"/>
  <c r="S154" i="14"/>
  <c r="P154" i="14"/>
  <c r="T154" i="14" s="1"/>
  <c r="T159" i="14"/>
  <c r="T81" i="14"/>
  <c r="T85" i="14"/>
  <c r="T89" i="14"/>
  <c r="S125" i="14"/>
  <c r="U126" i="14"/>
  <c r="S133" i="14"/>
  <c r="Q133" i="14"/>
  <c r="U134" i="14"/>
  <c r="Q139" i="14"/>
  <c r="U139" i="14" s="1"/>
  <c r="T144" i="14"/>
  <c r="T152" i="14"/>
  <c r="S158" i="14"/>
  <c r="P158" i="14"/>
  <c r="T158" i="14" s="1"/>
  <c r="Q160" i="14"/>
  <c r="U160" i="14" s="1"/>
  <c r="U167" i="14"/>
  <c r="O167" i="14"/>
  <c r="S167" i="14" s="1"/>
  <c r="T172" i="14"/>
  <c r="P95" i="14"/>
  <c r="T95" i="14" s="1"/>
  <c r="O96" i="14"/>
  <c r="U103" i="14"/>
  <c r="S104" i="14"/>
  <c r="U104" i="14"/>
  <c r="S107" i="14"/>
  <c r="Q108" i="14"/>
  <c r="O110" i="14"/>
  <c r="S110" i="14" s="1"/>
  <c r="T112" i="14"/>
  <c r="P114" i="14"/>
  <c r="T114" i="14" s="1"/>
  <c r="U114" i="14"/>
  <c r="O118" i="14"/>
  <c r="P122" i="14"/>
  <c r="U122" i="14"/>
  <c r="U128" i="14"/>
  <c r="U136" i="14"/>
  <c r="O139" i="14"/>
  <c r="T141" i="14"/>
  <c r="O144" i="14"/>
  <c r="S144" i="14" s="1"/>
  <c r="O147" i="14"/>
  <c r="S147" i="14" s="1"/>
  <c r="T149" i="14"/>
  <c r="U151" i="14"/>
  <c r="O152" i="14"/>
  <c r="S152" i="14" s="1"/>
  <c r="O160" i="14"/>
  <c r="S162" i="14"/>
  <c r="P162" i="14"/>
  <c r="T166" i="14"/>
  <c r="S170" i="14"/>
  <c r="O174" i="14"/>
  <c r="S174" i="14" s="1"/>
  <c r="U178" i="14"/>
  <c r="S111" i="14"/>
  <c r="S115" i="14"/>
  <c r="S119" i="14"/>
  <c r="S123" i="14"/>
  <c r="O126" i="14"/>
  <c r="S126" i="14" s="1"/>
  <c r="O130" i="14"/>
  <c r="S130" i="14" s="1"/>
  <c r="O134" i="14"/>
  <c r="S134" i="14" s="1"/>
  <c r="O138" i="14"/>
  <c r="S138" i="14" s="1"/>
  <c r="S142" i="14"/>
  <c r="S146" i="14"/>
  <c r="S150" i="14"/>
  <c r="S168" i="14"/>
  <c r="U168" i="14"/>
  <c r="Q170" i="14"/>
  <c r="U170" i="14" s="1"/>
  <c r="U175" i="14"/>
  <c r="S176" i="14"/>
  <c r="U176" i="14"/>
  <c r="T178" i="14"/>
  <c r="S179" i="14"/>
  <c r="Q181" i="14"/>
  <c r="P183" i="14"/>
  <c r="T183" i="14" s="1"/>
  <c r="P184" i="14"/>
  <c r="T184" i="14" s="1"/>
  <c r="T187" i="14"/>
  <c r="S191" i="14"/>
  <c r="U198" i="14"/>
  <c r="U199" i="14"/>
  <c r="U203" i="14"/>
  <c r="U207" i="14"/>
  <c r="U211" i="14"/>
  <c r="S239" i="14"/>
  <c r="U241" i="14"/>
  <c r="O166" i="14"/>
  <c r="S166" i="14" s="1"/>
  <c r="O169" i="14"/>
  <c r="S169" i="14" s="1"/>
  <c r="O170" i="14"/>
  <c r="T177" i="14"/>
  <c r="S182" i="14"/>
  <c r="U187" i="14"/>
  <c r="T196" i="14"/>
  <c r="O235" i="14"/>
  <c r="S235" i="14" s="1"/>
  <c r="T253" i="14"/>
  <c r="P171" i="14"/>
  <c r="T171" i="14" s="1"/>
  <c r="Q174" i="14"/>
  <c r="U174" i="14" s="1"/>
  <c r="U179" i="14"/>
  <c r="S180" i="14"/>
  <c r="U180" i="14"/>
  <c r="Q184" i="14"/>
  <c r="U184" i="14" s="1"/>
  <c r="T189" i="14"/>
  <c r="Q202" i="14"/>
  <c r="U202" i="14"/>
  <c r="Q206" i="14"/>
  <c r="U206" i="14"/>
  <c r="S206" i="14"/>
  <c r="Q210" i="14"/>
  <c r="U210" i="14" s="1"/>
  <c r="S210" i="14"/>
  <c r="T165" i="14"/>
  <c r="Q171" i="14"/>
  <c r="P172" i="14"/>
  <c r="O179" i="14"/>
  <c r="S184" i="14"/>
  <c r="O188" i="14"/>
  <c r="S188" i="14" s="1"/>
  <c r="S192" i="14"/>
  <c r="O202" i="14"/>
  <c r="S202" i="14" s="1"/>
  <c r="O206" i="14"/>
  <c r="O210" i="14"/>
  <c r="T232" i="14"/>
  <c r="T126" i="14"/>
  <c r="T130" i="14"/>
  <c r="T134" i="14"/>
  <c r="T138" i="14"/>
  <c r="T157" i="14"/>
  <c r="T161" i="14"/>
  <c r="S171" i="14"/>
  <c r="Q178" i="14"/>
  <c r="U183" i="14"/>
  <c r="S187" i="14"/>
  <c r="P188" i="14"/>
  <c r="T188" i="14" s="1"/>
  <c r="T191" i="14"/>
  <c r="O195" i="14"/>
  <c r="S195" i="14" s="1"/>
  <c r="U217" i="14"/>
  <c r="U221" i="14"/>
  <c r="U225" i="14"/>
  <c r="Q236" i="14"/>
  <c r="U236" i="14" s="1"/>
  <c r="T236" i="14"/>
  <c r="U240" i="14"/>
  <c r="T169" i="14"/>
  <c r="O183" i="14"/>
  <c r="S183" i="14" s="1"/>
  <c r="O187" i="14"/>
  <c r="U191" i="14"/>
  <c r="T193" i="14"/>
  <c r="U194" i="14"/>
  <c r="P195" i="14"/>
  <c r="T195" i="14" s="1"/>
  <c r="T201" i="14"/>
  <c r="T205" i="14"/>
  <c r="T209" i="14"/>
  <c r="T213" i="14"/>
  <c r="O229" i="14"/>
  <c r="S229" i="14" s="1"/>
  <c r="O242" i="14"/>
  <c r="S242" i="14" s="1"/>
  <c r="U252" i="14"/>
  <c r="U171" i="14"/>
  <c r="S172" i="14"/>
  <c r="U172" i="14"/>
  <c r="P202" i="14"/>
  <c r="T202" i="14" s="1"/>
  <c r="P206" i="14"/>
  <c r="T206" i="14" s="1"/>
  <c r="P210" i="14"/>
  <c r="T210" i="14" s="1"/>
  <c r="S200" i="14"/>
  <c r="S204" i="14"/>
  <c r="S208" i="14"/>
  <c r="S215" i="14"/>
  <c r="O215" i="14"/>
  <c r="O219" i="14"/>
  <c r="S219" i="14" s="1"/>
  <c r="S223" i="14"/>
  <c r="O223" i="14"/>
  <c r="O227" i="14"/>
  <c r="S227" i="14" s="1"/>
  <c r="T249" i="14"/>
  <c r="P199" i="14"/>
  <c r="T199" i="14" s="1"/>
  <c r="U201" i="14"/>
  <c r="P203" i="14"/>
  <c r="T203" i="14" s="1"/>
  <c r="U205" i="14"/>
  <c r="P207" i="14"/>
  <c r="U209" i="14"/>
  <c r="P211" i="14"/>
  <c r="T211" i="14" s="1"/>
  <c r="U213" i="14"/>
  <c r="T229" i="14"/>
  <c r="P232" i="14"/>
  <c r="T242" i="14"/>
  <c r="P253" i="14"/>
  <c r="O292" i="14"/>
  <c r="S292" i="14" s="1"/>
  <c r="S391" i="14"/>
  <c r="Q391" i="14"/>
  <c r="U391" i="14" s="1"/>
  <c r="O391" i="14"/>
  <c r="T391" i="14"/>
  <c r="S248" i="14"/>
  <c r="S250" i="14"/>
  <c r="U272" i="14"/>
  <c r="Y272" i="14" s="1"/>
  <c r="Q272" i="14"/>
  <c r="O288" i="14"/>
  <c r="S288" i="14" s="1"/>
  <c r="Q322" i="14"/>
  <c r="U322" i="14"/>
  <c r="T345" i="14"/>
  <c r="U356" i="14"/>
  <c r="S199" i="14"/>
  <c r="S203" i="14"/>
  <c r="S207" i="14"/>
  <c r="S211" i="14"/>
  <c r="U228" i="14"/>
  <c r="T228" i="14"/>
  <c r="T230" i="14"/>
  <c r="T231" i="14"/>
  <c r="O236" i="14"/>
  <c r="S236" i="14" s="1"/>
  <c r="Q238" i="14"/>
  <c r="U238" i="14" s="1"/>
  <c r="P239" i="14"/>
  <c r="T239" i="14" s="1"/>
  <c r="Q241" i="14"/>
  <c r="S244" i="14"/>
  <c r="U245" i="14"/>
  <c r="U246" i="14"/>
  <c r="S246" i="14"/>
  <c r="S247" i="14"/>
  <c r="U247" i="14"/>
  <c r="Q253" i="14"/>
  <c r="U253" i="14" s="1"/>
  <c r="O257" i="14"/>
  <c r="S257" i="14" s="1"/>
  <c r="U257" i="14"/>
  <c r="U261" i="14"/>
  <c r="T263" i="14"/>
  <c r="U268" i="14"/>
  <c r="Q268" i="14"/>
  <c r="P270" i="14"/>
  <c r="T270" i="14" s="1"/>
  <c r="U270" i="14"/>
  <c r="Q275" i="14"/>
  <c r="U275" i="14" s="1"/>
  <c r="S275" i="14"/>
  <c r="Q279" i="14"/>
  <c r="U279" i="14" s="1"/>
  <c r="S279" i="14"/>
  <c r="Q283" i="14"/>
  <c r="U283" i="14" s="1"/>
  <c r="S283" i="14"/>
  <c r="Q287" i="14"/>
  <c r="U287" i="14" s="1"/>
  <c r="S287" i="14"/>
  <c r="T294" i="14"/>
  <c r="S317" i="14"/>
  <c r="Q317" i="14"/>
  <c r="U317" i="14" s="1"/>
  <c r="U336" i="14"/>
  <c r="O201" i="14"/>
  <c r="S201" i="14" s="1"/>
  <c r="O205" i="14"/>
  <c r="S205" i="14" s="1"/>
  <c r="T207" i="14"/>
  <c r="O209" i="14"/>
  <c r="S209" i="14" s="1"/>
  <c r="O213" i="14"/>
  <c r="S213" i="14" s="1"/>
  <c r="Q235" i="14"/>
  <c r="U235" i="14" s="1"/>
  <c r="S243" i="14"/>
  <c r="U243" i="14"/>
  <c r="P248" i="14"/>
  <c r="P249" i="14"/>
  <c r="Q256" i="14"/>
  <c r="U256" i="14" s="1"/>
  <c r="S256" i="14"/>
  <c r="Q260" i="14"/>
  <c r="U260" i="14" s="1"/>
  <c r="U264" i="14"/>
  <c r="Q264" i="14"/>
  <c r="P266" i="14"/>
  <c r="T266" i="14" s="1"/>
  <c r="U266" i="14"/>
  <c r="T290" i="14"/>
  <c r="Q295" i="14"/>
  <c r="U295" i="14" s="1"/>
  <c r="U297" i="14"/>
  <c r="P297" i="14"/>
  <c r="T297" i="14" s="1"/>
  <c r="Q349" i="14"/>
  <c r="U349" i="14" s="1"/>
  <c r="U379" i="14"/>
  <c r="T186" i="14"/>
  <c r="T190" i="14"/>
  <c r="T194" i="14"/>
  <c r="T198" i="14"/>
  <c r="T217" i="14"/>
  <c r="T221" i="14"/>
  <c r="T225" i="14"/>
  <c r="T238" i="14"/>
  <c r="P241" i="14"/>
  <c r="T241" i="14" s="1"/>
  <c r="T252" i="14"/>
  <c r="O262" i="14"/>
  <c r="S262" i="14" s="1"/>
  <c r="O266" i="14"/>
  <c r="S266" i="14" s="1"/>
  <c r="P275" i="14"/>
  <c r="T275" i="14" s="1"/>
  <c r="P279" i="14"/>
  <c r="T279" i="14" s="1"/>
  <c r="P283" i="14"/>
  <c r="T283" i="14" s="1"/>
  <c r="P287" i="14"/>
  <c r="T287" i="14" s="1"/>
  <c r="Q291" i="14"/>
  <c r="U291" i="14" s="1"/>
  <c r="P293" i="14"/>
  <c r="T293" i="14" s="1"/>
  <c r="U293" i="14"/>
  <c r="O297" i="14"/>
  <c r="S297" i="14" s="1"/>
  <c r="P317" i="14"/>
  <c r="T317" i="14" s="1"/>
  <c r="T341" i="14"/>
  <c r="Q376" i="14"/>
  <c r="U376" i="14" s="1"/>
  <c r="T395" i="14"/>
  <c r="S214" i="14"/>
  <c r="S218" i="14"/>
  <c r="S222" i="14"/>
  <c r="S226" i="14"/>
  <c r="O232" i="14"/>
  <c r="S232" i="14" s="1"/>
  <c r="T240" i="14"/>
  <c r="S241" i="14"/>
  <c r="P243" i="14"/>
  <c r="T243" i="14" s="1"/>
  <c r="O249" i="14"/>
  <c r="O250" i="14"/>
  <c r="U254" i="14"/>
  <c r="S254" i="14"/>
  <c r="T255" i="14"/>
  <c r="P256" i="14"/>
  <c r="T256" i="14" s="1"/>
  <c r="Q258" i="14"/>
  <c r="U258" i="14" s="1"/>
  <c r="T269" i="14"/>
  <c r="Q270" i="14"/>
  <c r="T274" i="14"/>
  <c r="T278" i="14"/>
  <c r="T282" i="14"/>
  <c r="T286" i="14"/>
  <c r="P289" i="14"/>
  <c r="T289" i="14" s="1"/>
  <c r="U289" i="14"/>
  <c r="O293" i="14"/>
  <c r="S293" i="14" s="1"/>
  <c r="U294" i="14"/>
  <c r="Q321" i="14"/>
  <c r="U321" i="14"/>
  <c r="T214" i="14"/>
  <c r="T218" i="14"/>
  <c r="T222" i="14"/>
  <c r="T226" i="14"/>
  <c r="Q248" i="14"/>
  <c r="U248" i="14" s="1"/>
  <c r="Q249" i="14"/>
  <c r="U249" i="14" s="1"/>
  <c r="P250" i="14"/>
  <c r="T250" i="14" s="1"/>
  <c r="O253" i="14"/>
  <c r="S253" i="14" s="1"/>
  <c r="O269" i="14"/>
  <c r="S269" i="14" s="1"/>
  <c r="U313" i="14"/>
  <c r="T316" i="14"/>
  <c r="S316" i="14"/>
  <c r="T234" i="14"/>
  <c r="O240" i="14"/>
  <c r="S240" i="14" s="1"/>
  <c r="T248" i="14"/>
  <c r="S249" i="14"/>
  <c r="Q250" i="14"/>
  <c r="U250" i="14" s="1"/>
  <c r="Q252" i="14"/>
  <c r="S252" i="14"/>
  <c r="S261" i="14"/>
  <c r="O261" i="14"/>
  <c r="O265" i="14"/>
  <c r="S265" i="14" s="1"/>
  <c r="S296" i="14"/>
  <c r="O296" i="14"/>
  <c r="Q311" i="14"/>
  <c r="U311" i="14" s="1"/>
  <c r="U320" i="14"/>
  <c r="Q320" i="14"/>
  <c r="U251" i="14"/>
  <c r="U255" i="14"/>
  <c r="U274" i="14"/>
  <c r="U278" i="14"/>
  <c r="U282" i="14"/>
  <c r="U286" i="14"/>
  <c r="S304" i="14"/>
  <c r="Q305" i="14"/>
  <c r="Q308" i="14"/>
  <c r="U308" i="14" s="1"/>
  <c r="O313" i="14"/>
  <c r="S313" i="14" s="1"/>
  <c r="U314" i="14"/>
  <c r="T314" i="14"/>
  <c r="U326" i="14"/>
  <c r="U327" i="14"/>
  <c r="T330" i="14"/>
  <c r="P332" i="14"/>
  <c r="T332" i="14" s="1"/>
  <c r="O336" i="14"/>
  <c r="S336" i="14" s="1"/>
  <c r="S340" i="14"/>
  <c r="Q340" i="14"/>
  <c r="U340" i="14" s="1"/>
  <c r="T352" i="14"/>
  <c r="U357" i="14"/>
  <c r="Q357" i="14"/>
  <c r="Q368" i="14"/>
  <c r="P368" i="14"/>
  <c r="T368" i="14" s="1"/>
  <c r="O368" i="14"/>
  <c r="S368" i="14" s="1"/>
  <c r="U368" i="14"/>
  <c r="U380" i="14"/>
  <c r="Q380" i="14"/>
  <c r="T398" i="14"/>
  <c r="U344" i="14"/>
  <c r="S344" i="14"/>
  <c r="Q344" i="14"/>
  <c r="T348" i="14"/>
  <c r="U353" i="14"/>
  <c r="Q353" i="14"/>
  <c r="T375" i="14"/>
  <c r="T381" i="14"/>
  <c r="U389" i="14"/>
  <c r="P395" i="14"/>
  <c r="T276" i="14"/>
  <c r="T280" i="14"/>
  <c r="T284" i="14"/>
  <c r="U298" i="14"/>
  <c r="T303" i="14"/>
  <c r="U305" i="14"/>
  <c r="P316" i="14"/>
  <c r="Q319" i="14"/>
  <c r="U319" i="14" s="1"/>
  <c r="T326" i="14"/>
  <c r="S331" i="14"/>
  <c r="T334" i="14"/>
  <c r="T336" i="14"/>
  <c r="U339" i="14"/>
  <c r="P344" i="14"/>
  <c r="T350" i="14"/>
  <c r="Q364" i="14"/>
  <c r="P364" i="14"/>
  <c r="T364" i="14" s="1"/>
  <c r="O364" i="14"/>
  <c r="S364" i="14" s="1"/>
  <c r="U364" i="14"/>
  <c r="T384" i="14"/>
  <c r="U387" i="14"/>
  <c r="T394" i="14"/>
  <c r="U397" i="14"/>
  <c r="L8" i="15"/>
  <c r="S273" i="14"/>
  <c r="U276" i="14"/>
  <c r="S277" i="14"/>
  <c r="U280" i="14"/>
  <c r="S281" i="14"/>
  <c r="U284" i="14"/>
  <c r="S285" i="14"/>
  <c r="S300" i="14"/>
  <c r="O305" i="14"/>
  <c r="S305" i="14" s="1"/>
  <c r="U306" i="14"/>
  <c r="T306" i="14"/>
  <c r="T309" i="14"/>
  <c r="S312" i="14"/>
  <c r="Q313" i="14"/>
  <c r="Q316" i="14"/>
  <c r="U316" i="14" s="1"/>
  <c r="S319" i="14"/>
  <c r="T324" i="14"/>
  <c r="T325" i="14"/>
  <c r="U328" i="14"/>
  <c r="S330" i="14"/>
  <c r="T331" i="14"/>
  <c r="P333" i="14"/>
  <c r="T333" i="14" s="1"/>
  <c r="O333" i="14"/>
  <c r="S333" i="14" s="1"/>
  <c r="U333" i="14"/>
  <c r="T338" i="14"/>
  <c r="T340" i="14"/>
  <c r="U343" i="14"/>
  <c r="T346" i="14"/>
  <c r="T367" i="14"/>
  <c r="U370" i="14"/>
  <c r="S384" i="14"/>
  <c r="P391" i="14"/>
  <c r="T273" i="14"/>
  <c r="T277" i="14"/>
  <c r="T281" i="14"/>
  <c r="T285" i="14"/>
  <c r="T300" i="14"/>
  <c r="T302" i="14"/>
  <c r="P304" i="14"/>
  <c r="T304" i="14" s="1"/>
  <c r="T307" i="14"/>
  <c r="T312" i="14"/>
  <c r="T319" i="14"/>
  <c r="P327" i="14"/>
  <c r="P337" i="14"/>
  <c r="T337" i="14" s="1"/>
  <c r="O337" i="14"/>
  <c r="S337" i="14" s="1"/>
  <c r="U337" i="14"/>
  <c r="T342" i="14"/>
  <c r="T344" i="14"/>
  <c r="S372" i="14"/>
  <c r="Q372" i="14"/>
  <c r="U372" i="14" s="1"/>
  <c r="P372" i="14"/>
  <c r="T372" i="14" s="1"/>
  <c r="O372" i="14"/>
  <c r="T383" i="14"/>
  <c r="K6" i="15"/>
  <c r="K4" i="15"/>
  <c r="K8" i="15" s="1"/>
  <c r="K7" i="15"/>
  <c r="K5" i="15"/>
  <c r="S251" i="14"/>
  <c r="S255" i="14"/>
  <c r="S274" i="14"/>
  <c r="S278" i="14"/>
  <c r="S282" i="14"/>
  <c r="S286" i="14"/>
  <c r="Q304" i="14"/>
  <c r="U304" i="14" s="1"/>
  <c r="O309" i="14"/>
  <c r="S309" i="14" s="1"/>
  <c r="U310" i="14"/>
  <c r="T310" i="14"/>
  <c r="T313" i="14"/>
  <c r="O318" i="14"/>
  <c r="S318" i="14" s="1"/>
  <c r="S327" i="14"/>
  <c r="S332" i="14"/>
  <c r="Q332" i="14"/>
  <c r="U332" i="14" s="1"/>
  <c r="P341" i="14"/>
  <c r="O341" i="14"/>
  <c r="S341" i="14" s="1"/>
  <c r="U341" i="14"/>
  <c r="P345" i="14"/>
  <c r="O345" i="14"/>
  <c r="S345" i="14" s="1"/>
  <c r="U345" i="14"/>
  <c r="S360" i="14"/>
  <c r="Z359" i="14" s="1"/>
  <c r="Q360" i="14"/>
  <c r="U360" i="14" s="1"/>
  <c r="P360" i="14"/>
  <c r="T360" i="14" s="1"/>
  <c r="O360" i="14"/>
  <c r="U384" i="14"/>
  <c r="Q384" i="14"/>
  <c r="O298" i="14"/>
  <c r="S298" i="14" s="1"/>
  <c r="U301" i="14"/>
  <c r="S302" i="14"/>
  <c r="T311" i="14"/>
  <c r="P318" i="14"/>
  <c r="T318" i="14" s="1"/>
  <c r="T320" i="14"/>
  <c r="T321" i="14"/>
  <c r="S321" i="14"/>
  <c r="U324" i="14"/>
  <c r="T327" i="14"/>
  <c r="Q336" i="14"/>
  <c r="T363" i="14"/>
  <c r="U366" i="14"/>
  <c r="Q395" i="14"/>
  <c r="U395" i="14" s="1"/>
  <c r="O395" i="14"/>
  <c r="S395" i="14" s="1"/>
  <c r="T301" i="14"/>
  <c r="S303" i="14"/>
  <c r="S307" i="14"/>
  <c r="S311" i="14"/>
  <c r="S315" i="14"/>
  <c r="S334" i="14"/>
  <c r="S338" i="14"/>
  <c r="S342" i="14"/>
  <c r="Q348" i="14"/>
  <c r="U348" i="14" s="1"/>
  <c r="O349" i="14"/>
  <c r="S349" i="14" s="1"/>
  <c r="Q352" i="14"/>
  <c r="U352" i="14" s="1"/>
  <c r="O353" i="14"/>
  <c r="S353" i="14" s="1"/>
  <c r="Q356" i="14"/>
  <c r="O357" i="14"/>
  <c r="S357" i="14" s="1"/>
  <c r="S361" i="14"/>
  <c r="S365" i="14"/>
  <c r="S369" i="14"/>
  <c r="S373" i="14"/>
  <c r="Q375" i="14"/>
  <c r="U375" i="14" s="1"/>
  <c r="O376" i="14"/>
  <c r="S376" i="14" s="1"/>
  <c r="Q379" i="14"/>
  <c r="O380" i="14"/>
  <c r="S380" i="14" s="1"/>
  <c r="Q383" i="14"/>
  <c r="U383" i="14" s="1"/>
  <c r="O384" i="14"/>
  <c r="S388" i="14"/>
  <c r="S392" i="14"/>
  <c r="S396" i="14"/>
  <c r="S325" i="14"/>
  <c r="S329" i="14"/>
  <c r="S348" i="14"/>
  <c r="S352" i="14"/>
  <c r="S356" i="14"/>
  <c r="S375" i="14"/>
  <c r="S379" i="14"/>
  <c r="S383" i="14"/>
  <c r="S387" i="14"/>
  <c r="S335" i="14"/>
  <c r="S339" i="14"/>
  <c r="S343" i="14"/>
  <c r="S362" i="14"/>
  <c r="S366" i="14"/>
  <c r="S370" i="14"/>
  <c r="T387" i="14"/>
  <c r="S389" i="14"/>
  <c r="S393" i="14"/>
  <c r="S397" i="14"/>
  <c r="T335" i="14"/>
  <c r="T339" i="14"/>
  <c r="T343" i="14"/>
  <c r="P346" i="14"/>
  <c r="P350" i="14"/>
  <c r="P354" i="14"/>
  <c r="T354" i="14" s="1"/>
  <c r="P358" i="14"/>
  <c r="T358" i="14" s="1"/>
  <c r="T362" i="14"/>
  <c r="Q363" i="14"/>
  <c r="U363" i="14" s="1"/>
  <c r="T366" i="14"/>
  <c r="Q367" i="14"/>
  <c r="U367" i="14" s="1"/>
  <c r="T370" i="14"/>
  <c r="Q371" i="14"/>
  <c r="U371" i="14" s="1"/>
  <c r="P377" i="14"/>
  <c r="T377" i="14" s="1"/>
  <c r="P381" i="14"/>
  <c r="P385" i="14"/>
  <c r="T385" i="14" s="1"/>
  <c r="T389" i="14"/>
  <c r="Q390" i="14"/>
  <c r="U390" i="14" s="1"/>
  <c r="T393" i="14"/>
  <c r="Q394" i="14"/>
  <c r="U394" i="14" s="1"/>
  <c r="T397" i="14"/>
  <c r="Q398" i="14"/>
  <c r="U398" i="14" s="1"/>
  <c r="Q346" i="14"/>
  <c r="U346" i="14" s="1"/>
  <c r="Q350" i="14"/>
  <c r="U350" i="14" s="1"/>
  <c r="Q354" i="14"/>
  <c r="U354" i="14" s="1"/>
  <c r="Q358" i="14"/>
  <c r="U358" i="14" s="1"/>
  <c r="S363" i="14"/>
  <c r="S367" i="14"/>
  <c r="S371" i="14"/>
  <c r="S390" i="14"/>
  <c r="S394" i="14"/>
  <c r="S398" i="14"/>
  <c r="S346" i="14"/>
  <c r="S350" i="14"/>
  <c r="S354" i="14"/>
  <c r="S358" i="14"/>
  <c r="S377" i="14"/>
  <c r="S381" i="14"/>
  <c r="S385" i="14"/>
  <c r="AA198" i="14" l="1"/>
  <c r="Z153" i="14"/>
  <c r="W427" i="13"/>
  <c r="Z311" i="13"/>
  <c r="Y311" i="13"/>
  <c r="AA311" i="13"/>
  <c r="W182" i="12"/>
  <c r="Z182" i="12"/>
  <c r="Y182" i="12"/>
  <c r="X182" i="12"/>
  <c r="AA182" i="12"/>
  <c r="Z108" i="11"/>
  <c r="Y108" i="11"/>
  <c r="X108" i="11"/>
  <c r="W108" i="11"/>
  <c r="AA108" i="11"/>
  <c r="X17" i="11"/>
  <c r="AA1553" i="1"/>
  <c r="Z1488" i="1"/>
  <c r="Y1488" i="1"/>
  <c r="AB1488" i="1"/>
  <c r="AA1488" i="1"/>
  <c r="X1488" i="1"/>
  <c r="Z1338" i="1"/>
  <c r="X1026" i="1"/>
  <c r="AB1026" i="1"/>
  <c r="AA1026" i="1"/>
  <c r="Z1026" i="1"/>
  <c r="Y1026" i="1"/>
  <c r="Y929" i="1"/>
  <c r="AB929" i="1"/>
  <c r="V1683" i="1"/>
  <c r="V1681" i="1"/>
  <c r="V1682" i="1"/>
  <c r="V1680" i="1"/>
  <c r="V1679" i="1"/>
  <c r="Z562" i="13"/>
  <c r="W562" i="13"/>
  <c r="AA345" i="14"/>
  <c r="Z345" i="14"/>
  <c r="Y345" i="14"/>
  <c r="X345" i="14"/>
  <c r="W345" i="14"/>
  <c r="W413" i="13"/>
  <c r="X398" i="13"/>
  <c r="W353" i="13"/>
  <c r="X353" i="13"/>
  <c r="W242" i="13"/>
  <c r="AA491" i="12"/>
  <c r="Z491" i="12"/>
  <c r="W491" i="12"/>
  <c r="Y491" i="12"/>
  <c r="X491" i="12"/>
  <c r="W316" i="12"/>
  <c r="Z241" i="12"/>
  <c r="W241" i="12"/>
  <c r="Z120" i="11"/>
  <c r="Y120" i="11"/>
  <c r="X120" i="11"/>
  <c r="W120" i="11"/>
  <c r="S154" i="11"/>
  <c r="S155" i="11"/>
  <c r="U510" i="12"/>
  <c r="AB1366" i="1"/>
  <c r="AA1366" i="1"/>
  <c r="Z1366" i="1"/>
  <c r="Y1366" i="1"/>
  <c r="X1366" i="1"/>
  <c r="AB601" i="1"/>
  <c r="AA601" i="1"/>
  <c r="Z601" i="1"/>
  <c r="Y601" i="1"/>
  <c r="X601" i="1"/>
  <c r="AB107" i="1"/>
  <c r="T151" i="11"/>
  <c r="AB1566" i="1"/>
  <c r="AA1566" i="1"/>
  <c r="Z1566" i="1"/>
  <c r="Y1566" i="1"/>
  <c r="X1566" i="1"/>
  <c r="AB1380" i="1"/>
  <c r="AA1380" i="1"/>
  <c r="AB1422" i="1"/>
  <c r="Z1130" i="1"/>
  <c r="AB1130" i="1"/>
  <c r="AA1130" i="1"/>
  <c r="Y1130" i="1"/>
  <c r="X1130" i="1"/>
  <c r="AA1295" i="1"/>
  <c r="AB871" i="1"/>
  <c r="Y616" i="1"/>
  <c r="AB646" i="1"/>
  <c r="AA646" i="1"/>
  <c r="Z646" i="1"/>
  <c r="Y646" i="1"/>
  <c r="X646" i="1"/>
  <c r="AA317" i="1"/>
  <c r="AA398" i="13"/>
  <c r="W398" i="13"/>
  <c r="W228" i="14"/>
  <c r="Y471" i="13"/>
  <c r="Z427" i="13"/>
  <c r="X413" i="13"/>
  <c r="W284" i="13"/>
  <c r="AA284" i="13"/>
  <c r="Y284" i="13"/>
  <c r="Z284" i="13"/>
  <c r="X284" i="13"/>
  <c r="Y406" i="12"/>
  <c r="AA122" i="12"/>
  <c r="W122" i="12"/>
  <c r="Z122" i="12"/>
  <c r="Y122" i="12"/>
  <c r="X122" i="12"/>
  <c r="U509" i="12"/>
  <c r="Z1449" i="1"/>
  <c r="X1514" i="1"/>
  <c r="AB1514" i="1"/>
  <c r="AA1514" i="1"/>
  <c r="Z1514" i="1"/>
  <c r="Y1514" i="1"/>
  <c r="Z1422" i="1"/>
  <c r="AA242" i="14"/>
  <c r="Y242" i="14"/>
  <c r="Z242" i="14"/>
  <c r="X242" i="14"/>
  <c r="W242" i="14"/>
  <c r="Z33" i="14"/>
  <c r="X33" i="14"/>
  <c r="W33" i="14"/>
  <c r="AA33" i="14"/>
  <c r="Y33" i="14"/>
  <c r="AA427" i="13"/>
  <c r="W498" i="13"/>
  <c r="X256" i="13"/>
  <c r="Z256" i="13"/>
  <c r="Y256" i="13"/>
  <c r="AA256" i="13"/>
  <c r="W256" i="13"/>
  <c r="X18" i="13"/>
  <c r="Z18" i="13"/>
  <c r="AA18" i="13"/>
  <c r="W18" i="13"/>
  <c r="Y18" i="13"/>
  <c r="Y2" i="13"/>
  <c r="X464" i="12"/>
  <c r="W152" i="12"/>
  <c r="X32" i="12"/>
  <c r="Y32" i="12"/>
  <c r="X17" i="12"/>
  <c r="AB1606" i="1"/>
  <c r="AB1449" i="1"/>
  <c r="AA1160" i="1"/>
  <c r="AB811" i="1"/>
  <c r="AA811" i="1"/>
  <c r="Z811" i="1"/>
  <c r="Y811" i="1"/>
  <c r="X811" i="1"/>
  <c r="X856" i="1"/>
  <c r="AB736" i="1"/>
  <c r="AA736" i="1"/>
  <c r="Z736" i="1"/>
  <c r="Y736" i="1"/>
  <c r="X736" i="1"/>
  <c r="AA359" i="14"/>
  <c r="X228" i="14"/>
  <c r="Y228" i="14"/>
  <c r="Z228" i="14"/>
  <c r="X153" i="14"/>
  <c r="AA153" i="14"/>
  <c r="T407" i="14"/>
  <c r="X603" i="13"/>
  <c r="AA589" i="13"/>
  <c r="Y589" i="13"/>
  <c r="W589" i="13"/>
  <c r="Z589" i="13"/>
  <c r="X589" i="13"/>
  <c r="X471" i="13"/>
  <c r="Z471" i="13"/>
  <c r="AA353" i="13"/>
  <c r="AA297" i="13"/>
  <c r="Z297" i="13"/>
  <c r="Y297" i="13"/>
  <c r="X297" i="13"/>
  <c r="W297" i="13"/>
  <c r="Y464" i="12"/>
  <c r="S638" i="13"/>
  <c r="AA286" i="12"/>
  <c r="W286" i="12"/>
  <c r="Z286" i="12"/>
  <c r="Y286" i="12"/>
  <c r="X286" i="12"/>
  <c r="X137" i="12"/>
  <c r="AA137" i="12"/>
  <c r="Y137" i="12"/>
  <c r="W137" i="12"/>
  <c r="Z137" i="12"/>
  <c r="Z32" i="12"/>
  <c r="AA47" i="11"/>
  <c r="Z47" i="11"/>
  <c r="Y47" i="11"/>
  <c r="X47" i="11"/>
  <c r="W47" i="11"/>
  <c r="Y17" i="11"/>
  <c r="AB1634" i="1"/>
  <c r="Z1634" i="1"/>
  <c r="AA1634" i="1"/>
  <c r="Y1634" i="1"/>
  <c r="X1634" i="1"/>
  <c r="X616" i="1"/>
  <c r="X3" i="1"/>
  <c r="X359" i="14"/>
  <c r="W359" i="14"/>
  <c r="Y359" i="14"/>
  <c r="AA406" i="12"/>
  <c r="W464" i="12"/>
  <c r="W256" i="12"/>
  <c r="Z316" i="12"/>
  <c r="Y316" i="12"/>
  <c r="Y271" i="12"/>
  <c r="AA241" i="12"/>
  <c r="X1592" i="1"/>
  <c r="AB1592" i="1"/>
  <c r="AA1592" i="1"/>
  <c r="Z1592" i="1"/>
  <c r="Y1592" i="1"/>
  <c r="AB1553" i="1"/>
  <c r="AB1462" i="1"/>
  <c r="Z1280" i="1"/>
  <c r="X1280" i="1"/>
  <c r="AA1280" i="1"/>
  <c r="AB766" i="1"/>
  <c r="AA766" i="1"/>
  <c r="Z766" i="1"/>
  <c r="Y766" i="1"/>
  <c r="X766" i="1"/>
  <c r="AB571" i="1"/>
  <c r="Y347" i="1"/>
  <c r="X347" i="1"/>
  <c r="AB347" i="1"/>
  <c r="AA347" i="1"/>
  <c r="Z347" i="1"/>
  <c r="AA272" i="1"/>
  <c r="T1683" i="1"/>
  <c r="T1681" i="1"/>
  <c r="T1679" i="1"/>
  <c r="T1680" i="1"/>
  <c r="T1682" i="1"/>
  <c r="AA562" i="13"/>
  <c r="Z511" i="13"/>
  <c r="Y511" i="13"/>
  <c r="X511" i="13"/>
  <c r="W511" i="13"/>
  <c r="AA511" i="13"/>
  <c r="AA464" i="12"/>
  <c r="X1501" i="1"/>
  <c r="AA1501" i="1"/>
  <c r="AB1501" i="1"/>
  <c r="X1352" i="1"/>
  <c r="AB1352" i="1"/>
  <c r="AA1352" i="1"/>
  <c r="Z1352" i="1"/>
  <c r="Y1352" i="1"/>
  <c r="Y1280" i="1"/>
  <c r="AB1175" i="1"/>
  <c r="X1295" i="1"/>
  <c r="AB1295" i="1"/>
  <c r="Y1295" i="1"/>
  <c r="AA1175" i="1"/>
  <c r="X929" i="1"/>
  <c r="Z77" i="1"/>
  <c r="Z339" i="13"/>
  <c r="U638" i="13"/>
  <c r="U636" i="13"/>
  <c r="U637" i="13"/>
  <c r="U634" i="13"/>
  <c r="U635" i="13"/>
  <c r="AA287" i="14"/>
  <c r="Z287" i="14"/>
  <c r="Y287" i="14"/>
  <c r="X287" i="14"/>
  <c r="W287" i="14"/>
  <c r="Y198" i="14"/>
  <c r="W153" i="14"/>
  <c r="Z18" i="14"/>
  <c r="W575" i="13"/>
  <c r="AA575" i="13"/>
  <c r="Z575" i="13"/>
  <c r="Y575" i="13"/>
  <c r="X575" i="13"/>
  <c r="Y398" i="13"/>
  <c r="AA270" i="13"/>
  <c r="Y270" i="13"/>
  <c r="X270" i="13"/>
  <c r="Z270" i="13"/>
  <c r="W270" i="13"/>
  <c r="Y353" i="13"/>
  <c r="Z138" i="13"/>
  <c r="AA436" i="12"/>
  <c r="Z436" i="12"/>
  <c r="Y436" i="12"/>
  <c r="X436" i="12"/>
  <c r="W436" i="12"/>
  <c r="W47" i="12"/>
  <c r="AA47" i="12"/>
  <c r="Z47" i="12"/>
  <c r="X47" i="12"/>
  <c r="Y47" i="12"/>
  <c r="Z167" i="12"/>
  <c r="AA167" i="12"/>
  <c r="Y167" i="12"/>
  <c r="X167" i="12"/>
  <c r="W167" i="12"/>
  <c r="Z256" i="12"/>
  <c r="Z197" i="12"/>
  <c r="Y197" i="12"/>
  <c r="W197" i="12"/>
  <c r="AA197" i="12"/>
  <c r="X197" i="12"/>
  <c r="Y152" i="12"/>
  <c r="W32" i="11"/>
  <c r="AA32" i="11"/>
  <c r="Z32" i="11"/>
  <c r="Y32" i="11"/>
  <c r="X32" i="11"/>
  <c r="T155" i="11"/>
  <c r="AB1662" i="1"/>
  <c r="AA1662" i="1"/>
  <c r="Z1662" i="1"/>
  <c r="Y1662" i="1"/>
  <c r="X1662" i="1"/>
  <c r="Z17" i="11"/>
  <c r="U511" i="12"/>
  <c r="Z134" i="11"/>
  <c r="Y1606" i="1"/>
  <c r="AB1085" i="1"/>
  <c r="AA1085" i="1"/>
  <c r="Z1085" i="1"/>
  <c r="Y1085" i="1"/>
  <c r="X1085" i="1"/>
  <c r="X1100" i="1"/>
  <c r="AA1100" i="1"/>
  <c r="Z1100" i="1"/>
  <c r="Y1100" i="1"/>
  <c r="AB1100" i="1"/>
  <c r="X1422" i="1"/>
  <c r="Y1012" i="1"/>
  <c r="AB1012" i="1"/>
  <c r="AA1012" i="1"/>
  <c r="Z1012" i="1"/>
  <c r="X1012" i="1"/>
  <c r="AB1145" i="1"/>
  <c r="Y1145" i="1"/>
  <c r="AA1145" i="1"/>
  <c r="Z1145" i="1"/>
  <c r="X1145" i="1"/>
  <c r="AB1394" i="1"/>
  <c r="AA1394" i="1"/>
  <c r="Z1394" i="1"/>
  <c r="Y1394" i="1"/>
  <c r="X1394" i="1"/>
  <c r="Z943" i="1"/>
  <c r="X943" i="1"/>
  <c r="AB943" i="1"/>
  <c r="AA943" i="1"/>
  <c r="Y943" i="1"/>
  <c r="Y856" i="1"/>
  <c r="X1175" i="1"/>
  <c r="AB586" i="1"/>
  <c r="AA586" i="1"/>
  <c r="Z586" i="1"/>
  <c r="Y586" i="1"/>
  <c r="X586" i="1"/>
  <c r="AB1160" i="1"/>
  <c r="Z901" i="1"/>
  <c r="Y901" i="1"/>
  <c r="X901" i="1"/>
  <c r="AB901" i="1"/>
  <c r="AA901" i="1"/>
  <c r="AB721" i="1"/>
  <c r="Y661" i="1"/>
  <c r="AA616" i="1"/>
  <c r="AB527" i="1"/>
  <c r="Z92" i="1"/>
  <c r="Y92" i="1"/>
  <c r="X92" i="1"/>
  <c r="AB92" i="1"/>
  <c r="AA92" i="1"/>
  <c r="X437" i="1"/>
  <c r="AB122" i="1"/>
  <c r="AA122" i="1"/>
  <c r="Z122" i="1"/>
  <c r="Y122" i="1"/>
  <c r="X122" i="1"/>
  <c r="AB317" i="1"/>
  <c r="AB182" i="1"/>
  <c r="Z62" i="1"/>
  <c r="X107" i="1"/>
  <c r="AA77" i="1"/>
  <c r="Z373" i="14"/>
  <c r="Y373" i="14"/>
  <c r="X373" i="14"/>
  <c r="W373" i="14"/>
  <c r="AA373" i="14"/>
  <c r="X18" i="14"/>
  <c r="Z603" i="13"/>
  <c r="Y339" i="13"/>
  <c r="Z213" i="13"/>
  <c r="AA213" i="13"/>
  <c r="Y213" i="13"/>
  <c r="X213" i="13"/>
  <c r="W213" i="13"/>
  <c r="W272" i="14"/>
  <c r="AA228" i="14"/>
  <c r="Y523" i="13"/>
  <c r="X523" i="13"/>
  <c r="W523" i="13"/>
  <c r="AA523" i="13"/>
  <c r="Z523" i="13"/>
  <c r="Y498" i="13"/>
  <c r="AA471" i="13"/>
  <c r="Y427" i="13"/>
  <c r="Y242" i="13"/>
  <c r="AA331" i="14"/>
  <c r="Z331" i="14"/>
  <c r="Y331" i="14"/>
  <c r="X331" i="14"/>
  <c r="W331" i="14"/>
  <c r="AA213" i="14"/>
  <c r="Z213" i="14"/>
  <c r="Y213" i="14"/>
  <c r="X213" i="14"/>
  <c r="W213" i="14"/>
  <c r="Z272" i="14"/>
  <c r="Z138" i="14"/>
  <c r="Y138" i="14"/>
  <c r="AA138" i="14"/>
  <c r="X138" i="14"/>
  <c r="W138" i="14"/>
  <c r="Y153" i="14"/>
  <c r="AA18" i="14"/>
  <c r="Y536" i="13"/>
  <c r="Y457" i="13"/>
  <c r="W457" i="13"/>
  <c r="AA457" i="13"/>
  <c r="Z457" i="13"/>
  <c r="X457" i="13"/>
  <c r="X562" i="13"/>
  <c r="AA498" i="13"/>
  <c r="W471" i="13"/>
  <c r="W339" i="13"/>
  <c r="Z398" i="13"/>
  <c r="X427" i="13"/>
  <c r="Z353" i="13"/>
  <c r="Y228" i="13"/>
  <c r="W228" i="13"/>
  <c r="AA228" i="13"/>
  <c r="Z228" i="13"/>
  <c r="X228" i="13"/>
  <c r="X33" i="13"/>
  <c r="W33" i="13"/>
  <c r="AA33" i="13"/>
  <c r="Z33" i="13"/>
  <c r="Y33" i="13"/>
  <c r="Z242" i="13"/>
  <c r="Z331" i="12"/>
  <c r="AA331" i="12"/>
  <c r="Y331" i="12"/>
  <c r="X331" i="12"/>
  <c r="W331" i="12"/>
  <c r="Z464" i="12"/>
  <c r="S634" i="13"/>
  <c r="X241" i="12"/>
  <c r="X152" i="12"/>
  <c r="T152" i="11"/>
  <c r="AA32" i="12"/>
  <c r="U508" i="12"/>
  <c r="X1338" i="1"/>
  <c r="Z1295" i="1"/>
  <c r="AB1280" i="1"/>
  <c r="Y1422" i="1"/>
  <c r="Z856" i="1"/>
  <c r="X886" i="1"/>
  <c r="AB886" i="1"/>
  <c r="AA886" i="1"/>
  <c r="Z886" i="1"/>
  <c r="Y886" i="1"/>
  <c r="Z1175" i="1"/>
  <c r="Y706" i="1"/>
  <c r="X706" i="1"/>
  <c r="AB706" i="1"/>
  <c r="Z706" i="1"/>
  <c r="AA706" i="1"/>
  <c r="Y1160" i="1"/>
  <c r="Z661" i="1"/>
  <c r="X571" i="1"/>
  <c r="Z422" i="1"/>
  <c r="Y422" i="1"/>
  <c r="X422" i="1"/>
  <c r="AB422" i="1"/>
  <c r="AA422" i="1"/>
  <c r="AA497" i="1"/>
  <c r="Z497" i="1"/>
  <c r="Y497" i="1"/>
  <c r="X497" i="1"/>
  <c r="AB497" i="1"/>
  <c r="Z302" i="1"/>
  <c r="Y302" i="1"/>
  <c r="AB302" i="1"/>
  <c r="AA302" i="1"/>
  <c r="X302" i="1"/>
  <c r="U1683" i="1"/>
  <c r="U1681" i="1"/>
  <c r="U1679" i="1"/>
  <c r="U1682" i="1"/>
  <c r="U1680" i="1"/>
  <c r="AB407" i="1"/>
  <c r="AA407" i="1"/>
  <c r="Y407" i="1"/>
  <c r="X407" i="1"/>
  <c r="Z407" i="1"/>
  <c r="Y437" i="1"/>
  <c r="X317" i="1"/>
  <c r="AA62" i="1"/>
  <c r="Y107" i="1"/>
  <c r="AB77" i="1"/>
  <c r="Z198" i="14"/>
  <c r="W198" i="14"/>
  <c r="AA108" i="14"/>
  <c r="X108" i="14"/>
  <c r="W108" i="14"/>
  <c r="Z108" i="14"/>
  <c r="Y108" i="14"/>
  <c r="X498" i="13"/>
  <c r="Y153" i="13"/>
  <c r="AA153" i="13"/>
  <c r="Z153" i="13"/>
  <c r="X153" i="13"/>
  <c r="W153" i="13"/>
  <c r="W123" i="13"/>
  <c r="AA123" i="13"/>
  <c r="Z123" i="13"/>
  <c r="Y123" i="13"/>
  <c r="X123" i="13"/>
  <c r="AA302" i="14"/>
  <c r="W302" i="14"/>
  <c r="X302" i="14"/>
  <c r="Y302" i="14"/>
  <c r="Z302" i="14"/>
  <c r="AA272" i="14"/>
  <c r="Y257" i="14"/>
  <c r="X257" i="14"/>
  <c r="W257" i="14"/>
  <c r="Z257" i="14"/>
  <c r="AA257" i="14"/>
  <c r="X198" i="14"/>
  <c r="T404" i="14"/>
  <c r="Y562" i="13"/>
  <c r="AA413" i="13"/>
  <c r="Z485" i="13"/>
  <c r="X339" i="13"/>
  <c r="W138" i="13"/>
  <c r="Z108" i="13"/>
  <c r="X242" i="13"/>
  <c r="S637" i="13"/>
  <c r="Z92" i="12"/>
  <c r="AA92" i="12"/>
  <c r="Y92" i="12"/>
  <c r="X92" i="12"/>
  <c r="W92" i="12"/>
  <c r="Y107" i="12"/>
  <c r="W107" i="12"/>
  <c r="AA107" i="12"/>
  <c r="Z107" i="12"/>
  <c r="X107" i="12"/>
  <c r="T154" i="11"/>
  <c r="Z1553" i="1"/>
  <c r="W32" i="12"/>
  <c r="S151" i="11"/>
  <c r="AA1606" i="1"/>
  <c r="U512" i="12"/>
  <c r="Z1462" i="1"/>
  <c r="X1462" i="1"/>
  <c r="Y1501" i="1"/>
  <c r="X1380" i="1"/>
  <c r="AA1449" i="1"/>
  <c r="X971" i="1"/>
  <c r="AB971" i="1"/>
  <c r="AA971" i="1"/>
  <c r="Y971" i="1"/>
  <c r="Z971" i="1"/>
  <c r="Y871" i="1"/>
  <c r="X871" i="1"/>
  <c r="Y1175" i="1"/>
  <c r="Y826" i="1"/>
  <c r="X826" i="1"/>
  <c r="AB826" i="1"/>
  <c r="AA826" i="1"/>
  <c r="Z826" i="1"/>
  <c r="AB841" i="1"/>
  <c r="AA841" i="1"/>
  <c r="Z841" i="1"/>
  <c r="Y841" i="1"/>
  <c r="X841" i="1"/>
  <c r="Z616" i="1"/>
  <c r="Z542" i="1"/>
  <c r="Y542" i="1"/>
  <c r="X542" i="1"/>
  <c r="AB542" i="1"/>
  <c r="AA542" i="1"/>
  <c r="X227" i="1"/>
  <c r="AB227" i="1"/>
  <c r="Z227" i="1"/>
  <c r="Y227" i="1"/>
  <c r="AA227" i="1"/>
  <c r="X452" i="1"/>
  <c r="Z437" i="1"/>
  <c r="Y317" i="1"/>
  <c r="AB62" i="1"/>
  <c r="Z107" i="1"/>
  <c r="W603" i="13"/>
  <c r="AA183" i="13"/>
  <c r="Z183" i="13"/>
  <c r="Y183" i="13"/>
  <c r="X183" i="13"/>
  <c r="W183" i="13"/>
  <c r="AA63" i="13"/>
  <c r="Z63" i="13"/>
  <c r="Y63" i="13"/>
  <c r="X63" i="13"/>
  <c r="W63" i="13"/>
  <c r="T638" i="13"/>
  <c r="T635" i="13"/>
  <c r="T637" i="13"/>
  <c r="T634" i="13"/>
  <c r="T636" i="13"/>
  <c r="AA78" i="13"/>
  <c r="Y78" i="13"/>
  <c r="W78" i="13"/>
  <c r="Z78" i="13"/>
  <c r="X78" i="13"/>
  <c r="X93" i="13"/>
  <c r="AA93" i="13"/>
  <c r="Z93" i="13"/>
  <c r="Y93" i="13"/>
  <c r="W93" i="13"/>
  <c r="X301" i="12"/>
  <c r="AA301" i="12"/>
  <c r="Z301" i="12"/>
  <c r="Y301" i="12"/>
  <c r="W301" i="12"/>
  <c r="S635" i="13"/>
  <c r="V635" i="13" s="1"/>
  <c r="X77" i="12"/>
  <c r="AA77" i="12"/>
  <c r="X93" i="11"/>
  <c r="W93" i="11"/>
  <c r="AA93" i="11"/>
  <c r="Z93" i="11"/>
  <c r="Y93" i="11"/>
  <c r="U155" i="11"/>
  <c r="U152" i="11"/>
  <c r="U154" i="11"/>
  <c r="U151" i="11"/>
  <c r="U153" i="11"/>
  <c r="AB1475" i="1"/>
  <c r="Y1475" i="1"/>
  <c r="X1475" i="1"/>
  <c r="AA1475" i="1"/>
  <c r="Z1475" i="1"/>
  <c r="AA1462" i="1"/>
  <c r="AB1408" i="1"/>
  <c r="AA1408" i="1"/>
  <c r="Z1408" i="1"/>
  <c r="Y1408" i="1"/>
  <c r="X1408" i="1"/>
  <c r="AA1220" i="1"/>
  <c r="Z1220" i="1"/>
  <c r="X1220" i="1"/>
  <c r="AB1220" i="1"/>
  <c r="Y1220" i="1"/>
  <c r="AA1422" i="1"/>
  <c r="Y984" i="1"/>
  <c r="X984" i="1"/>
  <c r="AB984" i="1"/>
  <c r="AA984" i="1"/>
  <c r="Z984" i="1"/>
  <c r="AB796" i="1"/>
  <c r="AA796" i="1"/>
  <c r="Z796" i="1"/>
  <c r="Y796" i="1"/>
  <c r="X796" i="1"/>
  <c r="AA856" i="1"/>
  <c r="AB362" i="1"/>
  <c r="Y362" i="1"/>
  <c r="X362" i="1"/>
  <c r="AA362" i="1"/>
  <c r="Z362" i="1"/>
  <c r="AA571" i="1"/>
  <c r="AA556" i="1"/>
  <c r="Z556" i="1"/>
  <c r="AB556" i="1"/>
  <c r="Y556" i="1"/>
  <c r="X556" i="1"/>
  <c r="Z332" i="1"/>
  <c r="Y332" i="1"/>
  <c r="X332" i="1"/>
  <c r="AA377" i="1"/>
  <c r="Z377" i="1"/>
  <c r="Y377" i="1"/>
  <c r="AB377" i="1"/>
  <c r="X377" i="1"/>
  <c r="AB332" i="1"/>
  <c r="Y452" i="1"/>
  <c r="Z317" i="1"/>
  <c r="Y272" i="1"/>
  <c r="X62" i="1"/>
  <c r="AA107" i="1"/>
  <c r="W93" i="14"/>
  <c r="Z93" i="14"/>
  <c r="X93" i="14"/>
  <c r="AA93" i="14"/>
  <c r="Y93" i="14"/>
  <c r="AA549" i="13"/>
  <c r="Z549" i="13"/>
  <c r="Y549" i="13"/>
  <c r="X549" i="13"/>
  <c r="W549" i="13"/>
  <c r="AA242" i="13"/>
  <c r="W450" i="12"/>
  <c r="AA450" i="12"/>
  <c r="Z450" i="12"/>
  <c r="Y450" i="12"/>
  <c r="X450" i="12"/>
  <c r="W391" i="12"/>
  <c r="AA391" i="12"/>
  <c r="Z391" i="12"/>
  <c r="Y391" i="12"/>
  <c r="X391" i="12"/>
  <c r="W406" i="12"/>
  <c r="X346" i="12"/>
  <c r="W346" i="12"/>
  <c r="AA346" i="12"/>
  <c r="Z346" i="12"/>
  <c r="Y346" i="12"/>
  <c r="AA316" i="12"/>
  <c r="W271" i="12"/>
  <c r="AA77" i="11"/>
  <c r="Z77" i="11"/>
  <c r="Y77" i="11"/>
  <c r="X77" i="11"/>
  <c r="W77" i="11"/>
  <c r="X272" i="14"/>
  <c r="Y78" i="14"/>
  <c r="X78" i="14"/>
  <c r="W78" i="14"/>
  <c r="AA78" i="14"/>
  <c r="Z78" i="14"/>
  <c r="T403" i="14"/>
  <c r="W485" i="13"/>
  <c r="Y603" i="13"/>
  <c r="Y485" i="13"/>
  <c r="AA368" i="13"/>
  <c r="Z368" i="13"/>
  <c r="Y368" i="13"/>
  <c r="X368" i="13"/>
  <c r="W368" i="13"/>
  <c r="AA339" i="13"/>
  <c r="W198" i="13"/>
  <c r="AA198" i="13"/>
  <c r="Z198" i="13"/>
  <c r="Y198" i="13"/>
  <c r="X198" i="13"/>
  <c r="W311" i="13"/>
  <c r="Y108" i="13"/>
  <c r="AA108" i="13"/>
  <c r="X406" i="12"/>
  <c r="AA256" i="12"/>
  <c r="Y256" i="12"/>
  <c r="X2" i="13"/>
  <c r="S636" i="13"/>
  <c r="V636" i="13" s="1"/>
  <c r="AA227" i="12"/>
  <c r="Z227" i="12"/>
  <c r="Y227" i="12"/>
  <c r="X227" i="12"/>
  <c r="W227" i="12"/>
  <c r="Z77" i="12"/>
  <c r="AB1579" i="1"/>
  <c r="AA1579" i="1"/>
  <c r="Z1579" i="1"/>
  <c r="Y1579" i="1"/>
  <c r="X1579" i="1"/>
  <c r="AA17" i="11"/>
  <c r="AA134" i="11"/>
  <c r="AB1540" i="1"/>
  <c r="AA1540" i="1"/>
  <c r="Z1540" i="1"/>
  <c r="Y1540" i="1"/>
  <c r="X1540" i="1"/>
  <c r="Y1553" i="1"/>
  <c r="Z1380" i="1"/>
  <c r="X1553" i="1"/>
  <c r="AB1040" i="1"/>
  <c r="AA1040" i="1"/>
  <c r="Z1040" i="1"/>
  <c r="Y1040" i="1"/>
  <c r="X1040" i="1"/>
  <c r="AA871" i="1"/>
  <c r="Z929" i="1"/>
  <c r="AB915" i="1"/>
  <c r="Y915" i="1"/>
  <c r="X915" i="1"/>
  <c r="AA915" i="1"/>
  <c r="Z915" i="1"/>
  <c r="Z871" i="1"/>
  <c r="Y571" i="1"/>
  <c r="Z571" i="1"/>
  <c r="AB482" i="1"/>
  <c r="AA482" i="1"/>
  <c r="Z482" i="1"/>
  <c r="Y482" i="1"/>
  <c r="X482" i="1"/>
  <c r="X721" i="1"/>
  <c r="Y467" i="1"/>
  <c r="X467" i="1"/>
  <c r="AB467" i="1"/>
  <c r="AA467" i="1"/>
  <c r="Z467" i="1"/>
  <c r="X392" i="1"/>
  <c r="AA392" i="1"/>
  <c r="Z392" i="1"/>
  <c r="Y392" i="1"/>
  <c r="AB392" i="1"/>
  <c r="Y17" i="1"/>
  <c r="X17" i="1"/>
  <c r="AB17" i="1"/>
  <c r="AA17" i="1"/>
  <c r="Z17" i="1"/>
  <c r="Z257" i="1"/>
  <c r="AB257" i="1"/>
  <c r="AA257" i="1"/>
  <c r="Y257" i="1"/>
  <c r="X257" i="1"/>
  <c r="Z452" i="1"/>
  <c r="AA212" i="1"/>
  <c r="AB212" i="1"/>
  <c r="Z212" i="1"/>
  <c r="Y212" i="1"/>
  <c r="X212" i="1"/>
  <c r="Z272" i="1"/>
  <c r="X182" i="1"/>
  <c r="Y3" i="1"/>
  <c r="AA3" i="14"/>
  <c r="Y3" i="14"/>
  <c r="X3" i="14"/>
  <c r="W3" i="14"/>
  <c r="Z3" i="14"/>
  <c r="Y387" i="14"/>
  <c r="X387" i="14"/>
  <c r="W387" i="14"/>
  <c r="AA387" i="14"/>
  <c r="Z387" i="14"/>
  <c r="Y168" i="14"/>
  <c r="AA168" i="14"/>
  <c r="Z168" i="14"/>
  <c r="X168" i="14"/>
  <c r="W168" i="14"/>
  <c r="Y123" i="14"/>
  <c r="X123" i="14"/>
  <c r="AA123" i="14"/>
  <c r="Z123" i="14"/>
  <c r="W123" i="14"/>
  <c r="W48" i="14"/>
  <c r="AA48" i="14"/>
  <c r="Z48" i="14"/>
  <c r="Y48" i="14"/>
  <c r="X48" i="14"/>
  <c r="S407" i="14"/>
  <c r="S405" i="14"/>
  <c r="S403" i="14"/>
  <c r="S406" i="14"/>
  <c r="V406" i="14" s="1"/>
  <c r="S404" i="14"/>
  <c r="Y617" i="13"/>
  <c r="W617" i="13"/>
  <c r="AA617" i="13"/>
  <c r="Z617" i="13"/>
  <c r="X617" i="13"/>
  <c r="W18" i="14"/>
  <c r="T405" i="14"/>
  <c r="Z413" i="13"/>
  <c r="AA603" i="13"/>
  <c r="Y325" i="13"/>
  <c r="X325" i="13"/>
  <c r="W325" i="13"/>
  <c r="Z325" i="13"/>
  <c r="AA325" i="13"/>
  <c r="Y413" i="13"/>
  <c r="X108" i="13"/>
  <c r="Y48" i="13"/>
  <c r="Z48" i="13"/>
  <c r="X48" i="13"/>
  <c r="W48" i="13"/>
  <c r="AA48" i="13"/>
  <c r="W477" i="12"/>
  <c r="X477" i="12"/>
  <c r="AA477" i="12"/>
  <c r="Z477" i="12"/>
  <c r="Y477" i="12"/>
  <c r="AA2" i="13"/>
  <c r="X256" i="12"/>
  <c r="AA271" i="12"/>
  <c r="Y212" i="12"/>
  <c r="W212" i="12"/>
  <c r="AA212" i="12"/>
  <c r="Z212" i="12"/>
  <c r="X212" i="12"/>
  <c r="W17" i="12"/>
  <c r="Y17" i="12" s="1"/>
  <c r="Z152" i="12"/>
  <c r="AA3" i="11"/>
  <c r="Z3" i="11"/>
  <c r="Y3" i="11"/>
  <c r="Y147" i="11" s="1"/>
  <c r="X3" i="11"/>
  <c r="W3" i="11"/>
  <c r="Y62" i="11"/>
  <c r="X62" i="11"/>
  <c r="W62" i="11"/>
  <c r="AA62" i="11"/>
  <c r="Z62" i="11"/>
  <c r="Z62" i="12"/>
  <c r="Y62" i="12"/>
  <c r="X62" i="12"/>
  <c r="W62" i="12"/>
  <c r="AA62" i="12"/>
  <c r="W17" i="11"/>
  <c r="S152" i="11"/>
  <c r="V152" i="11" s="1"/>
  <c r="W134" i="11"/>
  <c r="X1205" i="1"/>
  <c r="AA1205" i="1"/>
  <c r="AB1205" i="1"/>
  <c r="Z1205" i="1"/>
  <c r="Y1205" i="1"/>
  <c r="Z1436" i="1"/>
  <c r="Y1436" i="1"/>
  <c r="X1436" i="1"/>
  <c r="AB1436" i="1"/>
  <c r="AA1436" i="1"/>
  <c r="Y1527" i="1"/>
  <c r="X1527" i="1"/>
  <c r="AB1527" i="1"/>
  <c r="AA1527" i="1"/>
  <c r="Z1527" i="1"/>
  <c r="AA1338" i="1"/>
  <c r="Y1462" i="1"/>
  <c r="AB1265" i="1"/>
  <c r="Z1265" i="1"/>
  <c r="Y1265" i="1"/>
  <c r="AA1265" i="1"/>
  <c r="X1265" i="1"/>
  <c r="AB1250" i="1"/>
  <c r="Z1250" i="1"/>
  <c r="Y1250" i="1"/>
  <c r="X1250" i="1"/>
  <c r="AA1250" i="1"/>
  <c r="Y1338" i="1"/>
  <c r="Z1235" i="1"/>
  <c r="X1235" i="1"/>
  <c r="AB1235" i="1"/>
  <c r="AA1235" i="1"/>
  <c r="Y1235" i="1"/>
  <c r="Y1070" i="1"/>
  <c r="X1070" i="1"/>
  <c r="AB1070" i="1"/>
  <c r="AA1070" i="1"/>
  <c r="Z1070" i="1"/>
  <c r="AA1310" i="1"/>
  <c r="Y1310" i="1"/>
  <c r="X1310" i="1"/>
  <c r="AB1310" i="1"/>
  <c r="Z1310" i="1"/>
  <c r="Z1115" i="1"/>
  <c r="AB1115" i="1"/>
  <c r="AA1115" i="1"/>
  <c r="Y1115" i="1"/>
  <c r="X1115" i="1"/>
  <c r="AB1055" i="1"/>
  <c r="AA1055" i="1"/>
  <c r="Z1055" i="1"/>
  <c r="Y1055" i="1"/>
  <c r="X1055" i="1"/>
  <c r="AB676" i="1"/>
  <c r="AA676" i="1"/>
  <c r="Z676" i="1"/>
  <c r="X676" i="1"/>
  <c r="Y676" i="1"/>
  <c r="X631" i="1"/>
  <c r="AB631" i="1"/>
  <c r="AA631" i="1"/>
  <c r="Y631" i="1"/>
  <c r="Z631" i="1"/>
  <c r="X1160" i="1"/>
  <c r="AB616" i="1"/>
  <c r="AB856" i="1"/>
  <c r="X512" i="1"/>
  <c r="AB512" i="1"/>
  <c r="AA512" i="1"/>
  <c r="Z512" i="1"/>
  <c r="Y512" i="1"/>
  <c r="AB437" i="1"/>
  <c r="AB661" i="1"/>
  <c r="Y527" i="1"/>
  <c r="AB152" i="1"/>
  <c r="AA152" i="1"/>
  <c r="Z152" i="1"/>
  <c r="Y152" i="1"/>
  <c r="X152" i="1"/>
  <c r="Y137" i="1"/>
  <c r="X137" i="1"/>
  <c r="AB137" i="1"/>
  <c r="AA137" i="1"/>
  <c r="Z137" i="1"/>
  <c r="AA452" i="1"/>
  <c r="AB287" i="1"/>
  <c r="X287" i="1"/>
  <c r="AA287" i="1"/>
  <c r="Z287" i="1"/>
  <c r="Y287" i="1"/>
  <c r="Y242" i="1"/>
  <c r="AB242" i="1"/>
  <c r="AA242" i="1"/>
  <c r="Z242" i="1"/>
  <c r="X242" i="1"/>
  <c r="AB197" i="1"/>
  <c r="AA197" i="1"/>
  <c r="Z197" i="1"/>
  <c r="Y197" i="1"/>
  <c r="X197" i="1"/>
  <c r="AB272" i="1"/>
  <c r="Y182" i="1"/>
  <c r="X77" i="1"/>
  <c r="Z3" i="1"/>
  <c r="Y317" i="14"/>
  <c r="X317" i="14"/>
  <c r="AA317" i="14"/>
  <c r="Z317" i="14"/>
  <c r="W317" i="14"/>
  <c r="Z63" i="14"/>
  <c r="Y63" i="14"/>
  <c r="X63" i="14"/>
  <c r="W63" i="14"/>
  <c r="AA63" i="14"/>
  <c r="U406" i="14"/>
  <c r="U404" i="14"/>
  <c r="U407" i="14"/>
  <c r="U405" i="14"/>
  <c r="U403" i="14"/>
  <c r="Y442" i="13"/>
  <c r="Z442" i="13"/>
  <c r="X442" i="13"/>
  <c r="AA442" i="13"/>
  <c r="W442" i="13"/>
  <c r="AA536" i="13"/>
  <c r="X421" i="12"/>
  <c r="AA421" i="12"/>
  <c r="Z421" i="12"/>
  <c r="Y421" i="12"/>
  <c r="W421" i="12"/>
  <c r="Z406" i="12"/>
  <c r="X316" i="12"/>
  <c r="W2" i="13"/>
  <c r="W630" i="13" s="1"/>
  <c r="X271" i="12"/>
  <c r="Z17" i="12"/>
  <c r="AA120" i="11"/>
  <c r="AA152" i="12"/>
  <c r="T512" i="12"/>
  <c r="T510" i="12"/>
  <c r="T508" i="12"/>
  <c r="T511" i="12"/>
  <c r="T509" i="12"/>
  <c r="T153" i="11"/>
  <c r="V153" i="11" s="1"/>
  <c r="X1606" i="1"/>
  <c r="X134" i="11"/>
  <c r="AB1338" i="1"/>
  <c r="Z1324" i="1"/>
  <c r="Y1324" i="1"/>
  <c r="X1324" i="1"/>
  <c r="AB1324" i="1"/>
  <c r="AA1324" i="1"/>
  <c r="Z998" i="1"/>
  <c r="X998" i="1"/>
  <c r="AB998" i="1"/>
  <c r="AA998" i="1"/>
  <c r="Y998" i="1"/>
  <c r="X751" i="1"/>
  <c r="AB751" i="1"/>
  <c r="AA751" i="1"/>
  <c r="Y751" i="1"/>
  <c r="Z751" i="1"/>
  <c r="Z1160" i="1"/>
  <c r="Z721" i="1"/>
  <c r="AB691" i="1"/>
  <c r="AA691" i="1"/>
  <c r="Z691" i="1"/>
  <c r="Y691" i="1"/>
  <c r="X691" i="1"/>
  <c r="Z527" i="1"/>
  <c r="AB32" i="1"/>
  <c r="Z32" i="1"/>
  <c r="AA32" i="1"/>
  <c r="Y32" i="1"/>
  <c r="X32" i="1"/>
  <c r="Z47" i="1"/>
  <c r="Y47" i="1"/>
  <c r="AA47" i="1"/>
  <c r="AB47" i="1"/>
  <c r="X47" i="1"/>
  <c r="X272" i="1"/>
  <c r="Z182" i="1"/>
  <c r="Y77" i="1"/>
  <c r="AA3" i="1"/>
  <c r="Y183" i="14"/>
  <c r="X183" i="14"/>
  <c r="W183" i="14"/>
  <c r="AA183" i="14"/>
  <c r="Z183" i="14"/>
  <c r="Z498" i="13"/>
  <c r="Y383" i="13"/>
  <c r="X383" i="13"/>
  <c r="W383" i="13"/>
  <c r="AA383" i="13"/>
  <c r="Z383" i="13"/>
  <c r="AA168" i="13"/>
  <c r="Z168" i="13"/>
  <c r="Y168" i="13"/>
  <c r="X168" i="13"/>
  <c r="W168" i="13"/>
  <c r="AA361" i="12"/>
  <c r="Y361" i="12"/>
  <c r="X361" i="12"/>
  <c r="W361" i="12"/>
  <c r="Z361" i="12"/>
  <c r="Z376" i="12"/>
  <c r="Y376" i="12"/>
  <c r="X376" i="12"/>
  <c r="AA376" i="12"/>
  <c r="W376" i="12"/>
  <c r="Z2" i="13"/>
  <c r="W77" i="12"/>
  <c r="AA17" i="12"/>
  <c r="Y77" i="12"/>
  <c r="S511" i="12"/>
  <c r="S509" i="12"/>
  <c r="S512" i="12"/>
  <c r="S510" i="12"/>
  <c r="V510" i="12" s="1"/>
  <c r="S508" i="12"/>
  <c r="Z3" i="12"/>
  <c r="Y3" i="12"/>
  <c r="AA3" i="12"/>
  <c r="AA504" i="12" s="1"/>
  <c r="X3" i="12"/>
  <c r="X504" i="12" s="1"/>
  <c r="W3" i="12"/>
  <c r="AB1648" i="1"/>
  <c r="AA1648" i="1"/>
  <c r="Y1648" i="1"/>
  <c r="Z1648" i="1"/>
  <c r="X1648" i="1"/>
  <c r="AA1620" i="1"/>
  <c r="AB1620" i="1"/>
  <c r="Z1620" i="1"/>
  <c r="Y1620" i="1"/>
  <c r="X1620" i="1"/>
  <c r="Z1606" i="1"/>
  <c r="Y957" i="1"/>
  <c r="AB957" i="1"/>
  <c r="AA957" i="1"/>
  <c r="Z957" i="1"/>
  <c r="X957" i="1"/>
  <c r="AA1190" i="1"/>
  <c r="Y1190" i="1"/>
  <c r="X1190" i="1"/>
  <c r="AB1190" i="1"/>
  <c r="Z1190" i="1"/>
  <c r="Z781" i="1"/>
  <c r="Y781" i="1"/>
  <c r="X781" i="1"/>
  <c r="AB781" i="1"/>
  <c r="AA781" i="1"/>
  <c r="AA167" i="1"/>
  <c r="Z167" i="1"/>
  <c r="Y167" i="1"/>
  <c r="X167" i="1"/>
  <c r="AB167" i="1"/>
  <c r="AB3" i="1"/>
  <c r="T513" i="12" l="1"/>
  <c r="V512" i="12"/>
  <c r="Z1675" i="1"/>
  <c r="Z147" i="11"/>
  <c r="S408" i="14"/>
  <c r="V403" i="14"/>
  <c r="W399" i="14"/>
  <c r="U156" i="11"/>
  <c r="W1680" i="1"/>
  <c r="S513" i="12"/>
  <c r="V508" i="12"/>
  <c r="AB1675" i="1"/>
  <c r="W504" i="12"/>
  <c r="V509" i="12"/>
  <c r="AA1675" i="1"/>
  <c r="U408" i="14"/>
  <c r="AA147" i="11"/>
  <c r="V405" i="14"/>
  <c r="X399" i="14"/>
  <c r="T408" i="14"/>
  <c r="W1679" i="1"/>
  <c r="T1684" i="1"/>
  <c r="V511" i="12"/>
  <c r="V407" i="14"/>
  <c r="Y399" i="14"/>
  <c r="V637" i="13"/>
  <c r="U513" i="12"/>
  <c r="W1681" i="1"/>
  <c r="V155" i="11"/>
  <c r="AA630" i="13"/>
  <c r="AA399" i="14"/>
  <c r="U639" i="13"/>
  <c r="W1683" i="1"/>
  <c r="V154" i="11"/>
  <c r="Y1675" i="1"/>
  <c r="X630" i="13"/>
  <c r="AB630" i="13" s="1"/>
  <c r="T639" i="13"/>
  <c r="S156" i="11"/>
  <c r="V156" i="11" s="1"/>
  <c r="V151" i="11"/>
  <c r="X1675" i="1"/>
  <c r="V638" i="13"/>
  <c r="T156" i="11"/>
  <c r="V1684" i="1"/>
  <c r="Y504" i="12"/>
  <c r="Z504" i="12"/>
  <c r="W147" i="11"/>
  <c r="AB147" i="11" s="1"/>
  <c r="U1684" i="1"/>
  <c r="Z630" i="13"/>
  <c r="X147" i="11"/>
  <c r="V404" i="14"/>
  <c r="Y630" i="13"/>
  <c r="Z399" i="14"/>
  <c r="V634" i="13"/>
  <c r="S639" i="13"/>
  <c r="V639" i="13" s="1"/>
  <c r="W1682" i="1"/>
  <c r="AB399" i="14" l="1"/>
  <c r="W1684" i="1"/>
  <c r="AB504" i="12"/>
  <c r="V408" i="14"/>
  <c r="V513" i="12"/>
  <c r="AC1675" i="1"/>
</calcChain>
</file>

<file path=xl/sharedStrings.xml><?xml version="1.0" encoding="utf-8"?>
<sst xmlns="http://schemas.openxmlformats.org/spreadsheetml/2006/main" count="1547" uniqueCount="487">
  <si>
    <t>年份</t>
  </si>
  <si>
    <t>GDP</t>
  </si>
  <si>
    <t>so2</t>
  </si>
  <si>
    <t>ins</t>
  </si>
  <si>
    <t>DI-so2</t>
  </si>
  <si>
    <t>DI-ins</t>
  </si>
  <si>
    <t>金昌</t>
  </si>
  <si>
    <t>2001 </t>
  </si>
  <si>
    <t>2002 </t>
  </si>
  <si>
    <t>B</t>
  </si>
  <si>
    <r>
      <t>A</t>
    </r>
    <r>
      <rPr>
        <sz val="11"/>
        <color indexed="8"/>
        <rFont val="宋体"/>
        <family val="2"/>
      </rPr>
      <t>级</t>
    </r>
  </si>
  <si>
    <t>2003 </t>
  </si>
  <si>
    <r>
      <t>B</t>
    </r>
    <r>
      <rPr>
        <sz val="11"/>
        <color indexed="8"/>
        <rFont val="宋体"/>
        <family val="2"/>
      </rPr>
      <t>级</t>
    </r>
  </si>
  <si>
    <t>2004 </t>
  </si>
  <si>
    <r>
      <t>C</t>
    </r>
    <r>
      <rPr>
        <sz val="11"/>
        <color indexed="8"/>
        <rFont val="宋体"/>
        <family val="2"/>
      </rPr>
      <t>级</t>
    </r>
  </si>
  <si>
    <t>2005 </t>
  </si>
  <si>
    <r>
      <t>D</t>
    </r>
    <r>
      <rPr>
        <sz val="11"/>
        <color indexed="8"/>
        <rFont val="宋体"/>
        <family val="2"/>
      </rPr>
      <t>级</t>
    </r>
  </si>
  <si>
    <t>2006 </t>
  </si>
  <si>
    <r>
      <t>E</t>
    </r>
    <r>
      <rPr>
        <sz val="11"/>
        <color indexed="8"/>
        <rFont val="宋体"/>
        <family val="2"/>
      </rPr>
      <t>级</t>
    </r>
  </si>
  <si>
    <t>2007 </t>
  </si>
  <si>
    <t>2008 </t>
  </si>
  <si>
    <t>2009 </t>
  </si>
  <si>
    <t>2010 </t>
  </si>
  <si>
    <t>2011 </t>
  </si>
  <si>
    <t>2012 </t>
  </si>
  <si>
    <t>2013 </t>
  </si>
  <si>
    <t>2014 </t>
  </si>
  <si>
    <t>白银</t>
  </si>
  <si>
    <t>武威</t>
  </si>
  <si>
    <t>张掖</t>
  </si>
  <si>
    <t>C</t>
  </si>
  <si>
    <t>平凉</t>
  </si>
  <si>
    <t>庆阳</t>
  </si>
  <si>
    <t>陇南</t>
  </si>
  <si>
    <t>D</t>
  </si>
  <si>
    <t>唐山</t>
  </si>
  <si>
    <t>邯郸</t>
  </si>
  <si>
    <t>邢台</t>
  </si>
  <si>
    <t>张家口</t>
  </si>
  <si>
    <t>A</t>
  </si>
  <si>
    <t>承德</t>
  </si>
  <si>
    <t>鸡西</t>
  </si>
  <si>
    <t>E</t>
  </si>
  <si>
    <t>鹤岗</t>
  </si>
  <si>
    <t>双鸭山</t>
  </si>
  <si>
    <t>大庆</t>
  </si>
  <si>
    <t>伊春</t>
  </si>
  <si>
    <t>七台河</t>
  </si>
  <si>
    <t>牡丹江</t>
  </si>
  <si>
    <t>黑河</t>
  </si>
  <si>
    <t>徐州</t>
  </si>
  <si>
    <t>宿迁</t>
  </si>
  <si>
    <t>湖州</t>
  </si>
  <si>
    <t>三明</t>
  </si>
  <si>
    <t>南平</t>
  </si>
  <si>
    <t>龙岩</t>
  </si>
  <si>
    <t>黄石</t>
  </si>
  <si>
    <t>鄂州</t>
  </si>
  <si>
    <t>衡阳</t>
  </si>
  <si>
    <t>邵阳</t>
  </si>
  <si>
    <t>郴州</t>
  </si>
  <si>
    <t>娄底</t>
  </si>
  <si>
    <t>韶关</t>
  </si>
  <si>
    <t>云浮</t>
  </si>
  <si>
    <t>百色</t>
  </si>
  <si>
    <t>贺州</t>
  </si>
  <si>
    <t>河池</t>
  </si>
  <si>
    <t>景德镇</t>
  </si>
  <si>
    <t>萍乡</t>
  </si>
  <si>
    <t>新余</t>
  </si>
  <si>
    <t>赣州</t>
  </si>
  <si>
    <t>宜春</t>
  </si>
  <si>
    <t>淄博</t>
  </si>
  <si>
    <t>枣庄</t>
  </si>
  <si>
    <t>东营</t>
  </si>
  <si>
    <t>济宁</t>
  </si>
  <si>
    <t>泰安</t>
  </si>
  <si>
    <t>莱芜</t>
  </si>
  <si>
    <t>临沂</t>
  </si>
  <si>
    <t>鞍山</t>
  </si>
  <si>
    <t>抚顺</t>
  </si>
  <si>
    <t>本溪</t>
  </si>
  <si>
    <t>阜新</t>
  </si>
  <si>
    <t>盘锦</t>
  </si>
  <si>
    <t>葫芦岛</t>
  </si>
  <si>
    <t>吉林</t>
  </si>
  <si>
    <t>辽源</t>
  </si>
  <si>
    <t>通化</t>
  </si>
  <si>
    <t>白山</t>
  </si>
  <si>
    <t>松原</t>
  </si>
  <si>
    <t>长治</t>
  </si>
  <si>
    <t>大同</t>
  </si>
  <si>
    <t>晋城</t>
  </si>
  <si>
    <t>晋中</t>
  </si>
  <si>
    <t>临汾</t>
  </si>
  <si>
    <t>吕梁</t>
  </si>
  <si>
    <t>朔州</t>
  </si>
  <si>
    <t>忻州</t>
  </si>
  <si>
    <t>阳泉</t>
  </si>
  <si>
    <t>运城</t>
  </si>
  <si>
    <t>自贡</t>
  </si>
  <si>
    <t>攀枝花</t>
  </si>
  <si>
    <t>泸州</t>
  </si>
  <si>
    <t>广元</t>
  </si>
  <si>
    <t>南充</t>
  </si>
  <si>
    <t>广安</t>
  </si>
  <si>
    <t>达州</t>
  </si>
  <si>
    <t>雅安</t>
  </si>
  <si>
    <t>六盘水</t>
  </si>
  <si>
    <t>安顺</t>
  </si>
  <si>
    <t>毕节</t>
  </si>
  <si>
    <t>曲靖</t>
  </si>
  <si>
    <t>保山</t>
  </si>
  <si>
    <t>昭通</t>
  </si>
  <si>
    <t>丽江</t>
  </si>
  <si>
    <t>临沧</t>
  </si>
  <si>
    <t>石嘴山</t>
  </si>
  <si>
    <t>克拉玛依</t>
  </si>
  <si>
    <t>亳州</t>
  </si>
  <si>
    <t>池州</t>
  </si>
  <si>
    <t>滁州</t>
  </si>
  <si>
    <t>淮北</t>
  </si>
  <si>
    <t>淮南</t>
  </si>
  <si>
    <t>马鞍山</t>
  </si>
  <si>
    <t>宿州</t>
  </si>
  <si>
    <t>铜陵</t>
  </si>
  <si>
    <t>宣城</t>
  </si>
  <si>
    <t>鹤壁</t>
  </si>
  <si>
    <t>焦作</t>
  </si>
  <si>
    <t>洛阳</t>
  </si>
  <si>
    <t>南阳</t>
  </si>
  <si>
    <t>平顶山</t>
  </si>
  <si>
    <t>濮阳</t>
  </si>
  <si>
    <t>三门峡</t>
  </si>
  <si>
    <t>包头</t>
  </si>
  <si>
    <t>赤峰</t>
  </si>
  <si>
    <t>鄂尔多斯</t>
  </si>
  <si>
    <t>呼伦贝尔</t>
  </si>
  <si>
    <t>乌海</t>
  </si>
  <si>
    <t>宝鸡</t>
  </si>
  <si>
    <t>铜川</t>
  </si>
  <si>
    <t>渭南</t>
  </si>
  <si>
    <t>咸阳</t>
  </si>
  <si>
    <t>延安</t>
  </si>
  <si>
    <t>榆林</t>
  </si>
  <si>
    <r>
      <t>注：按最大隶属度原则，确定该城市所处的等级，但有两项优先事件，一级优先：当</t>
    </r>
    <r>
      <rPr>
        <sz val="11"/>
        <color indexed="8"/>
        <rFont val="Tahoma"/>
        <family val="2"/>
      </rPr>
      <t>"E"</t>
    </r>
    <r>
      <rPr>
        <sz val="11"/>
        <color indexed="8"/>
        <rFont val="宋体"/>
        <family val="2"/>
      </rPr>
      <t>的数量大于等于</t>
    </r>
    <r>
      <rPr>
        <sz val="11"/>
        <color indexed="8"/>
        <rFont val="Tahoma"/>
        <family val="2"/>
      </rPr>
      <t>4</t>
    </r>
    <r>
      <rPr>
        <sz val="11"/>
        <color indexed="8"/>
        <rFont val="宋体"/>
        <family val="2"/>
      </rPr>
      <t>时，该城市等级为</t>
    </r>
    <r>
      <rPr>
        <sz val="11"/>
        <color indexed="8"/>
        <rFont val="Tahoma"/>
        <family val="2"/>
      </rPr>
      <t>E</t>
    </r>
    <r>
      <rPr>
        <sz val="11"/>
        <color indexed="8"/>
        <rFont val="宋体"/>
        <family val="2"/>
      </rPr>
      <t>；二级优先：当“</t>
    </r>
    <r>
      <rPr>
        <sz val="11"/>
        <color indexed="8"/>
        <rFont val="Tahoma"/>
        <family val="2"/>
      </rPr>
      <t>C</t>
    </r>
    <r>
      <rPr>
        <sz val="11"/>
        <color indexed="8"/>
        <rFont val="宋体"/>
        <family val="2"/>
      </rPr>
      <t>”的数量大于等于</t>
    </r>
    <r>
      <rPr>
        <sz val="11"/>
        <color indexed="8"/>
        <rFont val="Tahoma"/>
        <family val="2"/>
      </rPr>
      <t>8</t>
    </r>
    <r>
      <rPr>
        <sz val="11"/>
        <color indexed="8"/>
        <rFont val="宋体"/>
        <family val="2"/>
      </rPr>
      <t>是，该城市等级为</t>
    </r>
    <r>
      <rPr>
        <sz val="11"/>
        <color indexed="8"/>
        <rFont val="Tahoma"/>
        <family val="2"/>
      </rPr>
      <t>C</t>
    </r>
    <r>
      <rPr>
        <sz val="11"/>
        <color indexed="8"/>
        <rFont val="宋体"/>
        <family val="2"/>
      </rPr>
      <t>。</t>
    </r>
    <phoneticPr fontId="5" type="noConversion"/>
  </si>
  <si>
    <t>A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</si>
  <si>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</si>
  <si>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</si>
  <si>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</si>
  <si>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C</t>
    <phoneticPr fontId="5" type="noConversion"/>
  </si>
  <si>
    <t>D</t>
    <phoneticPr fontId="5" type="noConversion"/>
  </si>
  <si>
    <t>D</t>
    <phoneticPr fontId="5" type="noConversion"/>
  </si>
  <si>
    <t>D</t>
    <phoneticPr fontId="5" type="noConversion"/>
  </si>
  <si>
    <t>B</t>
    <phoneticPr fontId="5" type="noConversion"/>
  </si>
  <si>
    <t>D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</si>
  <si>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</si>
  <si>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</si>
  <si>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</si>
  <si>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A</t>
    <phoneticPr fontId="5" type="noConversion"/>
  </si>
  <si>
    <t>C</t>
    <phoneticPr fontId="5" type="noConversion"/>
  </si>
  <si>
    <t>GDP(ten thousands yuan,left y-axis)</t>
    <phoneticPr fontId="5" type="noConversion"/>
  </si>
  <si>
    <t>emissions of industrial wastewater(ten thousand ton,right y-axis)</t>
    <phoneticPr fontId="5" type="noConversion"/>
  </si>
  <si>
    <t>emission of industrial SO2(ten ton,right y-axis)</t>
    <phoneticPr fontId="5" type="noConversion"/>
  </si>
  <si>
    <t>emission of industrial soot(ton,right y-axis)</t>
    <phoneticPr fontId="5" type="noConversion"/>
  </si>
  <si>
    <t>emissions of industrial wastewater(ten thousands ton,right y-axis)</t>
    <phoneticPr fontId="5" type="noConversion"/>
  </si>
  <si>
    <t>emission of industrial soot(ten ton,right y-axis)</t>
    <phoneticPr fontId="5" type="noConversion"/>
  </si>
  <si>
    <t>2005Y</t>
    <phoneticPr fontId="5" type="noConversion"/>
  </si>
  <si>
    <t>2006Y</t>
    <phoneticPr fontId="5" type="noConversion"/>
  </si>
  <si>
    <t>2007Y</t>
  </si>
  <si>
    <t>2008Y</t>
  </si>
  <si>
    <t>2009Y</t>
  </si>
  <si>
    <t>2010Y</t>
  </si>
  <si>
    <t>2011Y</t>
  </si>
  <si>
    <t>2012Y</t>
  </si>
  <si>
    <t>2013Y</t>
  </si>
  <si>
    <t>2014Y</t>
  </si>
  <si>
    <t>D</t>
    <phoneticPr fontId="5" type="noConversion"/>
  </si>
  <si>
    <t>A</t>
    <phoneticPr fontId="5" type="noConversion"/>
  </si>
  <si>
    <t>C</t>
    <phoneticPr fontId="5" type="noConversion"/>
  </si>
  <si>
    <t>E</t>
    <phoneticPr fontId="5" type="noConversion"/>
  </si>
  <si>
    <t>B</t>
    <phoneticPr fontId="5" type="noConversion"/>
  </si>
  <si>
    <t>Jinchang</t>
    <phoneticPr fontId="5" type="noConversion"/>
  </si>
  <si>
    <t>Baiyin</t>
    <phoneticPr fontId="5" type="noConversion"/>
  </si>
  <si>
    <t>Wuwei</t>
    <phoneticPr fontId="5" type="noConversion"/>
  </si>
  <si>
    <t>Zhangye</t>
    <phoneticPr fontId="5" type="noConversion"/>
  </si>
  <si>
    <t>Pingliang</t>
    <phoneticPr fontId="5" type="noConversion"/>
  </si>
  <si>
    <t>Qingyang</t>
    <phoneticPr fontId="5" type="noConversion"/>
  </si>
  <si>
    <t>Longnan</t>
    <phoneticPr fontId="5" type="noConversion"/>
  </si>
  <si>
    <r>
      <t>T</t>
    </r>
    <r>
      <rPr>
        <sz val="11"/>
        <color indexed="8"/>
        <rFont val="宋体"/>
        <family val="3"/>
        <charset val="134"/>
      </rPr>
      <t>angshan</t>
    </r>
    <phoneticPr fontId="5" type="noConversion"/>
  </si>
  <si>
    <r>
      <t>H</t>
    </r>
    <r>
      <rPr>
        <sz val="11"/>
        <color indexed="8"/>
        <rFont val="宋体"/>
        <family val="3"/>
        <charset val="134"/>
      </rPr>
      <t>andan</t>
    </r>
    <phoneticPr fontId="5" type="noConversion"/>
  </si>
  <si>
    <r>
      <t>X</t>
    </r>
    <r>
      <rPr>
        <sz val="11"/>
        <color indexed="8"/>
        <rFont val="宋体"/>
        <family val="3"/>
        <charset val="134"/>
      </rPr>
      <t>intai</t>
    </r>
    <phoneticPr fontId="5" type="noConversion"/>
  </si>
  <si>
    <r>
      <t>Z</t>
    </r>
    <r>
      <rPr>
        <sz val="11"/>
        <color indexed="8"/>
        <rFont val="宋体"/>
        <family val="3"/>
        <charset val="134"/>
      </rPr>
      <t>hangjiakou</t>
    </r>
    <phoneticPr fontId="5" type="noConversion"/>
  </si>
  <si>
    <r>
      <t>C</t>
    </r>
    <r>
      <rPr>
        <sz val="11"/>
        <color indexed="8"/>
        <rFont val="宋体"/>
        <family val="3"/>
        <charset val="134"/>
      </rPr>
      <t>hengde</t>
    </r>
    <phoneticPr fontId="5" type="noConversion"/>
  </si>
  <si>
    <r>
      <t>J</t>
    </r>
    <r>
      <rPr>
        <sz val="11"/>
        <color indexed="8"/>
        <rFont val="宋体"/>
        <family val="3"/>
        <charset val="134"/>
      </rPr>
      <t>ixi</t>
    </r>
    <phoneticPr fontId="5" type="noConversion"/>
  </si>
  <si>
    <r>
      <t>H</t>
    </r>
    <r>
      <rPr>
        <sz val="11"/>
        <color indexed="8"/>
        <rFont val="宋体"/>
        <family val="3"/>
        <charset val="134"/>
      </rPr>
      <t>egang</t>
    </r>
    <phoneticPr fontId="5" type="noConversion"/>
  </si>
  <si>
    <r>
      <t>S</t>
    </r>
    <r>
      <rPr>
        <sz val="11"/>
        <color indexed="8"/>
        <rFont val="宋体"/>
        <family val="3"/>
        <charset val="134"/>
      </rPr>
      <t>huangyashan</t>
    </r>
    <phoneticPr fontId="5" type="noConversion"/>
  </si>
  <si>
    <r>
      <t>D</t>
    </r>
    <r>
      <rPr>
        <sz val="11"/>
        <color indexed="8"/>
        <rFont val="宋体"/>
        <family val="3"/>
        <charset val="134"/>
      </rPr>
      <t>aqing</t>
    </r>
    <phoneticPr fontId="5" type="noConversion"/>
  </si>
  <si>
    <r>
      <t>Y</t>
    </r>
    <r>
      <rPr>
        <sz val="11"/>
        <color indexed="8"/>
        <rFont val="宋体"/>
        <family val="3"/>
        <charset val="134"/>
      </rPr>
      <t>ichun</t>
    </r>
    <phoneticPr fontId="5" type="noConversion"/>
  </si>
  <si>
    <r>
      <t>Q</t>
    </r>
    <r>
      <rPr>
        <sz val="11"/>
        <color indexed="8"/>
        <rFont val="宋体"/>
        <family val="3"/>
        <charset val="134"/>
      </rPr>
      <t>itaihe</t>
    </r>
    <phoneticPr fontId="5" type="noConversion"/>
  </si>
  <si>
    <r>
      <t>M</t>
    </r>
    <r>
      <rPr>
        <sz val="11"/>
        <color indexed="8"/>
        <rFont val="宋体"/>
        <family val="3"/>
        <charset val="134"/>
      </rPr>
      <t>udanjiang</t>
    </r>
    <phoneticPr fontId="5" type="noConversion"/>
  </si>
  <si>
    <r>
      <t>H</t>
    </r>
    <r>
      <rPr>
        <sz val="11"/>
        <color indexed="8"/>
        <rFont val="宋体"/>
        <family val="3"/>
        <charset val="134"/>
      </rPr>
      <t>eihe</t>
    </r>
    <phoneticPr fontId="5" type="noConversion"/>
  </si>
  <si>
    <r>
      <t>X</t>
    </r>
    <r>
      <rPr>
        <sz val="11"/>
        <color indexed="8"/>
        <rFont val="宋体"/>
        <family val="3"/>
        <charset val="134"/>
      </rPr>
      <t>uzhou</t>
    </r>
    <phoneticPr fontId="5" type="noConversion"/>
  </si>
  <si>
    <r>
      <t>S</t>
    </r>
    <r>
      <rPr>
        <sz val="11"/>
        <color indexed="8"/>
        <rFont val="宋体"/>
        <family val="3"/>
        <charset val="134"/>
      </rPr>
      <t>uqian</t>
    </r>
    <phoneticPr fontId="5" type="noConversion"/>
  </si>
  <si>
    <r>
      <t>H</t>
    </r>
    <r>
      <rPr>
        <sz val="11"/>
        <color indexed="8"/>
        <rFont val="宋体"/>
        <family val="3"/>
        <charset val="134"/>
      </rPr>
      <t>uzhou</t>
    </r>
    <phoneticPr fontId="5" type="noConversion"/>
  </si>
  <si>
    <r>
      <t>S</t>
    </r>
    <r>
      <rPr>
        <sz val="11"/>
        <color indexed="8"/>
        <rFont val="宋体"/>
        <family val="3"/>
        <charset val="134"/>
      </rPr>
      <t>anming</t>
    </r>
    <phoneticPr fontId="5" type="noConversion"/>
  </si>
  <si>
    <r>
      <t>N</t>
    </r>
    <r>
      <rPr>
        <sz val="11"/>
        <color indexed="8"/>
        <rFont val="宋体"/>
        <family val="3"/>
        <charset val="134"/>
      </rPr>
      <t>anping</t>
    </r>
    <phoneticPr fontId="5" type="noConversion"/>
  </si>
  <si>
    <r>
      <t>L</t>
    </r>
    <r>
      <rPr>
        <sz val="11"/>
        <color indexed="8"/>
        <rFont val="宋体"/>
        <family val="3"/>
        <charset val="134"/>
      </rPr>
      <t>ongyan</t>
    </r>
    <phoneticPr fontId="5" type="noConversion"/>
  </si>
  <si>
    <r>
      <t>H</t>
    </r>
    <r>
      <rPr>
        <sz val="11"/>
        <color indexed="8"/>
        <rFont val="宋体"/>
        <family val="3"/>
        <charset val="134"/>
      </rPr>
      <t>uangshi</t>
    </r>
    <phoneticPr fontId="5" type="noConversion"/>
  </si>
  <si>
    <r>
      <t>E</t>
    </r>
    <r>
      <rPr>
        <sz val="11"/>
        <color indexed="8"/>
        <rFont val="宋体"/>
        <family val="3"/>
        <charset val="134"/>
      </rPr>
      <t>zhou</t>
    </r>
    <phoneticPr fontId="5" type="noConversion"/>
  </si>
  <si>
    <r>
      <t>H</t>
    </r>
    <r>
      <rPr>
        <sz val="11"/>
        <color indexed="8"/>
        <rFont val="宋体"/>
        <family val="3"/>
        <charset val="134"/>
      </rPr>
      <t>engyang</t>
    </r>
    <phoneticPr fontId="5" type="noConversion"/>
  </si>
  <si>
    <r>
      <t>S</t>
    </r>
    <r>
      <rPr>
        <sz val="11"/>
        <color indexed="8"/>
        <rFont val="宋体"/>
        <family val="3"/>
        <charset val="134"/>
      </rPr>
      <t>haoyang</t>
    </r>
    <phoneticPr fontId="5" type="noConversion"/>
  </si>
  <si>
    <r>
      <t>C</t>
    </r>
    <r>
      <rPr>
        <sz val="11"/>
        <color indexed="8"/>
        <rFont val="宋体"/>
        <family val="3"/>
        <charset val="134"/>
      </rPr>
      <t>henzhou</t>
    </r>
    <phoneticPr fontId="5" type="noConversion"/>
  </si>
  <si>
    <r>
      <t>L</t>
    </r>
    <r>
      <rPr>
        <sz val="11"/>
        <color indexed="8"/>
        <rFont val="宋体"/>
        <family val="3"/>
        <charset val="134"/>
      </rPr>
      <t>oudi</t>
    </r>
    <phoneticPr fontId="5" type="noConversion"/>
  </si>
  <si>
    <r>
      <t>S</t>
    </r>
    <r>
      <rPr>
        <sz val="11"/>
        <color indexed="8"/>
        <rFont val="宋体"/>
        <family val="3"/>
        <charset val="134"/>
      </rPr>
      <t>haoguan</t>
    </r>
    <phoneticPr fontId="5" type="noConversion"/>
  </si>
  <si>
    <r>
      <t>Y</t>
    </r>
    <r>
      <rPr>
        <sz val="11"/>
        <color indexed="8"/>
        <rFont val="宋体"/>
        <family val="3"/>
        <charset val="134"/>
      </rPr>
      <t>unfu</t>
    </r>
    <phoneticPr fontId="5" type="noConversion"/>
  </si>
  <si>
    <r>
      <t>B</t>
    </r>
    <r>
      <rPr>
        <sz val="11"/>
        <color indexed="8"/>
        <rFont val="宋体"/>
        <family val="3"/>
        <charset val="134"/>
      </rPr>
      <t>aise</t>
    </r>
    <phoneticPr fontId="5" type="noConversion"/>
  </si>
  <si>
    <r>
      <t>H</t>
    </r>
    <r>
      <rPr>
        <sz val="11"/>
        <color indexed="8"/>
        <rFont val="宋体"/>
        <family val="3"/>
        <charset val="134"/>
      </rPr>
      <t>ezhou</t>
    </r>
    <phoneticPr fontId="5" type="noConversion"/>
  </si>
  <si>
    <r>
      <t>H</t>
    </r>
    <r>
      <rPr>
        <sz val="11"/>
        <color indexed="8"/>
        <rFont val="宋体"/>
        <family val="3"/>
        <charset val="134"/>
      </rPr>
      <t>echi</t>
    </r>
    <phoneticPr fontId="5" type="noConversion"/>
  </si>
  <si>
    <r>
      <t>J</t>
    </r>
    <r>
      <rPr>
        <sz val="11"/>
        <color indexed="8"/>
        <rFont val="宋体"/>
        <family val="3"/>
        <charset val="134"/>
      </rPr>
      <t>ingdezhen</t>
    </r>
    <phoneticPr fontId="5" type="noConversion"/>
  </si>
  <si>
    <r>
      <t>P</t>
    </r>
    <r>
      <rPr>
        <sz val="11"/>
        <color indexed="8"/>
        <rFont val="宋体"/>
        <family val="3"/>
        <charset val="134"/>
      </rPr>
      <t>ingxiang</t>
    </r>
    <phoneticPr fontId="5" type="noConversion"/>
  </si>
  <si>
    <r>
      <t>X</t>
    </r>
    <r>
      <rPr>
        <sz val="11"/>
        <color indexed="8"/>
        <rFont val="宋体"/>
        <family val="3"/>
        <charset val="134"/>
      </rPr>
      <t>inyu</t>
    </r>
    <phoneticPr fontId="5" type="noConversion"/>
  </si>
  <si>
    <r>
      <t>G</t>
    </r>
    <r>
      <rPr>
        <sz val="11"/>
        <color indexed="8"/>
        <rFont val="宋体"/>
        <family val="3"/>
        <charset val="134"/>
      </rPr>
      <t>anzhou</t>
    </r>
    <phoneticPr fontId="5" type="noConversion"/>
  </si>
  <si>
    <r>
      <t>D</t>
    </r>
    <r>
      <rPr>
        <sz val="11"/>
        <color indexed="8"/>
        <rFont val="宋体"/>
        <family val="3"/>
        <charset val="134"/>
      </rPr>
      <t>azhou</t>
    </r>
    <phoneticPr fontId="5" type="noConversion"/>
  </si>
  <si>
    <r>
      <t>Z</t>
    </r>
    <r>
      <rPr>
        <sz val="11"/>
        <color indexed="8"/>
        <rFont val="宋体"/>
        <family val="3"/>
        <charset val="134"/>
      </rPr>
      <t>aozhuang</t>
    </r>
    <phoneticPr fontId="5" type="noConversion"/>
  </si>
  <si>
    <r>
      <t>D</t>
    </r>
    <r>
      <rPr>
        <sz val="11"/>
        <color indexed="8"/>
        <rFont val="宋体"/>
        <family val="3"/>
        <charset val="134"/>
      </rPr>
      <t>ongyin</t>
    </r>
    <phoneticPr fontId="5" type="noConversion"/>
  </si>
  <si>
    <r>
      <t>J</t>
    </r>
    <r>
      <rPr>
        <sz val="11"/>
        <color indexed="8"/>
        <rFont val="宋体"/>
        <family val="3"/>
        <charset val="134"/>
      </rPr>
      <t>ining</t>
    </r>
    <phoneticPr fontId="5" type="noConversion"/>
  </si>
  <si>
    <r>
      <t>T</t>
    </r>
    <r>
      <rPr>
        <sz val="11"/>
        <color indexed="8"/>
        <rFont val="宋体"/>
        <family val="3"/>
        <charset val="134"/>
      </rPr>
      <t>aian</t>
    </r>
    <phoneticPr fontId="5" type="noConversion"/>
  </si>
  <si>
    <r>
      <t>L</t>
    </r>
    <r>
      <rPr>
        <sz val="11"/>
        <color indexed="8"/>
        <rFont val="宋体"/>
        <family val="3"/>
        <charset val="134"/>
      </rPr>
      <t>aiwu</t>
    </r>
    <phoneticPr fontId="5" type="noConversion"/>
  </si>
  <si>
    <r>
      <t>L</t>
    </r>
    <r>
      <rPr>
        <sz val="11"/>
        <color indexed="8"/>
        <rFont val="宋体"/>
        <family val="3"/>
        <charset val="134"/>
      </rPr>
      <t>inyi</t>
    </r>
    <phoneticPr fontId="5" type="noConversion"/>
  </si>
  <si>
    <r>
      <t>A</t>
    </r>
    <r>
      <rPr>
        <sz val="11"/>
        <color indexed="8"/>
        <rFont val="宋体"/>
        <family val="3"/>
        <charset val="134"/>
      </rPr>
      <t>nshan</t>
    </r>
    <phoneticPr fontId="5" type="noConversion"/>
  </si>
  <si>
    <r>
      <t>F</t>
    </r>
    <r>
      <rPr>
        <sz val="11"/>
        <color indexed="8"/>
        <rFont val="宋体"/>
        <family val="3"/>
        <charset val="134"/>
      </rPr>
      <t>ushun</t>
    </r>
    <phoneticPr fontId="5" type="noConversion"/>
  </si>
  <si>
    <r>
      <t>B</t>
    </r>
    <r>
      <rPr>
        <sz val="11"/>
        <color indexed="8"/>
        <rFont val="宋体"/>
        <family val="3"/>
        <charset val="134"/>
      </rPr>
      <t>enxi</t>
    </r>
    <phoneticPr fontId="5" type="noConversion"/>
  </si>
  <si>
    <r>
      <t>F</t>
    </r>
    <r>
      <rPr>
        <sz val="11"/>
        <color indexed="8"/>
        <rFont val="宋体"/>
        <family val="3"/>
        <charset val="134"/>
      </rPr>
      <t>uxin</t>
    </r>
    <phoneticPr fontId="5" type="noConversion"/>
  </si>
  <si>
    <r>
      <t>P</t>
    </r>
    <r>
      <rPr>
        <sz val="11"/>
        <color indexed="8"/>
        <rFont val="宋体"/>
        <family val="3"/>
        <charset val="134"/>
      </rPr>
      <t>anjin</t>
    </r>
    <phoneticPr fontId="5" type="noConversion"/>
  </si>
  <si>
    <r>
      <t>H</t>
    </r>
    <r>
      <rPr>
        <sz val="11"/>
        <color indexed="8"/>
        <rFont val="宋体"/>
        <family val="3"/>
        <charset val="134"/>
      </rPr>
      <t>uludao</t>
    </r>
    <phoneticPr fontId="5" type="noConversion"/>
  </si>
  <si>
    <r>
      <t>J</t>
    </r>
    <r>
      <rPr>
        <sz val="11"/>
        <color indexed="8"/>
        <rFont val="宋体"/>
        <family val="3"/>
        <charset val="134"/>
      </rPr>
      <t>ilin</t>
    </r>
    <phoneticPr fontId="5" type="noConversion"/>
  </si>
  <si>
    <r>
      <t>L</t>
    </r>
    <r>
      <rPr>
        <sz val="11"/>
        <color indexed="8"/>
        <rFont val="宋体"/>
        <family val="3"/>
        <charset val="134"/>
      </rPr>
      <t>iaoyuan</t>
    </r>
    <phoneticPr fontId="5" type="noConversion"/>
  </si>
  <si>
    <r>
      <t>T</t>
    </r>
    <r>
      <rPr>
        <sz val="11"/>
        <color indexed="8"/>
        <rFont val="宋体"/>
        <family val="3"/>
        <charset val="134"/>
      </rPr>
      <t>onghua</t>
    </r>
    <phoneticPr fontId="5" type="noConversion"/>
  </si>
  <si>
    <r>
      <t>B</t>
    </r>
    <r>
      <rPr>
        <sz val="11"/>
        <color indexed="8"/>
        <rFont val="宋体"/>
        <family val="3"/>
        <charset val="134"/>
      </rPr>
      <t>aishan</t>
    </r>
    <phoneticPr fontId="5" type="noConversion"/>
  </si>
  <si>
    <r>
      <t>S</t>
    </r>
    <r>
      <rPr>
        <sz val="11"/>
        <color indexed="8"/>
        <rFont val="宋体"/>
        <family val="3"/>
        <charset val="134"/>
      </rPr>
      <t>ongyuan</t>
    </r>
    <phoneticPr fontId="5" type="noConversion"/>
  </si>
  <si>
    <r>
      <t>C</t>
    </r>
    <r>
      <rPr>
        <sz val="11"/>
        <color indexed="8"/>
        <rFont val="宋体"/>
        <family val="3"/>
        <charset val="134"/>
      </rPr>
      <t>hangzhi</t>
    </r>
    <phoneticPr fontId="5" type="noConversion"/>
  </si>
  <si>
    <r>
      <t>D</t>
    </r>
    <r>
      <rPr>
        <sz val="11"/>
        <color indexed="8"/>
        <rFont val="宋体"/>
        <family val="3"/>
        <charset val="134"/>
      </rPr>
      <t>atong</t>
    </r>
    <phoneticPr fontId="5" type="noConversion"/>
  </si>
  <si>
    <r>
      <t>J</t>
    </r>
    <r>
      <rPr>
        <sz val="11"/>
        <color indexed="8"/>
        <rFont val="宋体"/>
        <family val="3"/>
        <charset val="134"/>
      </rPr>
      <t>incheng</t>
    </r>
    <phoneticPr fontId="5" type="noConversion"/>
  </si>
  <si>
    <r>
      <t>J</t>
    </r>
    <r>
      <rPr>
        <sz val="11"/>
        <color indexed="8"/>
        <rFont val="宋体"/>
        <family val="3"/>
        <charset val="134"/>
      </rPr>
      <t>inzhong</t>
    </r>
    <phoneticPr fontId="5" type="noConversion"/>
  </si>
  <si>
    <r>
      <t>L</t>
    </r>
    <r>
      <rPr>
        <sz val="11"/>
        <color indexed="8"/>
        <rFont val="宋体"/>
        <family val="3"/>
        <charset val="134"/>
      </rPr>
      <t>infen</t>
    </r>
    <phoneticPr fontId="5" type="noConversion"/>
  </si>
  <si>
    <r>
      <t>L</t>
    </r>
    <r>
      <rPr>
        <sz val="11"/>
        <color indexed="8"/>
        <rFont val="宋体"/>
        <family val="3"/>
        <charset val="134"/>
      </rPr>
      <t>vliang</t>
    </r>
    <phoneticPr fontId="5" type="noConversion"/>
  </si>
  <si>
    <r>
      <t>S</t>
    </r>
    <r>
      <rPr>
        <sz val="11"/>
        <color indexed="8"/>
        <rFont val="宋体"/>
        <family val="3"/>
        <charset val="134"/>
      </rPr>
      <t>huozhou</t>
    </r>
    <phoneticPr fontId="5" type="noConversion"/>
  </si>
  <si>
    <r>
      <t>X</t>
    </r>
    <r>
      <rPr>
        <sz val="11"/>
        <color indexed="8"/>
        <rFont val="宋体"/>
        <family val="3"/>
        <charset val="134"/>
      </rPr>
      <t>inzhou</t>
    </r>
    <phoneticPr fontId="5" type="noConversion"/>
  </si>
  <si>
    <r>
      <t>Y</t>
    </r>
    <r>
      <rPr>
        <sz val="11"/>
        <color indexed="8"/>
        <rFont val="宋体"/>
        <family val="3"/>
        <charset val="134"/>
      </rPr>
      <t>angquan</t>
    </r>
    <phoneticPr fontId="5" type="noConversion"/>
  </si>
  <si>
    <r>
      <t>Y</t>
    </r>
    <r>
      <rPr>
        <sz val="11"/>
        <color indexed="8"/>
        <rFont val="宋体"/>
        <family val="3"/>
        <charset val="134"/>
      </rPr>
      <t>uncheng</t>
    </r>
    <phoneticPr fontId="5" type="noConversion"/>
  </si>
  <si>
    <r>
      <t>Z</t>
    </r>
    <r>
      <rPr>
        <sz val="11"/>
        <color indexed="8"/>
        <rFont val="宋体"/>
        <family val="3"/>
        <charset val="134"/>
      </rPr>
      <t>igong</t>
    </r>
    <phoneticPr fontId="5" type="noConversion"/>
  </si>
  <si>
    <r>
      <t>P</t>
    </r>
    <r>
      <rPr>
        <sz val="11"/>
        <color indexed="8"/>
        <rFont val="宋体"/>
        <family val="3"/>
        <charset val="134"/>
      </rPr>
      <t>anzhihua</t>
    </r>
    <phoneticPr fontId="5" type="noConversion"/>
  </si>
  <si>
    <r>
      <t>L</t>
    </r>
    <r>
      <rPr>
        <sz val="11"/>
        <color indexed="8"/>
        <rFont val="宋体"/>
        <family val="3"/>
        <charset val="134"/>
      </rPr>
      <t>uzhou</t>
    </r>
    <phoneticPr fontId="5" type="noConversion"/>
  </si>
  <si>
    <r>
      <t>G</t>
    </r>
    <r>
      <rPr>
        <sz val="11"/>
        <color indexed="8"/>
        <rFont val="宋体"/>
        <family val="3"/>
        <charset val="134"/>
      </rPr>
      <t>uangyuan</t>
    </r>
    <phoneticPr fontId="5" type="noConversion"/>
  </si>
  <si>
    <r>
      <t>N</t>
    </r>
    <r>
      <rPr>
        <sz val="11"/>
        <color indexed="8"/>
        <rFont val="宋体"/>
        <family val="3"/>
        <charset val="134"/>
      </rPr>
      <t>anchong</t>
    </r>
    <phoneticPr fontId="5" type="noConversion"/>
  </si>
  <si>
    <r>
      <t>G</t>
    </r>
    <r>
      <rPr>
        <sz val="11"/>
        <color indexed="8"/>
        <rFont val="宋体"/>
        <family val="3"/>
        <charset val="134"/>
      </rPr>
      <t>uang'an</t>
    </r>
    <phoneticPr fontId="5" type="noConversion"/>
  </si>
  <si>
    <r>
      <t>Y</t>
    </r>
    <r>
      <rPr>
        <sz val="11"/>
        <color indexed="8"/>
        <rFont val="宋体"/>
        <family val="3"/>
        <charset val="134"/>
      </rPr>
      <t>a'an</t>
    </r>
    <phoneticPr fontId="5" type="noConversion"/>
  </si>
  <si>
    <r>
      <t>L</t>
    </r>
    <r>
      <rPr>
        <sz val="11"/>
        <color indexed="8"/>
        <rFont val="宋体"/>
        <family val="3"/>
        <charset val="134"/>
      </rPr>
      <t>iupanshui</t>
    </r>
    <phoneticPr fontId="5" type="noConversion"/>
  </si>
  <si>
    <r>
      <t>A</t>
    </r>
    <r>
      <rPr>
        <sz val="11"/>
        <color indexed="8"/>
        <rFont val="宋体"/>
        <family val="3"/>
        <charset val="134"/>
      </rPr>
      <t>nshun</t>
    </r>
    <phoneticPr fontId="5" type="noConversion"/>
  </si>
  <si>
    <r>
      <t>B</t>
    </r>
    <r>
      <rPr>
        <sz val="11"/>
        <color indexed="8"/>
        <rFont val="宋体"/>
        <family val="3"/>
        <charset val="134"/>
      </rPr>
      <t>ijie</t>
    </r>
    <phoneticPr fontId="5" type="noConversion"/>
  </si>
  <si>
    <r>
      <t>Q</t>
    </r>
    <r>
      <rPr>
        <sz val="11"/>
        <color indexed="8"/>
        <rFont val="宋体"/>
        <family val="3"/>
        <charset val="134"/>
      </rPr>
      <t>ujin</t>
    </r>
    <phoneticPr fontId="5" type="noConversion"/>
  </si>
  <si>
    <r>
      <t>B</t>
    </r>
    <r>
      <rPr>
        <sz val="11"/>
        <color indexed="8"/>
        <rFont val="宋体"/>
        <family val="3"/>
        <charset val="134"/>
      </rPr>
      <t>aoshan</t>
    </r>
    <phoneticPr fontId="5" type="noConversion"/>
  </si>
  <si>
    <r>
      <t>Z</t>
    </r>
    <r>
      <rPr>
        <sz val="11"/>
        <color indexed="8"/>
        <rFont val="宋体"/>
        <family val="3"/>
        <charset val="134"/>
      </rPr>
      <t>haotong</t>
    </r>
    <phoneticPr fontId="5" type="noConversion"/>
  </si>
  <si>
    <r>
      <t>L</t>
    </r>
    <r>
      <rPr>
        <sz val="11"/>
        <color indexed="8"/>
        <rFont val="宋体"/>
        <family val="3"/>
        <charset val="134"/>
      </rPr>
      <t>ijiang</t>
    </r>
    <phoneticPr fontId="5" type="noConversion"/>
  </si>
  <si>
    <r>
      <t>L</t>
    </r>
    <r>
      <rPr>
        <sz val="11"/>
        <color indexed="8"/>
        <rFont val="宋体"/>
        <family val="3"/>
        <charset val="134"/>
      </rPr>
      <t>incang</t>
    </r>
    <phoneticPr fontId="5" type="noConversion"/>
  </si>
  <si>
    <r>
      <t>S</t>
    </r>
    <r>
      <rPr>
        <sz val="11"/>
        <color indexed="8"/>
        <rFont val="宋体"/>
        <family val="3"/>
        <charset val="134"/>
      </rPr>
      <t>hizuishan</t>
    </r>
    <phoneticPr fontId="5" type="noConversion"/>
  </si>
  <si>
    <r>
      <t>K</t>
    </r>
    <r>
      <rPr>
        <sz val="11"/>
        <color indexed="8"/>
        <rFont val="宋体"/>
        <family val="3"/>
        <charset val="134"/>
      </rPr>
      <t>aramay</t>
    </r>
    <phoneticPr fontId="5" type="noConversion"/>
  </si>
  <si>
    <r>
      <t>B</t>
    </r>
    <r>
      <rPr>
        <sz val="11"/>
        <color indexed="8"/>
        <rFont val="宋体"/>
        <family val="3"/>
        <charset val="134"/>
      </rPr>
      <t>ozhou</t>
    </r>
    <phoneticPr fontId="5" type="noConversion"/>
  </si>
  <si>
    <r>
      <t>C</t>
    </r>
    <r>
      <rPr>
        <sz val="11"/>
        <color indexed="8"/>
        <rFont val="宋体"/>
        <family val="3"/>
        <charset val="134"/>
      </rPr>
      <t>hizhou</t>
    </r>
    <phoneticPr fontId="5" type="noConversion"/>
  </si>
  <si>
    <t>Chuzhou</t>
    <phoneticPr fontId="5" type="noConversion"/>
  </si>
  <si>
    <r>
      <t>H</t>
    </r>
    <r>
      <rPr>
        <sz val="11"/>
        <color indexed="8"/>
        <rFont val="宋体"/>
        <family val="3"/>
        <charset val="134"/>
      </rPr>
      <t>uaibei</t>
    </r>
    <phoneticPr fontId="5" type="noConversion"/>
  </si>
  <si>
    <r>
      <t>H</t>
    </r>
    <r>
      <rPr>
        <sz val="11"/>
        <color indexed="8"/>
        <rFont val="宋体"/>
        <family val="3"/>
        <charset val="134"/>
      </rPr>
      <t>uainan</t>
    </r>
    <phoneticPr fontId="5" type="noConversion"/>
  </si>
  <si>
    <r>
      <t>M</t>
    </r>
    <r>
      <rPr>
        <sz val="11"/>
        <color indexed="8"/>
        <rFont val="宋体"/>
        <family val="3"/>
        <charset val="134"/>
      </rPr>
      <t>a'anshan</t>
    </r>
    <phoneticPr fontId="5" type="noConversion"/>
  </si>
  <si>
    <r>
      <t>S</t>
    </r>
    <r>
      <rPr>
        <sz val="11"/>
        <color indexed="8"/>
        <rFont val="宋体"/>
        <family val="3"/>
        <charset val="134"/>
      </rPr>
      <t>uzhou</t>
    </r>
    <phoneticPr fontId="5" type="noConversion"/>
  </si>
  <si>
    <r>
      <t>T</t>
    </r>
    <r>
      <rPr>
        <sz val="11"/>
        <color indexed="8"/>
        <rFont val="宋体"/>
        <family val="3"/>
        <charset val="134"/>
      </rPr>
      <t>ongling</t>
    </r>
    <phoneticPr fontId="5" type="noConversion"/>
  </si>
  <si>
    <r>
      <t>X</t>
    </r>
    <r>
      <rPr>
        <sz val="11"/>
        <color indexed="8"/>
        <rFont val="宋体"/>
        <family val="3"/>
        <charset val="134"/>
      </rPr>
      <t>uancheng</t>
    </r>
    <phoneticPr fontId="5" type="noConversion"/>
  </si>
  <si>
    <r>
      <t>H</t>
    </r>
    <r>
      <rPr>
        <sz val="11"/>
        <color indexed="8"/>
        <rFont val="宋体"/>
        <family val="3"/>
        <charset val="134"/>
      </rPr>
      <t>ebie</t>
    </r>
    <phoneticPr fontId="5" type="noConversion"/>
  </si>
  <si>
    <r>
      <t>J</t>
    </r>
    <r>
      <rPr>
        <sz val="11"/>
        <color indexed="8"/>
        <rFont val="宋体"/>
        <family val="3"/>
        <charset val="134"/>
      </rPr>
      <t>iaozuo</t>
    </r>
    <phoneticPr fontId="5" type="noConversion"/>
  </si>
  <si>
    <r>
      <t>L</t>
    </r>
    <r>
      <rPr>
        <sz val="11"/>
        <color indexed="8"/>
        <rFont val="宋体"/>
        <family val="3"/>
        <charset val="134"/>
      </rPr>
      <t>uoyang</t>
    </r>
    <phoneticPr fontId="5" type="noConversion"/>
  </si>
  <si>
    <r>
      <t>N</t>
    </r>
    <r>
      <rPr>
        <sz val="11"/>
        <color indexed="8"/>
        <rFont val="宋体"/>
        <family val="3"/>
        <charset val="134"/>
      </rPr>
      <t>anyang</t>
    </r>
    <phoneticPr fontId="5" type="noConversion"/>
  </si>
  <si>
    <r>
      <t>P</t>
    </r>
    <r>
      <rPr>
        <sz val="11"/>
        <color indexed="8"/>
        <rFont val="宋体"/>
        <family val="3"/>
        <charset val="134"/>
      </rPr>
      <t>ingdingshan</t>
    </r>
    <phoneticPr fontId="5" type="noConversion"/>
  </si>
  <si>
    <r>
      <t>P</t>
    </r>
    <r>
      <rPr>
        <sz val="11"/>
        <color indexed="8"/>
        <rFont val="宋体"/>
        <family val="3"/>
        <charset val="134"/>
      </rPr>
      <t>uyang</t>
    </r>
    <phoneticPr fontId="5" type="noConversion"/>
  </si>
  <si>
    <r>
      <t>S</t>
    </r>
    <r>
      <rPr>
        <sz val="11"/>
        <color indexed="8"/>
        <rFont val="宋体"/>
        <family val="3"/>
        <charset val="134"/>
      </rPr>
      <t>anmenxia</t>
    </r>
    <phoneticPr fontId="5" type="noConversion"/>
  </si>
  <si>
    <r>
      <t>B</t>
    </r>
    <r>
      <rPr>
        <sz val="11"/>
        <color indexed="8"/>
        <rFont val="宋体"/>
        <family val="3"/>
        <charset val="134"/>
      </rPr>
      <t>aotou</t>
    </r>
    <phoneticPr fontId="5" type="noConversion"/>
  </si>
  <si>
    <r>
      <t>C</t>
    </r>
    <r>
      <rPr>
        <sz val="11"/>
        <color indexed="8"/>
        <rFont val="宋体"/>
        <family val="3"/>
        <charset val="134"/>
      </rPr>
      <t>hifeng</t>
    </r>
    <phoneticPr fontId="5" type="noConversion"/>
  </si>
  <si>
    <t>Erdos</t>
    <phoneticPr fontId="5" type="noConversion"/>
  </si>
  <si>
    <t>Hulun Buir</t>
    <phoneticPr fontId="5" type="noConversion"/>
  </si>
  <si>
    <r>
      <t>W</t>
    </r>
    <r>
      <rPr>
        <sz val="11"/>
        <color indexed="8"/>
        <rFont val="宋体"/>
        <family val="3"/>
        <charset val="134"/>
      </rPr>
      <t>uhai</t>
    </r>
    <phoneticPr fontId="5" type="noConversion"/>
  </si>
  <si>
    <r>
      <t>B</t>
    </r>
    <r>
      <rPr>
        <sz val="11"/>
        <color indexed="8"/>
        <rFont val="宋体"/>
        <family val="3"/>
        <charset val="134"/>
      </rPr>
      <t>aoji</t>
    </r>
    <phoneticPr fontId="5" type="noConversion"/>
  </si>
  <si>
    <r>
      <t>T</t>
    </r>
    <r>
      <rPr>
        <sz val="11"/>
        <color indexed="8"/>
        <rFont val="宋体"/>
        <family val="3"/>
        <charset val="134"/>
      </rPr>
      <t>ongchuan</t>
    </r>
    <phoneticPr fontId="5" type="noConversion"/>
  </si>
  <si>
    <r>
      <t>W</t>
    </r>
    <r>
      <rPr>
        <sz val="11"/>
        <color indexed="8"/>
        <rFont val="宋体"/>
        <family val="3"/>
        <charset val="134"/>
      </rPr>
      <t>einan</t>
    </r>
    <phoneticPr fontId="5" type="noConversion"/>
  </si>
  <si>
    <r>
      <t>X</t>
    </r>
    <r>
      <rPr>
        <sz val="11"/>
        <color indexed="8"/>
        <rFont val="宋体"/>
        <family val="3"/>
        <charset val="134"/>
      </rPr>
      <t>ianyang</t>
    </r>
    <phoneticPr fontId="5" type="noConversion"/>
  </si>
  <si>
    <r>
      <t>Y</t>
    </r>
    <r>
      <rPr>
        <sz val="11"/>
        <color indexed="8"/>
        <rFont val="宋体"/>
        <family val="3"/>
        <charset val="134"/>
      </rPr>
      <t>an'an</t>
    </r>
    <phoneticPr fontId="5" type="noConversion"/>
  </si>
  <si>
    <r>
      <t>Y</t>
    </r>
    <r>
      <rPr>
        <sz val="11"/>
        <color indexed="8"/>
        <rFont val="宋体"/>
        <family val="3"/>
        <charset val="134"/>
      </rPr>
      <t>ulin</t>
    </r>
    <phoneticPr fontId="5" type="noConversion"/>
  </si>
  <si>
    <t>A</t>
    <phoneticPr fontId="5" type="noConversion"/>
  </si>
  <si>
    <t>B</t>
    <phoneticPr fontId="5" type="noConversion"/>
  </si>
  <si>
    <t>C</t>
    <phoneticPr fontId="5" type="noConversion"/>
  </si>
  <si>
    <t>D</t>
    <phoneticPr fontId="5" type="noConversion"/>
  </si>
  <si>
    <t>E</t>
    <phoneticPr fontId="5" type="noConversion"/>
  </si>
  <si>
    <t>DEI-INW</t>
    <phoneticPr fontId="5" type="noConversion"/>
  </si>
  <si>
    <t>DEI-SO2</t>
    <phoneticPr fontId="5" type="noConversion"/>
  </si>
  <si>
    <t>DEI-INS</t>
    <phoneticPr fontId="5" type="noConversion"/>
  </si>
  <si>
    <t>O</t>
    <phoneticPr fontId="5" type="noConversion"/>
  </si>
  <si>
    <t>T</t>
    <phoneticPr fontId="5" type="noConversion"/>
  </si>
  <si>
    <t>Zibo</t>
    <phoneticPr fontId="5" type="noConversion"/>
  </si>
  <si>
    <t>M</t>
    <phoneticPr fontId="5" type="noConversion"/>
  </si>
  <si>
    <t>延安</t>
    <phoneticPr fontId="5" type="noConversion"/>
  </si>
  <si>
    <t>oil and gas</t>
    <phoneticPr fontId="5" type="noConversion"/>
  </si>
  <si>
    <t>metal</t>
    <phoneticPr fontId="5" type="noConversion"/>
  </si>
  <si>
    <t>coal</t>
    <phoneticPr fontId="5" type="noConversion"/>
  </si>
  <si>
    <t>forest and others</t>
    <phoneticPr fontId="5" type="noConversion"/>
  </si>
  <si>
    <t>oil and gas RC</t>
    <phoneticPr fontId="5" type="noConversion"/>
  </si>
  <si>
    <t>metal RC</t>
    <phoneticPr fontId="5" type="noConversion"/>
  </si>
  <si>
    <t>coal RC</t>
    <phoneticPr fontId="5" type="noConversion"/>
  </si>
  <si>
    <t>forest and others RC</t>
    <phoneticPr fontId="5" type="noConversion"/>
  </si>
  <si>
    <t>GDP(ten thousands yuan,left y-axis)</t>
  </si>
  <si>
    <t>emission of industrial SO2(ten ton,right y-axis)</t>
  </si>
  <si>
    <t>emissions of industrial wastewater(ten thousands ton,right y-axis)</t>
  </si>
  <si>
    <t>emission of industrial soot(ten ton,right y-axis)</t>
  </si>
  <si>
    <t>Karamay</t>
    <phoneticPr fontId="5" type="noConversion"/>
  </si>
  <si>
    <t>Tangshan</t>
    <phoneticPr fontId="5" type="noConversion"/>
  </si>
  <si>
    <t>GDP(ten millions yuan)</t>
    <phoneticPr fontId="5" type="noConversion"/>
  </si>
  <si>
    <t>INW(ten thousand ton)</t>
    <phoneticPr fontId="5" type="noConversion"/>
  </si>
  <si>
    <t>SO2(ten ton)</t>
    <phoneticPr fontId="5" type="noConversion"/>
  </si>
  <si>
    <t>INS(ton)</t>
    <phoneticPr fontId="5" type="noConversion"/>
  </si>
  <si>
    <t>A</t>
    <phoneticPr fontId="5" type="noConversion"/>
  </si>
  <si>
    <t>B</t>
    <phoneticPr fontId="5" type="noConversion"/>
  </si>
  <si>
    <t>C</t>
    <phoneticPr fontId="5" type="noConversion"/>
  </si>
  <si>
    <t>D</t>
    <phoneticPr fontId="5" type="noConversion"/>
  </si>
  <si>
    <t>E</t>
    <phoneticPr fontId="5" type="noConversion"/>
  </si>
  <si>
    <t>ISW(thousand ton)</t>
    <phoneticPr fontId="5" type="noConversion"/>
  </si>
  <si>
    <t>2004</t>
  </si>
  <si>
    <t>唐山市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</si>
  <si>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</si>
  <si>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</si>
  <si>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</si>
  <si>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</si>
  <si>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</si>
  <si>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</si>
  <si>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</si>
  <si>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</si>
  <si>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</si>
  <si>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</si>
  <si>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</si>
  <si>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</si>
  <si>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GDP(hundred million yuan,left y-axis)</t>
    <phoneticPr fontId="5" type="noConversion"/>
  </si>
  <si>
    <t>2017</t>
  </si>
  <si>
    <t>GDP</t>
    <phoneticPr fontId="5" type="noConversion"/>
  </si>
  <si>
    <t>ISW</t>
    <phoneticPr fontId="5" type="noConversion"/>
  </si>
  <si>
    <t>ISW( thousand ton)</t>
    <phoneticPr fontId="5" type="noConversion"/>
  </si>
  <si>
    <t>INS</t>
    <phoneticPr fontId="5" type="noConversion"/>
  </si>
  <si>
    <t>SO2</t>
    <phoneticPr fontId="5" type="noConversion"/>
  </si>
  <si>
    <t>INW</t>
    <phoneticPr fontId="5" type="noConversion"/>
  </si>
  <si>
    <t>City</t>
  </si>
  <si>
    <t>Level</t>
  </si>
  <si>
    <t>Anshan</t>
  </si>
  <si>
    <t>Hulun Buir</t>
  </si>
  <si>
    <t>Sanming</t>
  </si>
  <si>
    <t>Anshun</t>
  </si>
  <si>
    <t>Huzhou</t>
  </si>
  <si>
    <t>Shaoguan</t>
  </si>
  <si>
    <t>Baise</t>
  </si>
  <si>
    <t>Jiaozuo</t>
  </si>
  <si>
    <t>Shaoyang</t>
  </si>
  <si>
    <t>Baishan</t>
  </si>
  <si>
    <t>Jilin</t>
  </si>
  <si>
    <t>Shizuishan</t>
  </si>
  <si>
    <t>Baiyin</t>
  </si>
  <si>
    <t>Jinchang</t>
  </si>
  <si>
    <t>Shuangyashan</t>
  </si>
  <si>
    <t>Baoji</t>
  </si>
  <si>
    <t>Jincheng</t>
  </si>
  <si>
    <t>Shuozhou</t>
  </si>
  <si>
    <t>Baoshan</t>
  </si>
  <si>
    <t>Jingdezhen</t>
  </si>
  <si>
    <t>Songyuan</t>
  </si>
  <si>
    <t>Baotou</t>
  </si>
  <si>
    <t>Jining</t>
  </si>
  <si>
    <t>Suqian</t>
  </si>
  <si>
    <t>Benxi</t>
  </si>
  <si>
    <t>Jinzhong</t>
  </si>
  <si>
    <t>Suzhou</t>
  </si>
  <si>
    <t>Bijie</t>
  </si>
  <si>
    <t>Jixi</t>
  </si>
  <si>
    <t>Taian</t>
  </si>
  <si>
    <t>Bozhou</t>
  </si>
  <si>
    <t>Karamay</t>
  </si>
  <si>
    <t>Tangshan</t>
  </si>
  <si>
    <t>Changzhi</t>
  </si>
  <si>
    <t>Laiwu</t>
  </si>
  <si>
    <t>Tongchuan</t>
  </si>
  <si>
    <t>Chengde</t>
  </si>
  <si>
    <t>Liaoyuan</t>
  </si>
  <si>
    <t>Tonghua</t>
  </si>
  <si>
    <t>Chenzhou</t>
  </si>
  <si>
    <t>Lijiang</t>
  </si>
  <si>
    <t>Tongling</t>
  </si>
  <si>
    <t>Chifeng</t>
  </si>
  <si>
    <t>Lincang</t>
  </si>
  <si>
    <t>Weinan</t>
  </si>
  <si>
    <t>Chizhou</t>
  </si>
  <si>
    <t>Linfen</t>
  </si>
  <si>
    <t>Wuhai</t>
  </si>
  <si>
    <t>Chuzhou</t>
  </si>
  <si>
    <t>Linyi</t>
  </si>
  <si>
    <t>Wuwei</t>
  </si>
  <si>
    <t>Daqing</t>
  </si>
  <si>
    <t>Liupanshui</t>
  </si>
  <si>
    <t>Xianyang</t>
  </si>
  <si>
    <t>Datong</t>
  </si>
  <si>
    <t>Longnan</t>
  </si>
  <si>
    <t>Xingtai</t>
  </si>
  <si>
    <t>Dazhou</t>
  </si>
  <si>
    <t>Longyan</t>
  </si>
  <si>
    <t>Xinyu</t>
  </si>
  <si>
    <t>Dongying</t>
  </si>
  <si>
    <t>Loudi</t>
  </si>
  <si>
    <t>Xinzhou</t>
  </si>
  <si>
    <t>Erdos</t>
  </si>
  <si>
    <t>Luoyang</t>
  </si>
  <si>
    <t>Xuancheng</t>
  </si>
  <si>
    <t>Ezhou</t>
  </si>
  <si>
    <t>Luzhou</t>
  </si>
  <si>
    <t>Xuzhou</t>
  </si>
  <si>
    <t>Fushun</t>
  </si>
  <si>
    <t>Lvliang</t>
  </si>
  <si>
    <t>Ya’an</t>
  </si>
  <si>
    <t>Fuxin</t>
  </si>
  <si>
    <t>Ma’anshan</t>
  </si>
  <si>
    <t>Yan’an</t>
  </si>
  <si>
    <t>Ganzhou</t>
  </si>
  <si>
    <t>Mudanjiang</t>
  </si>
  <si>
    <t>Yangquan</t>
  </si>
  <si>
    <t>Guang’an</t>
  </si>
  <si>
    <t>Nanchong</t>
  </si>
  <si>
    <t>Yichun (Heilongjiang Province)</t>
  </si>
  <si>
    <t>Guangyuan</t>
  </si>
  <si>
    <t>Nanping</t>
  </si>
  <si>
    <t>Yichun (Jiangxi Province)</t>
  </si>
  <si>
    <t>Handan</t>
  </si>
  <si>
    <t>Nanyang</t>
  </si>
  <si>
    <t>Yulin</t>
  </si>
  <si>
    <t>Hebie</t>
  </si>
  <si>
    <t>Panjin</t>
  </si>
  <si>
    <t>Yuncheng</t>
  </si>
  <si>
    <t>Hechi</t>
  </si>
  <si>
    <t>Panzhihua</t>
  </si>
  <si>
    <t>Yunfu</t>
  </si>
  <si>
    <t>Hegang</t>
  </si>
  <si>
    <t>Pingdingshan</t>
  </si>
  <si>
    <t>Zaozhuang</t>
  </si>
  <si>
    <t>Heihe</t>
  </si>
  <si>
    <t>Pingliang</t>
  </si>
  <si>
    <t>Zhangjiakou</t>
  </si>
  <si>
    <t>Hengyang</t>
  </si>
  <si>
    <t>Pingxiang</t>
  </si>
  <si>
    <t>Zhangye</t>
  </si>
  <si>
    <t>Hezhou</t>
  </si>
  <si>
    <t>Puyang</t>
  </si>
  <si>
    <t>Zhaotong</t>
  </si>
  <si>
    <t>Huaibei</t>
  </si>
  <si>
    <t>Qingyang</t>
  </si>
  <si>
    <t>Zibo</t>
  </si>
  <si>
    <t>Huainan</t>
  </si>
  <si>
    <t>Qitaihe</t>
  </si>
  <si>
    <t>Zigong</t>
  </si>
  <si>
    <t>Huangshi</t>
  </si>
  <si>
    <t>Qujing</t>
  </si>
  <si>
    <t>Huludao</t>
  </si>
  <si>
    <t>Sanmenxia</t>
  </si>
  <si>
    <t>GDP(ten thousands)</t>
    <phoneticPr fontId="5" type="noConversion"/>
  </si>
  <si>
    <t>so2(ton)</t>
    <phoneticPr fontId="5" type="noConversion"/>
  </si>
  <si>
    <t>industrial soot(ton)</t>
    <phoneticPr fontId="5" type="noConversion"/>
  </si>
  <si>
    <t>industrial wastwater(ten thousands ton)</t>
    <phoneticPr fontId="5" type="noConversion"/>
  </si>
  <si>
    <t>inw</t>
    <phoneticPr fontId="5" type="noConversion"/>
  </si>
  <si>
    <t>DI-inw</t>
    <phoneticPr fontId="5" type="noConversion"/>
  </si>
  <si>
    <t>pu yang</t>
    <phoneticPr fontId="5" type="noConversion"/>
  </si>
  <si>
    <t>jiao zuo</t>
    <phoneticPr fontId="5" type="noConversion"/>
  </si>
  <si>
    <t>bo zhou</t>
    <phoneticPr fontId="5" type="noConversion"/>
  </si>
  <si>
    <t>lu zhou</t>
    <phoneticPr fontId="5" type="noConversion"/>
  </si>
  <si>
    <t>inw</t>
    <phoneticPr fontId="5" type="noConversion"/>
  </si>
  <si>
    <t>DI-inw</t>
    <phoneticPr fontId="5" type="noConversion"/>
  </si>
  <si>
    <t>bo zhou</t>
    <phoneticPr fontId="5" type="noConversion"/>
  </si>
  <si>
    <t>jiao zuo</t>
    <phoneticPr fontId="5" type="noConversion"/>
  </si>
  <si>
    <t>pu yang</t>
    <phoneticPr fontId="5" type="noConversion"/>
  </si>
  <si>
    <t>cities' name(chinese)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</si>
</sst>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_ "/>
    <numFmt numFmtId="177" formatCode="#,##0_ "/>
    <numFmt numFmtId="178" formatCode="0.0000_ "/>
    <numFmt numFmtId="179" formatCode="0_);[Red]\(0\)"/>
  </numFmts>
  <fonts count="12" x14ac:knownFonts="1">
    <font>
      <sz val="11"/>
      <color theme="1"/>
      <name val="Tahoma"/>
      <family val="2"/>
      <charset val="134"/>
    </font>
    <font>
      <sz val="11"/>
      <color indexed="8"/>
      <name val="Tahom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2"/>
    </font>
    <font>
      <sz val="9"/>
      <name val="Tahoma"/>
      <family val="2"/>
      <charset val="134"/>
    </font>
    <font>
      <sz val="11"/>
      <name val="Tahoma"/>
      <family val="2"/>
    </font>
    <font>
      <sz val="12"/>
      <color rgb="FFFF0000"/>
      <name val="Times New Roman"/>
      <family val="1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name val="Arial"/>
      <family val="2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10" fillId="0" borderId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10" fillId="0" borderId="0"/>
  </cellStyleXfs>
  <cellXfs count="36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176" fontId="1" fillId="0" borderId="0" xfId="0" applyNumberFormat="1" applyFont="1" applyFill="1" applyBorder="1" applyAlignment="1" applyProtection="1">
      <alignment vertical="center" wrapText="1"/>
    </xf>
    <xf numFmtId="0" fontId="2" fillId="0" borderId="0" xfId="0" applyNumberFormat="1" applyFont="1" applyFill="1" applyBorder="1" applyAlignment="1" applyProtection="1">
      <alignment vertical="center"/>
    </xf>
    <xf numFmtId="4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1" fillId="2" borderId="0" xfId="0" applyNumberFormat="1" applyFont="1" applyFill="1" applyBorder="1" applyAlignment="1" applyProtection="1">
      <alignment vertical="center"/>
    </xf>
    <xf numFmtId="0" fontId="6" fillId="3" borderId="0" xfId="0" applyNumberFormat="1" applyFont="1" applyFill="1" applyBorder="1" applyAlignment="1" applyProtection="1">
      <alignment vertical="center"/>
    </xf>
    <xf numFmtId="0" fontId="1" fillId="3" borderId="0" xfId="0" applyNumberFormat="1" applyFont="1" applyFill="1" applyBorder="1" applyAlignment="1" applyProtection="1">
      <alignment vertical="center"/>
    </xf>
    <xf numFmtId="177" fontId="3" fillId="0" borderId="0" xfId="0" applyNumberFormat="1" applyFont="1" applyFill="1" applyBorder="1" applyAlignment="1" applyProtection="1">
      <alignment horizontal="right" vertical="center"/>
    </xf>
    <xf numFmtId="0" fontId="7" fillId="0" borderId="0" xfId="0" applyFon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</xf>
    <xf numFmtId="10" fontId="0" fillId="0" borderId="0" xfId="0" applyNumberFormat="1">
      <alignment vertical="center"/>
    </xf>
    <xf numFmtId="0" fontId="2" fillId="2" borderId="0" xfId="0" applyNumberFormat="1" applyFont="1" applyFill="1" applyBorder="1" applyAlignment="1" applyProtection="1">
      <alignment vertical="center"/>
    </xf>
    <xf numFmtId="176" fontId="1" fillId="2" borderId="0" xfId="0" applyNumberFormat="1" applyFont="1" applyFill="1" applyBorder="1" applyAlignment="1" applyProtection="1">
      <alignment vertical="center" wrapText="1"/>
    </xf>
    <xf numFmtId="0" fontId="2" fillId="4" borderId="0" xfId="0" applyNumberFormat="1" applyFont="1" applyFill="1" applyBorder="1" applyAlignment="1" applyProtection="1">
      <alignment vertical="center"/>
    </xf>
    <xf numFmtId="176" fontId="1" fillId="4" borderId="0" xfId="0" applyNumberFormat="1" applyFont="1" applyFill="1" applyBorder="1" applyAlignment="1" applyProtection="1">
      <alignment vertical="center" wrapText="1"/>
    </xf>
    <xf numFmtId="0" fontId="2" fillId="5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1" applyFill="1"/>
    <xf numFmtId="0" fontId="10" fillId="0" borderId="0" xfId="1"/>
    <xf numFmtId="0" fontId="10" fillId="0" borderId="0" xfId="1"/>
    <xf numFmtId="0" fontId="11" fillId="0" borderId="1" xfId="0" applyFont="1" applyBorder="1" applyAlignment="1">
      <alignment horizontal="justify" vertical="center"/>
    </xf>
    <xf numFmtId="0" fontId="10" fillId="0" borderId="0" xfId="1"/>
    <xf numFmtId="0" fontId="10" fillId="0" borderId="0" xfId="1"/>
    <xf numFmtId="0" fontId="11" fillId="0" borderId="2" xfId="0" applyFont="1" applyBorder="1" applyAlignment="1">
      <alignment horizontal="justify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8">
    <cellStyle name="Comma" xfId="5" xr:uid="{C49B0AB4-20F0-4AE5-96E2-326BEC1C319E}"/>
    <cellStyle name="Comma [0]" xfId="6" xr:uid="{B0A4B5BD-8391-4C67-8A2A-191EB86E0C22}"/>
    <cellStyle name="Currency" xfId="3" xr:uid="{3A8A7B75-B2C1-42B6-A72F-8931BEF40A6E}"/>
    <cellStyle name="Currency [0]" xfId="4" xr:uid="{1AFB2D08-D8C4-4C47-B812-BA431A5900F4}"/>
    <cellStyle name="Normal" xfId="7" xr:uid="{0C2CF37A-D694-4AD9-B582-2994E73B7250}"/>
    <cellStyle name="Percent" xfId="2" xr:uid="{5C497AE5-B34F-4A87-8B85-22BB480FA8DA}"/>
    <cellStyle name="常规" xfId="0" builtinId="0"/>
    <cellStyle name="常规 2" xfId="1" xr:uid="{3F96E689-D551-4593-96A0-EAEB9CFA7C8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total!$S$1679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total!$T$1679:$V$1679</c:f>
              <c:numCache>
                <c:formatCode>General</c:formatCode>
                <c:ptCount val="3"/>
                <c:pt idx="0">
                  <c:v>302</c:v>
                </c:pt>
                <c:pt idx="1">
                  <c:v>297</c:v>
                </c:pt>
                <c:pt idx="2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4-4EBA-9180-15034344774D}"/>
            </c:ext>
          </c:extLst>
        </c:ser>
        <c:ser>
          <c:idx val="1"/>
          <c:order val="1"/>
          <c:tx>
            <c:strRef>
              <c:f>total!$S$1680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total!$T$1680:$V$1680</c:f>
              <c:numCache>
                <c:formatCode>General</c:formatCode>
                <c:ptCount val="3"/>
                <c:pt idx="0">
                  <c:v>195</c:v>
                </c:pt>
                <c:pt idx="1">
                  <c:v>304</c:v>
                </c:pt>
                <c:pt idx="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4-4EBA-9180-15034344774D}"/>
            </c:ext>
          </c:extLst>
        </c:ser>
        <c:ser>
          <c:idx val="2"/>
          <c:order val="2"/>
          <c:tx>
            <c:strRef>
              <c:f>total!$S$1681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total!$T$1681:$V$1681</c:f>
              <c:numCache>
                <c:formatCode>General</c:formatCode>
                <c:ptCount val="3"/>
                <c:pt idx="0">
                  <c:v>407</c:v>
                </c:pt>
                <c:pt idx="1">
                  <c:v>365</c:v>
                </c:pt>
                <c:pt idx="2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E4-4EBA-9180-15034344774D}"/>
            </c:ext>
          </c:extLst>
        </c:ser>
        <c:ser>
          <c:idx val="3"/>
          <c:order val="3"/>
          <c:tx>
            <c:strRef>
              <c:f>total!$S$1682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total!$T$1682:$V$1682</c:f>
              <c:numCache>
                <c:formatCode>General</c:formatCode>
                <c:ptCount val="3"/>
                <c:pt idx="0">
                  <c:v>307</c:v>
                </c:pt>
                <c:pt idx="1">
                  <c:v>261</c:v>
                </c:pt>
                <c:pt idx="2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E4-4EBA-9180-15034344774D}"/>
            </c:ext>
          </c:extLst>
        </c:ser>
        <c:ser>
          <c:idx val="4"/>
          <c:order val="4"/>
          <c:tx>
            <c:strRef>
              <c:f>total!$S$1683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total!$T$1683:$V$1683</c:f>
              <c:numCache>
                <c:formatCode>General</c:formatCode>
                <c:ptCount val="3"/>
                <c:pt idx="0">
                  <c:v>32</c:v>
                </c:pt>
                <c:pt idx="1">
                  <c:v>17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E4-4EBA-9180-15034344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12384"/>
        <c:axId val="75713920"/>
      </c:barChart>
      <c:catAx>
        <c:axId val="7571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713920"/>
        <c:crosses val="autoZero"/>
        <c:auto val="1"/>
        <c:lblAlgn val="ctr"/>
        <c:lblOffset val="100"/>
        <c:noMultiLvlLbl val="0"/>
      </c:catAx>
      <c:valAx>
        <c:axId val="757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1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total!$S$1679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total!$T$1679:$V$1679</c:f>
              <c:numCache>
                <c:formatCode>General</c:formatCode>
                <c:ptCount val="3"/>
                <c:pt idx="0">
                  <c:v>302</c:v>
                </c:pt>
                <c:pt idx="1">
                  <c:v>297</c:v>
                </c:pt>
                <c:pt idx="2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1-4516-B917-314BC0583436}"/>
            </c:ext>
          </c:extLst>
        </c:ser>
        <c:ser>
          <c:idx val="1"/>
          <c:order val="1"/>
          <c:tx>
            <c:strRef>
              <c:f>total!$S$1680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total!$T$1680:$V$1680</c:f>
              <c:numCache>
                <c:formatCode>General</c:formatCode>
                <c:ptCount val="3"/>
                <c:pt idx="0">
                  <c:v>195</c:v>
                </c:pt>
                <c:pt idx="1">
                  <c:v>304</c:v>
                </c:pt>
                <c:pt idx="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1-4516-B917-314BC0583436}"/>
            </c:ext>
          </c:extLst>
        </c:ser>
        <c:ser>
          <c:idx val="2"/>
          <c:order val="2"/>
          <c:tx>
            <c:strRef>
              <c:f>total!$S$1681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total!$T$1681:$V$1681</c:f>
              <c:numCache>
                <c:formatCode>General</c:formatCode>
                <c:ptCount val="3"/>
                <c:pt idx="0">
                  <c:v>407</c:v>
                </c:pt>
                <c:pt idx="1">
                  <c:v>365</c:v>
                </c:pt>
                <c:pt idx="2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1-4516-B917-314BC0583436}"/>
            </c:ext>
          </c:extLst>
        </c:ser>
        <c:ser>
          <c:idx val="3"/>
          <c:order val="3"/>
          <c:tx>
            <c:strRef>
              <c:f>total!$S$1682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total!$T$1682:$V$1682</c:f>
              <c:numCache>
                <c:formatCode>General</c:formatCode>
                <c:ptCount val="3"/>
                <c:pt idx="0">
                  <c:v>307</c:v>
                </c:pt>
                <c:pt idx="1">
                  <c:v>261</c:v>
                </c:pt>
                <c:pt idx="2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1-4516-B917-314BC0583436}"/>
            </c:ext>
          </c:extLst>
        </c:ser>
        <c:ser>
          <c:idx val="4"/>
          <c:order val="4"/>
          <c:tx>
            <c:strRef>
              <c:f>total!$S$1683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total!$T$1683:$V$1683</c:f>
              <c:numCache>
                <c:formatCode>General</c:formatCode>
                <c:ptCount val="3"/>
                <c:pt idx="0">
                  <c:v>32</c:v>
                </c:pt>
                <c:pt idx="1">
                  <c:v>17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1-4516-B917-314BC0583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289344"/>
        <c:axId val="267792768"/>
      </c:barChart>
      <c:catAx>
        <c:axId val="24928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792768"/>
        <c:crosses val="autoZero"/>
        <c:auto val="1"/>
        <c:lblAlgn val="ctr"/>
        <c:lblOffset val="100"/>
        <c:noMultiLvlLbl val="0"/>
      </c:catAx>
      <c:valAx>
        <c:axId val="26779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28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total!$S$1679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total!$T$1679:$V$1679</c:f>
              <c:numCache>
                <c:formatCode>General</c:formatCode>
                <c:ptCount val="3"/>
                <c:pt idx="0">
                  <c:v>302</c:v>
                </c:pt>
                <c:pt idx="1">
                  <c:v>297</c:v>
                </c:pt>
                <c:pt idx="2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B-4E66-8955-8D5A863CE31F}"/>
            </c:ext>
          </c:extLst>
        </c:ser>
        <c:ser>
          <c:idx val="1"/>
          <c:order val="1"/>
          <c:tx>
            <c:strRef>
              <c:f>total!$S$1680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total!$T$1680:$V$1680</c:f>
              <c:numCache>
                <c:formatCode>General</c:formatCode>
                <c:ptCount val="3"/>
                <c:pt idx="0">
                  <c:v>195</c:v>
                </c:pt>
                <c:pt idx="1">
                  <c:v>304</c:v>
                </c:pt>
                <c:pt idx="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B-4E66-8955-8D5A863CE31F}"/>
            </c:ext>
          </c:extLst>
        </c:ser>
        <c:ser>
          <c:idx val="2"/>
          <c:order val="2"/>
          <c:tx>
            <c:strRef>
              <c:f>total!$S$1681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total!$T$1681:$V$1681</c:f>
              <c:numCache>
                <c:formatCode>General</c:formatCode>
                <c:ptCount val="3"/>
                <c:pt idx="0">
                  <c:v>407</c:v>
                </c:pt>
                <c:pt idx="1">
                  <c:v>365</c:v>
                </c:pt>
                <c:pt idx="2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B-4E66-8955-8D5A863CE31F}"/>
            </c:ext>
          </c:extLst>
        </c:ser>
        <c:ser>
          <c:idx val="3"/>
          <c:order val="3"/>
          <c:tx>
            <c:strRef>
              <c:f>total!$S$1682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total!$T$1682:$V$1682</c:f>
              <c:numCache>
                <c:formatCode>General</c:formatCode>
                <c:ptCount val="3"/>
                <c:pt idx="0">
                  <c:v>307</c:v>
                </c:pt>
                <c:pt idx="1">
                  <c:v>261</c:v>
                </c:pt>
                <c:pt idx="2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B-4E66-8955-8D5A863CE31F}"/>
            </c:ext>
          </c:extLst>
        </c:ser>
        <c:ser>
          <c:idx val="4"/>
          <c:order val="4"/>
          <c:tx>
            <c:strRef>
              <c:f>total!$S$1683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total!$T$1683:$V$1683</c:f>
              <c:numCache>
                <c:formatCode>General</c:formatCode>
                <c:ptCount val="3"/>
                <c:pt idx="0">
                  <c:v>32</c:v>
                </c:pt>
                <c:pt idx="1">
                  <c:v>17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B-4E66-8955-8D5A863CE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66016"/>
        <c:axId val="141776000"/>
      </c:barChart>
      <c:catAx>
        <c:axId val="14176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776000"/>
        <c:crosses val="autoZero"/>
        <c:auto val="1"/>
        <c:lblAlgn val="ctr"/>
        <c:lblOffset val="100"/>
        <c:noMultiLvlLbl val="0"/>
      </c:catAx>
      <c:valAx>
        <c:axId val="14177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6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'cities of type'!$I$3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'cities of type'!$J$2:$N$2</c:f>
              <c:strCache>
                <c:ptCount val="4"/>
                <c:pt idx="0">
                  <c:v>oil and gas RC</c:v>
                </c:pt>
                <c:pt idx="1">
                  <c:v>metal RC</c:v>
                </c:pt>
                <c:pt idx="2">
                  <c:v>coal RC</c:v>
                </c:pt>
                <c:pt idx="3">
                  <c:v>forest and others RC</c:v>
                </c:pt>
              </c:strCache>
            </c:strRef>
          </c:cat>
          <c:val>
            <c:numRef>
              <c:f>'cities of type'!$J$3:$N$3</c:f>
              <c:numCache>
                <c:formatCode>0.00%</c:formatCode>
                <c:ptCount val="5"/>
                <c:pt idx="0">
                  <c:v>0.26479750778816197</c:v>
                </c:pt>
                <c:pt idx="1">
                  <c:v>0.27009936766034326</c:v>
                </c:pt>
                <c:pt idx="2">
                  <c:v>0.26411149825783969</c:v>
                </c:pt>
                <c:pt idx="3">
                  <c:v>0.23672055427251731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4-4709-9A49-22350537C5D9}"/>
            </c:ext>
          </c:extLst>
        </c:ser>
        <c:ser>
          <c:idx val="1"/>
          <c:order val="1"/>
          <c:tx>
            <c:strRef>
              <c:f>'cities of type'!$I$4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'cities of type'!$J$2:$N$2</c:f>
              <c:strCache>
                <c:ptCount val="4"/>
                <c:pt idx="0">
                  <c:v>oil and gas RC</c:v>
                </c:pt>
                <c:pt idx="1">
                  <c:v>metal RC</c:v>
                </c:pt>
                <c:pt idx="2">
                  <c:v>coal RC</c:v>
                </c:pt>
                <c:pt idx="3">
                  <c:v>forest and others RC</c:v>
                </c:pt>
              </c:strCache>
            </c:strRef>
          </c:cat>
          <c:val>
            <c:numRef>
              <c:f>'cities of type'!$J$4:$N$4</c:f>
              <c:numCache>
                <c:formatCode>0.00%</c:formatCode>
                <c:ptCount val="5"/>
                <c:pt idx="0">
                  <c:v>0.15264797507788161</c:v>
                </c:pt>
                <c:pt idx="1">
                  <c:v>0.18879855465221318</c:v>
                </c:pt>
                <c:pt idx="2">
                  <c:v>0.19651567944250872</c:v>
                </c:pt>
                <c:pt idx="3">
                  <c:v>0.18822170900692842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4-4709-9A49-22350537C5D9}"/>
            </c:ext>
          </c:extLst>
        </c:ser>
        <c:ser>
          <c:idx val="2"/>
          <c:order val="2"/>
          <c:tx>
            <c:strRef>
              <c:f>'cities of type'!$I$5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1"/>
              <c:layout>
                <c:manualLayout>
                  <c:x val="0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74-4709-9A49-22350537C5D9}"/>
                </c:ext>
              </c:extLst>
            </c:dLbl>
            <c:dLbl>
              <c:idx val="2"/>
              <c:layout>
                <c:manualLayout>
                  <c:x val="0"/>
                  <c:y val="-1.85185185185185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74-4709-9A49-22350537C5D9}"/>
                </c:ext>
              </c:extLst>
            </c:dLbl>
            <c:dLbl>
              <c:idx val="3"/>
              <c:layout>
                <c:manualLayout>
                  <c:x val="0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74-4709-9A49-22350537C5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'cities of type'!$J$2:$N$2</c:f>
              <c:strCache>
                <c:ptCount val="4"/>
                <c:pt idx="0">
                  <c:v>oil and gas RC</c:v>
                </c:pt>
                <c:pt idx="1">
                  <c:v>metal RC</c:v>
                </c:pt>
                <c:pt idx="2">
                  <c:v>coal RC</c:v>
                </c:pt>
                <c:pt idx="3">
                  <c:v>forest and others RC</c:v>
                </c:pt>
              </c:strCache>
            </c:strRef>
          </c:cat>
          <c:val>
            <c:numRef>
              <c:f>'cities of type'!$J$5:$N$5</c:f>
              <c:numCache>
                <c:formatCode>0.00%</c:formatCode>
                <c:ptCount val="5"/>
                <c:pt idx="0">
                  <c:v>0.29906542056074764</c:v>
                </c:pt>
                <c:pt idx="1">
                  <c:v>0.26919602529358627</c:v>
                </c:pt>
                <c:pt idx="2">
                  <c:v>0.28501742160278748</c:v>
                </c:pt>
                <c:pt idx="3">
                  <c:v>0.29445727482678985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74-4709-9A49-22350537C5D9}"/>
            </c:ext>
          </c:extLst>
        </c:ser>
        <c:ser>
          <c:idx val="3"/>
          <c:order val="3"/>
          <c:tx>
            <c:strRef>
              <c:f>'cities of type'!$I$6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dLbl>
              <c:idx val="0"/>
              <c:layout>
                <c:manualLayout>
                  <c:x val="2.5462668816039986E-17"/>
                  <c:y val="2.7777413240011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74-4709-9A49-22350537C5D9}"/>
                </c:ext>
              </c:extLst>
            </c:dLbl>
            <c:dLbl>
              <c:idx val="3"/>
              <c:layout>
                <c:manualLayout>
                  <c:x val="2.7777777777777779E-3"/>
                  <c:y val="1.8518518518518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74-4709-9A49-22350537C5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'cities of type'!$J$2:$N$2</c:f>
              <c:strCache>
                <c:ptCount val="4"/>
                <c:pt idx="0">
                  <c:v>oil and gas RC</c:v>
                </c:pt>
                <c:pt idx="1">
                  <c:v>metal RC</c:v>
                </c:pt>
                <c:pt idx="2">
                  <c:v>coal RC</c:v>
                </c:pt>
                <c:pt idx="3">
                  <c:v>forest and others RC</c:v>
                </c:pt>
              </c:strCache>
            </c:strRef>
          </c:cat>
          <c:val>
            <c:numRef>
              <c:f>'cities of type'!$J$6:$N$6</c:f>
              <c:numCache>
                <c:formatCode>0.00%</c:formatCode>
                <c:ptCount val="5"/>
                <c:pt idx="0">
                  <c:v>0.26479750778816197</c:v>
                </c:pt>
                <c:pt idx="1">
                  <c:v>0.25654923215898828</c:v>
                </c:pt>
                <c:pt idx="2">
                  <c:v>0.22787456445993032</c:v>
                </c:pt>
                <c:pt idx="3">
                  <c:v>0.26558891454965355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74-4709-9A49-22350537C5D9}"/>
            </c:ext>
          </c:extLst>
        </c:ser>
        <c:ser>
          <c:idx val="4"/>
          <c:order val="4"/>
          <c:tx>
            <c:strRef>
              <c:f>'cities of type'!$I$7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'cities of type'!$J$2:$N$2</c:f>
              <c:strCache>
                <c:ptCount val="4"/>
                <c:pt idx="0">
                  <c:v>oil and gas RC</c:v>
                </c:pt>
                <c:pt idx="1">
                  <c:v>metal RC</c:v>
                </c:pt>
                <c:pt idx="2">
                  <c:v>coal RC</c:v>
                </c:pt>
                <c:pt idx="3">
                  <c:v>forest and others RC</c:v>
                </c:pt>
              </c:strCache>
            </c:strRef>
          </c:cat>
          <c:val>
            <c:numRef>
              <c:f>'cities of type'!$J$7:$N$7</c:f>
              <c:numCache>
                <c:formatCode>0.00%</c:formatCode>
                <c:ptCount val="5"/>
                <c:pt idx="0">
                  <c:v>1.8691588785046728E-2</c:v>
                </c:pt>
                <c:pt idx="1">
                  <c:v>1.5356820234869015E-2</c:v>
                </c:pt>
                <c:pt idx="2">
                  <c:v>2.64808362369338E-2</c:v>
                </c:pt>
                <c:pt idx="3">
                  <c:v>1.5011547344110854E-2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74-4709-9A49-22350537C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32960"/>
        <c:axId val="141834496"/>
      </c:barChart>
      <c:catAx>
        <c:axId val="1418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834496"/>
        <c:crosses val="autoZero"/>
        <c:auto val="1"/>
        <c:lblAlgn val="ctr"/>
        <c:lblOffset val="100"/>
        <c:noMultiLvlLbl val="0"/>
      </c:catAx>
      <c:valAx>
        <c:axId val="1418344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18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12729658792685"/>
          <c:y val="5.1400554097404488E-2"/>
          <c:w val="0.67092607174103269"/>
          <c:h val="0.6297591282102396"/>
        </c:manualLayout>
      </c:layout>
      <c:lineChart>
        <c:grouping val="standard"/>
        <c:varyColors val="0"/>
        <c:ser>
          <c:idx val="0"/>
          <c:order val="0"/>
          <c:tx>
            <c:strRef>
              <c:f>karamay!$C$4</c:f>
              <c:strCache>
                <c:ptCount val="1"/>
                <c:pt idx="0">
                  <c:v>GDP(ten thousands yuan,left y-axis)</c:v>
                </c:pt>
              </c:strCache>
            </c:strRef>
          </c:tx>
          <c:cat>
            <c:numRef>
              <c:f>karamay!$B$5:$B$15</c:f>
              <c:numCache>
                <c:formatCode>@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karamay!$C$5:$C$15</c:f>
              <c:numCache>
                <c:formatCode>#,##0_ </c:formatCode>
                <c:ptCount val="11"/>
                <c:pt idx="0">
                  <c:v>2962020</c:v>
                </c:pt>
                <c:pt idx="1">
                  <c:v>3857256</c:v>
                </c:pt>
                <c:pt idx="2">
                  <c:v>4732562</c:v>
                </c:pt>
                <c:pt idx="3">
                  <c:v>5151297</c:v>
                </c:pt>
                <c:pt idx="4">
                  <c:v>6612062</c:v>
                </c:pt>
                <c:pt idx="5">
                  <c:v>4802909</c:v>
                </c:pt>
                <c:pt idx="6">
                  <c:v>7113531</c:v>
                </c:pt>
                <c:pt idx="7">
                  <c:v>8016855</c:v>
                </c:pt>
                <c:pt idx="8">
                  <c:v>8107054</c:v>
                </c:pt>
                <c:pt idx="9">
                  <c:v>8531091</c:v>
                </c:pt>
                <c:pt idx="10">
                  <c:v>8476725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7-4F0F-A369-1F4C61575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71968"/>
        <c:axId val="82773504"/>
      </c:lineChart>
      <c:lineChart>
        <c:grouping val="standard"/>
        <c:varyColors val="0"/>
        <c:ser>
          <c:idx val="1"/>
          <c:order val="1"/>
          <c:tx>
            <c:strRef>
              <c:f>karamay!$D$4</c:f>
              <c:strCache>
                <c:ptCount val="1"/>
                <c:pt idx="0">
                  <c:v>emissions of industrial wastewater(ten thousand ton,right y-axis)</c:v>
                </c:pt>
              </c:strCache>
            </c:strRef>
          </c:tx>
          <c:cat>
            <c:numRef>
              <c:f>karamay!$B$5:$B$15</c:f>
              <c:numCache>
                <c:formatCode>@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karamay!$D$5:$D$15</c:f>
              <c:numCache>
                <c:formatCode>#,##0_ </c:formatCode>
                <c:ptCount val="11"/>
                <c:pt idx="0">
                  <c:v>1809</c:v>
                </c:pt>
                <c:pt idx="1">
                  <c:v>1708</c:v>
                </c:pt>
                <c:pt idx="2">
                  <c:v>1527</c:v>
                </c:pt>
                <c:pt idx="3">
                  <c:v>1556.55</c:v>
                </c:pt>
                <c:pt idx="4">
                  <c:v>1540</c:v>
                </c:pt>
                <c:pt idx="5">
                  <c:v>1406</c:v>
                </c:pt>
                <c:pt idx="6">
                  <c:v>1580</c:v>
                </c:pt>
                <c:pt idx="7">
                  <c:v>1680</c:v>
                </c:pt>
                <c:pt idx="8">
                  <c:v>1739</c:v>
                </c:pt>
                <c:pt idx="9">
                  <c:v>4816</c:v>
                </c:pt>
                <c:pt idx="10">
                  <c:v>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7-4F0F-A369-1F4C615759C1}"/>
            </c:ext>
          </c:extLst>
        </c:ser>
        <c:ser>
          <c:idx val="2"/>
          <c:order val="2"/>
          <c:tx>
            <c:strRef>
              <c:f>karamay!$E$4</c:f>
              <c:strCache>
                <c:ptCount val="1"/>
                <c:pt idx="0">
                  <c:v>emission of industrial SO2(ten ton,right y-axis)</c:v>
                </c:pt>
              </c:strCache>
            </c:strRef>
          </c:tx>
          <c:cat>
            <c:numRef>
              <c:f>karamay!$B$5:$B$15</c:f>
              <c:numCache>
                <c:formatCode>@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karamay!$E$5:$E$15</c:f>
              <c:numCache>
                <c:formatCode>#,##0_ </c:formatCode>
                <c:ptCount val="11"/>
                <c:pt idx="0">
                  <c:v>2297</c:v>
                </c:pt>
                <c:pt idx="1">
                  <c:v>2456.8000000000002</c:v>
                </c:pt>
                <c:pt idx="2">
                  <c:v>2379.3000000000002</c:v>
                </c:pt>
                <c:pt idx="3">
                  <c:v>2322.174</c:v>
                </c:pt>
                <c:pt idx="4">
                  <c:v>2330</c:v>
                </c:pt>
                <c:pt idx="5">
                  <c:v>4277.7</c:v>
                </c:pt>
                <c:pt idx="6">
                  <c:v>3422.4</c:v>
                </c:pt>
                <c:pt idx="7">
                  <c:v>4869</c:v>
                </c:pt>
                <c:pt idx="8">
                  <c:v>4812.6000000000004</c:v>
                </c:pt>
                <c:pt idx="9">
                  <c:v>4121.3999999999996</c:v>
                </c:pt>
                <c:pt idx="10">
                  <c:v>3498.9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07-4F0F-A369-1F4C615759C1}"/>
            </c:ext>
          </c:extLst>
        </c:ser>
        <c:ser>
          <c:idx val="3"/>
          <c:order val="3"/>
          <c:tx>
            <c:strRef>
              <c:f>karamay!$F$4</c:f>
              <c:strCache>
                <c:ptCount val="1"/>
                <c:pt idx="0">
                  <c:v>emission of industrial soot(ton,right y-axis)</c:v>
                </c:pt>
              </c:strCache>
            </c:strRef>
          </c:tx>
          <c:cat>
            <c:numRef>
              <c:f>karamay!$B$5:$B$15</c:f>
              <c:numCache>
                <c:formatCode>@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karamay!$F$5:$F$15</c:f>
              <c:numCache>
                <c:formatCode>#,##0_ </c:formatCode>
                <c:ptCount val="11"/>
                <c:pt idx="0">
                  <c:v>12614</c:v>
                </c:pt>
                <c:pt idx="1">
                  <c:v>4429</c:v>
                </c:pt>
                <c:pt idx="2">
                  <c:v>4344</c:v>
                </c:pt>
                <c:pt idx="3">
                  <c:v>3639.77</c:v>
                </c:pt>
                <c:pt idx="4">
                  <c:v>2762</c:v>
                </c:pt>
                <c:pt idx="5">
                  <c:v>4593</c:v>
                </c:pt>
                <c:pt idx="6">
                  <c:v>6010</c:v>
                </c:pt>
                <c:pt idx="7">
                  <c:v>3768</c:v>
                </c:pt>
                <c:pt idx="8">
                  <c:v>11855</c:v>
                </c:pt>
                <c:pt idx="9">
                  <c:v>5116</c:v>
                </c:pt>
                <c:pt idx="10">
                  <c:v>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07-4F0F-A369-1F4C61575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76832"/>
        <c:axId val="82775040"/>
      </c:lineChart>
      <c:catAx>
        <c:axId val="827719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txPr>
          <a:bodyPr rot="0" vert="eaVert"/>
          <a:lstStyle/>
          <a:p>
            <a:pPr>
              <a:defRPr/>
            </a:pPr>
            <a:endParaRPr lang="zh-CN"/>
          </a:p>
        </c:txPr>
        <c:crossAx val="82773504"/>
        <c:crosses val="autoZero"/>
        <c:auto val="1"/>
        <c:lblAlgn val="ctr"/>
        <c:lblOffset val="100"/>
        <c:noMultiLvlLbl val="0"/>
      </c:catAx>
      <c:valAx>
        <c:axId val="82773504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82771968"/>
        <c:crosses val="autoZero"/>
        <c:crossBetween val="between"/>
      </c:valAx>
      <c:valAx>
        <c:axId val="82775040"/>
        <c:scaling>
          <c:orientation val="minMax"/>
        </c:scaling>
        <c:delete val="0"/>
        <c:axPos val="r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  <a:prstDash val="sysDash"/>
            </a:ln>
          </c:spPr>
        </c:majorGridlines>
        <c:numFmt formatCode="#,##0_ " sourceLinked="1"/>
        <c:majorTickMark val="out"/>
        <c:minorTickMark val="none"/>
        <c:tickLblPos val="nextTo"/>
        <c:crossAx val="82776832"/>
        <c:crosses val="max"/>
        <c:crossBetween val="between"/>
      </c:valAx>
      <c:catAx>
        <c:axId val="82776832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one"/>
        <c:crossAx val="82775040"/>
        <c:crosses val="autoZero"/>
        <c:auto val="0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7458223972003532E-2"/>
          <c:y val="0.81559419655876364"/>
          <c:w val="0.95008333333333361"/>
          <c:h val="0.1566280256634586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'karamay and tangshan'!$E$2:$E$3</c:f>
              <c:strCache>
                <c:ptCount val="2"/>
                <c:pt idx="0">
                  <c:v>Karamay</c:v>
                </c:pt>
                <c:pt idx="1">
                  <c:v>GDP(ten millions yuan)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'karamay and tangshan'!$D$4:$D$14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'karamay and tangshan'!$E$4:$E$14</c:f>
              <c:numCache>
                <c:formatCode>0_);[Red]\(0\)</c:formatCode>
                <c:ptCount val="11"/>
                <c:pt idx="0">
                  <c:v>2962.2</c:v>
                </c:pt>
                <c:pt idx="1">
                  <c:v>3857.2559999999999</c:v>
                </c:pt>
                <c:pt idx="2">
                  <c:v>4732.5619999999999</c:v>
                </c:pt>
                <c:pt idx="3">
                  <c:v>5151.2969999999996</c:v>
                </c:pt>
                <c:pt idx="4">
                  <c:v>6612.0619999999999</c:v>
                </c:pt>
                <c:pt idx="5">
                  <c:v>4802.9089999999997</c:v>
                </c:pt>
                <c:pt idx="6">
                  <c:v>7113.5309999999999</c:v>
                </c:pt>
                <c:pt idx="7">
                  <c:v>8016.8549999999996</c:v>
                </c:pt>
                <c:pt idx="8">
                  <c:v>8107.0540000000001</c:v>
                </c:pt>
                <c:pt idx="9">
                  <c:v>8531.0910000000003</c:v>
                </c:pt>
                <c:pt idx="10">
                  <c:v>8476.7250000000004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C-4D07-B799-CC0F678A0950}"/>
            </c:ext>
          </c:extLst>
        </c:ser>
        <c:ser>
          <c:idx val="1"/>
          <c:order val="1"/>
          <c:tx>
            <c:strRef>
              <c:f>'karamay and tangshan'!$F$2:$F$3</c:f>
              <c:strCache>
                <c:ptCount val="2"/>
                <c:pt idx="0">
                  <c:v>Karamay</c:v>
                </c:pt>
                <c:pt idx="1">
                  <c:v>INW(ten thousand ton)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'karamay and tangshan'!$D$4:$D$14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'karamay and tangshan'!$F$4:$F$14</c:f>
              <c:numCache>
                <c:formatCode>0_);[Red]\(0\)</c:formatCode>
                <c:ptCount val="11"/>
                <c:pt idx="0">
                  <c:v>1809</c:v>
                </c:pt>
                <c:pt idx="1">
                  <c:v>1708</c:v>
                </c:pt>
                <c:pt idx="2">
                  <c:v>1527</c:v>
                </c:pt>
                <c:pt idx="3">
                  <c:v>1556.55</c:v>
                </c:pt>
                <c:pt idx="4">
                  <c:v>1540</c:v>
                </c:pt>
                <c:pt idx="5">
                  <c:v>1406</c:v>
                </c:pt>
                <c:pt idx="6">
                  <c:v>1580</c:v>
                </c:pt>
                <c:pt idx="7">
                  <c:v>1680</c:v>
                </c:pt>
                <c:pt idx="8">
                  <c:v>1739</c:v>
                </c:pt>
                <c:pt idx="9">
                  <c:v>4816</c:v>
                </c:pt>
                <c:pt idx="10">
                  <c:v>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C-4D07-B799-CC0F678A0950}"/>
            </c:ext>
          </c:extLst>
        </c:ser>
        <c:ser>
          <c:idx val="2"/>
          <c:order val="2"/>
          <c:tx>
            <c:strRef>
              <c:f>'karamay and tangshan'!$G$2:$G$3</c:f>
              <c:strCache>
                <c:ptCount val="2"/>
                <c:pt idx="0">
                  <c:v>Karamay</c:v>
                </c:pt>
                <c:pt idx="1">
                  <c:v>SO2(ten ton)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'karamay and tangshan'!$D$4:$D$14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'karamay and tangshan'!$G$4:$G$14</c:f>
              <c:numCache>
                <c:formatCode>0_);[Red]\(0\)</c:formatCode>
                <c:ptCount val="11"/>
                <c:pt idx="0">
                  <c:v>2297</c:v>
                </c:pt>
                <c:pt idx="1">
                  <c:v>2456.8000000000002</c:v>
                </c:pt>
                <c:pt idx="2">
                  <c:v>2379.3000000000002</c:v>
                </c:pt>
                <c:pt idx="3">
                  <c:v>2322.174</c:v>
                </c:pt>
                <c:pt idx="4">
                  <c:v>2330</c:v>
                </c:pt>
                <c:pt idx="5">
                  <c:v>4277.7</c:v>
                </c:pt>
                <c:pt idx="6">
                  <c:v>3422.4</c:v>
                </c:pt>
                <c:pt idx="7">
                  <c:v>4869</c:v>
                </c:pt>
                <c:pt idx="8">
                  <c:v>4812.6000000000004</c:v>
                </c:pt>
                <c:pt idx="9">
                  <c:v>4121.3999999999996</c:v>
                </c:pt>
                <c:pt idx="10">
                  <c:v>3498.9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C-4D07-B799-CC0F678A0950}"/>
            </c:ext>
          </c:extLst>
        </c:ser>
        <c:ser>
          <c:idx val="3"/>
          <c:order val="3"/>
          <c:tx>
            <c:strRef>
              <c:f>'karamay and tangshan'!$H$2:$H$3</c:f>
              <c:strCache>
                <c:ptCount val="2"/>
                <c:pt idx="0">
                  <c:v>Karamay</c:v>
                </c:pt>
                <c:pt idx="1">
                  <c:v>INS(ton)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'karamay and tangshan'!$D$4:$D$14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'karamay and tangshan'!$H$4:$H$14</c:f>
              <c:numCache>
                <c:formatCode>0_);[Red]\(0\)</c:formatCode>
                <c:ptCount val="11"/>
                <c:pt idx="0">
                  <c:v>12614</c:v>
                </c:pt>
                <c:pt idx="1">
                  <c:v>4429</c:v>
                </c:pt>
                <c:pt idx="2">
                  <c:v>4344</c:v>
                </c:pt>
                <c:pt idx="3">
                  <c:v>3639.77</c:v>
                </c:pt>
                <c:pt idx="4">
                  <c:v>2762</c:v>
                </c:pt>
                <c:pt idx="5">
                  <c:v>4593</c:v>
                </c:pt>
                <c:pt idx="6">
                  <c:v>6010</c:v>
                </c:pt>
                <c:pt idx="7">
                  <c:v>3768</c:v>
                </c:pt>
                <c:pt idx="8">
                  <c:v>11855</c:v>
                </c:pt>
                <c:pt idx="9">
                  <c:v>5116</c:v>
                </c:pt>
                <c:pt idx="10">
                  <c:v>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BC-4D07-B799-CC0F678A0950}"/>
            </c:ext>
          </c:extLst>
        </c:ser>
        <c:ser>
          <c:idx val="4"/>
          <c:order val="4"/>
          <c:tx>
            <c:strRef>
              <c:f>'karamay and tangshan'!$I$2:$I$3</c:f>
              <c:strCache>
                <c:ptCount val="2"/>
                <c:pt idx="0">
                  <c:v>Karamay</c:v>
                </c:pt>
                <c:pt idx="1">
                  <c:v>ISW(thousand ton)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'karamay and tangshan'!$D$4:$D$14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'karamay and tangshan'!$I$4:$I$14</c:f>
              <c:numCache>
                <c:formatCode>0_);[Red]\(0\)</c:formatCode>
                <c:ptCount val="11"/>
                <c:pt idx="0">
                  <c:v>28.966023101785048</c:v>
                </c:pt>
                <c:pt idx="1">
                  <c:v>1116.0668319013441</c:v>
                </c:pt>
                <c:pt idx="2">
                  <c:v>2373.6821626797873</c:v>
                </c:pt>
                <c:pt idx="3">
                  <c:v>1797.9135521666399</c:v>
                </c:pt>
                <c:pt idx="4">
                  <c:v>2744.2363359364626</c:v>
                </c:pt>
                <c:pt idx="5">
                  <c:v>2986.170664112602</c:v>
                </c:pt>
                <c:pt idx="6">
                  <c:v>3513.8070546512904</c:v>
                </c:pt>
                <c:pt idx="7">
                  <c:v>176.1316689256322</c:v>
                </c:pt>
                <c:pt idx="8">
                  <c:v>77.46872802299211</c:v>
                </c:pt>
                <c:pt idx="9">
                  <c:v>1575.3083245883113</c:v>
                </c:pt>
                <c:pt idx="10">
                  <c:v>175.45616989987448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BC-4D07-B799-CC0F678A0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760920"/>
        <c:axId val="799758952"/>
      </c:barChart>
      <c:lineChart>
        <c:grouping val="standard"/>
        <c:varyColors val="0"/>
        <c:ser>
          <c:idx val="5"/>
          <c:order val="5"/>
          <c:tx>
            <c:strRef>
              <c:f>'karamay and tangshan'!$J$2:$J$3</c:f>
              <c:strCache>
                <c:ptCount val="2"/>
                <c:pt idx="0">
                  <c:v>Tangshan</c:v>
                </c:pt>
                <c:pt idx="1">
                  <c:v>GDP(ten millions yuan)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'karamay and tangshan'!$D$4:$D$14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'karamay and tangshan'!$J$4:$J$14</c:f>
              <c:numCache>
                <c:formatCode>0_);[Red]\(0\)</c:formatCode>
                <c:ptCount val="11"/>
                <c:pt idx="0">
                  <c:v>16263.343000000001</c:v>
                </c:pt>
                <c:pt idx="1">
                  <c:v>20276.374</c:v>
                </c:pt>
                <c:pt idx="2">
                  <c:v>23621.41</c:v>
                </c:pt>
                <c:pt idx="3">
                  <c:v>27794.19</c:v>
                </c:pt>
                <c:pt idx="4">
                  <c:v>35611.9</c:v>
                </c:pt>
                <c:pt idx="5">
                  <c:v>38127.192000000003</c:v>
                </c:pt>
                <c:pt idx="6">
                  <c:v>44691.588000000003</c:v>
                </c:pt>
                <c:pt idx="7">
                  <c:v>54424.540999999997</c:v>
                </c:pt>
                <c:pt idx="8">
                  <c:v>58616.362999999998</c:v>
                </c:pt>
                <c:pt idx="9">
                  <c:v>61212.139000000003</c:v>
                </c:pt>
                <c:pt idx="10">
                  <c:v>62253.023000000001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BC-4D07-B799-CC0F678A0950}"/>
            </c:ext>
          </c:extLst>
        </c:ser>
        <c:ser>
          <c:idx val="6"/>
          <c:order val="6"/>
          <c:tx>
            <c:strRef>
              <c:f>'karamay and tangshan'!$K$2:$K$3</c:f>
              <c:strCache>
                <c:ptCount val="2"/>
                <c:pt idx="0">
                  <c:v>Tangshan</c:v>
                </c:pt>
                <c:pt idx="1">
                  <c:v>INW(ten thousand ton)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'karamay and tangshan'!$D$4:$D$14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'karamay and tangshan'!$K$4:$K$14</c:f>
              <c:numCache>
                <c:formatCode>0_);[Red]\(0\)</c:formatCode>
                <c:ptCount val="11"/>
                <c:pt idx="0">
                  <c:v>25799</c:v>
                </c:pt>
                <c:pt idx="1">
                  <c:v>27638</c:v>
                </c:pt>
                <c:pt idx="2">
                  <c:v>27680</c:v>
                </c:pt>
                <c:pt idx="3">
                  <c:v>25663</c:v>
                </c:pt>
                <c:pt idx="4">
                  <c:v>28404</c:v>
                </c:pt>
                <c:pt idx="5">
                  <c:v>19660</c:v>
                </c:pt>
                <c:pt idx="6">
                  <c:v>17852</c:v>
                </c:pt>
                <c:pt idx="7">
                  <c:v>19790</c:v>
                </c:pt>
                <c:pt idx="8">
                  <c:v>21395</c:v>
                </c:pt>
                <c:pt idx="9">
                  <c:v>25897</c:v>
                </c:pt>
                <c:pt idx="10">
                  <c:v>28889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BC-4D07-B799-CC0F678A0950}"/>
            </c:ext>
          </c:extLst>
        </c:ser>
        <c:ser>
          <c:idx val="7"/>
          <c:order val="7"/>
          <c:tx>
            <c:strRef>
              <c:f>'karamay and tangshan'!$L$2:$L$3</c:f>
              <c:strCache>
                <c:ptCount val="2"/>
                <c:pt idx="0">
                  <c:v>Tangshan</c:v>
                </c:pt>
                <c:pt idx="1">
                  <c:v>SO2(ten ton)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'karamay and tangshan'!$D$4:$D$14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'karamay and tangshan'!$L$4:$L$14</c:f>
              <c:numCache>
                <c:formatCode>0_);[Red]\(0\)</c:formatCode>
                <c:ptCount val="11"/>
                <c:pt idx="0">
                  <c:v>27913.4</c:v>
                </c:pt>
                <c:pt idx="1">
                  <c:v>29648.799999999999</c:v>
                </c:pt>
                <c:pt idx="2">
                  <c:v>29603.8</c:v>
                </c:pt>
                <c:pt idx="3">
                  <c:v>28707.599999999999</c:v>
                </c:pt>
                <c:pt idx="4">
                  <c:v>27207.599999999999</c:v>
                </c:pt>
                <c:pt idx="5">
                  <c:v>24370.2</c:v>
                </c:pt>
                <c:pt idx="6">
                  <c:v>23806.1</c:v>
                </c:pt>
                <c:pt idx="7">
                  <c:v>33186.300000000003</c:v>
                </c:pt>
                <c:pt idx="8">
                  <c:v>31305.1</c:v>
                </c:pt>
                <c:pt idx="9">
                  <c:v>28280.6</c:v>
                </c:pt>
                <c:pt idx="10">
                  <c:v>25076.1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BC-4D07-B799-CC0F678A0950}"/>
            </c:ext>
          </c:extLst>
        </c:ser>
        <c:ser>
          <c:idx val="8"/>
          <c:order val="8"/>
          <c:tx>
            <c:strRef>
              <c:f>'karamay and tangshan'!$M$2:$M$3</c:f>
              <c:strCache>
                <c:ptCount val="2"/>
                <c:pt idx="0">
                  <c:v>Tangshan</c:v>
                </c:pt>
                <c:pt idx="1">
                  <c:v>INS(ton)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'karamay and tangshan'!$D$4:$D$14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'karamay and tangshan'!$M$4:$M$14</c:f>
              <c:numCache>
                <c:formatCode>0_);[Red]\(0\)</c:formatCode>
                <c:ptCount val="11"/>
                <c:pt idx="0">
                  <c:v>14854.3</c:v>
                </c:pt>
                <c:pt idx="1">
                  <c:v>14770.7</c:v>
                </c:pt>
                <c:pt idx="2">
                  <c:v>14344</c:v>
                </c:pt>
                <c:pt idx="3">
                  <c:v>13035</c:v>
                </c:pt>
                <c:pt idx="4">
                  <c:v>12213.6</c:v>
                </c:pt>
                <c:pt idx="5">
                  <c:v>10568.9</c:v>
                </c:pt>
                <c:pt idx="6">
                  <c:v>9867</c:v>
                </c:pt>
                <c:pt idx="7">
                  <c:v>50649</c:v>
                </c:pt>
                <c:pt idx="8">
                  <c:v>40992.1</c:v>
                </c:pt>
                <c:pt idx="9">
                  <c:v>47857.4</c:v>
                </c:pt>
                <c:pt idx="10">
                  <c:v>53609.2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9-40E8-92EC-AF5B9850E84E}"/>
            </c:ext>
          </c:extLst>
        </c:ser>
        <c:ser>
          <c:idx val="9"/>
          <c:order val="9"/>
          <c:tx>
            <c:strRef>
              <c:f>'karamay and tangshan'!$N$2:$N$3</c:f>
              <c:strCache>
                <c:ptCount val="2"/>
                <c:pt idx="0">
                  <c:v>Tangshan</c:v>
                </c:pt>
                <c:pt idx="1">
                  <c:v>ISW(thousand ton)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'karamay and tangshan'!$D$4:$D$14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'karamay and tangshan'!$N$4:$N$14</c:f>
              <c:numCache>
                <c:formatCode>General</c:formatCode>
                <c:ptCount val="11"/>
                <c:pt idx="0">
                  <c:v>20186.993976637292</c:v>
                </c:pt>
                <c:pt idx="1">
                  <c:v>16797.85085904154</c:v>
                </c:pt>
                <c:pt idx="2">
                  <c:v>12233.179507520155</c:v>
                </c:pt>
                <c:pt idx="3">
                  <c:v>15687.409053351592</c:v>
                </c:pt>
                <c:pt idx="4">
                  <c:v>12722.119407386275</c:v>
                </c:pt>
                <c:pt idx="5">
                  <c:v>10516.544878038438</c:v>
                </c:pt>
                <c:pt idx="6">
                  <c:v>14956.151825130073</c:v>
                </c:pt>
                <c:pt idx="7">
                  <c:v>21864.243024473661</c:v>
                </c:pt>
                <c:pt idx="8">
                  <c:v>21988.517052835792</c:v>
                </c:pt>
                <c:pt idx="9">
                  <c:v>28111.80202298185</c:v>
                </c:pt>
                <c:pt idx="10">
                  <c:v>30121.07332470129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9-40E8-92EC-AF5B9850E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657104"/>
        <c:axId val="772650872"/>
      </c:lineChart>
      <c:catAx>
        <c:axId val="79976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758952"/>
        <c:crosses val="autoZero"/>
        <c:auto val="1"/>
        <c:lblAlgn val="ctr"/>
        <c:lblOffset val="100"/>
        <c:noMultiLvlLbl val="0"/>
      </c:catAx>
      <c:valAx>
        <c:axId val="799758952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Karamay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760920"/>
        <c:crosses val="autoZero"/>
        <c:crossBetween val="between"/>
        <c:majorUnit val="1000"/>
      </c:valAx>
      <c:valAx>
        <c:axId val="772650872"/>
        <c:scaling>
          <c:orientation val="minMax"/>
          <c:min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Tangshan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657104"/>
        <c:crosses val="max"/>
        <c:crossBetween val="between"/>
      </c:valAx>
      <c:catAx>
        <c:axId val="77265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2650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98840769903778"/>
          <c:y val="5.1400554097404488E-2"/>
          <c:w val="0.70427318460192456"/>
          <c:h val="0.61296716744762736"/>
        </c:manualLayout>
      </c:layout>
      <c:lineChart>
        <c:grouping val="standard"/>
        <c:varyColors val="0"/>
        <c:ser>
          <c:idx val="0"/>
          <c:order val="0"/>
          <c:tx>
            <c:strRef>
              <c:f>tangshan!$C$4</c:f>
              <c:strCache>
                <c:ptCount val="1"/>
                <c:pt idx="0">
                  <c:v>GDP(ten thousands yuan,left y-axis)</c:v>
                </c:pt>
              </c:strCache>
            </c:strRef>
          </c:tx>
          <c:cat>
            <c:numRef>
              <c:f>tangshan!$B$5:$B$16</c:f>
              <c:numCache>
                <c:formatCode>@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tangshan!$C$5:$C$16</c:f>
              <c:numCache>
                <c:formatCode>General</c:formatCode>
                <c:ptCount val="12"/>
                <c:pt idx="0">
                  <c:v>12953220</c:v>
                </c:pt>
                <c:pt idx="1">
                  <c:v>16263343</c:v>
                </c:pt>
                <c:pt idx="2">
                  <c:v>20276374</c:v>
                </c:pt>
                <c:pt idx="3">
                  <c:v>23621410</c:v>
                </c:pt>
                <c:pt idx="4">
                  <c:v>27794190</c:v>
                </c:pt>
                <c:pt idx="5">
                  <c:v>35611900</c:v>
                </c:pt>
                <c:pt idx="6">
                  <c:v>38127192</c:v>
                </c:pt>
                <c:pt idx="7">
                  <c:v>44691588</c:v>
                </c:pt>
                <c:pt idx="8">
                  <c:v>54424541</c:v>
                </c:pt>
                <c:pt idx="9">
                  <c:v>58616363</c:v>
                </c:pt>
                <c:pt idx="10">
                  <c:v>61212139</c:v>
                </c:pt>
                <c:pt idx="11">
                  <c:v>62253023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8-41F5-8A15-3511DD1F7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21120"/>
        <c:axId val="82822656"/>
      </c:lineChart>
      <c:lineChart>
        <c:grouping val="standard"/>
        <c:varyColors val="0"/>
        <c:ser>
          <c:idx val="1"/>
          <c:order val="1"/>
          <c:tx>
            <c:strRef>
              <c:f>tangshan!$D$4</c:f>
              <c:strCache>
                <c:ptCount val="1"/>
                <c:pt idx="0">
                  <c:v>emissions of industrial wastewater(ten thousands ton,right y-axis)</c:v>
                </c:pt>
              </c:strCache>
            </c:strRef>
          </c:tx>
          <c:cat>
            <c:numRef>
              <c:f>tangshan!$B$5:$B$16</c:f>
              <c:numCache>
                <c:formatCode>@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tangshan!$D$5:$D$16</c:f>
              <c:numCache>
                <c:formatCode>General</c:formatCode>
                <c:ptCount val="12"/>
                <c:pt idx="0">
                  <c:v>22486</c:v>
                </c:pt>
                <c:pt idx="1">
                  <c:v>25799</c:v>
                </c:pt>
                <c:pt idx="2">
                  <c:v>27638</c:v>
                </c:pt>
                <c:pt idx="3">
                  <c:v>27680</c:v>
                </c:pt>
                <c:pt idx="4">
                  <c:v>25663</c:v>
                </c:pt>
                <c:pt idx="5">
                  <c:v>28404</c:v>
                </c:pt>
                <c:pt idx="6">
                  <c:v>19660</c:v>
                </c:pt>
                <c:pt idx="7">
                  <c:v>17852</c:v>
                </c:pt>
                <c:pt idx="8">
                  <c:v>19790</c:v>
                </c:pt>
                <c:pt idx="9">
                  <c:v>21395</c:v>
                </c:pt>
                <c:pt idx="10">
                  <c:v>25897</c:v>
                </c:pt>
                <c:pt idx="11">
                  <c:v>28889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8-41F5-8A15-3511DD1F7DF1}"/>
            </c:ext>
          </c:extLst>
        </c:ser>
        <c:ser>
          <c:idx val="2"/>
          <c:order val="2"/>
          <c:tx>
            <c:strRef>
              <c:f>tangshan!$E$4</c:f>
              <c:strCache>
                <c:ptCount val="1"/>
                <c:pt idx="0">
                  <c:v>emission of industrial SO2(ten ton,right y-axis)</c:v>
                </c:pt>
              </c:strCache>
            </c:strRef>
          </c:tx>
          <c:cat>
            <c:numRef>
              <c:f>tangshan!$B$5:$B$16</c:f>
              <c:numCache>
                <c:formatCode>@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tangshan!$E$5:$E$16</c:f>
              <c:numCache>
                <c:formatCode>General</c:formatCode>
                <c:ptCount val="12"/>
                <c:pt idx="0">
                  <c:v>25030.799999999999</c:v>
                </c:pt>
                <c:pt idx="1">
                  <c:v>27913.4</c:v>
                </c:pt>
                <c:pt idx="2">
                  <c:v>29648.799999999999</c:v>
                </c:pt>
                <c:pt idx="3">
                  <c:v>29603.8</c:v>
                </c:pt>
                <c:pt idx="4">
                  <c:v>28707.599999999999</c:v>
                </c:pt>
                <c:pt idx="5">
                  <c:v>27207.599999999999</c:v>
                </c:pt>
                <c:pt idx="6">
                  <c:v>24370.2</c:v>
                </c:pt>
                <c:pt idx="7">
                  <c:v>23806.1</c:v>
                </c:pt>
                <c:pt idx="8">
                  <c:v>33186.300000000003</c:v>
                </c:pt>
                <c:pt idx="9">
                  <c:v>31305.1</c:v>
                </c:pt>
                <c:pt idx="10">
                  <c:v>28280.6</c:v>
                </c:pt>
                <c:pt idx="11">
                  <c:v>25076.1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8-41F5-8A15-3511DD1F7DF1}"/>
            </c:ext>
          </c:extLst>
        </c:ser>
        <c:ser>
          <c:idx val="3"/>
          <c:order val="3"/>
          <c:tx>
            <c:strRef>
              <c:f>tangshan!$F$4</c:f>
              <c:strCache>
                <c:ptCount val="1"/>
                <c:pt idx="0">
                  <c:v>emission of industrial soot(ten ton,right y-axis)</c:v>
                </c:pt>
              </c:strCache>
            </c:strRef>
          </c:tx>
          <c:cat>
            <c:numRef>
              <c:f>tangshan!$B$5:$B$16</c:f>
              <c:numCache>
                <c:formatCode>@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tangshan!$F$5:$F$16</c:f>
              <c:numCache>
                <c:formatCode>General</c:formatCode>
                <c:ptCount val="12"/>
                <c:pt idx="0">
                  <c:v>25030.799999999999</c:v>
                </c:pt>
                <c:pt idx="1">
                  <c:v>14854.3</c:v>
                </c:pt>
                <c:pt idx="2">
                  <c:v>14770.7</c:v>
                </c:pt>
                <c:pt idx="3">
                  <c:v>14344</c:v>
                </c:pt>
                <c:pt idx="4">
                  <c:v>13035</c:v>
                </c:pt>
                <c:pt idx="5">
                  <c:v>12213.6</c:v>
                </c:pt>
                <c:pt idx="6">
                  <c:v>10568.9</c:v>
                </c:pt>
                <c:pt idx="7">
                  <c:v>9867</c:v>
                </c:pt>
                <c:pt idx="8">
                  <c:v>50649</c:v>
                </c:pt>
                <c:pt idx="9">
                  <c:v>40992.1</c:v>
                </c:pt>
                <c:pt idx="10">
                  <c:v>47857.4</c:v>
                </c:pt>
                <c:pt idx="11">
                  <c:v>53609.2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F8-41F5-8A15-3511DD1F7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34176"/>
        <c:axId val="82824192"/>
      </c:lineChart>
      <c:catAx>
        <c:axId val="828211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txPr>
          <a:bodyPr rot="0" vert="eaVert"/>
          <a:lstStyle/>
          <a:p>
            <a:pPr>
              <a:defRPr/>
            </a:pPr>
            <a:endParaRPr lang="zh-CN"/>
          </a:p>
        </c:txPr>
        <c:crossAx val="82822656"/>
        <c:crosses val="autoZero"/>
        <c:auto val="1"/>
        <c:lblAlgn val="ctr"/>
        <c:lblOffset val="100"/>
        <c:noMultiLvlLbl val="0"/>
      </c:catAx>
      <c:valAx>
        <c:axId val="8282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21120"/>
        <c:crosses val="autoZero"/>
        <c:crossBetween val="between"/>
      </c:valAx>
      <c:valAx>
        <c:axId val="82824192"/>
        <c:scaling>
          <c:orientation val="minMax"/>
        </c:scaling>
        <c:delete val="0"/>
        <c:axPos val="r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82834176"/>
        <c:crosses val="max"/>
        <c:crossBetween val="between"/>
      </c:valAx>
      <c:catAx>
        <c:axId val="82834176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one"/>
        <c:crossAx val="828241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1.347112860892394E-3"/>
          <c:y val="0.81559419655876364"/>
          <c:w val="0.99730555555555567"/>
          <c:h val="0.1566280256634586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8102616205233"/>
          <c:y val="6.972901114633398E-2"/>
          <c:w val="0.76550481189851272"/>
          <c:h val="0.7118197934088788"/>
        </c:manualLayout>
      </c:layout>
      <c:lineChart>
        <c:grouping val="standard"/>
        <c:varyColors val="0"/>
        <c:ser>
          <c:idx val="1"/>
          <c:order val="1"/>
          <c:tx>
            <c:strRef>
              <c:f>tangshannew!$L$4</c:f>
              <c:strCache>
                <c:ptCount val="1"/>
                <c:pt idx="0">
                  <c:v>INW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tangshannew!$J$5:$J$18</c:f>
              <c:strCache>
                <c:ptCount val="14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</c:strCache>
            </c:strRef>
          </c:cat>
          <c:val>
            <c:numRef>
              <c:f>tangshannew!$L$5:$L$18</c:f>
              <c:numCache>
                <c:formatCode>General</c:formatCode>
                <c:ptCount val="14"/>
                <c:pt idx="0">
                  <c:v>270840</c:v>
                </c:pt>
                <c:pt idx="1">
                  <c:v>286730</c:v>
                </c:pt>
                <c:pt idx="2">
                  <c:v>287130</c:v>
                </c:pt>
                <c:pt idx="3">
                  <c:v>265710</c:v>
                </c:pt>
                <c:pt idx="4">
                  <c:v>293650</c:v>
                </c:pt>
                <c:pt idx="5">
                  <c:v>200470</c:v>
                </c:pt>
                <c:pt idx="6">
                  <c:v>181700</c:v>
                </c:pt>
                <c:pt idx="7">
                  <c:v>173080</c:v>
                </c:pt>
                <c:pt idx="8">
                  <c:v>193960</c:v>
                </c:pt>
                <c:pt idx="9">
                  <c:v>125890</c:v>
                </c:pt>
                <c:pt idx="10">
                  <c:v>139730</c:v>
                </c:pt>
                <c:pt idx="11">
                  <c:v>119140</c:v>
                </c:pt>
                <c:pt idx="12">
                  <c:v>132690</c:v>
                </c:pt>
                <c:pt idx="13">
                  <c:v>93880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B69-4DF0-9175-34166BB8F7D1}"/>
            </c:ext>
          </c:extLst>
        </c:ser>
        <c:ser>
          <c:idx val="2"/>
          <c:order val="2"/>
          <c:tx>
            <c:strRef>
              <c:f>tangshannew!$M$4</c:f>
              <c:strCache>
                <c:ptCount val="1"/>
                <c:pt idx="0">
                  <c:v>SO2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tangshannew!$J$5:$J$18</c:f>
              <c:strCache>
                <c:ptCount val="14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</c:strCache>
            </c:strRef>
          </c:cat>
          <c:val>
            <c:numRef>
              <c:f>tangshannew!$M$5:$M$18</c:f>
              <c:numCache>
                <c:formatCode>General</c:formatCode>
                <c:ptCount val="14"/>
                <c:pt idx="0">
                  <c:v>279134</c:v>
                </c:pt>
                <c:pt idx="1">
                  <c:v>296488</c:v>
                </c:pt>
                <c:pt idx="2">
                  <c:v>296038</c:v>
                </c:pt>
                <c:pt idx="3">
                  <c:v>287076</c:v>
                </c:pt>
                <c:pt idx="4">
                  <c:v>272076</c:v>
                </c:pt>
                <c:pt idx="5">
                  <c:v>243702</c:v>
                </c:pt>
                <c:pt idx="6">
                  <c:v>238061</c:v>
                </c:pt>
                <c:pt idx="7">
                  <c:v>331863</c:v>
                </c:pt>
                <c:pt idx="8">
                  <c:v>313051</c:v>
                </c:pt>
                <c:pt idx="9">
                  <c:v>282806</c:v>
                </c:pt>
                <c:pt idx="10">
                  <c:v>250761</c:v>
                </c:pt>
                <c:pt idx="11">
                  <c:v>214723</c:v>
                </c:pt>
                <c:pt idx="12">
                  <c:v>125432</c:v>
                </c:pt>
                <c:pt idx="13">
                  <c:v>119808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B69-4DF0-9175-34166BB8F7D1}"/>
            </c:ext>
          </c:extLst>
        </c:ser>
        <c:ser>
          <c:idx val="3"/>
          <c:order val="3"/>
          <c:tx>
            <c:strRef>
              <c:f>tangshannew!$N$4</c:f>
              <c:strCache>
                <c:ptCount val="1"/>
                <c:pt idx="0">
                  <c:v>INS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tangshannew!$J$5:$J$18</c:f>
              <c:strCache>
                <c:ptCount val="14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</c:strCache>
            </c:strRef>
          </c:cat>
          <c:val>
            <c:numRef>
              <c:f>tangshannew!$N$5:$N$18</c:f>
              <c:numCache>
                <c:formatCode>General</c:formatCode>
                <c:ptCount val="14"/>
                <c:pt idx="0">
                  <c:v>148543</c:v>
                </c:pt>
                <c:pt idx="1">
                  <c:v>147707</c:v>
                </c:pt>
                <c:pt idx="2">
                  <c:v>143440</c:v>
                </c:pt>
                <c:pt idx="3">
                  <c:v>130350</c:v>
                </c:pt>
                <c:pt idx="4">
                  <c:v>122136</c:v>
                </c:pt>
                <c:pt idx="5">
                  <c:v>105689</c:v>
                </c:pt>
                <c:pt idx="6">
                  <c:v>98670</c:v>
                </c:pt>
                <c:pt idx="7">
                  <c:v>506490</c:v>
                </c:pt>
                <c:pt idx="8">
                  <c:v>409921</c:v>
                </c:pt>
                <c:pt idx="9">
                  <c:v>478574</c:v>
                </c:pt>
                <c:pt idx="10">
                  <c:v>536092</c:v>
                </c:pt>
                <c:pt idx="11">
                  <c:v>466902</c:v>
                </c:pt>
                <c:pt idx="12">
                  <c:v>447920</c:v>
                </c:pt>
                <c:pt idx="13">
                  <c:v>246436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B69-4DF0-9175-34166BB8F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53408"/>
        <c:axId val="712554392"/>
      </c:lineChart>
      <c:lineChart>
        <c:grouping val="standard"/>
        <c:varyColors val="0"/>
        <c:ser>
          <c:idx val="0"/>
          <c:order val="0"/>
          <c:tx>
            <c:strRef>
              <c:f>tangshannew!$K$4</c:f>
              <c:strCache>
                <c:ptCount val="1"/>
                <c:pt idx="0">
                  <c:v>GDP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tangshannew!$J$5:$J$18</c:f>
              <c:strCache>
                <c:ptCount val="14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</c:strCache>
            </c:strRef>
          </c:cat>
          <c:val>
            <c:numRef>
              <c:f>tangshannew!$K$5:$K$18</c:f>
              <c:numCache>
                <c:formatCode>General</c:formatCode>
                <c:ptCount val="14"/>
                <c:pt idx="0">
                  <c:v>162633.43</c:v>
                </c:pt>
                <c:pt idx="1">
                  <c:v>202763.74000000002</c:v>
                </c:pt>
                <c:pt idx="2">
                  <c:v>236214.1</c:v>
                </c:pt>
                <c:pt idx="3">
                  <c:v>277941.89999999997</c:v>
                </c:pt>
                <c:pt idx="4">
                  <c:v>356119</c:v>
                </c:pt>
                <c:pt idx="5">
                  <c:v>381271.92</c:v>
                </c:pt>
                <c:pt idx="6">
                  <c:v>446915.88</c:v>
                </c:pt>
                <c:pt idx="7">
                  <c:v>544245.41</c:v>
                </c:pt>
                <c:pt idx="8">
                  <c:v>586163.63</c:v>
                </c:pt>
                <c:pt idx="9">
                  <c:v>612121.39</c:v>
                </c:pt>
                <c:pt idx="10">
                  <c:v>622530.23</c:v>
                </c:pt>
                <c:pt idx="11">
                  <c:v>610306.01</c:v>
                </c:pt>
                <c:pt idx="12">
                  <c:v>635486.75</c:v>
                </c:pt>
                <c:pt idx="13">
                  <c:v>710660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69-4DF0-9175-34166BB8F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56360"/>
        <c:axId val="712564560"/>
      </c:lineChart>
      <c:catAx>
        <c:axId val="7125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554392"/>
        <c:crosses val="autoZero"/>
        <c:auto val="1"/>
        <c:lblAlgn val="ctr"/>
        <c:lblOffset val="100"/>
        <c:noMultiLvlLbl val="0"/>
      </c:catAx>
      <c:valAx>
        <c:axId val="7125543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553408"/>
        <c:crosses val="autoZero"/>
        <c:crossBetween val="between"/>
      </c:valAx>
      <c:valAx>
        <c:axId val="712564560"/>
        <c:scaling>
          <c:orientation val="minMax"/>
        </c:scaling>
        <c:delete val="0"/>
        <c:axPos val="r"/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556360"/>
        <c:crosses val="max"/>
        <c:crossBetween val="between"/>
      </c:valAx>
      <c:catAx>
        <c:axId val="712556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256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67824234736615"/>
          <c:y val="0.85536745406824144"/>
          <c:w val="0.8507630695099283"/>
          <c:h val="0.12540177670098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23381452318462"/>
          <c:y val="6.6137566137566134E-2"/>
          <c:w val="0.77953237095363082"/>
          <c:h val="0.74835367801247066"/>
        </c:manualLayout>
      </c:layout>
      <c:lineChart>
        <c:grouping val="standard"/>
        <c:varyColors val="0"/>
        <c:ser>
          <c:idx val="0"/>
          <c:order val="0"/>
          <c:tx>
            <c:strRef>
              <c:f>karamaynew!$D$3</c:f>
              <c:strCache>
                <c:ptCount val="1"/>
                <c:pt idx="0">
                  <c:v>GDP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karamaynew!$C$4:$C$17</c:f>
              <c:numCache>
                <c:formatCode>@</c:formatCode>
                <c:ptCount val="14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</c:numCache>
            </c:numRef>
          </c:cat>
          <c:val>
            <c:numRef>
              <c:f>karamaynew!$D$4:$D$17</c:f>
              <c:numCache>
                <c:formatCode>0_);[Red]\(0\)</c:formatCode>
                <c:ptCount val="14"/>
                <c:pt idx="0">
                  <c:v>2962.2</c:v>
                </c:pt>
                <c:pt idx="1">
                  <c:v>3857.2559999999999</c:v>
                </c:pt>
                <c:pt idx="2">
                  <c:v>4732.5619999999999</c:v>
                </c:pt>
                <c:pt idx="3">
                  <c:v>5151.2969999999996</c:v>
                </c:pt>
                <c:pt idx="4">
                  <c:v>6612.0619999999999</c:v>
                </c:pt>
                <c:pt idx="5">
                  <c:v>4802.9089999999997</c:v>
                </c:pt>
                <c:pt idx="6">
                  <c:v>7113.5309999999999</c:v>
                </c:pt>
                <c:pt idx="7">
                  <c:v>8016.8549999999996</c:v>
                </c:pt>
                <c:pt idx="8">
                  <c:v>8107.0540000000001</c:v>
                </c:pt>
                <c:pt idx="9">
                  <c:v>8531.0910000000003</c:v>
                </c:pt>
                <c:pt idx="10">
                  <c:v>8476.7250000000004</c:v>
                </c:pt>
                <c:pt idx="11" formatCode="General">
                  <c:v>6294.299</c:v>
                </c:pt>
                <c:pt idx="12" formatCode="General">
                  <c:v>6209.9889999999996</c:v>
                </c:pt>
                <c:pt idx="13">
                  <c:v>7720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B2F-4DCC-ACF6-B102EE546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043952"/>
        <c:axId val="857044280"/>
      </c:lineChart>
      <c:lineChart>
        <c:grouping val="standard"/>
        <c:varyColors val="0"/>
        <c:ser>
          <c:idx val="1"/>
          <c:order val="1"/>
          <c:tx>
            <c:strRef>
              <c:f>karamaynew!$E$3</c:f>
              <c:strCache>
                <c:ptCount val="1"/>
                <c:pt idx="0">
                  <c:v>INW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karamaynew!$C$4:$C$17</c:f>
              <c:numCache>
                <c:formatCode>@</c:formatCode>
                <c:ptCount val="14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</c:numCache>
            </c:numRef>
          </c:cat>
          <c:val>
            <c:numRef>
              <c:f>karamaynew!$E$4:$E$17</c:f>
              <c:numCache>
                <c:formatCode>0_);[Red]\(0\)</c:formatCode>
                <c:ptCount val="14"/>
                <c:pt idx="0">
                  <c:v>1809</c:v>
                </c:pt>
                <c:pt idx="1">
                  <c:v>1708</c:v>
                </c:pt>
                <c:pt idx="2">
                  <c:v>1527</c:v>
                </c:pt>
                <c:pt idx="3">
                  <c:v>1556.55</c:v>
                </c:pt>
                <c:pt idx="4">
                  <c:v>1540</c:v>
                </c:pt>
                <c:pt idx="5">
                  <c:v>1406</c:v>
                </c:pt>
                <c:pt idx="6">
                  <c:v>1580</c:v>
                </c:pt>
                <c:pt idx="7">
                  <c:v>1680</c:v>
                </c:pt>
                <c:pt idx="8">
                  <c:v>1739</c:v>
                </c:pt>
                <c:pt idx="9">
                  <c:v>4816</c:v>
                </c:pt>
                <c:pt idx="10">
                  <c:v>1849</c:v>
                </c:pt>
                <c:pt idx="11" formatCode="General">
                  <c:v>1442</c:v>
                </c:pt>
                <c:pt idx="12" formatCode="General">
                  <c:v>1529</c:v>
                </c:pt>
                <c:pt idx="13" formatCode="General">
                  <c:v>1376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B2F-4DCC-ACF6-B102EE54677B}"/>
            </c:ext>
          </c:extLst>
        </c:ser>
        <c:ser>
          <c:idx val="2"/>
          <c:order val="2"/>
          <c:tx>
            <c:strRef>
              <c:f>karamaynew!$F$3</c:f>
              <c:strCache>
                <c:ptCount val="1"/>
                <c:pt idx="0">
                  <c:v>SO2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karamaynew!$C$4:$C$17</c:f>
              <c:numCache>
                <c:formatCode>@</c:formatCode>
                <c:ptCount val="14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</c:numCache>
            </c:numRef>
          </c:cat>
          <c:val>
            <c:numRef>
              <c:f>karamaynew!$F$4:$F$17</c:f>
              <c:numCache>
                <c:formatCode>0_);[Red]\(0\)</c:formatCode>
                <c:ptCount val="14"/>
                <c:pt idx="0">
                  <c:v>2297</c:v>
                </c:pt>
                <c:pt idx="1">
                  <c:v>2456.8000000000002</c:v>
                </c:pt>
                <c:pt idx="2">
                  <c:v>2379.3000000000002</c:v>
                </c:pt>
                <c:pt idx="3">
                  <c:v>2322.174</c:v>
                </c:pt>
                <c:pt idx="4">
                  <c:v>2330</c:v>
                </c:pt>
                <c:pt idx="5">
                  <c:v>4277.7</c:v>
                </c:pt>
                <c:pt idx="6">
                  <c:v>3422.4</c:v>
                </c:pt>
                <c:pt idx="7">
                  <c:v>4869</c:v>
                </c:pt>
                <c:pt idx="8">
                  <c:v>4812.6000000000004</c:v>
                </c:pt>
                <c:pt idx="9">
                  <c:v>4121.3999999999996</c:v>
                </c:pt>
                <c:pt idx="10">
                  <c:v>3498.9</c:v>
                </c:pt>
                <c:pt idx="11" formatCode="General">
                  <c:v>2527</c:v>
                </c:pt>
                <c:pt idx="12" formatCode="General">
                  <c:v>1622.2</c:v>
                </c:pt>
                <c:pt idx="13" formatCode="General">
                  <c:v>905.5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B2F-4DCC-ACF6-B102EE54677B}"/>
            </c:ext>
          </c:extLst>
        </c:ser>
        <c:ser>
          <c:idx val="3"/>
          <c:order val="3"/>
          <c:tx>
            <c:strRef>
              <c:f>karamaynew!$G$3</c:f>
              <c:strCache>
                <c:ptCount val="1"/>
                <c:pt idx="0">
                  <c:v>INS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karamaynew!$C$4:$C$17</c:f>
              <c:numCache>
                <c:formatCode>@</c:formatCode>
                <c:ptCount val="14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</c:numCache>
            </c:numRef>
          </c:cat>
          <c:val>
            <c:numRef>
              <c:f>karamaynew!$G$4:$G$17</c:f>
              <c:numCache>
                <c:formatCode>0_);[Red]\(0\)</c:formatCode>
                <c:ptCount val="14"/>
                <c:pt idx="0">
                  <c:v>12614</c:v>
                </c:pt>
                <c:pt idx="1">
                  <c:v>4429</c:v>
                </c:pt>
                <c:pt idx="2">
                  <c:v>4344</c:v>
                </c:pt>
                <c:pt idx="3">
                  <c:v>3639.77</c:v>
                </c:pt>
                <c:pt idx="4">
                  <c:v>2762</c:v>
                </c:pt>
                <c:pt idx="5">
                  <c:v>4593</c:v>
                </c:pt>
                <c:pt idx="6">
                  <c:v>6010</c:v>
                </c:pt>
                <c:pt idx="7">
                  <c:v>3768</c:v>
                </c:pt>
                <c:pt idx="8">
                  <c:v>11855</c:v>
                </c:pt>
                <c:pt idx="9">
                  <c:v>5116</c:v>
                </c:pt>
                <c:pt idx="10">
                  <c:v>4505</c:v>
                </c:pt>
                <c:pt idx="11" formatCode="General">
                  <c:v>5104</c:v>
                </c:pt>
                <c:pt idx="12" formatCode="General">
                  <c:v>6119</c:v>
                </c:pt>
                <c:pt idx="13" formatCode="General">
                  <c:v>2815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B2F-4DCC-ACF6-B102EE546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071832"/>
        <c:axId val="857072160"/>
      </c:lineChart>
      <c:catAx>
        <c:axId val="85704395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044280"/>
        <c:crosses val="autoZero"/>
        <c:auto val="1"/>
        <c:lblAlgn val="ctr"/>
        <c:lblOffset val="100"/>
        <c:noMultiLvlLbl val="0"/>
      </c:catAx>
      <c:valAx>
        <c:axId val="8570442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_);[Red]\(0\)" sourceLinked="1"/>
        <c:majorTickMark val="out"/>
        <c:minorTickMark val="out"/>
        <c:tickLblPos val="nextTo"/>
        <c:spPr>
          <a:noFill/>
          <a:ln>
            <a:solidFill>
              <a:srgbClr val="00B05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043952"/>
        <c:crosses val="autoZero"/>
        <c:crossBetween val="between"/>
      </c:valAx>
      <c:valAx>
        <c:axId val="857072160"/>
        <c:scaling>
          <c:orientation val="minMax"/>
        </c:scaling>
        <c:delete val="0"/>
        <c:axPos val="r"/>
        <c:numFmt formatCode="0_);[Red]\(0\)" sourceLinked="1"/>
        <c:majorTickMark val="out"/>
        <c:minorTickMark val="out"/>
        <c:tickLblPos val="nextTo"/>
        <c:spPr>
          <a:noFill/>
          <a:ln>
            <a:solidFill>
              <a:srgbClr val="00B05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071832"/>
        <c:crosses val="max"/>
        <c:crossBetween val="between"/>
      </c:valAx>
      <c:catAx>
        <c:axId val="857071832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85707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0-591C-4DF5-B211-FEC02CED009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591C-4DF5-B211-FEC02CED009E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2-591C-4DF5-B211-FEC02CED009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591C-4DF5-B211-FEC02CED009E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591C-4DF5-B211-FEC02CED009E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percent!$C$2:$C$6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percent!$D$2:$D$6</c:f>
              <c:numCache>
                <c:formatCode>General</c:formatCode>
                <c:ptCount val="5"/>
                <c:pt idx="0">
                  <c:v>30</c:v>
                </c:pt>
                <c:pt idx="1">
                  <c:v>10</c:v>
                </c:pt>
                <c:pt idx="2">
                  <c:v>39</c:v>
                </c:pt>
                <c:pt idx="3">
                  <c:v>34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DF5-B211-FEC02CED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total!$S$1679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total!$T$1679:$V$1679</c:f>
              <c:numCache>
                <c:formatCode>General</c:formatCode>
                <c:ptCount val="3"/>
                <c:pt idx="0">
                  <c:v>302</c:v>
                </c:pt>
                <c:pt idx="1">
                  <c:v>297</c:v>
                </c:pt>
                <c:pt idx="2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7-46A0-801E-914A51E571F1}"/>
            </c:ext>
          </c:extLst>
        </c:ser>
        <c:ser>
          <c:idx val="1"/>
          <c:order val="1"/>
          <c:tx>
            <c:strRef>
              <c:f>total!$S$1680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total!$T$1680:$V$1680</c:f>
              <c:numCache>
                <c:formatCode>General</c:formatCode>
                <c:ptCount val="3"/>
                <c:pt idx="0">
                  <c:v>195</c:v>
                </c:pt>
                <c:pt idx="1">
                  <c:v>304</c:v>
                </c:pt>
                <c:pt idx="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7-46A0-801E-914A51E571F1}"/>
            </c:ext>
          </c:extLst>
        </c:ser>
        <c:ser>
          <c:idx val="2"/>
          <c:order val="2"/>
          <c:tx>
            <c:strRef>
              <c:f>total!$S$1681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total!$T$1681:$V$1681</c:f>
              <c:numCache>
                <c:formatCode>General</c:formatCode>
                <c:ptCount val="3"/>
                <c:pt idx="0">
                  <c:v>407</c:v>
                </c:pt>
                <c:pt idx="1">
                  <c:v>365</c:v>
                </c:pt>
                <c:pt idx="2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7-46A0-801E-914A51E571F1}"/>
            </c:ext>
          </c:extLst>
        </c:ser>
        <c:ser>
          <c:idx val="3"/>
          <c:order val="3"/>
          <c:tx>
            <c:strRef>
              <c:f>total!$S$1682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total!$T$1682:$V$1682</c:f>
              <c:numCache>
                <c:formatCode>General</c:formatCode>
                <c:ptCount val="3"/>
                <c:pt idx="0">
                  <c:v>307</c:v>
                </c:pt>
                <c:pt idx="1">
                  <c:v>261</c:v>
                </c:pt>
                <c:pt idx="2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E7-46A0-801E-914A51E571F1}"/>
            </c:ext>
          </c:extLst>
        </c:ser>
        <c:ser>
          <c:idx val="4"/>
          <c:order val="4"/>
          <c:tx>
            <c:strRef>
              <c:f>total!$S$1683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total!$T$1683:$V$1683</c:f>
              <c:numCache>
                <c:formatCode>General</c:formatCode>
                <c:ptCount val="3"/>
                <c:pt idx="0">
                  <c:v>32</c:v>
                </c:pt>
                <c:pt idx="1">
                  <c:v>17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7-46A0-801E-914A51E57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63520"/>
        <c:axId val="163181696"/>
      </c:barChart>
      <c:catAx>
        <c:axId val="16316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181696"/>
        <c:crosses val="autoZero"/>
        <c:auto val="1"/>
        <c:lblAlgn val="ctr"/>
        <c:lblOffset val="100"/>
        <c:noMultiLvlLbl val="0"/>
      </c:catAx>
      <c:valAx>
        <c:axId val="16318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16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total!$S$1679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total!$T$1679:$V$1679</c:f>
              <c:numCache>
                <c:formatCode>General</c:formatCode>
                <c:ptCount val="3"/>
                <c:pt idx="0">
                  <c:v>302</c:v>
                </c:pt>
                <c:pt idx="1">
                  <c:v>297</c:v>
                </c:pt>
                <c:pt idx="2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9FE-A32B-B1AA772E417F}"/>
            </c:ext>
          </c:extLst>
        </c:ser>
        <c:ser>
          <c:idx val="1"/>
          <c:order val="1"/>
          <c:tx>
            <c:strRef>
              <c:f>total!$S$1680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total!$T$1680:$V$1680</c:f>
              <c:numCache>
                <c:formatCode>General</c:formatCode>
                <c:ptCount val="3"/>
                <c:pt idx="0">
                  <c:v>195</c:v>
                </c:pt>
                <c:pt idx="1">
                  <c:v>304</c:v>
                </c:pt>
                <c:pt idx="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9FE-A32B-B1AA772E417F}"/>
            </c:ext>
          </c:extLst>
        </c:ser>
        <c:ser>
          <c:idx val="2"/>
          <c:order val="2"/>
          <c:tx>
            <c:strRef>
              <c:f>total!$S$1681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total!$T$1681:$V$1681</c:f>
              <c:numCache>
                <c:formatCode>General</c:formatCode>
                <c:ptCount val="3"/>
                <c:pt idx="0">
                  <c:v>407</c:v>
                </c:pt>
                <c:pt idx="1">
                  <c:v>365</c:v>
                </c:pt>
                <c:pt idx="2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9FE-A32B-B1AA772E417F}"/>
            </c:ext>
          </c:extLst>
        </c:ser>
        <c:ser>
          <c:idx val="3"/>
          <c:order val="3"/>
          <c:tx>
            <c:strRef>
              <c:f>total!$S$1682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total!$T$1682:$V$1682</c:f>
              <c:numCache>
                <c:formatCode>General</c:formatCode>
                <c:ptCount val="3"/>
                <c:pt idx="0">
                  <c:v>307</c:v>
                </c:pt>
                <c:pt idx="1">
                  <c:v>261</c:v>
                </c:pt>
                <c:pt idx="2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9FE-A32B-B1AA772E417F}"/>
            </c:ext>
          </c:extLst>
        </c:ser>
        <c:ser>
          <c:idx val="4"/>
          <c:order val="4"/>
          <c:tx>
            <c:strRef>
              <c:f>total!$S$1683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total!$T$1678:$V$1678</c:f>
              <c:strCache>
                <c:ptCount val="3"/>
                <c:pt idx="0">
                  <c:v>DEI-INW</c:v>
                </c:pt>
                <c:pt idx="1">
                  <c:v>DEI-SO2</c:v>
                </c:pt>
                <c:pt idx="2">
                  <c:v>DEI-INS</c:v>
                </c:pt>
              </c:strCache>
            </c:strRef>
          </c:cat>
          <c:val>
            <c:numRef>
              <c:f>total!$T$1683:$V$1683</c:f>
              <c:numCache>
                <c:formatCode>General</c:formatCode>
                <c:ptCount val="3"/>
                <c:pt idx="0">
                  <c:v>32</c:v>
                </c:pt>
                <c:pt idx="1">
                  <c:v>17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9FE-A32B-B1AA772E4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01824"/>
        <c:axId val="167503360"/>
      </c:barChart>
      <c:catAx>
        <c:axId val="16750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503360"/>
        <c:crosses val="autoZero"/>
        <c:auto val="1"/>
        <c:lblAlgn val="ctr"/>
        <c:lblOffset val="100"/>
        <c:noMultiLvlLbl val="0"/>
      </c:catAx>
      <c:valAx>
        <c:axId val="16750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0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1680</xdr:row>
      <xdr:rowOff>114300</xdr:rowOff>
    </xdr:from>
    <xdr:to>
      <xdr:col>16</xdr:col>
      <xdr:colOff>628650</xdr:colOff>
      <xdr:row>1695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635</xdr:row>
      <xdr:rowOff>114300</xdr:rowOff>
    </xdr:from>
    <xdr:to>
      <xdr:col>15</xdr:col>
      <xdr:colOff>628650</xdr:colOff>
      <xdr:row>650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404</xdr:row>
      <xdr:rowOff>114300</xdr:rowOff>
    </xdr:from>
    <xdr:to>
      <xdr:col>15</xdr:col>
      <xdr:colOff>628650</xdr:colOff>
      <xdr:row>419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13</xdr:row>
      <xdr:rowOff>161925</xdr:rowOff>
    </xdr:from>
    <xdr:to>
      <xdr:col>16</xdr:col>
      <xdr:colOff>381000</xdr:colOff>
      <xdr:row>29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12</xdr:row>
      <xdr:rowOff>161924</xdr:rowOff>
    </xdr:from>
    <xdr:to>
      <xdr:col>16</xdr:col>
      <xdr:colOff>314325</xdr:colOff>
      <xdr:row>37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14</xdr:row>
      <xdr:rowOff>106680</xdr:rowOff>
    </xdr:from>
    <xdr:to>
      <xdr:col>11</xdr:col>
      <xdr:colOff>480060</xdr:colOff>
      <xdr:row>40</xdr:row>
      <xdr:rowOff>144780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8802148-370B-4096-9461-BD5AE8EB0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13</xdr:row>
      <xdr:rowOff>104775</xdr:rowOff>
    </xdr:from>
    <xdr:to>
      <xdr:col>18</xdr:col>
      <xdr:colOff>104774</xdr:colOff>
      <xdr:row>37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9</xdr:row>
      <xdr:rowOff>45720</xdr:rowOff>
    </xdr:from>
    <xdr:to>
      <xdr:col>10</xdr:col>
      <xdr:colOff>365760</xdr:colOff>
      <xdr:row>26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FCAA8D-226A-46B0-BE3A-48CFA5B09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445770</xdr:colOff>
      <xdr:row>19</xdr:row>
      <xdr:rowOff>76200</xdr:rowOff>
    </xdr:from>
    <xdr:to>
      <xdr:col>7</xdr:col>
      <xdr:colOff>323850</xdr:colOff>
      <xdr:row>35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9343C5-B810-4B1D-AC17-DAE3CD618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13</xdr:row>
      <xdr:rowOff>161925</xdr:rowOff>
    </xdr:from>
    <xdr:to>
      <xdr:col>16</xdr:col>
      <xdr:colOff>381000</xdr:colOff>
      <xdr:row>29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152</xdr:row>
      <xdr:rowOff>114300</xdr:rowOff>
    </xdr:from>
    <xdr:to>
      <xdr:col>15</xdr:col>
      <xdr:colOff>628650</xdr:colOff>
      <xdr:row>167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509</xdr:row>
      <xdr:rowOff>114300</xdr:rowOff>
    </xdr:from>
    <xdr:to>
      <xdr:col>15</xdr:col>
      <xdr:colOff>628650</xdr:colOff>
      <xdr:row>524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685"/>
  <sheetViews>
    <sheetView tabSelected="1" workbookViewId="0">
      <pane ySplit="1" topLeftCell="A2" activePane="bottomLeft" state="frozen"/>
      <selection pane="bottomLeft" activeCell="B1" sqref="B1"/>
    </sheetView>
  </sheetViews>
  <sheetFormatPr defaultColWidth="9" defaultRowHeight="13.8" x14ac:dyDescent="0.25"/>
  <cols>
    <col min="1" max="1" width="12.8984375" style="1" customWidth="1"/>
    <col min="2" max="2" width="14.19921875" style="1" customWidth="1"/>
    <col min="3" max="4" width="9" style="1"/>
    <col min="5" max="5" width="17.69921875" style="1" customWidth="1"/>
    <col min="6" max="6" width="14.8984375" style="1" customWidth="1"/>
    <col min="7" max="7" width="13.59765625" style="1" customWidth="1"/>
    <col min="8" max="8" width="14.09765625" style="1" customWidth="1"/>
    <col min="9" max="32" width="9" style="1"/>
    <col min="33" max="33" width="9" style="2"/>
    <col min="34" max="16384" width="9" style="1"/>
  </cols>
  <sheetData>
    <row r="1" spans="1:33" ht="41.4" x14ac:dyDescent="0.25">
      <c r="A1" s="3" t="s">
        <v>486</v>
      </c>
      <c r="B1" s="4"/>
      <c r="C1" s="4"/>
      <c r="D1" s="4"/>
      <c r="E1" s="3" t="s">
        <v>471</v>
      </c>
      <c r="F1" s="3" t="s">
        <v>474</v>
      </c>
      <c r="G1" s="3" t="s">
        <v>472</v>
      </c>
      <c r="H1" s="3" t="s">
        <v>473</v>
      </c>
      <c r="K1" s="3" t="s">
        <v>1</v>
      </c>
      <c r="L1" s="3" t="s">
        <v>475</v>
      </c>
      <c r="M1" s="3" t="s">
        <v>2</v>
      </c>
      <c r="N1" s="3" t="s">
        <v>3</v>
      </c>
      <c r="P1" s="3" t="s">
        <v>476</v>
      </c>
      <c r="Q1" s="3" t="s">
        <v>4</v>
      </c>
      <c r="R1" s="3" t="s">
        <v>5</v>
      </c>
      <c r="X1" s="2" t="s">
        <v>326</v>
      </c>
      <c r="Y1" s="2" t="s">
        <v>327</v>
      </c>
      <c r="Z1" s="2" t="s">
        <v>328</v>
      </c>
      <c r="AA1" s="2" t="s">
        <v>329</v>
      </c>
      <c r="AB1" s="2" t="s">
        <v>330</v>
      </c>
    </row>
    <row r="2" spans="1:33" x14ac:dyDescent="0.25">
      <c r="A2" s="3" t="s">
        <v>6</v>
      </c>
      <c r="B2" s="3" t="str">
        <f>PROPER(D2)</f>
        <v>Jinchang</v>
      </c>
      <c r="C2" s="3" t="str">
        <f>getpy(A2)</f>
        <v xml:space="preserve">jin chang </v>
      </c>
      <c r="D2" s="3" t="str">
        <f>SUBSTITUTE(C2," ","")</f>
        <v>jinchang</v>
      </c>
      <c r="E2" s="1">
        <v>400569</v>
      </c>
      <c r="F2" s="3"/>
    </row>
    <row r="3" spans="1:33" ht="14.4" x14ac:dyDescent="0.25">
      <c r="A3" s="3"/>
      <c r="B3" s="3" t="str">
        <f t="shared" ref="B3:B66" si="0">PROPER(D3)</f>
        <v>0</v>
      </c>
      <c r="C3" s="3">
        <f t="shared" ref="C3:C66" si="1">getpy(A3)</f>
        <v>0</v>
      </c>
      <c r="D3" s="3" t="str">
        <f t="shared" ref="D3:D66" si="2">SUBSTITUTE(C3," ","")</f>
        <v>0</v>
      </c>
      <c r="E3" s="1">
        <v>452011</v>
      </c>
      <c r="F3" s="3"/>
      <c r="K3" s="1">
        <f t="shared" ref="K3:K66" si="3">(E3-E2)/E2</f>
        <v>0.12842231925086564</v>
      </c>
      <c r="L3" s="1" t="e">
        <f t="shared" ref="L3:L66" si="4">(F3-F2)/F2</f>
        <v>#DIV/0!</v>
      </c>
      <c r="M3" s="1" t="e">
        <f t="shared" ref="M3:M66" si="5">(G3-G2)/G2</f>
        <v>#DIV/0!</v>
      </c>
      <c r="N3" s="1" t="e">
        <f t="shared" ref="N3:N66" si="6">(H3-H2)/H2</f>
        <v>#DIV/0!</v>
      </c>
      <c r="P3" s="1" t="e">
        <f>L3/$K3</f>
        <v>#DIV/0!</v>
      </c>
      <c r="Q3" s="1" t="e">
        <f>M3/$K3</f>
        <v>#DIV/0!</v>
      </c>
      <c r="R3" s="1" t="e">
        <f>N3/$K3</f>
        <v>#DIV/0!</v>
      </c>
      <c r="T3" s="1" t="e">
        <f>IF(AND($K3&gt;0,L3&lt;0,P3&lt;-0.5),"A",IF(OR(AND($K3&gt;0,L3&lt;0,P3&gt;-0.5)),"B",IF(OR(AND($K3&gt;0,L3&gt;0,P3&lt;1),AND($K3&lt;0,L3&lt;0,P3&gt;1.2)),"C",IF(OR(AND($K3&gt;0,L3&gt;0,P3&gt;1),AND($K3&lt;0,L3&lt;0,P3&lt;1.2)),"D",IF(AND($K3&lt;0,L3&gt;0,P3&lt;0),"E","F")))))</f>
        <v>#DIV/0!</v>
      </c>
      <c r="U3" s="1" t="e">
        <f t="shared" ref="U3:V18" si="7">IF(AND($K3&gt;0,M3&lt;0,Q3&lt;-0.5),"A",IF(OR(AND($K3&gt;0,M3&lt;0,Q3&gt;-0.5)),"B",IF(OR(AND($K3&gt;0,M3&gt;0,Q3&lt;1),AND($K3&lt;0,M3&lt;0,Q3&gt;1.2)),"C",IF(OR(AND($K3&gt;0,M3&gt;0,Q3&gt;1),AND($K3&lt;0,M3&lt;0,Q3&lt;1.2)),"D",IF(AND($K3&lt;0,M3&gt;0,Q3&lt;0),"E","F")))))</f>
        <v>#DIV/0!</v>
      </c>
      <c r="V3" s="1" t="e">
        <f t="shared" si="7"/>
        <v>#DIV/0!</v>
      </c>
      <c r="X3" s="1">
        <f>COUNTIF($T$3:$V$15,"A")</f>
        <v>9</v>
      </c>
      <c r="Y3" s="1">
        <f>COUNTIF($T$3:$V$15,"b")</f>
        <v>6</v>
      </c>
      <c r="Z3" s="1">
        <f>COUNTIF($T$3:$V$15,"c")</f>
        <v>5</v>
      </c>
      <c r="AA3" s="1">
        <f>COUNTIF($T$3:$V$15,"d")</f>
        <v>9</v>
      </c>
      <c r="AB3" s="1">
        <f>COUNTIF($T$3:$V$15,"e")</f>
        <v>1</v>
      </c>
      <c r="AD3" s="1" t="s">
        <v>152</v>
      </c>
      <c r="AF3" s="1">
        <f>COUNTIF(AD:AD,"A")</f>
        <v>30</v>
      </c>
      <c r="AG3" s="2" t="s">
        <v>10</v>
      </c>
    </row>
    <row r="4" spans="1:33" ht="14.4" x14ac:dyDescent="0.25">
      <c r="A4" s="3"/>
      <c r="B4" s="3" t="str">
        <f t="shared" si="0"/>
        <v>0</v>
      </c>
      <c r="C4" s="3">
        <f t="shared" si="1"/>
        <v>0</v>
      </c>
      <c r="D4" s="3" t="str">
        <f t="shared" si="2"/>
        <v>0</v>
      </c>
      <c r="E4" s="1">
        <v>541581</v>
      </c>
      <c r="F4" s="3"/>
      <c r="K4" s="1">
        <f t="shared" si="3"/>
        <v>0.19815889436319029</v>
      </c>
      <c r="L4" s="1" t="e">
        <f t="shared" si="4"/>
        <v>#DIV/0!</v>
      </c>
      <c r="M4" s="1" t="e">
        <f t="shared" si="5"/>
        <v>#DIV/0!</v>
      </c>
      <c r="N4" s="1" t="e">
        <f t="shared" si="6"/>
        <v>#DIV/0!</v>
      </c>
      <c r="P4" s="1" t="e">
        <f t="shared" ref="P4:P67" si="8">L4/K4</f>
        <v>#DIV/0!</v>
      </c>
      <c r="Q4" s="1" t="e">
        <f t="shared" ref="Q4:Q67" si="9">M4/$K4</f>
        <v>#DIV/0!</v>
      </c>
      <c r="R4" s="1" t="e">
        <f t="shared" ref="R4:R67" si="10">N4/$K4</f>
        <v>#DIV/0!</v>
      </c>
      <c r="T4" s="1" t="e">
        <f t="shared" ref="T4:V67" si="11">IF(AND($K4&gt;0,L4&lt;0,P4&lt;-0.5),"A",IF(OR(AND($K4&gt;0,L4&lt;0,P4&gt;-0.5)),"B",IF(OR(AND($K4&gt;0,L4&gt;0,P4&lt;1),AND($K4&lt;0,L4&lt;0,P4&gt;1.2)),"C",IF(OR(AND($K4&gt;0,L4&gt;0,P4&gt;1),AND($K4&lt;0,L4&lt;0,P4&lt;1.2)),"D",IF(AND($K4&lt;0,L4&gt;0,P4&lt;0),"E","F")))))</f>
        <v>#DIV/0!</v>
      </c>
      <c r="U4" s="1" t="e">
        <f t="shared" si="7"/>
        <v>#DIV/0!</v>
      </c>
      <c r="V4" s="1" t="e">
        <f t="shared" si="7"/>
        <v>#DIV/0!</v>
      </c>
      <c r="AF4" s="1">
        <f>COUNTIF(AD:AD,"B")</f>
        <v>10</v>
      </c>
      <c r="AG4" s="2" t="s">
        <v>12</v>
      </c>
    </row>
    <row r="5" spans="1:33" ht="14.4" x14ac:dyDescent="0.25">
      <c r="A5" s="3"/>
      <c r="B5" s="3" t="str">
        <f t="shared" si="0"/>
        <v>0</v>
      </c>
      <c r="C5" s="3">
        <f t="shared" si="1"/>
        <v>0</v>
      </c>
      <c r="D5" s="3" t="str">
        <f t="shared" si="2"/>
        <v>0</v>
      </c>
      <c r="E5" s="1">
        <v>855262</v>
      </c>
      <c r="F5" s="3">
        <v>2145</v>
      </c>
      <c r="G5" s="1">
        <v>126637</v>
      </c>
      <c r="H5" s="1">
        <v>21412</v>
      </c>
      <c r="K5" s="1">
        <f t="shared" si="3"/>
        <v>0.57919498653017742</v>
      </c>
      <c r="L5" s="1" t="e">
        <f t="shared" si="4"/>
        <v>#DIV/0!</v>
      </c>
      <c r="M5" s="1" t="e">
        <f t="shared" si="5"/>
        <v>#DIV/0!</v>
      </c>
      <c r="N5" s="1" t="e">
        <f t="shared" si="6"/>
        <v>#DIV/0!</v>
      </c>
      <c r="P5" s="1" t="e">
        <f t="shared" si="8"/>
        <v>#DIV/0!</v>
      </c>
      <c r="Q5" s="1" t="e">
        <f t="shared" si="9"/>
        <v>#DIV/0!</v>
      </c>
      <c r="R5" s="1" t="e">
        <f t="shared" si="10"/>
        <v>#DIV/0!</v>
      </c>
      <c r="T5" s="1" t="e">
        <f t="shared" si="11"/>
        <v>#DIV/0!</v>
      </c>
      <c r="U5" s="1" t="e">
        <f t="shared" si="7"/>
        <v>#DIV/0!</v>
      </c>
      <c r="V5" s="1" t="e">
        <f t="shared" si="7"/>
        <v>#DIV/0!</v>
      </c>
      <c r="AF5" s="1">
        <f>COUNTIF(AD:AD,"C")</f>
        <v>39</v>
      </c>
      <c r="AG5" s="2" t="s">
        <v>14</v>
      </c>
    </row>
    <row r="6" spans="1:33" ht="14.4" x14ac:dyDescent="0.25">
      <c r="A6" s="3"/>
      <c r="B6" s="3" t="str">
        <f t="shared" si="0"/>
        <v>0</v>
      </c>
      <c r="C6" s="3">
        <f t="shared" si="1"/>
        <v>0</v>
      </c>
      <c r="D6" s="3" t="str">
        <f t="shared" si="2"/>
        <v>0</v>
      </c>
      <c r="E6" s="1">
        <v>1158700</v>
      </c>
      <c r="F6" s="3">
        <v>2011</v>
      </c>
      <c r="G6" s="1">
        <v>120797</v>
      </c>
      <c r="H6" s="1">
        <v>18318</v>
      </c>
      <c r="K6" s="1">
        <f t="shared" si="3"/>
        <v>0.35478952648428203</v>
      </c>
      <c r="L6" s="1">
        <f t="shared" si="4"/>
        <v>-6.2470862470862469E-2</v>
      </c>
      <c r="M6" s="1">
        <f t="shared" si="5"/>
        <v>-4.6116064025521764E-2</v>
      </c>
      <c r="N6" s="1">
        <f t="shared" si="6"/>
        <v>-0.14449841210536149</v>
      </c>
      <c r="P6" s="1">
        <f>L6/K6</f>
        <v>-0.17607865454740268</v>
      </c>
      <c r="Q6" s="1">
        <f t="shared" si="9"/>
        <v>-0.12998146952786332</v>
      </c>
      <c r="R6" s="1">
        <f t="shared" si="10"/>
        <v>-0.40727924957999878</v>
      </c>
      <c r="T6" s="1" t="str">
        <f>IF(AND($K6&gt;0,L6&lt;0,P6&lt;-0.5),"A",IF(OR(AND($K6&gt;0,L6&lt;0,P6&gt;-0.5)),"B",IF(OR(AND($K6&gt;0,L6&gt;0,P6&lt;1),AND($K6&lt;0,L6&lt;0,P6&gt;1.2)),"C",IF(OR(AND($K6&gt;0,L6&gt;0,P6&gt;1),AND($K6&lt;0,L6&lt;0,P6&lt;1.2)),"D",IF(AND($K6&lt;0,L6&gt;0,P6&lt;0),"E","F")))))</f>
        <v>B</v>
      </c>
      <c r="U6" s="1" t="str">
        <f t="shared" si="7"/>
        <v>B</v>
      </c>
      <c r="V6" s="1" t="str">
        <f t="shared" si="7"/>
        <v>B</v>
      </c>
      <c r="AF6" s="1">
        <f>COUNTIF(AD:AD,"D")</f>
        <v>34</v>
      </c>
      <c r="AG6" s="2" t="s">
        <v>16</v>
      </c>
    </row>
    <row r="7" spans="1:33" ht="14.4" x14ac:dyDescent="0.25">
      <c r="B7" s="3" t="str">
        <f t="shared" si="0"/>
        <v>0</v>
      </c>
      <c r="C7" s="3">
        <f t="shared" si="1"/>
        <v>0</v>
      </c>
      <c r="D7" s="3" t="str">
        <f t="shared" si="2"/>
        <v>0</v>
      </c>
      <c r="E7" s="1">
        <v>1526136</v>
      </c>
      <c r="F7" s="3">
        <v>1613</v>
      </c>
      <c r="G7" s="1">
        <v>97763</v>
      </c>
      <c r="H7" s="1">
        <v>18975</v>
      </c>
      <c r="K7" s="1">
        <f t="shared" si="3"/>
        <v>0.31711055493225165</v>
      </c>
      <c r="L7" s="1">
        <f t="shared" si="4"/>
        <v>-0.19791148682247639</v>
      </c>
      <c r="M7" s="1">
        <f t="shared" si="5"/>
        <v>-0.19068354346548341</v>
      </c>
      <c r="N7" s="1">
        <f t="shared" si="6"/>
        <v>3.5866360956436291E-2</v>
      </c>
      <c r="P7" s="1">
        <f t="shared" si="8"/>
        <v>-0.62410879658281548</v>
      </c>
      <c r="Q7" s="1">
        <f t="shared" si="9"/>
        <v>-0.60131566262820091</v>
      </c>
      <c r="R7" s="1">
        <f t="shared" si="10"/>
        <v>0.11310364918032727</v>
      </c>
      <c r="T7" s="1" t="str">
        <f t="shared" si="11"/>
        <v>A</v>
      </c>
      <c r="U7" s="1" t="str">
        <f t="shared" si="7"/>
        <v>A</v>
      </c>
      <c r="V7" s="1" t="str">
        <f t="shared" si="7"/>
        <v>C</v>
      </c>
      <c r="AF7" s="1">
        <f>COUNTIF(AD:AD,"E")</f>
        <v>2</v>
      </c>
      <c r="AG7" s="2" t="s">
        <v>18</v>
      </c>
    </row>
    <row r="8" spans="1:33" x14ac:dyDescent="0.25">
      <c r="B8" s="3" t="str">
        <f t="shared" si="0"/>
        <v>0</v>
      </c>
      <c r="C8" s="3">
        <f t="shared" si="1"/>
        <v>0</v>
      </c>
      <c r="D8" s="3" t="str">
        <f t="shared" si="2"/>
        <v>0</v>
      </c>
      <c r="E8" s="1">
        <v>2132190</v>
      </c>
      <c r="F8" s="3">
        <v>1697</v>
      </c>
      <c r="G8" s="1">
        <v>91267</v>
      </c>
      <c r="H8" s="1">
        <v>18972</v>
      </c>
      <c r="K8" s="1">
        <f t="shared" si="3"/>
        <v>0.39711663967038324</v>
      </c>
      <c r="L8" s="1">
        <f t="shared" si="4"/>
        <v>5.2076875387476754E-2</v>
      </c>
      <c r="M8" s="1">
        <f t="shared" si="5"/>
        <v>-6.6446406104558986E-2</v>
      </c>
      <c r="N8" s="1">
        <f t="shared" si="6"/>
        <v>-1.5810276679841898E-4</v>
      </c>
      <c r="P8" s="1">
        <f t="shared" si="8"/>
        <v>0.13113747998749653</v>
      </c>
      <c r="Q8" s="1">
        <f t="shared" si="9"/>
        <v>-0.16732214031552836</v>
      </c>
      <c r="R8" s="1">
        <f t="shared" si="10"/>
        <v>-3.981267743644493E-4</v>
      </c>
      <c r="T8" s="1" t="str">
        <f t="shared" si="11"/>
        <v>C</v>
      </c>
      <c r="U8" s="1" t="str">
        <f t="shared" si="7"/>
        <v>B</v>
      </c>
      <c r="V8" s="1" t="str">
        <f t="shared" si="7"/>
        <v>B</v>
      </c>
      <c r="AF8" s="1">
        <f>SUM(AF3:AF7)</f>
        <v>115</v>
      </c>
    </row>
    <row r="9" spans="1:33" x14ac:dyDescent="0.25">
      <c r="B9" s="3" t="str">
        <f t="shared" si="0"/>
        <v>0</v>
      </c>
      <c r="C9" s="3">
        <f t="shared" si="1"/>
        <v>0</v>
      </c>
      <c r="D9" s="3" t="str">
        <f t="shared" si="2"/>
        <v>0</v>
      </c>
      <c r="E9" s="1">
        <v>1944259</v>
      </c>
      <c r="F9" s="3">
        <v>1730</v>
      </c>
      <c r="G9" s="1">
        <v>49400</v>
      </c>
      <c r="H9" s="1">
        <v>18562</v>
      </c>
      <c r="K9" s="1">
        <f t="shared" si="3"/>
        <v>-8.8139893724292859E-2</v>
      </c>
      <c r="L9" s="1">
        <f t="shared" si="4"/>
        <v>1.9446081319976428E-2</v>
      </c>
      <c r="M9" s="1">
        <f t="shared" si="5"/>
        <v>-0.45873097614690961</v>
      </c>
      <c r="N9" s="1">
        <f t="shared" si="6"/>
        <v>-2.161079485557664E-2</v>
      </c>
      <c r="P9" s="1">
        <f t="shared" si="8"/>
        <v>-0.22062746502514508</v>
      </c>
      <c r="Q9" s="1">
        <f t="shared" si="9"/>
        <v>5.204578276232656</v>
      </c>
      <c r="R9" s="1">
        <f t="shared" si="10"/>
        <v>0.24518743944911675</v>
      </c>
      <c r="T9" s="1" t="str">
        <f t="shared" si="11"/>
        <v>E</v>
      </c>
      <c r="U9" s="1" t="str">
        <f t="shared" si="7"/>
        <v>C</v>
      </c>
      <c r="V9" s="1" t="str">
        <f t="shared" si="7"/>
        <v>D</v>
      </c>
    </row>
    <row r="10" spans="1:33" x14ac:dyDescent="0.25">
      <c r="B10" s="3" t="str">
        <f t="shared" si="0"/>
        <v>0</v>
      </c>
      <c r="C10" s="3">
        <f t="shared" si="1"/>
        <v>0</v>
      </c>
      <c r="D10" s="3" t="str">
        <f t="shared" si="2"/>
        <v>0</v>
      </c>
      <c r="E10" s="1">
        <v>1947494</v>
      </c>
      <c r="F10" s="3">
        <v>1851</v>
      </c>
      <c r="G10" s="1">
        <v>84900</v>
      </c>
      <c r="H10" s="1">
        <v>19300</v>
      </c>
      <c r="K10" s="1">
        <f t="shared" si="3"/>
        <v>1.6638729716565541E-3</v>
      </c>
      <c r="L10" s="1">
        <f t="shared" si="4"/>
        <v>6.9942196531791914E-2</v>
      </c>
      <c r="M10" s="1">
        <f t="shared" si="5"/>
        <v>0.71862348178137647</v>
      </c>
      <c r="N10" s="1">
        <f t="shared" si="6"/>
        <v>3.9758646697554141E-2</v>
      </c>
      <c r="P10" s="1">
        <f t="shared" si="8"/>
        <v>42.03577900670949</v>
      </c>
      <c r="Q10" s="1">
        <f t="shared" si="9"/>
        <v>431.89804391492339</v>
      </c>
      <c r="R10" s="1">
        <f t="shared" si="10"/>
        <v>23.895241628914967</v>
      </c>
      <c r="T10" s="1" t="str">
        <f t="shared" si="11"/>
        <v>D</v>
      </c>
      <c r="U10" s="1" t="str">
        <f t="shared" si="7"/>
        <v>D</v>
      </c>
      <c r="V10" s="1" t="str">
        <f t="shared" si="7"/>
        <v>D</v>
      </c>
    </row>
    <row r="11" spans="1:33" x14ac:dyDescent="0.25">
      <c r="B11" s="3" t="str">
        <f t="shared" si="0"/>
        <v>0</v>
      </c>
      <c r="C11" s="3">
        <f t="shared" si="1"/>
        <v>0</v>
      </c>
      <c r="D11" s="3" t="str">
        <f t="shared" si="2"/>
        <v>0</v>
      </c>
      <c r="E11" s="1">
        <v>2105134</v>
      </c>
      <c r="F11" s="3">
        <v>1614</v>
      </c>
      <c r="G11" s="1">
        <v>86896</v>
      </c>
      <c r="H11" s="1">
        <v>13815</v>
      </c>
      <c r="K11" s="1">
        <f t="shared" si="3"/>
        <v>8.0945050408370967E-2</v>
      </c>
      <c r="L11" s="1">
        <f t="shared" si="4"/>
        <v>-0.1280388978930308</v>
      </c>
      <c r="M11" s="1">
        <f t="shared" si="5"/>
        <v>2.3510011778563017E-2</v>
      </c>
      <c r="N11" s="1">
        <f t="shared" si="6"/>
        <v>-0.28419689119170982</v>
      </c>
      <c r="P11" s="1">
        <f t="shared" si="8"/>
        <v>-1.5818002119594654</v>
      </c>
      <c r="Q11" s="1">
        <f t="shared" si="9"/>
        <v>0.290444093368947</v>
      </c>
      <c r="R11" s="1">
        <f t="shared" si="10"/>
        <v>-3.5109854124239259</v>
      </c>
      <c r="T11" s="1" t="str">
        <f t="shared" si="11"/>
        <v>A</v>
      </c>
      <c r="U11" s="1" t="str">
        <f t="shared" si="7"/>
        <v>C</v>
      </c>
      <c r="V11" s="1" t="str">
        <f t="shared" si="7"/>
        <v>A</v>
      </c>
    </row>
    <row r="12" spans="1:33" x14ac:dyDescent="0.25">
      <c r="B12" s="3" t="str">
        <f t="shared" si="0"/>
        <v>0</v>
      </c>
      <c r="C12" s="3">
        <f t="shared" si="1"/>
        <v>0</v>
      </c>
      <c r="D12" s="3" t="str">
        <f t="shared" si="2"/>
        <v>0</v>
      </c>
      <c r="E12" s="1">
        <v>2327546</v>
      </c>
      <c r="F12" s="3">
        <v>1964</v>
      </c>
      <c r="G12" s="1">
        <v>113193</v>
      </c>
      <c r="H12" s="1">
        <v>15459</v>
      </c>
      <c r="K12" s="1">
        <f t="shared" si="3"/>
        <v>0.10565218176135106</v>
      </c>
      <c r="L12" s="1">
        <f t="shared" si="4"/>
        <v>0.21685254027261464</v>
      </c>
      <c r="M12" s="1">
        <f t="shared" si="5"/>
        <v>0.3026261277849383</v>
      </c>
      <c r="N12" s="1">
        <f t="shared" si="6"/>
        <v>0.11900108577633008</v>
      </c>
      <c r="P12" s="1">
        <f t="shared" si="8"/>
        <v>2.0525136031969962</v>
      </c>
      <c r="Q12" s="1">
        <f t="shared" si="9"/>
        <v>2.8643623135820833</v>
      </c>
      <c r="R12" s="1">
        <f t="shared" si="10"/>
        <v>1.1263476417849254</v>
      </c>
      <c r="T12" s="1" t="str">
        <f t="shared" si="11"/>
        <v>D</v>
      </c>
      <c r="U12" s="1" t="str">
        <f t="shared" si="7"/>
        <v>D</v>
      </c>
      <c r="V12" s="1" t="str">
        <f t="shared" si="7"/>
        <v>D</v>
      </c>
    </row>
    <row r="13" spans="1:33" x14ac:dyDescent="0.25">
      <c r="B13" s="3" t="str">
        <f t="shared" si="0"/>
        <v>0</v>
      </c>
      <c r="C13" s="3">
        <f t="shared" si="1"/>
        <v>0</v>
      </c>
      <c r="D13" s="3" t="str">
        <f t="shared" si="2"/>
        <v>0</v>
      </c>
      <c r="E13" s="1">
        <v>2433884</v>
      </c>
      <c r="F13" s="3">
        <v>1848</v>
      </c>
      <c r="G13" s="1">
        <v>104951</v>
      </c>
      <c r="H13" s="1">
        <v>11669</v>
      </c>
      <c r="K13" s="1">
        <f t="shared" si="3"/>
        <v>4.56867447517686E-2</v>
      </c>
      <c r="L13" s="1">
        <f t="shared" si="4"/>
        <v>-5.9063136456211814E-2</v>
      </c>
      <c r="M13" s="1">
        <f t="shared" si="5"/>
        <v>-7.2813689892484518E-2</v>
      </c>
      <c r="N13" s="1">
        <f t="shared" si="6"/>
        <v>-0.24516462901869462</v>
      </c>
      <c r="P13" s="1">
        <f t="shared" si="8"/>
        <v>-1.2927849593382421</v>
      </c>
      <c r="Q13" s="1">
        <f t="shared" si="9"/>
        <v>-1.5937596405282475</v>
      </c>
      <c r="R13" s="1">
        <f t="shared" si="10"/>
        <v>-5.3662091784117303</v>
      </c>
      <c r="T13" s="1" t="str">
        <f t="shared" si="11"/>
        <v>A</v>
      </c>
      <c r="U13" s="1" t="str">
        <f t="shared" si="7"/>
        <v>A</v>
      </c>
      <c r="V13" s="1" t="str">
        <f t="shared" si="7"/>
        <v>A</v>
      </c>
    </row>
    <row r="14" spans="1:33" x14ac:dyDescent="0.25">
      <c r="B14" s="3" t="str">
        <f t="shared" si="0"/>
        <v>0</v>
      </c>
      <c r="C14" s="3">
        <f t="shared" si="1"/>
        <v>0</v>
      </c>
      <c r="D14" s="3" t="str">
        <f t="shared" si="2"/>
        <v>0</v>
      </c>
      <c r="E14" s="1">
        <v>2520357</v>
      </c>
      <c r="F14" s="3">
        <v>1720</v>
      </c>
      <c r="G14" s="1">
        <v>103732</v>
      </c>
      <c r="H14" s="1">
        <v>6800</v>
      </c>
      <c r="K14" s="1">
        <f t="shared" si="3"/>
        <v>3.552880909690026E-2</v>
      </c>
      <c r="L14" s="1">
        <f t="shared" si="4"/>
        <v>-6.9264069264069264E-2</v>
      </c>
      <c r="M14" s="1">
        <f t="shared" si="5"/>
        <v>-1.1614944116778306E-2</v>
      </c>
      <c r="N14" s="1">
        <f t="shared" si="6"/>
        <v>-0.41725940526180477</v>
      </c>
      <c r="P14" s="1">
        <f t="shared" si="8"/>
        <v>-1.9495184619096131</v>
      </c>
      <c r="Q14" s="1">
        <f t="shared" si="9"/>
        <v>-0.32691622410140569</v>
      </c>
      <c r="R14" s="1">
        <f t="shared" si="10"/>
        <v>-11.744255320345339</v>
      </c>
      <c r="T14" s="1" t="str">
        <f t="shared" si="11"/>
        <v>A</v>
      </c>
      <c r="U14" s="1" t="str">
        <f t="shared" si="7"/>
        <v>B</v>
      </c>
      <c r="V14" s="1" t="str">
        <f t="shared" si="7"/>
        <v>A</v>
      </c>
    </row>
    <row r="15" spans="1:33" x14ac:dyDescent="0.25">
      <c r="B15" s="3" t="str">
        <f t="shared" si="0"/>
        <v>0</v>
      </c>
      <c r="C15" s="3">
        <f t="shared" si="1"/>
        <v>0</v>
      </c>
      <c r="D15" s="3" t="str">
        <f t="shared" si="2"/>
        <v>0</v>
      </c>
      <c r="E15" s="1">
        <v>2561027</v>
      </c>
      <c r="F15" s="3">
        <v>2180</v>
      </c>
      <c r="G15" s="1">
        <v>104327</v>
      </c>
      <c r="H15" s="1">
        <v>13443</v>
      </c>
      <c r="K15" s="1">
        <f t="shared" si="3"/>
        <v>1.6136602870148953E-2</v>
      </c>
      <c r="L15" s="1">
        <f t="shared" si="4"/>
        <v>0.26744186046511625</v>
      </c>
      <c r="M15" s="1">
        <f t="shared" si="5"/>
        <v>5.7359349091890641E-3</v>
      </c>
      <c r="N15" s="1">
        <f t="shared" si="6"/>
        <v>0.97691176470588237</v>
      </c>
      <c r="P15" s="1">
        <f t="shared" si="8"/>
        <v>16.573616058920063</v>
      </c>
      <c r="Q15" s="1">
        <f t="shared" si="9"/>
        <v>0.35546111875876618</v>
      </c>
      <c r="R15" s="1">
        <f t="shared" si="10"/>
        <v>60.540113217576184</v>
      </c>
      <c r="T15" s="1" t="str">
        <f t="shared" si="11"/>
        <v>D</v>
      </c>
      <c r="U15" s="1" t="str">
        <f t="shared" si="7"/>
        <v>C</v>
      </c>
      <c r="V15" s="1" t="str">
        <f t="shared" si="7"/>
        <v>D</v>
      </c>
    </row>
    <row r="16" spans="1:33" x14ac:dyDescent="0.25">
      <c r="B16" s="3" t="str">
        <f t="shared" si="0"/>
        <v>0</v>
      </c>
      <c r="C16" s="3">
        <f t="shared" si="1"/>
        <v>0</v>
      </c>
      <c r="D16" s="3" t="str">
        <f t="shared" si="2"/>
        <v>0</v>
      </c>
      <c r="K16" s="1">
        <f t="shared" si="3"/>
        <v>-1</v>
      </c>
      <c r="L16" s="1">
        <f t="shared" si="4"/>
        <v>-1</v>
      </c>
      <c r="M16" s="1">
        <f t="shared" si="5"/>
        <v>-1</v>
      </c>
      <c r="N16" s="1">
        <f t="shared" si="6"/>
        <v>-1</v>
      </c>
      <c r="P16" s="1">
        <f t="shared" si="8"/>
        <v>1</v>
      </c>
      <c r="Q16" s="1">
        <f t="shared" si="9"/>
        <v>1</v>
      </c>
      <c r="R16" s="1">
        <f t="shared" si="10"/>
        <v>1</v>
      </c>
      <c r="T16" s="8" t="str">
        <f t="shared" si="11"/>
        <v>D</v>
      </c>
      <c r="U16" s="8" t="str">
        <f t="shared" si="7"/>
        <v>D</v>
      </c>
      <c r="V16" s="8" t="str">
        <f t="shared" si="7"/>
        <v>D</v>
      </c>
    </row>
    <row r="17" spans="1:30" x14ac:dyDescent="0.25">
      <c r="A17" s="3" t="s">
        <v>27</v>
      </c>
      <c r="B17" s="3" t="str">
        <f t="shared" si="0"/>
        <v>Baiyin</v>
      </c>
      <c r="C17" s="3" t="str">
        <f t="shared" si="1"/>
        <v xml:space="preserve">bai yin </v>
      </c>
      <c r="D17" s="3" t="str">
        <f t="shared" si="2"/>
        <v>baiyin</v>
      </c>
      <c r="E17" s="1">
        <v>841841</v>
      </c>
      <c r="K17" s="1" t="e">
        <f t="shared" si="3"/>
        <v>#DIV/0!</v>
      </c>
      <c r="L17" s="1" t="e">
        <f t="shared" si="4"/>
        <v>#DIV/0!</v>
      </c>
      <c r="M17" s="1" t="e">
        <f t="shared" si="5"/>
        <v>#DIV/0!</v>
      </c>
      <c r="N17" s="1" t="e">
        <f t="shared" si="6"/>
        <v>#DIV/0!</v>
      </c>
      <c r="P17" s="1" t="e">
        <f t="shared" si="8"/>
        <v>#DIV/0!</v>
      </c>
      <c r="Q17" s="1" t="e">
        <f t="shared" si="9"/>
        <v>#DIV/0!</v>
      </c>
      <c r="R17" s="1" t="e">
        <f t="shared" si="10"/>
        <v>#DIV/0!</v>
      </c>
      <c r="T17" s="1" t="e">
        <f t="shared" si="11"/>
        <v>#DIV/0!</v>
      </c>
      <c r="U17" s="1" t="e">
        <f t="shared" si="7"/>
        <v>#DIV/0!</v>
      </c>
      <c r="V17" s="1" t="e">
        <f t="shared" si="7"/>
        <v>#DIV/0!</v>
      </c>
      <c r="X17" s="1">
        <f>COUNTIF($T$17:$V$30,"A")</f>
        <v>10</v>
      </c>
      <c r="Y17" s="1">
        <f>COUNTIF($T$17:$V$30,"B")</f>
        <v>8</v>
      </c>
      <c r="Z17" s="1">
        <f>COUNTIF($T$17:$X$30,"C")</f>
        <v>5</v>
      </c>
      <c r="AA17" s="1">
        <f>COUNTIF($T$17:$V$30,"D")</f>
        <v>4</v>
      </c>
      <c r="AB17" s="1">
        <f>COUNTIF($T$17:$V$30,"E")</f>
        <v>3</v>
      </c>
      <c r="AD17" s="1" t="s">
        <v>147</v>
      </c>
    </row>
    <row r="18" spans="1:30" x14ac:dyDescent="0.25">
      <c r="A18" s="3"/>
      <c r="B18" s="3" t="str">
        <f t="shared" si="0"/>
        <v>0</v>
      </c>
      <c r="C18" s="3">
        <f t="shared" si="1"/>
        <v>0</v>
      </c>
      <c r="D18" s="3" t="str">
        <f t="shared" si="2"/>
        <v>0</v>
      </c>
      <c r="E18" s="1">
        <v>951751</v>
      </c>
      <c r="K18" s="1">
        <f t="shared" si="3"/>
        <v>0.13055909607633745</v>
      </c>
      <c r="L18" s="1" t="e">
        <f t="shared" si="4"/>
        <v>#DIV/0!</v>
      </c>
      <c r="M18" s="1" t="e">
        <f t="shared" si="5"/>
        <v>#DIV/0!</v>
      </c>
      <c r="N18" s="1" t="e">
        <f t="shared" si="6"/>
        <v>#DIV/0!</v>
      </c>
      <c r="P18" s="1" t="e">
        <f t="shared" si="8"/>
        <v>#DIV/0!</v>
      </c>
      <c r="Q18" s="1" t="e">
        <f t="shared" si="9"/>
        <v>#DIV/0!</v>
      </c>
      <c r="R18" s="1" t="e">
        <f t="shared" si="10"/>
        <v>#DIV/0!</v>
      </c>
      <c r="T18" s="1" t="e">
        <f t="shared" si="11"/>
        <v>#DIV/0!</v>
      </c>
      <c r="U18" s="1" t="e">
        <f t="shared" si="7"/>
        <v>#DIV/0!</v>
      </c>
      <c r="V18" s="1" t="e">
        <f t="shared" si="7"/>
        <v>#DIV/0!</v>
      </c>
    </row>
    <row r="19" spans="1:30" x14ac:dyDescent="0.25">
      <c r="A19" s="3"/>
      <c r="B19" s="3" t="str">
        <f t="shared" si="0"/>
        <v>0</v>
      </c>
      <c r="C19" s="3">
        <f t="shared" si="1"/>
        <v>0</v>
      </c>
      <c r="D19" s="3" t="str">
        <f t="shared" si="2"/>
        <v>0</v>
      </c>
      <c r="E19" s="1">
        <v>1053445</v>
      </c>
      <c r="K19" s="1">
        <f t="shared" si="3"/>
        <v>0.10684937551943734</v>
      </c>
      <c r="L19" s="1" t="e">
        <f t="shared" si="4"/>
        <v>#DIV/0!</v>
      </c>
      <c r="M19" s="1" t="e">
        <f t="shared" si="5"/>
        <v>#DIV/0!</v>
      </c>
      <c r="N19" s="1" t="e">
        <f t="shared" si="6"/>
        <v>#DIV/0!</v>
      </c>
      <c r="P19" s="1" t="e">
        <f t="shared" si="8"/>
        <v>#DIV/0!</v>
      </c>
      <c r="Q19" s="1" t="e">
        <f t="shared" si="9"/>
        <v>#DIV/0!</v>
      </c>
      <c r="R19" s="1" t="e">
        <f t="shared" si="10"/>
        <v>#DIV/0!</v>
      </c>
      <c r="T19" s="1" t="e">
        <f t="shared" si="11"/>
        <v>#DIV/0!</v>
      </c>
      <c r="U19" s="1" t="e">
        <f t="shared" si="11"/>
        <v>#DIV/0!</v>
      </c>
      <c r="V19" s="1" t="e">
        <f t="shared" si="11"/>
        <v>#DIV/0!</v>
      </c>
    </row>
    <row r="20" spans="1:30" x14ac:dyDescent="0.25">
      <c r="A20" s="3"/>
      <c r="B20" s="3" t="str">
        <f t="shared" si="0"/>
        <v>0</v>
      </c>
      <c r="C20" s="3">
        <f t="shared" si="1"/>
        <v>0</v>
      </c>
      <c r="D20" s="3" t="str">
        <f t="shared" si="2"/>
        <v>0</v>
      </c>
      <c r="E20" s="1">
        <v>1263304</v>
      </c>
      <c r="F20" s="1">
        <v>1730</v>
      </c>
      <c r="G20" s="1">
        <v>143920</v>
      </c>
      <c r="H20" s="1">
        <v>14291</v>
      </c>
      <c r="K20" s="1">
        <f t="shared" si="3"/>
        <v>0.19921210884289164</v>
      </c>
      <c r="L20" s="1" t="e">
        <f t="shared" si="4"/>
        <v>#DIV/0!</v>
      </c>
      <c r="M20" s="1" t="e">
        <f t="shared" si="5"/>
        <v>#DIV/0!</v>
      </c>
      <c r="N20" s="1" t="e">
        <f t="shared" si="6"/>
        <v>#DIV/0!</v>
      </c>
      <c r="P20" s="1" t="e">
        <f t="shared" si="8"/>
        <v>#DIV/0!</v>
      </c>
      <c r="Q20" s="1" t="e">
        <f t="shared" si="9"/>
        <v>#DIV/0!</v>
      </c>
      <c r="R20" s="1" t="e">
        <f t="shared" si="10"/>
        <v>#DIV/0!</v>
      </c>
      <c r="T20" s="1" t="e">
        <f t="shared" si="11"/>
        <v>#DIV/0!</v>
      </c>
      <c r="U20" s="1" t="e">
        <f t="shared" si="11"/>
        <v>#DIV/0!</v>
      </c>
      <c r="V20" s="1" t="e">
        <f t="shared" si="11"/>
        <v>#DIV/0!</v>
      </c>
    </row>
    <row r="21" spans="1:30" x14ac:dyDescent="0.25">
      <c r="A21" s="3"/>
      <c r="B21" s="3" t="str">
        <f t="shared" si="0"/>
        <v>0</v>
      </c>
      <c r="C21" s="3">
        <f t="shared" si="1"/>
        <v>0</v>
      </c>
      <c r="D21" s="3" t="str">
        <f t="shared" si="2"/>
        <v>0</v>
      </c>
      <c r="E21" s="1">
        <v>1465368</v>
      </c>
      <c r="F21" s="1">
        <v>1950</v>
      </c>
      <c r="G21" s="1">
        <v>142195</v>
      </c>
      <c r="H21" s="1">
        <v>14125</v>
      </c>
      <c r="K21" s="1">
        <f t="shared" si="3"/>
        <v>0.15994883258503101</v>
      </c>
      <c r="L21" s="1">
        <f t="shared" si="4"/>
        <v>0.12716763005780346</v>
      </c>
      <c r="M21" s="1">
        <f t="shared" si="5"/>
        <v>-1.1985825458588105E-2</v>
      </c>
      <c r="N21" s="1">
        <f t="shared" si="6"/>
        <v>-1.161570219018963E-2</v>
      </c>
      <c r="P21" s="1">
        <f t="shared" si="8"/>
        <v>0.79505194256544132</v>
      </c>
      <c r="Q21" s="1">
        <f t="shared" si="9"/>
        <v>-7.4935373174519884E-2</v>
      </c>
      <c r="R21" s="1">
        <f t="shared" si="10"/>
        <v>-7.26213627349519E-2</v>
      </c>
      <c r="T21" s="1" t="str">
        <f t="shared" si="11"/>
        <v>C</v>
      </c>
      <c r="U21" s="1" t="str">
        <f t="shared" si="11"/>
        <v>B</v>
      </c>
      <c r="V21" s="1" t="str">
        <f t="shared" si="11"/>
        <v>B</v>
      </c>
    </row>
    <row r="22" spans="1:30" x14ac:dyDescent="0.25">
      <c r="B22" s="3" t="str">
        <f t="shared" si="0"/>
        <v>0</v>
      </c>
      <c r="C22" s="3">
        <f t="shared" si="1"/>
        <v>0</v>
      </c>
      <c r="D22" s="3" t="str">
        <f t="shared" si="2"/>
        <v>0</v>
      </c>
      <c r="E22" s="1">
        <v>1757102</v>
      </c>
      <c r="F22" s="1">
        <v>1865</v>
      </c>
      <c r="G22" s="1">
        <v>138401</v>
      </c>
      <c r="H22" s="1">
        <v>13232</v>
      </c>
      <c r="K22" s="1">
        <f t="shared" si="3"/>
        <v>0.199085826904914</v>
      </c>
      <c r="L22" s="1">
        <f t="shared" si="4"/>
        <v>-4.3589743589743588E-2</v>
      </c>
      <c r="M22" s="1">
        <f t="shared" si="5"/>
        <v>-2.6681669538310068E-2</v>
      </c>
      <c r="N22" s="1">
        <f t="shared" si="6"/>
        <v>-6.3221238938053093E-2</v>
      </c>
      <c r="P22" s="1">
        <f t="shared" si="8"/>
        <v>-0.21894950668970836</v>
      </c>
      <c r="Q22" s="1">
        <f t="shared" si="9"/>
        <v>-0.13402093937633031</v>
      </c>
      <c r="R22" s="1">
        <f t="shared" si="10"/>
        <v>-0.31755770825538671</v>
      </c>
      <c r="T22" s="1" t="str">
        <f t="shared" si="11"/>
        <v>B</v>
      </c>
      <c r="U22" s="1" t="str">
        <f t="shared" si="11"/>
        <v>B</v>
      </c>
      <c r="V22" s="1" t="str">
        <f t="shared" si="11"/>
        <v>B</v>
      </c>
    </row>
    <row r="23" spans="1:30" x14ac:dyDescent="0.25">
      <c r="B23" s="3" t="str">
        <f t="shared" si="0"/>
        <v>0</v>
      </c>
      <c r="C23" s="3">
        <f t="shared" si="1"/>
        <v>0</v>
      </c>
      <c r="D23" s="3" t="str">
        <f t="shared" si="2"/>
        <v>0</v>
      </c>
      <c r="E23" s="1">
        <v>2075226</v>
      </c>
      <c r="F23" s="1">
        <v>1244</v>
      </c>
      <c r="G23" s="1">
        <v>135685</v>
      </c>
      <c r="H23" s="1">
        <v>15417</v>
      </c>
      <c r="K23" s="1">
        <f t="shared" si="3"/>
        <v>0.18105038865131334</v>
      </c>
      <c r="L23" s="1">
        <f t="shared" si="4"/>
        <v>-0.3329758713136729</v>
      </c>
      <c r="M23" s="1">
        <f t="shared" si="5"/>
        <v>-1.9624135663759656E-2</v>
      </c>
      <c r="N23" s="1">
        <f t="shared" si="6"/>
        <v>0.16512998790810157</v>
      </c>
      <c r="P23" s="1">
        <f t="shared" si="8"/>
        <v>-1.8391337008116249</v>
      </c>
      <c r="Q23" s="1">
        <f t="shared" si="9"/>
        <v>-0.10839046416825961</v>
      </c>
      <c r="R23" s="1">
        <f t="shared" si="10"/>
        <v>0.91206646469081587</v>
      </c>
      <c r="T23" s="1" t="str">
        <f t="shared" si="11"/>
        <v>A</v>
      </c>
      <c r="U23" s="1" t="str">
        <f t="shared" si="11"/>
        <v>B</v>
      </c>
      <c r="V23" s="1" t="str">
        <f t="shared" si="11"/>
        <v>C</v>
      </c>
    </row>
    <row r="24" spans="1:30" x14ac:dyDescent="0.25">
      <c r="B24" s="3" t="str">
        <f t="shared" si="0"/>
        <v>0</v>
      </c>
      <c r="C24" s="3">
        <f t="shared" si="1"/>
        <v>0</v>
      </c>
      <c r="D24" s="3" t="str">
        <f t="shared" si="2"/>
        <v>0</v>
      </c>
      <c r="E24" s="1">
        <v>2442835</v>
      </c>
      <c r="F24" s="1">
        <v>1767</v>
      </c>
      <c r="G24" s="1">
        <v>119510</v>
      </c>
      <c r="H24" s="1">
        <v>11673</v>
      </c>
      <c r="K24" s="1">
        <f t="shared" si="3"/>
        <v>0.17714167035301215</v>
      </c>
      <c r="L24" s="1">
        <f t="shared" si="4"/>
        <v>0.42041800643086819</v>
      </c>
      <c r="M24" s="1">
        <f t="shared" si="5"/>
        <v>-0.1192099347753989</v>
      </c>
      <c r="N24" s="1">
        <f t="shared" si="6"/>
        <v>-0.24284880326911851</v>
      </c>
      <c r="P24" s="1">
        <f t="shared" si="8"/>
        <v>2.3733433561569628</v>
      </c>
      <c r="Q24" s="1">
        <f t="shared" si="9"/>
        <v>-0.67296381781787706</v>
      </c>
      <c r="R24" s="1">
        <f t="shared" si="10"/>
        <v>-1.3709298483251491</v>
      </c>
      <c r="T24" s="1" t="str">
        <f t="shared" si="11"/>
        <v>D</v>
      </c>
      <c r="U24" s="1" t="str">
        <f t="shared" si="11"/>
        <v>A</v>
      </c>
      <c r="V24" s="1" t="str">
        <f t="shared" si="11"/>
        <v>A</v>
      </c>
    </row>
    <row r="25" spans="1:30" x14ac:dyDescent="0.25">
      <c r="B25" s="3" t="str">
        <f t="shared" si="0"/>
        <v>0</v>
      </c>
      <c r="C25" s="3">
        <f t="shared" si="1"/>
        <v>0</v>
      </c>
      <c r="D25" s="3" t="str">
        <f t="shared" si="2"/>
        <v>0</v>
      </c>
      <c r="E25" s="1">
        <v>2653311</v>
      </c>
      <c r="F25" s="1">
        <v>1956</v>
      </c>
      <c r="G25" s="1">
        <v>114199</v>
      </c>
      <c r="H25" s="1">
        <v>13870</v>
      </c>
      <c r="K25" s="1">
        <f t="shared" si="3"/>
        <v>8.6160547069286303E-2</v>
      </c>
      <c r="L25" s="1">
        <f t="shared" si="4"/>
        <v>0.10696095076400679</v>
      </c>
      <c r="M25" s="1">
        <f t="shared" si="5"/>
        <v>-4.4439795832984685E-2</v>
      </c>
      <c r="N25" s="1">
        <f t="shared" si="6"/>
        <v>0.18821211342414118</v>
      </c>
      <c r="P25" s="1">
        <f t="shared" si="8"/>
        <v>1.2414144803188607</v>
      </c>
      <c r="Q25" s="1">
        <f t="shared" si="9"/>
        <v>-0.5157789422721315</v>
      </c>
      <c r="R25" s="1">
        <f t="shared" si="10"/>
        <v>2.1844349859198289</v>
      </c>
      <c r="T25" s="1" t="str">
        <f t="shared" si="11"/>
        <v>D</v>
      </c>
      <c r="U25" s="1" t="str">
        <f t="shared" si="11"/>
        <v>A</v>
      </c>
      <c r="V25" s="1" t="str">
        <f t="shared" si="11"/>
        <v>D</v>
      </c>
    </row>
    <row r="26" spans="1:30" x14ac:dyDescent="0.25">
      <c r="B26" s="3" t="str">
        <f t="shared" si="0"/>
        <v>0</v>
      </c>
      <c r="C26" s="3">
        <f t="shared" si="1"/>
        <v>0</v>
      </c>
      <c r="D26" s="3" t="str">
        <f t="shared" si="2"/>
        <v>0</v>
      </c>
      <c r="E26" s="1">
        <v>3111826</v>
      </c>
      <c r="F26" s="1">
        <v>1463</v>
      </c>
      <c r="G26" s="1">
        <v>110014</v>
      </c>
      <c r="H26" s="1">
        <v>14027</v>
      </c>
      <c r="K26" s="1">
        <f t="shared" si="3"/>
        <v>0.17280861534889805</v>
      </c>
      <c r="L26" s="1">
        <f t="shared" si="4"/>
        <v>-0.25204498977505113</v>
      </c>
      <c r="M26" s="1">
        <f t="shared" si="5"/>
        <v>-3.6646555574041804E-2</v>
      </c>
      <c r="N26" s="1">
        <f t="shared" si="6"/>
        <v>1.1319394376351839E-2</v>
      </c>
      <c r="P26" s="1">
        <f t="shared" si="8"/>
        <v>-1.4585209728471928</v>
      </c>
      <c r="Q26" s="1">
        <f t="shared" si="9"/>
        <v>-0.21206440141918242</v>
      </c>
      <c r="R26" s="1">
        <f t="shared" si="10"/>
        <v>6.5502488712719256E-2</v>
      </c>
      <c r="T26" s="1" t="str">
        <f t="shared" si="11"/>
        <v>A</v>
      </c>
      <c r="U26" s="1" t="str">
        <f t="shared" si="11"/>
        <v>B</v>
      </c>
      <c r="V26" s="1" t="str">
        <f t="shared" si="11"/>
        <v>C</v>
      </c>
    </row>
    <row r="27" spans="1:30" x14ac:dyDescent="0.25">
      <c r="B27" s="3" t="str">
        <f t="shared" si="0"/>
        <v>0</v>
      </c>
      <c r="C27" s="3">
        <f t="shared" si="1"/>
        <v>0</v>
      </c>
      <c r="D27" s="3" t="str">
        <f t="shared" si="2"/>
        <v>0</v>
      </c>
      <c r="E27" s="1">
        <v>3758008</v>
      </c>
      <c r="F27" s="1">
        <v>1439</v>
      </c>
      <c r="G27" s="1">
        <v>119912</v>
      </c>
      <c r="H27" s="1">
        <v>15288</v>
      </c>
      <c r="K27" s="1">
        <f t="shared" si="3"/>
        <v>0.20765364130256642</v>
      </c>
      <c r="L27" s="1">
        <f t="shared" si="4"/>
        <v>-1.6404647983595352E-2</v>
      </c>
      <c r="M27" s="1">
        <f t="shared" si="5"/>
        <v>8.9970367407784468E-2</v>
      </c>
      <c r="N27" s="1">
        <f t="shared" si="6"/>
        <v>8.989805375347544E-2</v>
      </c>
      <c r="P27" s="1">
        <f t="shared" si="8"/>
        <v>-7.9000049701476657E-2</v>
      </c>
      <c r="Q27" s="1">
        <f t="shared" si="9"/>
        <v>0.43327132066367724</v>
      </c>
      <c r="R27" s="1">
        <f t="shared" si="10"/>
        <v>0.4329230789769174</v>
      </c>
      <c r="T27" s="1" t="str">
        <f t="shared" si="11"/>
        <v>B</v>
      </c>
      <c r="U27" s="1" t="str">
        <f t="shared" si="11"/>
        <v>C</v>
      </c>
      <c r="V27" s="1" t="str">
        <f t="shared" si="11"/>
        <v>C</v>
      </c>
    </row>
    <row r="28" spans="1:30" x14ac:dyDescent="0.25">
      <c r="B28" s="3" t="str">
        <f t="shared" si="0"/>
        <v>0</v>
      </c>
      <c r="C28" s="3">
        <f t="shared" si="1"/>
        <v>0</v>
      </c>
      <c r="D28" s="3" t="str">
        <f t="shared" si="2"/>
        <v>0</v>
      </c>
      <c r="E28" s="1">
        <v>4337651</v>
      </c>
      <c r="F28" s="1">
        <v>1046</v>
      </c>
      <c r="G28" s="1">
        <v>106941</v>
      </c>
      <c r="H28" s="1">
        <v>10155</v>
      </c>
      <c r="K28" s="1">
        <f t="shared" si="3"/>
        <v>0.15424208782950968</v>
      </c>
      <c r="L28" s="1">
        <f t="shared" si="4"/>
        <v>-0.2731063238359972</v>
      </c>
      <c r="M28" s="1">
        <f t="shared" si="5"/>
        <v>-0.10817099206084461</v>
      </c>
      <c r="N28" s="1">
        <f t="shared" si="6"/>
        <v>-0.33575353218210363</v>
      </c>
      <c r="P28" s="1">
        <f t="shared" si="8"/>
        <v>-1.7706342521625693</v>
      </c>
      <c r="Q28" s="1">
        <f t="shared" si="9"/>
        <v>-0.70130658617906283</v>
      </c>
      <c r="R28" s="1">
        <f t="shared" si="10"/>
        <v>-2.1767958208217868</v>
      </c>
      <c r="T28" s="1" t="str">
        <f t="shared" si="11"/>
        <v>A</v>
      </c>
      <c r="U28" s="1" t="str">
        <f t="shared" si="11"/>
        <v>A</v>
      </c>
      <c r="V28" s="1" t="str">
        <f t="shared" si="11"/>
        <v>A</v>
      </c>
    </row>
    <row r="29" spans="1:30" x14ac:dyDescent="0.25">
      <c r="B29" s="3" t="str">
        <f t="shared" si="0"/>
        <v>0</v>
      </c>
      <c r="C29" s="3">
        <f t="shared" si="1"/>
        <v>0</v>
      </c>
      <c r="D29" s="3" t="str">
        <f t="shared" si="2"/>
        <v>0</v>
      </c>
      <c r="E29" s="1">
        <v>4633061</v>
      </c>
      <c r="F29" s="1">
        <v>613</v>
      </c>
      <c r="G29" s="1">
        <v>98226</v>
      </c>
      <c r="H29" s="1">
        <v>12077</v>
      </c>
      <c r="K29" s="1">
        <f t="shared" si="3"/>
        <v>6.8103681001537464E-2</v>
      </c>
      <c r="L29" s="1">
        <f t="shared" si="4"/>
        <v>-0.41395793499043976</v>
      </c>
      <c r="M29" s="1">
        <f t="shared" si="5"/>
        <v>-8.1493533817712571E-2</v>
      </c>
      <c r="N29" s="1">
        <f t="shared" si="6"/>
        <v>0.18926637124569179</v>
      </c>
      <c r="P29" s="1">
        <f t="shared" si="8"/>
        <v>-6.0783489071771983</v>
      </c>
      <c r="Q29" s="1">
        <f t="shared" si="9"/>
        <v>-1.1966098251851149</v>
      </c>
      <c r="R29" s="1">
        <f t="shared" si="10"/>
        <v>2.7790916505881529</v>
      </c>
      <c r="T29" s="1" t="str">
        <f t="shared" si="11"/>
        <v>A</v>
      </c>
      <c r="U29" s="1" t="str">
        <f t="shared" si="11"/>
        <v>A</v>
      </c>
      <c r="V29" s="1" t="str">
        <f t="shared" si="11"/>
        <v>D</v>
      </c>
    </row>
    <row r="30" spans="1:30" x14ac:dyDescent="0.25">
      <c r="B30" s="3" t="str">
        <f t="shared" si="0"/>
        <v>0</v>
      </c>
      <c r="C30" s="3">
        <f t="shared" si="1"/>
        <v>0</v>
      </c>
      <c r="D30" s="3" t="str">
        <f t="shared" si="2"/>
        <v>0</v>
      </c>
      <c r="E30" s="1">
        <v>4476423</v>
      </c>
      <c r="F30" s="1">
        <v>765</v>
      </c>
      <c r="G30" s="1">
        <v>100142</v>
      </c>
      <c r="H30" s="1">
        <v>13486</v>
      </c>
      <c r="K30" s="1">
        <f t="shared" si="3"/>
        <v>-3.3808749766083376E-2</v>
      </c>
      <c r="L30" s="1">
        <f t="shared" si="4"/>
        <v>0.24796084828711257</v>
      </c>
      <c r="M30" s="1">
        <f t="shared" si="5"/>
        <v>1.9506037098120661E-2</v>
      </c>
      <c r="N30" s="1">
        <f t="shared" si="6"/>
        <v>0.11666804670033949</v>
      </c>
      <c r="P30" s="1">
        <f t="shared" si="8"/>
        <v>-7.3342211706350815</v>
      </c>
      <c r="Q30" s="1">
        <f t="shared" si="9"/>
        <v>-0.57695233432408488</v>
      </c>
      <c r="R30" s="1">
        <f t="shared" si="10"/>
        <v>-3.4508240472524006</v>
      </c>
      <c r="T30" s="1" t="str">
        <f t="shared" si="11"/>
        <v>E</v>
      </c>
      <c r="U30" s="1" t="str">
        <f t="shared" si="11"/>
        <v>E</v>
      </c>
      <c r="V30" s="1" t="str">
        <f t="shared" si="11"/>
        <v>E</v>
      </c>
    </row>
    <row r="31" spans="1:30" x14ac:dyDescent="0.25">
      <c r="B31" s="3" t="str">
        <f t="shared" si="0"/>
        <v>0</v>
      </c>
      <c r="C31" s="3">
        <f t="shared" si="1"/>
        <v>0</v>
      </c>
      <c r="D31" s="3" t="str">
        <f t="shared" si="2"/>
        <v>0</v>
      </c>
      <c r="K31" s="1">
        <f t="shared" si="3"/>
        <v>-1</v>
      </c>
      <c r="L31" s="1">
        <f t="shared" si="4"/>
        <v>-1</v>
      </c>
      <c r="M31" s="1">
        <f t="shared" si="5"/>
        <v>-1</v>
      </c>
      <c r="N31" s="1">
        <f t="shared" si="6"/>
        <v>-1</v>
      </c>
      <c r="P31" s="1">
        <f t="shared" si="8"/>
        <v>1</v>
      </c>
      <c r="Q31" s="1">
        <f t="shared" si="9"/>
        <v>1</v>
      </c>
      <c r="R31" s="1">
        <f t="shared" si="10"/>
        <v>1</v>
      </c>
      <c r="T31" s="8" t="str">
        <f t="shared" si="11"/>
        <v>D</v>
      </c>
      <c r="U31" s="8" t="str">
        <f t="shared" si="11"/>
        <v>D</v>
      </c>
      <c r="V31" s="8" t="str">
        <f t="shared" si="11"/>
        <v>D</v>
      </c>
    </row>
    <row r="32" spans="1:30" x14ac:dyDescent="0.25">
      <c r="A32" s="3" t="s">
        <v>28</v>
      </c>
      <c r="B32" s="3" t="str">
        <f t="shared" si="0"/>
        <v>Wuwei</v>
      </c>
      <c r="C32" s="3" t="str">
        <f t="shared" si="1"/>
        <v xml:space="preserve">wu wei </v>
      </c>
      <c r="D32" s="3" t="str">
        <f t="shared" si="2"/>
        <v>wuwei</v>
      </c>
      <c r="E32" s="1">
        <v>705247</v>
      </c>
      <c r="K32" s="1" t="e">
        <f t="shared" si="3"/>
        <v>#DIV/0!</v>
      </c>
      <c r="L32" s="1" t="e">
        <f t="shared" si="4"/>
        <v>#DIV/0!</v>
      </c>
      <c r="M32" s="1" t="e">
        <f t="shared" si="5"/>
        <v>#DIV/0!</v>
      </c>
      <c r="N32" s="1" t="e">
        <f t="shared" si="6"/>
        <v>#DIV/0!</v>
      </c>
      <c r="P32" s="1" t="e">
        <f t="shared" si="8"/>
        <v>#DIV/0!</v>
      </c>
      <c r="Q32" s="1" t="e">
        <f t="shared" si="9"/>
        <v>#DIV/0!</v>
      </c>
      <c r="R32" s="1" t="e">
        <f t="shared" si="10"/>
        <v>#DIV/0!</v>
      </c>
      <c r="T32" s="1" t="e">
        <f t="shared" si="11"/>
        <v>#DIV/0!</v>
      </c>
      <c r="U32" s="1" t="e">
        <f t="shared" si="11"/>
        <v>#DIV/0!</v>
      </c>
      <c r="V32" s="1" t="e">
        <f t="shared" si="11"/>
        <v>#DIV/0!</v>
      </c>
      <c r="X32" s="1">
        <f>COUNTIF(T32:V45,"A")</f>
        <v>5</v>
      </c>
      <c r="Y32" s="1">
        <f>COUNTIF(T32:V45,"B")</f>
        <v>5</v>
      </c>
      <c r="Z32" s="1">
        <f>COUNTIF(T32:V45,"C")</f>
        <v>9</v>
      </c>
      <c r="AA32" s="1">
        <f>COUNTIF(T32:V45,"D")</f>
        <v>9</v>
      </c>
      <c r="AB32" s="1">
        <f>COUNTIF(T32:V45,"E")</f>
        <v>2</v>
      </c>
      <c r="AD32" s="1" t="s">
        <v>153</v>
      </c>
    </row>
    <row r="33" spans="1:30" x14ac:dyDescent="0.25">
      <c r="A33" s="3"/>
      <c r="B33" s="3" t="str">
        <f t="shared" si="0"/>
        <v>0</v>
      </c>
      <c r="C33" s="3">
        <f t="shared" si="1"/>
        <v>0</v>
      </c>
      <c r="D33" s="3" t="str">
        <f t="shared" si="2"/>
        <v>0</v>
      </c>
      <c r="E33" s="1">
        <v>784706</v>
      </c>
      <c r="K33" s="1">
        <f t="shared" si="3"/>
        <v>0.1126683275504894</v>
      </c>
      <c r="L33" s="1" t="e">
        <f t="shared" si="4"/>
        <v>#DIV/0!</v>
      </c>
      <c r="M33" s="1" t="e">
        <f t="shared" si="5"/>
        <v>#DIV/0!</v>
      </c>
      <c r="N33" s="1" t="e">
        <f t="shared" si="6"/>
        <v>#DIV/0!</v>
      </c>
      <c r="P33" s="1" t="e">
        <f t="shared" si="8"/>
        <v>#DIV/0!</v>
      </c>
      <c r="Q33" s="1" t="e">
        <f t="shared" si="9"/>
        <v>#DIV/0!</v>
      </c>
      <c r="R33" s="1" t="e">
        <f t="shared" si="10"/>
        <v>#DIV/0!</v>
      </c>
      <c r="T33" s="1" t="e">
        <f t="shared" si="11"/>
        <v>#DIV/0!</v>
      </c>
      <c r="U33" s="1" t="e">
        <f t="shared" si="11"/>
        <v>#DIV/0!</v>
      </c>
      <c r="V33" s="1" t="e">
        <f t="shared" si="11"/>
        <v>#DIV/0!</v>
      </c>
    </row>
    <row r="34" spans="1:30" x14ac:dyDescent="0.25">
      <c r="A34" s="3"/>
      <c r="B34" s="3" t="str">
        <f t="shared" si="0"/>
        <v>0</v>
      </c>
      <c r="C34" s="3">
        <f t="shared" si="1"/>
        <v>0</v>
      </c>
      <c r="D34" s="3" t="str">
        <f t="shared" si="2"/>
        <v>0</v>
      </c>
      <c r="E34" s="1">
        <v>900107</v>
      </c>
      <c r="K34" s="1">
        <f t="shared" si="3"/>
        <v>0.14706272157980185</v>
      </c>
      <c r="L34" s="1" t="e">
        <f t="shared" si="4"/>
        <v>#DIV/0!</v>
      </c>
      <c r="M34" s="1" t="e">
        <f t="shared" si="5"/>
        <v>#DIV/0!</v>
      </c>
      <c r="N34" s="1" t="e">
        <f t="shared" si="6"/>
        <v>#DIV/0!</v>
      </c>
      <c r="P34" s="1" t="e">
        <f t="shared" si="8"/>
        <v>#DIV/0!</v>
      </c>
      <c r="Q34" s="1" t="e">
        <f t="shared" si="9"/>
        <v>#DIV/0!</v>
      </c>
      <c r="R34" s="1" t="e">
        <f t="shared" si="10"/>
        <v>#DIV/0!</v>
      </c>
      <c r="T34" s="1" t="e">
        <f t="shared" si="11"/>
        <v>#DIV/0!</v>
      </c>
      <c r="U34" s="1" t="e">
        <f t="shared" si="11"/>
        <v>#DIV/0!</v>
      </c>
      <c r="V34" s="1" t="e">
        <f t="shared" si="11"/>
        <v>#DIV/0!</v>
      </c>
    </row>
    <row r="35" spans="1:30" x14ac:dyDescent="0.25">
      <c r="A35" s="3"/>
      <c r="B35" s="3" t="str">
        <f t="shared" si="0"/>
        <v>0</v>
      </c>
      <c r="C35" s="3">
        <f t="shared" si="1"/>
        <v>0</v>
      </c>
      <c r="D35" s="3" t="str">
        <f t="shared" si="2"/>
        <v>0</v>
      </c>
      <c r="E35" s="1">
        <v>1080216</v>
      </c>
      <c r="F35" s="1">
        <v>599</v>
      </c>
      <c r="G35" s="1">
        <v>2343</v>
      </c>
      <c r="H35" s="1">
        <v>2684</v>
      </c>
      <c r="K35" s="1">
        <f t="shared" si="3"/>
        <v>0.20009732176285708</v>
      </c>
      <c r="L35" s="1" t="e">
        <f t="shared" si="4"/>
        <v>#DIV/0!</v>
      </c>
      <c r="M35" s="1" t="e">
        <f t="shared" si="5"/>
        <v>#DIV/0!</v>
      </c>
      <c r="N35" s="1" t="e">
        <f t="shared" si="6"/>
        <v>#DIV/0!</v>
      </c>
      <c r="P35" s="1" t="e">
        <f t="shared" si="8"/>
        <v>#DIV/0!</v>
      </c>
      <c r="Q35" s="1" t="e">
        <f t="shared" si="9"/>
        <v>#DIV/0!</v>
      </c>
      <c r="R35" s="1" t="e">
        <f t="shared" si="10"/>
        <v>#DIV/0!</v>
      </c>
      <c r="T35" s="1" t="e">
        <f t="shared" si="11"/>
        <v>#DIV/0!</v>
      </c>
      <c r="U35" s="1" t="e">
        <f t="shared" si="11"/>
        <v>#DIV/0!</v>
      </c>
      <c r="V35" s="1" t="e">
        <f t="shared" si="11"/>
        <v>#DIV/0!</v>
      </c>
    </row>
    <row r="36" spans="1:30" x14ac:dyDescent="0.25">
      <c r="A36" s="3"/>
      <c r="B36" s="3" t="str">
        <f t="shared" si="0"/>
        <v>0</v>
      </c>
      <c r="C36" s="3">
        <f t="shared" si="1"/>
        <v>0</v>
      </c>
      <c r="D36" s="3" t="str">
        <f t="shared" si="2"/>
        <v>0</v>
      </c>
      <c r="E36" s="1">
        <v>1418113</v>
      </c>
      <c r="F36" s="1">
        <v>537</v>
      </c>
      <c r="G36" s="1">
        <v>2616</v>
      </c>
      <c r="H36" s="1">
        <v>2939</v>
      </c>
      <c r="K36" s="1">
        <f t="shared" si="3"/>
        <v>0.31280503158627532</v>
      </c>
      <c r="L36" s="1">
        <f t="shared" si="4"/>
        <v>-0.10350584307178631</v>
      </c>
      <c r="M36" s="1">
        <f t="shared" si="5"/>
        <v>0.11651728553137004</v>
      </c>
      <c r="N36" s="1">
        <f t="shared" si="6"/>
        <v>9.5007451564828607E-2</v>
      </c>
      <c r="P36" s="1">
        <f t="shared" si="8"/>
        <v>-0.33089571017094777</v>
      </c>
      <c r="Q36" s="1">
        <f t="shared" si="9"/>
        <v>0.37249172412763187</v>
      </c>
      <c r="R36" s="1">
        <f t="shared" si="10"/>
        <v>0.30372737638852343</v>
      </c>
      <c r="T36" s="1" t="str">
        <f t="shared" si="11"/>
        <v>B</v>
      </c>
      <c r="U36" s="1" t="str">
        <f t="shared" si="11"/>
        <v>C</v>
      </c>
      <c r="V36" s="1" t="str">
        <f t="shared" si="11"/>
        <v>C</v>
      </c>
    </row>
    <row r="37" spans="1:30" x14ac:dyDescent="0.25">
      <c r="B37" s="3" t="str">
        <f t="shared" si="0"/>
        <v>0</v>
      </c>
      <c r="C37" s="3">
        <f t="shared" si="1"/>
        <v>0</v>
      </c>
      <c r="D37" s="3" t="str">
        <f t="shared" si="2"/>
        <v>0</v>
      </c>
      <c r="E37" s="1">
        <v>1616223</v>
      </c>
      <c r="F37" s="1">
        <v>323</v>
      </c>
      <c r="G37" s="1">
        <v>3122</v>
      </c>
      <c r="H37" s="1">
        <v>2910</v>
      </c>
      <c r="K37" s="1">
        <f t="shared" si="3"/>
        <v>0.13969972773678827</v>
      </c>
      <c r="L37" s="1">
        <f t="shared" si="4"/>
        <v>-0.3985102420856611</v>
      </c>
      <c r="M37" s="1">
        <f t="shared" si="5"/>
        <v>0.19342507645259938</v>
      </c>
      <c r="N37" s="1">
        <f t="shared" si="6"/>
        <v>-9.8673018033344669E-3</v>
      </c>
      <c r="P37" s="1">
        <f t="shared" si="8"/>
        <v>-2.8526200339953718</v>
      </c>
      <c r="Q37" s="1">
        <f t="shared" si="9"/>
        <v>1.3845773330141085</v>
      </c>
      <c r="R37" s="1">
        <f t="shared" si="10"/>
        <v>-7.0632219283388267E-2</v>
      </c>
      <c r="T37" s="1" t="str">
        <f t="shared" si="11"/>
        <v>A</v>
      </c>
      <c r="U37" s="1" t="str">
        <f t="shared" si="11"/>
        <v>D</v>
      </c>
      <c r="V37" s="1" t="str">
        <f t="shared" si="11"/>
        <v>B</v>
      </c>
    </row>
    <row r="38" spans="1:30" x14ac:dyDescent="0.25">
      <c r="B38" s="3" t="str">
        <f t="shared" si="0"/>
        <v>0</v>
      </c>
      <c r="C38" s="3">
        <f t="shared" si="1"/>
        <v>0</v>
      </c>
      <c r="D38" s="3" t="str">
        <f t="shared" si="2"/>
        <v>0</v>
      </c>
      <c r="E38" s="1">
        <v>1876523</v>
      </c>
      <c r="F38" s="1">
        <v>630</v>
      </c>
      <c r="G38" s="1">
        <v>4392</v>
      </c>
      <c r="H38" s="1">
        <v>2733</v>
      </c>
      <c r="K38" s="1">
        <f t="shared" si="3"/>
        <v>0.16105450794846998</v>
      </c>
      <c r="L38" s="1">
        <f t="shared" si="4"/>
        <v>0.9504643962848297</v>
      </c>
      <c r="M38" s="1">
        <f t="shared" si="5"/>
        <v>0.40679051889814222</v>
      </c>
      <c r="N38" s="1">
        <f t="shared" si="6"/>
        <v>-6.0824742268041236E-2</v>
      </c>
      <c r="P38" s="1">
        <f t="shared" si="8"/>
        <v>5.9015075603405931</v>
      </c>
      <c r="Q38" s="1">
        <f t="shared" si="9"/>
        <v>2.5257940561856018</v>
      </c>
      <c r="R38" s="1">
        <f t="shared" si="10"/>
        <v>-0.37766556827768116</v>
      </c>
      <c r="T38" s="1" t="str">
        <f t="shared" si="11"/>
        <v>D</v>
      </c>
      <c r="U38" s="1" t="str">
        <f t="shared" si="11"/>
        <v>D</v>
      </c>
      <c r="V38" s="1" t="str">
        <f t="shared" si="11"/>
        <v>B</v>
      </c>
    </row>
    <row r="39" spans="1:30" x14ac:dyDescent="0.25">
      <c r="B39" s="3" t="str">
        <f t="shared" si="0"/>
        <v>0</v>
      </c>
      <c r="C39" s="3">
        <f t="shared" si="1"/>
        <v>0</v>
      </c>
      <c r="D39" s="3" t="str">
        <f t="shared" si="2"/>
        <v>0</v>
      </c>
      <c r="E39" s="1">
        <v>2101088</v>
      </c>
      <c r="F39" s="1">
        <v>769</v>
      </c>
      <c r="G39" s="1">
        <v>4784</v>
      </c>
      <c r="H39" s="1">
        <v>2621</v>
      </c>
      <c r="K39" s="1">
        <f t="shared" si="3"/>
        <v>0.11967079540192153</v>
      </c>
      <c r="L39" s="1">
        <f t="shared" si="4"/>
        <v>0.22063492063492063</v>
      </c>
      <c r="M39" s="1">
        <f t="shared" si="5"/>
        <v>8.9253187613843349E-2</v>
      </c>
      <c r="N39" s="1">
        <f t="shared" si="6"/>
        <v>-4.0980607391145264E-2</v>
      </c>
      <c r="P39" s="1">
        <f t="shared" si="8"/>
        <v>1.8436822442259619</v>
      </c>
      <c r="Q39" s="1">
        <f t="shared" si="9"/>
        <v>0.74582263211405231</v>
      </c>
      <c r="R39" s="1">
        <f t="shared" si="10"/>
        <v>-0.3424445141649593</v>
      </c>
      <c r="T39" s="1" t="str">
        <f t="shared" si="11"/>
        <v>D</v>
      </c>
      <c r="U39" s="1" t="str">
        <f t="shared" si="11"/>
        <v>C</v>
      </c>
      <c r="V39" s="1" t="str">
        <f t="shared" si="11"/>
        <v>B</v>
      </c>
    </row>
    <row r="40" spans="1:30" x14ac:dyDescent="0.25">
      <c r="B40" s="3" t="str">
        <f t="shared" si="0"/>
        <v>0</v>
      </c>
      <c r="C40" s="3">
        <f t="shared" si="1"/>
        <v>0</v>
      </c>
      <c r="D40" s="3" t="str">
        <f t="shared" si="2"/>
        <v>0</v>
      </c>
      <c r="E40" s="1">
        <v>1927902</v>
      </c>
      <c r="F40" s="1">
        <v>648</v>
      </c>
      <c r="G40" s="1">
        <v>4859</v>
      </c>
      <c r="H40" s="1">
        <v>2743</v>
      </c>
      <c r="K40" s="1">
        <f t="shared" si="3"/>
        <v>-8.2426818867177384E-2</v>
      </c>
      <c r="L40" s="1">
        <f t="shared" si="4"/>
        <v>-0.15734720416124837</v>
      </c>
      <c r="M40" s="1">
        <f t="shared" si="5"/>
        <v>1.5677257525083612E-2</v>
      </c>
      <c r="N40" s="1">
        <f t="shared" si="6"/>
        <v>4.6547119420068679E-2</v>
      </c>
      <c r="P40" s="1">
        <f t="shared" si="8"/>
        <v>1.9089321451892707</v>
      </c>
      <c r="Q40" s="1">
        <f t="shared" si="9"/>
        <v>-0.19019607623516263</v>
      </c>
      <c r="R40" s="1">
        <f t="shared" si="10"/>
        <v>-0.56470842936538324</v>
      </c>
      <c r="T40" s="1" t="str">
        <f t="shared" si="11"/>
        <v>C</v>
      </c>
      <c r="U40" s="1" t="str">
        <f t="shared" si="11"/>
        <v>E</v>
      </c>
      <c r="V40" s="1" t="str">
        <f t="shared" si="11"/>
        <v>E</v>
      </c>
    </row>
    <row r="41" spans="1:30" x14ac:dyDescent="0.25">
      <c r="B41" s="3" t="str">
        <f t="shared" si="0"/>
        <v>0</v>
      </c>
      <c r="C41" s="3">
        <f t="shared" si="1"/>
        <v>0</v>
      </c>
      <c r="D41" s="3" t="str">
        <f t="shared" si="2"/>
        <v>0</v>
      </c>
      <c r="E41" s="1">
        <v>2287676</v>
      </c>
      <c r="F41" s="1">
        <v>741</v>
      </c>
      <c r="G41" s="1">
        <v>4830</v>
      </c>
      <c r="H41" s="1">
        <v>2901</v>
      </c>
      <c r="K41" s="1">
        <f t="shared" si="3"/>
        <v>0.18661425736370418</v>
      </c>
      <c r="L41" s="1">
        <f t="shared" si="4"/>
        <v>0.14351851851851852</v>
      </c>
      <c r="M41" s="1">
        <f t="shared" si="5"/>
        <v>-5.9683062358509981E-3</v>
      </c>
      <c r="N41" s="1">
        <f t="shared" si="6"/>
        <v>5.7601166605905946E-2</v>
      </c>
      <c r="P41" s="1">
        <f t="shared" si="8"/>
        <v>0.76906513224660167</v>
      </c>
      <c r="Q41" s="1">
        <f t="shared" si="9"/>
        <v>-3.1982048532438724E-2</v>
      </c>
      <c r="R41" s="1">
        <f t="shared" si="10"/>
        <v>0.3086643401186836</v>
      </c>
      <c r="T41" s="1" t="str">
        <f t="shared" si="11"/>
        <v>C</v>
      </c>
      <c r="U41" s="1" t="str">
        <f t="shared" si="11"/>
        <v>B</v>
      </c>
      <c r="V41" s="1" t="str">
        <f t="shared" si="11"/>
        <v>C</v>
      </c>
    </row>
    <row r="42" spans="1:30" x14ac:dyDescent="0.25">
      <c r="B42" s="3" t="str">
        <f t="shared" si="0"/>
        <v>0</v>
      </c>
      <c r="C42" s="3">
        <f t="shared" si="1"/>
        <v>0</v>
      </c>
      <c r="D42" s="3" t="str">
        <f t="shared" si="2"/>
        <v>0</v>
      </c>
      <c r="E42" s="1">
        <v>2728506</v>
      </c>
      <c r="F42" s="1">
        <v>921</v>
      </c>
      <c r="G42" s="1">
        <v>1462</v>
      </c>
      <c r="H42" s="1">
        <v>9796</v>
      </c>
      <c r="K42" s="1">
        <f t="shared" si="3"/>
        <v>0.19269774216278879</v>
      </c>
      <c r="L42" s="1">
        <f t="shared" si="4"/>
        <v>0.24291497975708501</v>
      </c>
      <c r="M42" s="1">
        <f t="shared" si="5"/>
        <v>-0.69730848861283645</v>
      </c>
      <c r="N42" s="1">
        <f t="shared" si="6"/>
        <v>2.3767666321957948</v>
      </c>
      <c r="P42" s="1">
        <f t="shared" si="8"/>
        <v>1.2606010689625688</v>
      </c>
      <c r="Q42" s="1">
        <f t="shared" si="9"/>
        <v>-3.6186645509512947</v>
      </c>
      <c r="R42" s="1">
        <f t="shared" si="10"/>
        <v>12.334169593891403</v>
      </c>
      <c r="T42" s="1" t="str">
        <f t="shared" si="11"/>
        <v>D</v>
      </c>
      <c r="U42" s="1" t="str">
        <f t="shared" si="11"/>
        <v>A</v>
      </c>
      <c r="V42" s="1" t="str">
        <f t="shared" si="11"/>
        <v>D</v>
      </c>
    </row>
    <row r="43" spans="1:30" x14ac:dyDescent="0.25">
      <c r="B43" s="3" t="str">
        <f t="shared" si="0"/>
        <v>0</v>
      </c>
      <c r="C43" s="3">
        <f t="shared" si="1"/>
        <v>0</v>
      </c>
      <c r="D43" s="3" t="str">
        <f t="shared" si="2"/>
        <v>0</v>
      </c>
      <c r="E43" s="1">
        <v>3415423</v>
      </c>
      <c r="F43" s="1">
        <v>947</v>
      </c>
      <c r="G43" s="1">
        <v>1523</v>
      </c>
      <c r="H43" s="1">
        <v>8047</v>
      </c>
      <c r="K43" s="1">
        <f t="shared" si="3"/>
        <v>0.25175572272884866</v>
      </c>
      <c r="L43" s="1">
        <f t="shared" si="4"/>
        <v>2.8230184581976112E-2</v>
      </c>
      <c r="M43" s="1">
        <f t="shared" si="5"/>
        <v>4.1723666210670314E-2</v>
      </c>
      <c r="N43" s="1">
        <f t="shared" si="6"/>
        <v>-0.17854226214781543</v>
      </c>
      <c r="P43" s="1">
        <f t="shared" si="8"/>
        <v>0.11213323882365601</v>
      </c>
      <c r="Q43" s="1">
        <f t="shared" si="9"/>
        <v>0.16573075582320895</v>
      </c>
      <c r="R43" s="1">
        <f t="shared" si="10"/>
        <v>-0.70918849515136084</v>
      </c>
      <c r="T43" s="1" t="str">
        <f t="shared" si="11"/>
        <v>C</v>
      </c>
      <c r="U43" s="1" t="str">
        <f t="shared" si="11"/>
        <v>C</v>
      </c>
      <c r="V43" s="1" t="str">
        <f t="shared" si="11"/>
        <v>A</v>
      </c>
    </row>
    <row r="44" spans="1:30" x14ac:dyDescent="0.25">
      <c r="B44" s="3" t="str">
        <f t="shared" si="0"/>
        <v>0</v>
      </c>
      <c r="C44" s="3">
        <f t="shared" si="1"/>
        <v>0</v>
      </c>
      <c r="D44" s="3" t="str">
        <f t="shared" si="2"/>
        <v>0</v>
      </c>
      <c r="E44" s="1">
        <v>3811838</v>
      </c>
      <c r="F44" s="1">
        <v>3409</v>
      </c>
      <c r="G44" s="1">
        <v>32015</v>
      </c>
      <c r="H44" s="1">
        <v>10226</v>
      </c>
      <c r="K44" s="1">
        <f t="shared" si="3"/>
        <v>0.11606615051781287</v>
      </c>
      <c r="L44" s="1">
        <f t="shared" si="4"/>
        <v>2.5997888067581836</v>
      </c>
      <c r="M44" s="1">
        <f t="shared" si="5"/>
        <v>20.021011162179907</v>
      </c>
      <c r="N44" s="1">
        <f t="shared" si="6"/>
        <v>0.27078414315894123</v>
      </c>
      <c r="P44" s="1">
        <f t="shared" si="8"/>
        <v>22.39919903571877</v>
      </c>
      <c r="Q44" s="1">
        <f t="shared" si="9"/>
        <v>172.4965553941349</v>
      </c>
      <c r="R44" s="1">
        <f t="shared" si="10"/>
        <v>2.3330156290259967</v>
      </c>
      <c r="T44" s="1" t="str">
        <f t="shared" si="11"/>
        <v>D</v>
      </c>
      <c r="U44" s="1" t="str">
        <f t="shared" si="11"/>
        <v>D</v>
      </c>
      <c r="V44" s="1" t="str">
        <f t="shared" si="11"/>
        <v>D</v>
      </c>
    </row>
    <row r="45" spans="1:30" x14ac:dyDescent="0.25">
      <c r="B45" s="3" t="str">
        <f t="shared" si="0"/>
        <v>0</v>
      </c>
      <c r="C45" s="3">
        <f t="shared" si="1"/>
        <v>0</v>
      </c>
      <c r="D45" s="3" t="str">
        <f t="shared" si="2"/>
        <v>0</v>
      </c>
      <c r="E45" s="1">
        <v>4059679</v>
      </c>
      <c r="F45" s="1">
        <v>986</v>
      </c>
      <c r="G45" s="1">
        <v>32727</v>
      </c>
      <c r="H45" s="1">
        <v>9625</v>
      </c>
      <c r="K45" s="1">
        <f t="shared" si="3"/>
        <v>6.5018765225594577E-2</v>
      </c>
      <c r="L45" s="1">
        <f t="shared" si="4"/>
        <v>-0.71076562041654445</v>
      </c>
      <c r="M45" s="1">
        <f t="shared" si="5"/>
        <v>2.2239575199125412E-2</v>
      </c>
      <c r="N45" s="1">
        <f t="shared" si="6"/>
        <v>-5.877175826325054E-2</v>
      </c>
      <c r="P45" s="1">
        <f t="shared" si="8"/>
        <v>-10.931699763143952</v>
      </c>
      <c r="Q45" s="1">
        <f t="shared" si="9"/>
        <v>0.34204856277970075</v>
      </c>
      <c r="R45" s="1">
        <f t="shared" si="10"/>
        <v>-0.90391993848746743</v>
      </c>
      <c r="T45" s="1" t="str">
        <f t="shared" si="11"/>
        <v>A</v>
      </c>
      <c r="U45" s="1" t="str">
        <f t="shared" si="11"/>
        <v>C</v>
      </c>
      <c r="V45" s="1" t="str">
        <f t="shared" si="11"/>
        <v>A</v>
      </c>
    </row>
    <row r="46" spans="1:30" x14ac:dyDescent="0.25">
      <c r="B46" s="3" t="str">
        <f t="shared" si="0"/>
        <v>0</v>
      </c>
      <c r="C46" s="3">
        <f t="shared" si="1"/>
        <v>0</v>
      </c>
      <c r="D46" s="3" t="str">
        <f t="shared" si="2"/>
        <v>0</v>
      </c>
      <c r="K46" s="1">
        <f t="shared" si="3"/>
        <v>-1</v>
      </c>
      <c r="L46" s="1">
        <f t="shared" si="4"/>
        <v>-1</v>
      </c>
      <c r="M46" s="1">
        <f t="shared" si="5"/>
        <v>-1</v>
      </c>
      <c r="N46" s="1">
        <f t="shared" si="6"/>
        <v>-1</v>
      </c>
      <c r="P46" s="1">
        <f t="shared" si="8"/>
        <v>1</v>
      </c>
      <c r="Q46" s="1">
        <f t="shared" si="9"/>
        <v>1</v>
      </c>
      <c r="R46" s="1">
        <f t="shared" si="10"/>
        <v>1</v>
      </c>
      <c r="T46" s="8" t="str">
        <f t="shared" si="11"/>
        <v>D</v>
      </c>
      <c r="U46" s="8" t="str">
        <f t="shared" si="11"/>
        <v>D</v>
      </c>
      <c r="V46" s="8" t="str">
        <f t="shared" si="11"/>
        <v>D</v>
      </c>
    </row>
    <row r="47" spans="1:30" x14ac:dyDescent="0.25">
      <c r="A47" s="3" t="s">
        <v>29</v>
      </c>
      <c r="B47" s="3" t="str">
        <f t="shared" si="0"/>
        <v>Zhangye</v>
      </c>
      <c r="C47" s="3" t="str">
        <f t="shared" si="1"/>
        <v xml:space="preserve">zhang ye </v>
      </c>
      <c r="D47" s="3" t="str">
        <f t="shared" si="2"/>
        <v>zhangye</v>
      </c>
      <c r="K47" s="1" t="e">
        <f t="shared" si="3"/>
        <v>#DIV/0!</v>
      </c>
      <c r="L47" s="1" t="e">
        <f t="shared" si="4"/>
        <v>#DIV/0!</v>
      </c>
      <c r="M47" s="1" t="e">
        <f t="shared" si="5"/>
        <v>#DIV/0!</v>
      </c>
      <c r="N47" s="1" t="e">
        <f t="shared" si="6"/>
        <v>#DIV/0!</v>
      </c>
      <c r="P47" s="1" t="e">
        <f t="shared" si="8"/>
        <v>#DIV/0!</v>
      </c>
      <c r="Q47" s="1" t="e">
        <f t="shared" si="9"/>
        <v>#DIV/0!</v>
      </c>
      <c r="R47" s="1" t="e">
        <f t="shared" si="10"/>
        <v>#DIV/0!</v>
      </c>
      <c r="T47" s="1" t="e">
        <f t="shared" si="11"/>
        <v>#DIV/0!</v>
      </c>
      <c r="U47" s="1" t="e">
        <f t="shared" si="11"/>
        <v>#DIV/0!</v>
      </c>
      <c r="V47" s="1" t="e">
        <f t="shared" si="11"/>
        <v>#DIV/0!</v>
      </c>
      <c r="X47" s="1">
        <f>COUNTIF($T$47:$V$60,"A")</f>
        <v>8</v>
      </c>
      <c r="Y47" s="1">
        <f>COUNTIF($T$47:$V$60,"B")</f>
        <v>3</v>
      </c>
      <c r="Z47" s="1">
        <f>COUNTIF($T$47:$V$60,"C")</f>
        <v>6</v>
      </c>
      <c r="AA47" s="1">
        <f>COUNTIF($T$47:$V$60,"D")</f>
        <v>13</v>
      </c>
      <c r="AB47" s="1">
        <f>COUNTIF($T$47:$V$60,"E")</f>
        <v>0</v>
      </c>
      <c r="AD47" s="1" t="s">
        <v>149</v>
      </c>
    </row>
    <row r="48" spans="1:30" x14ac:dyDescent="0.25">
      <c r="A48" s="3"/>
      <c r="B48" s="3" t="str">
        <f t="shared" si="0"/>
        <v>0</v>
      </c>
      <c r="C48" s="3">
        <f t="shared" si="1"/>
        <v>0</v>
      </c>
      <c r="D48" s="3" t="str">
        <f t="shared" si="2"/>
        <v>0</v>
      </c>
      <c r="E48" s="1">
        <v>756600</v>
      </c>
      <c r="K48" s="1" t="e">
        <f t="shared" si="3"/>
        <v>#DIV/0!</v>
      </c>
      <c r="L48" s="1" t="e">
        <f t="shared" si="4"/>
        <v>#DIV/0!</v>
      </c>
      <c r="M48" s="1" t="e">
        <f t="shared" si="5"/>
        <v>#DIV/0!</v>
      </c>
      <c r="N48" s="1" t="e">
        <f t="shared" si="6"/>
        <v>#DIV/0!</v>
      </c>
      <c r="P48" s="1" t="e">
        <f t="shared" si="8"/>
        <v>#DIV/0!</v>
      </c>
      <c r="Q48" s="1" t="e">
        <f t="shared" si="9"/>
        <v>#DIV/0!</v>
      </c>
      <c r="R48" s="1" t="e">
        <f t="shared" si="10"/>
        <v>#DIV/0!</v>
      </c>
      <c r="T48" s="1" t="e">
        <f t="shared" si="11"/>
        <v>#DIV/0!</v>
      </c>
      <c r="U48" s="1" t="e">
        <f t="shared" si="11"/>
        <v>#DIV/0!</v>
      </c>
      <c r="V48" s="1" t="e">
        <f t="shared" si="11"/>
        <v>#DIV/0!</v>
      </c>
    </row>
    <row r="49" spans="1:30" x14ac:dyDescent="0.25">
      <c r="A49" s="3"/>
      <c r="B49" s="3" t="str">
        <f t="shared" si="0"/>
        <v>0</v>
      </c>
      <c r="C49" s="3">
        <f t="shared" si="1"/>
        <v>0</v>
      </c>
      <c r="D49" s="3" t="str">
        <f t="shared" si="2"/>
        <v>0</v>
      </c>
      <c r="E49" s="1">
        <v>837640</v>
      </c>
      <c r="K49" s="1">
        <f t="shared" si="3"/>
        <v>0.1071107586571504</v>
      </c>
      <c r="L49" s="1" t="e">
        <f t="shared" si="4"/>
        <v>#DIV/0!</v>
      </c>
      <c r="M49" s="1" t="e">
        <f t="shared" si="5"/>
        <v>#DIV/0!</v>
      </c>
      <c r="N49" s="1" t="e">
        <f t="shared" si="6"/>
        <v>#DIV/0!</v>
      </c>
      <c r="P49" s="1" t="e">
        <f t="shared" si="8"/>
        <v>#DIV/0!</v>
      </c>
      <c r="Q49" s="1" t="e">
        <f t="shared" si="9"/>
        <v>#DIV/0!</v>
      </c>
      <c r="R49" s="1" t="e">
        <f t="shared" si="10"/>
        <v>#DIV/0!</v>
      </c>
      <c r="T49" s="1" t="e">
        <f t="shared" si="11"/>
        <v>#DIV/0!</v>
      </c>
      <c r="U49" s="1" t="e">
        <f t="shared" si="11"/>
        <v>#DIV/0!</v>
      </c>
      <c r="V49" s="1" t="e">
        <f t="shared" si="11"/>
        <v>#DIV/0!</v>
      </c>
    </row>
    <row r="50" spans="1:30" x14ac:dyDescent="0.25">
      <c r="A50" s="3"/>
      <c r="B50" s="3" t="str">
        <f t="shared" si="0"/>
        <v>0</v>
      </c>
      <c r="C50" s="3">
        <f t="shared" si="1"/>
        <v>0</v>
      </c>
      <c r="D50" s="3" t="str">
        <f t="shared" si="2"/>
        <v>0</v>
      </c>
      <c r="E50" s="1">
        <v>993456</v>
      </c>
      <c r="F50" s="1">
        <v>877</v>
      </c>
      <c r="G50" s="1">
        <v>6904</v>
      </c>
      <c r="H50" s="1">
        <v>4810</v>
      </c>
      <c r="K50" s="1">
        <f t="shared" si="3"/>
        <v>0.18601785970106491</v>
      </c>
      <c r="L50" s="1" t="e">
        <f t="shared" si="4"/>
        <v>#DIV/0!</v>
      </c>
      <c r="M50" s="1" t="e">
        <f t="shared" si="5"/>
        <v>#DIV/0!</v>
      </c>
      <c r="N50" s="1" t="e">
        <f t="shared" si="6"/>
        <v>#DIV/0!</v>
      </c>
      <c r="P50" s="1" t="e">
        <f t="shared" si="8"/>
        <v>#DIV/0!</v>
      </c>
      <c r="Q50" s="1" t="e">
        <f t="shared" si="9"/>
        <v>#DIV/0!</v>
      </c>
      <c r="R50" s="1" t="e">
        <f t="shared" si="10"/>
        <v>#DIV/0!</v>
      </c>
      <c r="T50" s="1" t="e">
        <f t="shared" si="11"/>
        <v>#DIV/0!</v>
      </c>
      <c r="U50" s="1" t="e">
        <f t="shared" si="11"/>
        <v>#DIV/0!</v>
      </c>
      <c r="V50" s="1" t="e">
        <f t="shared" si="11"/>
        <v>#DIV/0!</v>
      </c>
    </row>
    <row r="51" spans="1:30" x14ac:dyDescent="0.25">
      <c r="A51" s="3"/>
      <c r="B51" s="3" t="str">
        <f t="shared" si="0"/>
        <v>0</v>
      </c>
      <c r="C51" s="3">
        <f t="shared" si="1"/>
        <v>0</v>
      </c>
      <c r="D51" s="3" t="str">
        <f t="shared" si="2"/>
        <v>0</v>
      </c>
      <c r="E51" s="1">
        <v>1107881</v>
      </c>
      <c r="F51" s="1">
        <v>960</v>
      </c>
      <c r="G51" s="1">
        <v>9825</v>
      </c>
      <c r="H51" s="1">
        <v>6358</v>
      </c>
      <c r="K51" s="1">
        <f t="shared" si="3"/>
        <v>0.11517872960654524</v>
      </c>
      <c r="L51" s="1">
        <f t="shared" si="4"/>
        <v>9.4640820980615742E-2</v>
      </c>
      <c r="M51" s="1">
        <f t="shared" si="5"/>
        <v>0.4230880648899189</v>
      </c>
      <c r="N51" s="1">
        <f t="shared" si="6"/>
        <v>0.32182952182952185</v>
      </c>
      <c r="P51" s="1">
        <f t="shared" si="8"/>
        <v>0.82168661960339595</v>
      </c>
      <c r="Q51" s="1">
        <f t="shared" si="9"/>
        <v>3.6733176892574111</v>
      </c>
      <c r="R51" s="1">
        <f t="shared" si="10"/>
        <v>2.7941749568596848</v>
      </c>
      <c r="T51" s="1" t="str">
        <f t="shared" si="11"/>
        <v>C</v>
      </c>
      <c r="U51" s="1" t="str">
        <f t="shared" si="11"/>
        <v>D</v>
      </c>
      <c r="V51" s="1" t="str">
        <f t="shared" si="11"/>
        <v>D</v>
      </c>
    </row>
    <row r="52" spans="1:30" x14ac:dyDescent="0.25">
      <c r="B52" s="3" t="str">
        <f t="shared" si="0"/>
        <v>0</v>
      </c>
      <c r="C52" s="3">
        <f t="shared" si="1"/>
        <v>0</v>
      </c>
      <c r="D52" s="3" t="str">
        <f t="shared" si="2"/>
        <v>0</v>
      </c>
      <c r="E52" s="1">
        <v>1267042</v>
      </c>
      <c r="F52" s="1">
        <v>1091</v>
      </c>
      <c r="G52" s="1">
        <v>11790</v>
      </c>
      <c r="H52" s="1">
        <v>4915</v>
      </c>
      <c r="K52" s="1">
        <f t="shared" si="3"/>
        <v>0.14366254137402845</v>
      </c>
      <c r="L52" s="1">
        <f t="shared" si="4"/>
        <v>0.13645833333333332</v>
      </c>
      <c r="M52" s="1">
        <f t="shared" si="5"/>
        <v>0.2</v>
      </c>
      <c r="N52" s="1">
        <f t="shared" si="6"/>
        <v>-0.22695816294432211</v>
      </c>
      <c r="P52" s="1">
        <f t="shared" si="8"/>
        <v>0.94985326048257201</v>
      </c>
      <c r="Q52" s="1">
        <f t="shared" si="9"/>
        <v>1.3921513436080446</v>
      </c>
      <c r="R52" s="1">
        <f t="shared" si="10"/>
        <v>-1.5798005574287577</v>
      </c>
      <c r="T52" s="1" t="str">
        <f t="shared" si="11"/>
        <v>C</v>
      </c>
      <c r="U52" s="1" t="str">
        <f t="shared" si="11"/>
        <v>D</v>
      </c>
      <c r="V52" s="1" t="str">
        <f t="shared" si="11"/>
        <v>A</v>
      </c>
    </row>
    <row r="53" spans="1:30" x14ac:dyDescent="0.25">
      <c r="B53" s="3" t="str">
        <f t="shared" si="0"/>
        <v>0</v>
      </c>
      <c r="C53" s="3">
        <f t="shared" si="1"/>
        <v>0</v>
      </c>
      <c r="D53" s="3" t="str">
        <f t="shared" si="2"/>
        <v>0</v>
      </c>
      <c r="E53" s="1">
        <v>1466371</v>
      </c>
      <c r="F53" s="1">
        <v>970</v>
      </c>
      <c r="G53" s="1">
        <v>13714</v>
      </c>
      <c r="H53" s="1">
        <v>5800</v>
      </c>
      <c r="K53" s="1">
        <f t="shared" si="3"/>
        <v>0.15731838407882295</v>
      </c>
      <c r="L53" s="1">
        <f t="shared" si="4"/>
        <v>-0.11090742438130156</v>
      </c>
      <c r="M53" s="1">
        <f t="shared" si="5"/>
        <v>0.16318914334181508</v>
      </c>
      <c r="N53" s="1">
        <f t="shared" si="6"/>
        <v>0.18006103763987794</v>
      </c>
      <c r="P53" s="1">
        <f t="shared" si="8"/>
        <v>-0.70498705558615704</v>
      </c>
      <c r="Q53" s="1">
        <f t="shared" si="9"/>
        <v>1.0373176936527051</v>
      </c>
      <c r="R53" s="1">
        <f t="shared" si="10"/>
        <v>1.1445645001645832</v>
      </c>
      <c r="T53" s="1" t="str">
        <f t="shared" si="11"/>
        <v>A</v>
      </c>
      <c r="U53" s="1" t="str">
        <f t="shared" si="11"/>
        <v>D</v>
      </c>
      <c r="V53" s="1" t="str">
        <f t="shared" si="11"/>
        <v>D</v>
      </c>
    </row>
    <row r="54" spans="1:30" x14ac:dyDescent="0.25">
      <c r="B54" s="3" t="str">
        <f t="shared" si="0"/>
        <v>0</v>
      </c>
      <c r="C54" s="3">
        <f t="shared" si="1"/>
        <v>0</v>
      </c>
      <c r="D54" s="3" t="str">
        <f t="shared" si="2"/>
        <v>0</v>
      </c>
      <c r="E54" s="1">
        <v>1698559</v>
      </c>
      <c r="F54" s="1">
        <v>1058</v>
      </c>
      <c r="G54" s="1">
        <v>13454</v>
      </c>
      <c r="H54" s="1">
        <v>4151</v>
      </c>
      <c r="K54" s="1">
        <f t="shared" si="3"/>
        <v>0.15834192029165881</v>
      </c>
      <c r="L54" s="1">
        <f t="shared" si="4"/>
        <v>9.0721649484536079E-2</v>
      </c>
      <c r="M54" s="1">
        <f t="shared" si="5"/>
        <v>-1.8958728306839725E-2</v>
      </c>
      <c r="N54" s="1">
        <f t="shared" si="6"/>
        <v>-0.28431034482758621</v>
      </c>
      <c r="P54" s="1">
        <f t="shared" si="8"/>
        <v>0.57294776593229901</v>
      </c>
      <c r="Q54" s="1">
        <f t="shared" si="9"/>
        <v>-0.1197328431530866</v>
      </c>
      <c r="R54" s="1">
        <f t="shared" si="10"/>
        <v>-1.7955469044703964</v>
      </c>
      <c r="T54" s="1" t="str">
        <f t="shared" si="11"/>
        <v>C</v>
      </c>
      <c r="U54" s="1" t="str">
        <f t="shared" si="11"/>
        <v>B</v>
      </c>
      <c r="V54" s="1" t="str">
        <f t="shared" si="11"/>
        <v>A</v>
      </c>
    </row>
    <row r="55" spans="1:30" x14ac:dyDescent="0.25">
      <c r="B55" s="3" t="str">
        <f t="shared" si="0"/>
        <v>0</v>
      </c>
      <c r="C55" s="3">
        <f t="shared" si="1"/>
        <v>0</v>
      </c>
      <c r="D55" s="3" t="str">
        <f t="shared" si="2"/>
        <v>0</v>
      </c>
      <c r="E55" s="1">
        <v>1920761</v>
      </c>
      <c r="F55" s="1">
        <v>769</v>
      </c>
      <c r="G55" s="1">
        <v>10102</v>
      </c>
      <c r="H55" s="1">
        <v>4526</v>
      </c>
      <c r="K55" s="1">
        <f t="shared" si="3"/>
        <v>0.1308179462709273</v>
      </c>
      <c r="L55" s="1">
        <f t="shared" si="4"/>
        <v>-0.27315689981096408</v>
      </c>
      <c r="M55" s="1">
        <f t="shared" si="5"/>
        <v>-0.24914523561766017</v>
      </c>
      <c r="N55" s="1">
        <f t="shared" si="6"/>
        <v>9.0339677186220185E-2</v>
      </c>
      <c r="P55" s="1">
        <f t="shared" si="8"/>
        <v>-2.0880690119171357</v>
      </c>
      <c r="Q55" s="1">
        <f t="shared" si="9"/>
        <v>-1.9045187814038453</v>
      </c>
      <c r="R55" s="1">
        <f t="shared" si="10"/>
        <v>0.69057556521430485</v>
      </c>
      <c r="T55" s="1" t="str">
        <f t="shared" si="11"/>
        <v>A</v>
      </c>
      <c r="U55" s="1" t="str">
        <f t="shared" si="11"/>
        <v>A</v>
      </c>
      <c r="V55" s="1" t="str">
        <f t="shared" si="11"/>
        <v>C</v>
      </c>
    </row>
    <row r="56" spans="1:30" x14ac:dyDescent="0.25">
      <c r="B56" s="3" t="str">
        <f t="shared" si="0"/>
        <v>0</v>
      </c>
      <c r="C56" s="3">
        <f t="shared" si="1"/>
        <v>0</v>
      </c>
      <c r="D56" s="3" t="str">
        <f t="shared" si="2"/>
        <v>0</v>
      </c>
      <c r="E56" s="1">
        <v>2127010</v>
      </c>
      <c r="F56" s="1">
        <v>987</v>
      </c>
      <c r="G56" s="1">
        <v>21084</v>
      </c>
      <c r="H56" s="1">
        <v>8092</v>
      </c>
      <c r="K56" s="1">
        <f t="shared" si="3"/>
        <v>0.10737879413419993</v>
      </c>
      <c r="L56" s="1">
        <f t="shared" si="4"/>
        <v>0.28348504551365411</v>
      </c>
      <c r="M56" s="1">
        <f t="shared" si="5"/>
        <v>1.0871114630766185</v>
      </c>
      <c r="N56" s="1">
        <f t="shared" si="6"/>
        <v>0.78789217852408311</v>
      </c>
      <c r="P56" s="1">
        <f t="shared" si="8"/>
        <v>2.6400468341948411</v>
      </c>
      <c r="Q56" s="1">
        <f t="shared" si="9"/>
        <v>10.124079636412826</v>
      </c>
      <c r="R56" s="1">
        <f t="shared" si="10"/>
        <v>7.3375025755959857</v>
      </c>
      <c r="T56" s="1" t="str">
        <f t="shared" si="11"/>
        <v>D</v>
      </c>
      <c r="U56" s="1" t="str">
        <f t="shared" si="11"/>
        <v>D</v>
      </c>
      <c r="V56" s="1" t="str">
        <f t="shared" si="11"/>
        <v>D</v>
      </c>
    </row>
    <row r="57" spans="1:30" x14ac:dyDescent="0.25">
      <c r="B57" s="3" t="str">
        <f t="shared" si="0"/>
        <v>0</v>
      </c>
      <c r="C57" s="3">
        <f t="shared" si="1"/>
        <v>0</v>
      </c>
      <c r="D57" s="3" t="str">
        <f t="shared" si="2"/>
        <v>0</v>
      </c>
      <c r="E57" s="1">
        <v>2568376</v>
      </c>
      <c r="F57" s="1">
        <v>2257</v>
      </c>
      <c r="G57" s="1">
        <v>31920</v>
      </c>
      <c r="H57" s="1">
        <v>14479</v>
      </c>
      <c r="K57" s="1">
        <f t="shared" si="3"/>
        <v>0.20750537138988534</v>
      </c>
      <c r="L57" s="1">
        <f t="shared" si="4"/>
        <v>1.2867274569402229</v>
      </c>
      <c r="M57" s="1">
        <f t="shared" si="5"/>
        <v>0.51394422310756971</v>
      </c>
      <c r="N57" s="1">
        <f t="shared" si="6"/>
        <v>0.78929807217004444</v>
      </c>
      <c r="P57" s="1">
        <f t="shared" si="8"/>
        <v>6.2009356592633402</v>
      </c>
      <c r="Q57" s="1">
        <f t="shared" si="9"/>
        <v>2.4767755150873239</v>
      </c>
      <c r="R57" s="1">
        <f t="shared" si="10"/>
        <v>3.803747666305076</v>
      </c>
      <c r="T57" s="1" t="str">
        <f t="shared" si="11"/>
        <v>D</v>
      </c>
      <c r="U57" s="1" t="str">
        <f t="shared" si="11"/>
        <v>D</v>
      </c>
      <c r="V57" s="1" t="str">
        <f t="shared" si="11"/>
        <v>D</v>
      </c>
    </row>
    <row r="58" spans="1:30" x14ac:dyDescent="0.25">
      <c r="B58" s="3" t="str">
        <f t="shared" si="0"/>
        <v>0</v>
      </c>
      <c r="C58" s="3">
        <f t="shared" si="1"/>
        <v>0</v>
      </c>
      <c r="D58" s="3" t="str">
        <f t="shared" si="2"/>
        <v>0</v>
      </c>
      <c r="E58" s="1">
        <v>2919280</v>
      </c>
      <c r="F58" s="1">
        <v>2035</v>
      </c>
      <c r="G58" s="1">
        <v>30398</v>
      </c>
      <c r="H58" s="1">
        <v>17174</v>
      </c>
      <c r="K58" s="1">
        <f t="shared" si="3"/>
        <v>0.13662485555074491</v>
      </c>
      <c r="L58" s="1">
        <f t="shared" si="4"/>
        <v>-9.8360655737704916E-2</v>
      </c>
      <c r="M58" s="1">
        <f t="shared" si="5"/>
        <v>-4.7681704260651631E-2</v>
      </c>
      <c r="N58" s="1">
        <f t="shared" si="6"/>
        <v>0.18613163892534015</v>
      </c>
      <c r="P58" s="1">
        <f t="shared" si="8"/>
        <v>-0.71993236765891411</v>
      </c>
      <c r="Q58" s="1">
        <f t="shared" si="9"/>
        <v>-0.34899728946422781</v>
      </c>
      <c r="R58" s="1">
        <f t="shared" si="10"/>
        <v>1.3623556136621682</v>
      </c>
      <c r="T58" s="1" t="str">
        <f t="shared" si="11"/>
        <v>A</v>
      </c>
      <c r="U58" s="1" t="str">
        <f t="shared" si="11"/>
        <v>B</v>
      </c>
      <c r="V58" s="1" t="str">
        <f t="shared" si="11"/>
        <v>D</v>
      </c>
    </row>
    <row r="59" spans="1:30" x14ac:dyDescent="0.25">
      <c r="B59" s="3" t="str">
        <f t="shared" si="0"/>
        <v>0</v>
      </c>
      <c r="C59" s="3">
        <f t="shared" si="1"/>
        <v>0</v>
      </c>
      <c r="D59" s="3" t="str">
        <f t="shared" si="2"/>
        <v>0</v>
      </c>
      <c r="E59" s="1">
        <v>3359718</v>
      </c>
      <c r="F59" s="1">
        <v>2045</v>
      </c>
      <c r="G59" s="1">
        <v>28910</v>
      </c>
      <c r="H59" s="1">
        <v>15768</v>
      </c>
      <c r="K59" s="1">
        <f t="shared" si="3"/>
        <v>0.15087213285467649</v>
      </c>
      <c r="L59" s="1">
        <f t="shared" si="4"/>
        <v>4.9140049140049139E-3</v>
      </c>
      <c r="M59" s="1">
        <f t="shared" si="5"/>
        <v>-4.8950588854529901E-2</v>
      </c>
      <c r="N59" s="1">
        <f t="shared" si="6"/>
        <v>-8.1867939909165022E-2</v>
      </c>
      <c r="P59" s="1">
        <f t="shared" si="8"/>
        <v>3.2570659809908011E-2</v>
      </c>
      <c r="Q59" s="1">
        <f t="shared" si="9"/>
        <v>-0.32445083083487813</v>
      </c>
      <c r="R59" s="1">
        <f t="shared" si="10"/>
        <v>-0.54263128889429901</v>
      </c>
      <c r="T59" s="1" t="str">
        <f t="shared" si="11"/>
        <v>C</v>
      </c>
      <c r="U59" s="1" t="str">
        <f t="shared" si="11"/>
        <v>B</v>
      </c>
      <c r="V59" s="1" t="str">
        <f t="shared" si="11"/>
        <v>A</v>
      </c>
    </row>
    <row r="60" spans="1:30" x14ac:dyDescent="0.25">
      <c r="B60" s="3" t="str">
        <f t="shared" si="0"/>
        <v>0</v>
      </c>
      <c r="C60" s="3">
        <f t="shared" si="1"/>
        <v>0</v>
      </c>
      <c r="D60" s="3" t="str">
        <f t="shared" si="2"/>
        <v>0</v>
      </c>
      <c r="E60" s="1">
        <v>3617771</v>
      </c>
      <c r="F60" s="1">
        <v>2218</v>
      </c>
      <c r="G60" s="1">
        <v>29713</v>
      </c>
      <c r="H60" s="1">
        <v>9775</v>
      </c>
      <c r="K60" s="1">
        <f t="shared" si="3"/>
        <v>7.6807934475453005E-2</v>
      </c>
      <c r="L60" s="1">
        <f t="shared" si="4"/>
        <v>8.4596577017114913E-2</v>
      </c>
      <c r="M60" s="1">
        <f t="shared" si="5"/>
        <v>2.7775856105153925E-2</v>
      </c>
      <c r="N60" s="1">
        <f t="shared" si="6"/>
        <v>-0.38007356671740233</v>
      </c>
      <c r="P60" s="1">
        <f t="shared" si="8"/>
        <v>1.1014041400130488</v>
      </c>
      <c r="Q60" s="1">
        <f t="shared" si="9"/>
        <v>0.36162743204650027</v>
      </c>
      <c r="R60" s="1">
        <f t="shared" si="10"/>
        <v>-4.9483633339843269</v>
      </c>
      <c r="T60" s="1" t="str">
        <f t="shared" si="11"/>
        <v>D</v>
      </c>
      <c r="U60" s="1" t="str">
        <f t="shared" si="11"/>
        <v>C</v>
      </c>
      <c r="V60" s="1" t="str">
        <f t="shared" si="11"/>
        <v>A</v>
      </c>
    </row>
    <row r="61" spans="1:30" x14ac:dyDescent="0.25">
      <c r="B61" s="3" t="str">
        <f t="shared" si="0"/>
        <v>0</v>
      </c>
      <c r="C61" s="3">
        <f t="shared" si="1"/>
        <v>0</v>
      </c>
      <c r="D61" s="3" t="str">
        <f t="shared" si="2"/>
        <v>0</v>
      </c>
      <c r="K61" s="1">
        <f t="shared" si="3"/>
        <v>-1</v>
      </c>
      <c r="L61" s="1">
        <f t="shared" si="4"/>
        <v>-1</v>
      </c>
      <c r="M61" s="1">
        <f t="shared" si="5"/>
        <v>-1</v>
      </c>
      <c r="N61" s="1">
        <f t="shared" si="6"/>
        <v>-1</v>
      </c>
      <c r="P61" s="1">
        <f t="shared" si="8"/>
        <v>1</v>
      </c>
      <c r="Q61" s="1">
        <f t="shared" si="9"/>
        <v>1</v>
      </c>
      <c r="R61" s="1">
        <f t="shared" si="10"/>
        <v>1</v>
      </c>
      <c r="T61" s="8" t="str">
        <f t="shared" si="11"/>
        <v>D</v>
      </c>
      <c r="U61" s="8" t="str">
        <f t="shared" si="11"/>
        <v>D</v>
      </c>
      <c r="V61" s="8" t="str">
        <f t="shared" si="11"/>
        <v>D</v>
      </c>
    </row>
    <row r="62" spans="1:30" x14ac:dyDescent="0.25">
      <c r="A62" s="3" t="s">
        <v>31</v>
      </c>
      <c r="B62" s="3" t="str">
        <f t="shared" si="0"/>
        <v>Pingliang</v>
      </c>
      <c r="C62" s="3" t="str">
        <f t="shared" si="1"/>
        <v xml:space="preserve">ping liang </v>
      </c>
      <c r="D62" s="3" t="str">
        <f t="shared" si="2"/>
        <v>pingliang</v>
      </c>
      <c r="K62" s="1" t="e">
        <f t="shared" si="3"/>
        <v>#DIV/0!</v>
      </c>
      <c r="L62" s="1" t="e">
        <f t="shared" si="4"/>
        <v>#DIV/0!</v>
      </c>
      <c r="M62" s="1" t="e">
        <f t="shared" si="5"/>
        <v>#DIV/0!</v>
      </c>
      <c r="N62" s="1" t="e">
        <f t="shared" si="6"/>
        <v>#DIV/0!</v>
      </c>
      <c r="P62" s="1" t="e">
        <f t="shared" si="8"/>
        <v>#DIV/0!</v>
      </c>
      <c r="Q62" s="1" t="e">
        <f t="shared" si="9"/>
        <v>#DIV/0!</v>
      </c>
      <c r="R62" s="1" t="e">
        <f t="shared" si="10"/>
        <v>#DIV/0!</v>
      </c>
      <c r="T62" s="1" t="e">
        <f t="shared" si="11"/>
        <v>#DIV/0!</v>
      </c>
      <c r="U62" s="1" t="e">
        <f t="shared" si="11"/>
        <v>#DIV/0!</v>
      </c>
      <c r="V62" s="1" t="e">
        <f t="shared" si="11"/>
        <v>#DIV/0!</v>
      </c>
      <c r="X62" s="1">
        <f>COUNTIF($T$62:$V$75,"A")</f>
        <v>8</v>
      </c>
      <c r="Y62" s="1">
        <f>COUNTIF($T$62:$V$75,"B")</f>
        <v>5</v>
      </c>
      <c r="Z62" s="1">
        <f>COUNTIF($T$62:$V$75,"C")</f>
        <v>5</v>
      </c>
      <c r="AA62" s="1">
        <f>COUNTIF($T$62:$V$75,"D")</f>
        <v>10</v>
      </c>
      <c r="AB62" s="1">
        <f>COUNTIF($T$62:$V$75,"E")</f>
        <v>2</v>
      </c>
      <c r="AD62" s="1" t="s">
        <v>149</v>
      </c>
    </row>
    <row r="63" spans="1:30" x14ac:dyDescent="0.25">
      <c r="A63" s="3"/>
      <c r="B63" s="3" t="str">
        <f t="shared" si="0"/>
        <v>0</v>
      </c>
      <c r="C63" s="3">
        <f t="shared" si="1"/>
        <v>0</v>
      </c>
      <c r="D63" s="3" t="str">
        <f t="shared" si="2"/>
        <v>0</v>
      </c>
      <c r="E63" s="1">
        <v>727784</v>
      </c>
      <c r="K63" s="1" t="e">
        <f t="shared" si="3"/>
        <v>#DIV/0!</v>
      </c>
      <c r="L63" s="1" t="e">
        <f t="shared" si="4"/>
        <v>#DIV/0!</v>
      </c>
      <c r="M63" s="1" t="e">
        <f t="shared" si="5"/>
        <v>#DIV/0!</v>
      </c>
      <c r="N63" s="1" t="e">
        <f t="shared" si="6"/>
        <v>#DIV/0!</v>
      </c>
      <c r="P63" s="1" t="e">
        <f t="shared" si="8"/>
        <v>#DIV/0!</v>
      </c>
      <c r="Q63" s="1" t="e">
        <f t="shared" si="9"/>
        <v>#DIV/0!</v>
      </c>
      <c r="R63" s="1" t="e">
        <f t="shared" si="10"/>
        <v>#DIV/0!</v>
      </c>
      <c r="T63" s="1" t="e">
        <f t="shared" si="11"/>
        <v>#DIV/0!</v>
      </c>
      <c r="U63" s="1" t="e">
        <f t="shared" si="11"/>
        <v>#DIV/0!</v>
      </c>
      <c r="V63" s="1" t="e">
        <f t="shared" si="11"/>
        <v>#DIV/0!</v>
      </c>
    </row>
    <row r="64" spans="1:30" x14ac:dyDescent="0.25">
      <c r="A64" s="3"/>
      <c r="B64" s="3" t="str">
        <f t="shared" si="0"/>
        <v>0</v>
      </c>
      <c r="C64" s="3">
        <f t="shared" si="1"/>
        <v>0</v>
      </c>
      <c r="D64" s="3" t="str">
        <f t="shared" si="2"/>
        <v>0</v>
      </c>
      <c r="E64" s="1">
        <v>806051</v>
      </c>
      <c r="K64" s="1">
        <f t="shared" si="3"/>
        <v>0.10754152330911369</v>
      </c>
      <c r="L64" s="1" t="e">
        <f t="shared" si="4"/>
        <v>#DIV/0!</v>
      </c>
      <c r="M64" s="1" t="e">
        <f t="shared" si="5"/>
        <v>#DIV/0!</v>
      </c>
      <c r="N64" s="1" t="e">
        <f t="shared" si="6"/>
        <v>#DIV/0!</v>
      </c>
      <c r="P64" s="1" t="e">
        <f t="shared" si="8"/>
        <v>#DIV/0!</v>
      </c>
      <c r="Q64" s="1" t="e">
        <f t="shared" si="9"/>
        <v>#DIV/0!</v>
      </c>
      <c r="R64" s="1" t="e">
        <f t="shared" si="10"/>
        <v>#DIV/0!</v>
      </c>
      <c r="T64" s="1" t="e">
        <f t="shared" si="11"/>
        <v>#DIV/0!</v>
      </c>
      <c r="U64" s="1" t="e">
        <f t="shared" si="11"/>
        <v>#DIV/0!</v>
      </c>
      <c r="V64" s="1" t="e">
        <f t="shared" si="11"/>
        <v>#DIV/0!</v>
      </c>
    </row>
    <row r="65" spans="1:30" x14ac:dyDescent="0.25">
      <c r="A65" s="3"/>
      <c r="B65" s="3" t="str">
        <f t="shared" si="0"/>
        <v>0</v>
      </c>
      <c r="C65" s="3">
        <f t="shared" si="1"/>
        <v>0</v>
      </c>
      <c r="D65" s="3" t="str">
        <f t="shared" si="2"/>
        <v>0</v>
      </c>
      <c r="E65" s="1">
        <v>963426</v>
      </c>
      <c r="F65" s="1">
        <v>1085</v>
      </c>
      <c r="G65" s="1">
        <v>32688</v>
      </c>
      <c r="H65" s="1">
        <v>7914</v>
      </c>
      <c r="K65" s="1">
        <f t="shared" si="3"/>
        <v>0.19524198841016263</v>
      </c>
      <c r="L65" s="1" t="e">
        <f t="shared" si="4"/>
        <v>#DIV/0!</v>
      </c>
      <c r="M65" s="1" t="e">
        <f t="shared" si="5"/>
        <v>#DIV/0!</v>
      </c>
      <c r="N65" s="1" t="e">
        <f t="shared" si="6"/>
        <v>#DIV/0!</v>
      </c>
      <c r="P65" s="1" t="e">
        <f t="shared" si="8"/>
        <v>#DIV/0!</v>
      </c>
      <c r="Q65" s="1" t="e">
        <f t="shared" si="9"/>
        <v>#DIV/0!</v>
      </c>
      <c r="R65" s="1" t="e">
        <f t="shared" si="10"/>
        <v>#DIV/0!</v>
      </c>
      <c r="T65" s="1" t="e">
        <f t="shared" si="11"/>
        <v>#DIV/0!</v>
      </c>
      <c r="U65" s="1" t="e">
        <f t="shared" si="11"/>
        <v>#DIV/0!</v>
      </c>
      <c r="V65" s="1" t="e">
        <f t="shared" si="11"/>
        <v>#DIV/0!</v>
      </c>
    </row>
    <row r="66" spans="1:30" x14ac:dyDescent="0.25">
      <c r="A66" s="3"/>
      <c r="B66" s="3" t="str">
        <f t="shared" si="0"/>
        <v>0</v>
      </c>
      <c r="C66" s="3">
        <f t="shared" si="1"/>
        <v>0</v>
      </c>
      <c r="D66" s="3" t="str">
        <f t="shared" si="2"/>
        <v>0</v>
      </c>
      <c r="E66" s="1">
        <v>4749203</v>
      </c>
      <c r="F66" s="1">
        <v>994</v>
      </c>
      <c r="G66" s="1">
        <v>44408</v>
      </c>
      <c r="H66" s="1">
        <v>6308</v>
      </c>
      <c r="K66" s="1">
        <f t="shared" si="3"/>
        <v>3.9294943254593502</v>
      </c>
      <c r="L66" s="1">
        <f t="shared" si="4"/>
        <v>-8.387096774193549E-2</v>
      </c>
      <c r="M66" s="1">
        <f t="shared" si="5"/>
        <v>0.35854136074400389</v>
      </c>
      <c r="N66" s="1">
        <f t="shared" si="6"/>
        <v>-0.2029315137730604</v>
      </c>
      <c r="P66" s="1">
        <f t="shared" si="8"/>
        <v>-2.13439595009801E-2</v>
      </c>
      <c r="Q66" s="1">
        <f t="shared" si="9"/>
        <v>9.1243638760590676E-2</v>
      </c>
      <c r="R66" s="1">
        <f t="shared" si="10"/>
        <v>-5.1643162444149376E-2</v>
      </c>
      <c r="T66" s="1" t="str">
        <f t="shared" si="11"/>
        <v>B</v>
      </c>
      <c r="U66" s="1" t="str">
        <f t="shared" si="11"/>
        <v>C</v>
      </c>
      <c r="V66" s="1" t="str">
        <f t="shared" si="11"/>
        <v>B</v>
      </c>
    </row>
    <row r="67" spans="1:30" x14ac:dyDescent="0.25">
      <c r="B67" s="3" t="str">
        <f t="shared" ref="B67:B130" si="12">PROPER(D67)</f>
        <v>0</v>
      </c>
      <c r="C67" s="3">
        <f t="shared" ref="C67:C130" si="13">getpy(A67)</f>
        <v>0</v>
      </c>
      <c r="D67" s="3" t="str">
        <f t="shared" ref="D67:D130" si="14">SUBSTITUTE(C67," ","")</f>
        <v>0</v>
      </c>
      <c r="E67" s="1">
        <v>1255928</v>
      </c>
      <c r="F67" s="1">
        <v>1002</v>
      </c>
      <c r="G67" s="1">
        <v>45000</v>
      </c>
      <c r="H67" s="1">
        <v>6200</v>
      </c>
      <c r="K67" s="1">
        <f t="shared" ref="K67:K130" si="15">(E67-E66)/E66</f>
        <v>-0.73554973329209128</v>
      </c>
      <c r="L67" s="1">
        <f t="shared" ref="L67:L130" si="16">(F67-F66)/F66</f>
        <v>8.0482897384305842E-3</v>
      </c>
      <c r="M67" s="1">
        <f t="shared" ref="M67:M130" si="17">(G67-G66)/G66</f>
        <v>1.3330931363718249E-2</v>
      </c>
      <c r="N67" s="1">
        <f t="shared" ref="N67:N130" si="18">(H67-H66)/H66</f>
        <v>-1.7121116043119847E-2</v>
      </c>
      <c r="P67" s="1">
        <f t="shared" si="8"/>
        <v>-1.0941870242286607E-2</v>
      </c>
      <c r="Q67" s="1">
        <f t="shared" si="9"/>
        <v>-1.8123766157936264E-2</v>
      </c>
      <c r="R67" s="1">
        <f t="shared" si="10"/>
        <v>2.3276625995758395E-2</v>
      </c>
      <c r="T67" s="1" t="str">
        <f t="shared" si="11"/>
        <v>E</v>
      </c>
      <c r="U67" s="1" t="str">
        <f t="shared" si="11"/>
        <v>E</v>
      </c>
      <c r="V67" s="1" t="str">
        <f t="shared" si="11"/>
        <v>D</v>
      </c>
    </row>
    <row r="68" spans="1:30" x14ac:dyDescent="0.25">
      <c r="B68" s="3" t="str">
        <f t="shared" si="12"/>
        <v>0</v>
      </c>
      <c r="C68" s="3">
        <f t="shared" si="13"/>
        <v>0</v>
      </c>
      <c r="D68" s="3" t="str">
        <f t="shared" si="14"/>
        <v>0</v>
      </c>
      <c r="E68" s="1">
        <v>1478204</v>
      </c>
      <c r="F68" s="1">
        <v>786</v>
      </c>
      <c r="G68" s="1">
        <v>57942</v>
      </c>
      <c r="H68" s="1">
        <v>6500</v>
      </c>
      <c r="K68" s="1">
        <f t="shared" si="15"/>
        <v>0.1769814830149499</v>
      </c>
      <c r="L68" s="1">
        <f t="shared" si="16"/>
        <v>-0.21556886227544911</v>
      </c>
      <c r="M68" s="1">
        <f t="shared" si="17"/>
        <v>0.28760000000000002</v>
      </c>
      <c r="N68" s="1">
        <f t="shared" si="18"/>
        <v>4.8387096774193547E-2</v>
      </c>
      <c r="P68" s="1">
        <f t="shared" ref="P68:P131" si="19">L68/K68</f>
        <v>-1.2180306018638101</v>
      </c>
      <c r="Q68" s="1">
        <f t="shared" ref="Q68:Q131" si="20">M68/$K68</f>
        <v>1.6250287606399254</v>
      </c>
      <c r="R68" s="1">
        <f t="shared" ref="R68:R131" si="21">N68/$K68</f>
        <v>0.27340203025706489</v>
      </c>
      <c r="T68" s="1" t="str">
        <f t="shared" ref="T68:V131" si="22">IF(AND($K68&gt;0,L68&lt;0,P68&lt;-0.5),"A",IF(OR(AND($K68&gt;0,L68&lt;0,P68&gt;-0.5)),"B",IF(OR(AND($K68&gt;0,L68&gt;0,P68&lt;1),AND($K68&lt;0,L68&lt;0,P68&gt;1.2)),"C",IF(OR(AND($K68&gt;0,L68&gt;0,P68&gt;1),AND($K68&lt;0,L68&lt;0,P68&lt;1.2)),"D",IF(AND($K68&lt;0,L68&gt;0,P68&lt;0),"E","F")))))</f>
        <v>A</v>
      </c>
      <c r="U68" s="1" t="str">
        <f t="shared" si="22"/>
        <v>D</v>
      </c>
      <c r="V68" s="1" t="str">
        <f t="shared" si="22"/>
        <v>C</v>
      </c>
    </row>
    <row r="69" spans="1:30" x14ac:dyDescent="0.25">
      <c r="B69" s="3" t="str">
        <f t="shared" si="12"/>
        <v>0</v>
      </c>
      <c r="C69" s="3">
        <f t="shared" si="13"/>
        <v>0</v>
      </c>
      <c r="D69" s="3" t="str">
        <f t="shared" si="14"/>
        <v>0</v>
      </c>
      <c r="E69" s="1">
        <v>1750618</v>
      </c>
      <c r="F69" s="1">
        <v>811</v>
      </c>
      <c r="G69" s="1">
        <v>58176</v>
      </c>
      <c r="H69" s="1">
        <v>5029</v>
      </c>
      <c r="K69" s="1">
        <f t="shared" si="15"/>
        <v>0.18428714845853481</v>
      </c>
      <c r="L69" s="1">
        <f t="shared" si="16"/>
        <v>3.1806615776081425E-2</v>
      </c>
      <c r="M69" s="1">
        <f t="shared" si="17"/>
        <v>4.0385212799005903E-3</v>
      </c>
      <c r="N69" s="1">
        <f t="shared" si="18"/>
        <v>-0.22630769230769232</v>
      </c>
      <c r="P69" s="1">
        <f t="shared" si="19"/>
        <v>0.17259269592115922</v>
      </c>
      <c r="Q69" s="1">
        <f t="shared" si="20"/>
        <v>2.1914286013325939E-2</v>
      </c>
      <c r="R69" s="1">
        <f t="shared" si="21"/>
        <v>-1.2280166804936605</v>
      </c>
      <c r="T69" s="1" t="str">
        <f t="shared" si="22"/>
        <v>C</v>
      </c>
      <c r="U69" s="1" t="str">
        <f t="shared" si="22"/>
        <v>C</v>
      </c>
      <c r="V69" s="1" t="str">
        <f t="shared" si="22"/>
        <v>A</v>
      </c>
    </row>
    <row r="70" spans="1:30" x14ac:dyDescent="0.25">
      <c r="B70" s="3" t="str">
        <f t="shared" si="12"/>
        <v>0</v>
      </c>
      <c r="C70" s="3">
        <f t="shared" si="13"/>
        <v>0</v>
      </c>
      <c r="D70" s="3" t="str">
        <f t="shared" si="14"/>
        <v>0</v>
      </c>
      <c r="E70" s="1">
        <v>1956563</v>
      </c>
      <c r="F70" s="1">
        <v>1458</v>
      </c>
      <c r="G70" s="1">
        <v>52299</v>
      </c>
      <c r="H70" s="1">
        <v>5918</v>
      </c>
      <c r="K70" s="1">
        <f t="shared" si="15"/>
        <v>0.11764131295348271</v>
      </c>
      <c r="L70" s="1">
        <f t="shared" si="16"/>
        <v>0.79778051787916149</v>
      </c>
      <c r="M70" s="1">
        <f t="shared" si="17"/>
        <v>-0.1010210396039604</v>
      </c>
      <c r="N70" s="1">
        <f t="shared" si="18"/>
        <v>0.17677470670113343</v>
      </c>
      <c r="P70" s="1">
        <f t="shared" si="19"/>
        <v>6.781465608043808</v>
      </c>
      <c r="Q70" s="1">
        <f t="shared" si="20"/>
        <v>-0.85872077646656131</v>
      </c>
      <c r="R70" s="1">
        <f t="shared" si="21"/>
        <v>1.5026583966385434</v>
      </c>
      <c r="T70" s="1" t="str">
        <f t="shared" si="22"/>
        <v>D</v>
      </c>
      <c r="U70" s="1" t="str">
        <f t="shared" si="22"/>
        <v>A</v>
      </c>
      <c r="V70" s="1" t="str">
        <f t="shared" si="22"/>
        <v>D</v>
      </c>
    </row>
    <row r="71" spans="1:30" x14ac:dyDescent="0.25">
      <c r="B71" s="3" t="str">
        <f t="shared" si="12"/>
        <v>0</v>
      </c>
      <c r="C71" s="3">
        <f t="shared" si="13"/>
        <v>0</v>
      </c>
      <c r="D71" s="3" t="str">
        <f t="shared" si="14"/>
        <v>0</v>
      </c>
      <c r="E71" s="1">
        <v>2318873</v>
      </c>
      <c r="F71" s="1">
        <v>1410</v>
      </c>
      <c r="G71" s="1">
        <v>59643</v>
      </c>
      <c r="H71" s="1">
        <v>4756</v>
      </c>
      <c r="K71" s="1">
        <f t="shared" si="15"/>
        <v>0.1851767614945187</v>
      </c>
      <c r="L71" s="1">
        <f t="shared" si="16"/>
        <v>-3.292181069958848E-2</v>
      </c>
      <c r="M71" s="1">
        <f t="shared" si="17"/>
        <v>0.14042333505420754</v>
      </c>
      <c r="N71" s="1">
        <f t="shared" si="18"/>
        <v>-0.19635011828320378</v>
      </c>
      <c r="P71" s="1">
        <f t="shared" si="19"/>
        <v>-0.17778586488868356</v>
      </c>
      <c r="Q71" s="1">
        <f t="shared" si="20"/>
        <v>0.75832050372240756</v>
      </c>
      <c r="R71" s="1">
        <f t="shared" si="21"/>
        <v>-1.0603388713492314</v>
      </c>
      <c r="T71" s="1" t="str">
        <f t="shared" si="22"/>
        <v>B</v>
      </c>
      <c r="U71" s="1" t="str">
        <f t="shared" si="22"/>
        <v>C</v>
      </c>
      <c r="V71" s="1" t="str">
        <f t="shared" si="22"/>
        <v>A</v>
      </c>
    </row>
    <row r="72" spans="1:30" x14ac:dyDescent="0.25">
      <c r="B72" s="3" t="str">
        <f t="shared" si="12"/>
        <v>0</v>
      </c>
      <c r="C72" s="3">
        <f t="shared" si="13"/>
        <v>0</v>
      </c>
      <c r="D72" s="3" t="str">
        <f t="shared" si="14"/>
        <v>0</v>
      </c>
      <c r="E72" s="1">
        <v>2761872</v>
      </c>
      <c r="F72" s="1">
        <v>2486</v>
      </c>
      <c r="G72" s="1">
        <v>54458</v>
      </c>
      <c r="H72" s="1">
        <v>10150</v>
      </c>
      <c r="K72" s="1">
        <f t="shared" si="15"/>
        <v>0.19104064776294347</v>
      </c>
      <c r="L72" s="1">
        <f t="shared" si="16"/>
        <v>0.76312056737588652</v>
      </c>
      <c r="M72" s="1">
        <f t="shared" si="17"/>
        <v>-8.6933923511560457E-2</v>
      </c>
      <c r="N72" s="1">
        <f t="shared" si="18"/>
        <v>1.1341463414634145</v>
      </c>
      <c r="P72" s="1">
        <f t="shared" si="19"/>
        <v>3.9945455394540939</v>
      </c>
      <c r="Q72" s="1">
        <f t="shared" si="20"/>
        <v>-0.45505458932192339</v>
      </c>
      <c r="R72" s="1">
        <f t="shared" si="21"/>
        <v>5.9366755438912779</v>
      </c>
      <c r="T72" s="1" t="str">
        <f t="shared" si="22"/>
        <v>D</v>
      </c>
      <c r="U72" s="1" t="str">
        <f t="shared" si="22"/>
        <v>B</v>
      </c>
      <c r="V72" s="1" t="str">
        <f t="shared" si="22"/>
        <v>D</v>
      </c>
    </row>
    <row r="73" spans="1:30" x14ac:dyDescent="0.25">
      <c r="B73" s="3" t="str">
        <f t="shared" si="12"/>
        <v>0</v>
      </c>
      <c r="C73" s="3">
        <f t="shared" si="13"/>
        <v>0</v>
      </c>
      <c r="D73" s="3" t="str">
        <f t="shared" si="14"/>
        <v>0</v>
      </c>
      <c r="E73" s="1">
        <v>3245086</v>
      </c>
      <c r="F73" s="1">
        <v>4252</v>
      </c>
      <c r="G73" s="1">
        <v>33796</v>
      </c>
      <c r="H73" s="1">
        <v>9806</v>
      </c>
      <c r="K73" s="1">
        <f t="shared" si="15"/>
        <v>0.17495886847761227</v>
      </c>
      <c r="L73" s="1">
        <f t="shared" si="16"/>
        <v>0.71037811745776347</v>
      </c>
      <c r="M73" s="1">
        <f t="shared" si="17"/>
        <v>-0.37941165668955895</v>
      </c>
      <c r="N73" s="1">
        <f t="shared" si="18"/>
        <v>-3.3891625615763546E-2</v>
      </c>
      <c r="P73" s="1">
        <f t="shared" si="19"/>
        <v>4.0602578402515412</v>
      </c>
      <c r="Q73" s="1">
        <f t="shared" si="20"/>
        <v>-2.1685763059110572</v>
      </c>
      <c r="R73" s="1">
        <f t="shared" si="21"/>
        <v>-0.19371196162085558</v>
      </c>
      <c r="T73" s="1" t="str">
        <f t="shared" si="22"/>
        <v>D</v>
      </c>
      <c r="U73" s="1" t="str">
        <f t="shared" si="22"/>
        <v>A</v>
      </c>
      <c r="V73" s="1" t="str">
        <f t="shared" si="22"/>
        <v>B</v>
      </c>
    </row>
    <row r="74" spans="1:30" x14ac:dyDescent="0.25">
      <c r="B74" s="3" t="str">
        <f t="shared" si="12"/>
        <v>0</v>
      </c>
      <c r="C74" s="3">
        <f t="shared" si="13"/>
        <v>0</v>
      </c>
      <c r="D74" s="3" t="str">
        <f t="shared" si="14"/>
        <v>0</v>
      </c>
      <c r="E74" s="1">
        <v>3410775</v>
      </c>
      <c r="F74" s="1">
        <v>5017</v>
      </c>
      <c r="G74" s="1">
        <v>30956</v>
      </c>
      <c r="H74" s="1">
        <v>26223</v>
      </c>
      <c r="K74" s="1">
        <f t="shared" si="15"/>
        <v>5.1058431117079792E-2</v>
      </c>
      <c r="L74" s="1">
        <f t="shared" si="16"/>
        <v>0.17991533396048917</v>
      </c>
      <c r="M74" s="1">
        <f t="shared" si="17"/>
        <v>-8.4033613445378158E-2</v>
      </c>
      <c r="N74" s="1">
        <f t="shared" si="18"/>
        <v>1.6741790740363043</v>
      </c>
      <c r="P74" s="1">
        <f t="shared" si="19"/>
        <v>3.523714497766949</v>
      </c>
      <c r="Q74" s="1">
        <f t="shared" si="20"/>
        <v>-1.6458322672054779</v>
      </c>
      <c r="R74" s="1">
        <f t="shared" si="21"/>
        <v>32.789473499436745</v>
      </c>
      <c r="T74" s="1" t="str">
        <f t="shared" si="22"/>
        <v>D</v>
      </c>
      <c r="U74" s="1" t="str">
        <f t="shared" si="22"/>
        <v>A</v>
      </c>
      <c r="V74" s="1" t="str">
        <f t="shared" si="22"/>
        <v>D</v>
      </c>
    </row>
    <row r="75" spans="1:30" x14ac:dyDescent="0.25">
      <c r="B75" s="3" t="str">
        <f t="shared" si="12"/>
        <v>0</v>
      </c>
      <c r="C75" s="3">
        <f t="shared" si="13"/>
        <v>0</v>
      </c>
      <c r="D75" s="3" t="str">
        <f t="shared" si="14"/>
        <v>0</v>
      </c>
      <c r="E75" s="1">
        <v>3505533</v>
      </c>
      <c r="F75" s="1">
        <v>1500</v>
      </c>
      <c r="G75" s="1">
        <v>29190</v>
      </c>
      <c r="H75" s="1">
        <v>43356</v>
      </c>
      <c r="K75" s="1">
        <f t="shared" si="15"/>
        <v>2.7781955713877343E-2</v>
      </c>
      <c r="L75" s="1">
        <f t="shared" si="16"/>
        <v>-0.70101654375124578</v>
      </c>
      <c r="M75" s="1">
        <f t="shared" si="17"/>
        <v>-5.7048714304173666E-2</v>
      </c>
      <c r="N75" s="1">
        <f t="shared" si="18"/>
        <v>0.65335773938908592</v>
      </c>
      <c r="P75" s="1">
        <f t="shared" si="19"/>
        <v>-25.2328004180455</v>
      </c>
      <c r="Q75" s="1">
        <f t="shared" si="20"/>
        <v>-2.0534448651387529</v>
      </c>
      <c r="R75" s="1">
        <f t="shared" si="21"/>
        <v>23.51734147581006</v>
      </c>
      <c r="T75" s="1" t="str">
        <f t="shared" si="22"/>
        <v>A</v>
      </c>
      <c r="U75" s="1" t="str">
        <f t="shared" si="22"/>
        <v>A</v>
      </c>
      <c r="V75" s="1" t="str">
        <f t="shared" si="22"/>
        <v>D</v>
      </c>
    </row>
    <row r="76" spans="1:30" x14ac:dyDescent="0.25">
      <c r="B76" s="3" t="str">
        <f t="shared" si="12"/>
        <v>0</v>
      </c>
      <c r="C76" s="3">
        <f t="shared" si="13"/>
        <v>0</v>
      </c>
      <c r="D76" s="3" t="str">
        <f t="shared" si="14"/>
        <v>0</v>
      </c>
      <c r="K76" s="1">
        <f t="shared" si="15"/>
        <v>-1</v>
      </c>
      <c r="L76" s="1">
        <f t="shared" si="16"/>
        <v>-1</v>
      </c>
      <c r="M76" s="1">
        <f t="shared" si="17"/>
        <v>-1</v>
      </c>
      <c r="N76" s="1">
        <f t="shared" si="18"/>
        <v>-1</v>
      </c>
      <c r="P76" s="1">
        <f t="shared" si="19"/>
        <v>1</v>
      </c>
      <c r="Q76" s="1">
        <f t="shared" si="20"/>
        <v>1</v>
      </c>
      <c r="R76" s="1">
        <f t="shared" si="21"/>
        <v>1</v>
      </c>
      <c r="T76" s="8" t="str">
        <f t="shared" si="22"/>
        <v>D</v>
      </c>
      <c r="U76" s="8" t="str">
        <f t="shared" si="22"/>
        <v>D</v>
      </c>
      <c r="V76" s="8" t="str">
        <f t="shared" si="22"/>
        <v>D</v>
      </c>
    </row>
    <row r="77" spans="1:30" x14ac:dyDescent="0.25">
      <c r="A77" s="3" t="s">
        <v>32</v>
      </c>
      <c r="B77" s="3" t="str">
        <f t="shared" si="12"/>
        <v>Qingyang</v>
      </c>
      <c r="C77" s="3" t="str">
        <f t="shared" si="13"/>
        <v xml:space="preserve">qing yang </v>
      </c>
      <c r="D77" s="3" t="str">
        <f t="shared" si="14"/>
        <v>qingyang</v>
      </c>
      <c r="K77" s="1" t="e">
        <f t="shared" si="15"/>
        <v>#DIV/0!</v>
      </c>
      <c r="L77" s="1" t="e">
        <f t="shared" si="16"/>
        <v>#DIV/0!</v>
      </c>
      <c r="M77" s="1" t="e">
        <f t="shared" si="17"/>
        <v>#DIV/0!</v>
      </c>
      <c r="N77" s="1" t="e">
        <f t="shared" si="18"/>
        <v>#DIV/0!</v>
      </c>
      <c r="P77" s="1" t="e">
        <f t="shared" si="19"/>
        <v>#DIV/0!</v>
      </c>
      <c r="Q77" s="1" t="e">
        <f t="shared" si="20"/>
        <v>#DIV/0!</v>
      </c>
      <c r="R77" s="1" t="e">
        <f t="shared" si="21"/>
        <v>#DIV/0!</v>
      </c>
      <c r="T77" s="1" t="e">
        <f t="shared" si="22"/>
        <v>#DIV/0!</v>
      </c>
      <c r="U77" s="1" t="e">
        <f t="shared" si="22"/>
        <v>#DIV/0!</v>
      </c>
      <c r="V77" s="1" t="e">
        <f t="shared" si="22"/>
        <v>#DIV/0!</v>
      </c>
      <c r="X77" s="1">
        <f>COUNTIF($T$77:$V$90,"A")</f>
        <v>8</v>
      </c>
      <c r="Y77" s="1">
        <f>COUNTIF($T$77:$V$90,"B")</f>
        <v>5</v>
      </c>
      <c r="Z77" s="1">
        <f>COUNTIF($T$77:$V$90,"C")</f>
        <v>8</v>
      </c>
      <c r="AA77" s="1">
        <f>COUNTIF($T$77:$V$90,"D")</f>
        <v>9</v>
      </c>
      <c r="AB77" s="1">
        <f>COUNTIF($T$77:$V$90,"E")</f>
        <v>0</v>
      </c>
      <c r="AD77" s="1" t="s">
        <v>149</v>
      </c>
    </row>
    <row r="78" spans="1:30" x14ac:dyDescent="0.25">
      <c r="A78" s="3"/>
      <c r="B78" s="3" t="str">
        <f t="shared" si="12"/>
        <v>0</v>
      </c>
      <c r="C78" s="3">
        <f t="shared" si="13"/>
        <v>0</v>
      </c>
      <c r="D78" s="3" t="str">
        <f t="shared" si="14"/>
        <v>0</v>
      </c>
      <c r="E78" s="1">
        <v>801400</v>
      </c>
      <c r="K78" s="1" t="e">
        <f t="shared" si="15"/>
        <v>#DIV/0!</v>
      </c>
      <c r="L78" s="1" t="e">
        <f t="shared" si="16"/>
        <v>#DIV/0!</v>
      </c>
      <c r="M78" s="1" t="e">
        <f t="shared" si="17"/>
        <v>#DIV/0!</v>
      </c>
      <c r="N78" s="1" t="e">
        <f t="shared" si="18"/>
        <v>#DIV/0!</v>
      </c>
      <c r="P78" s="1" t="e">
        <f t="shared" si="19"/>
        <v>#DIV/0!</v>
      </c>
      <c r="Q78" s="1" t="e">
        <f t="shared" si="20"/>
        <v>#DIV/0!</v>
      </c>
      <c r="R78" s="1" t="e">
        <f t="shared" si="21"/>
        <v>#DIV/0!</v>
      </c>
      <c r="T78" s="1" t="e">
        <f t="shared" si="22"/>
        <v>#DIV/0!</v>
      </c>
      <c r="U78" s="1" t="e">
        <f t="shared" si="22"/>
        <v>#DIV/0!</v>
      </c>
      <c r="V78" s="1" t="e">
        <f t="shared" si="22"/>
        <v>#DIV/0!</v>
      </c>
    </row>
    <row r="79" spans="1:30" x14ac:dyDescent="0.25">
      <c r="A79" s="3"/>
      <c r="B79" s="3" t="str">
        <f t="shared" si="12"/>
        <v>0</v>
      </c>
      <c r="C79" s="3">
        <f t="shared" si="13"/>
        <v>0</v>
      </c>
      <c r="D79" s="3" t="str">
        <f t="shared" si="14"/>
        <v>0</v>
      </c>
      <c r="E79" s="1">
        <v>896916</v>
      </c>
      <c r="K79" s="1">
        <f t="shared" si="15"/>
        <v>0.11918642375842275</v>
      </c>
      <c r="L79" s="1" t="e">
        <f t="shared" si="16"/>
        <v>#DIV/0!</v>
      </c>
      <c r="M79" s="1" t="e">
        <f t="shared" si="17"/>
        <v>#DIV/0!</v>
      </c>
      <c r="N79" s="1" t="e">
        <f t="shared" si="18"/>
        <v>#DIV/0!</v>
      </c>
      <c r="P79" s="1" t="e">
        <f t="shared" si="19"/>
        <v>#DIV/0!</v>
      </c>
      <c r="Q79" s="1" t="e">
        <f t="shared" si="20"/>
        <v>#DIV/0!</v>
      </c>
      <c r="R79" s="1" t="e">
        <f t="shared" si="21"/>
        <v>#DIV/0!</v>
      </c>
      <c r="T79" s="1" t="e">
        <f t="shared" si="22"/>
        <v>#DIV/0!</v>
      </c>
      <c r="U79" s="1" t="e">
        <f t="shared" si="22"/>
        <v>#DIV/0!</v>
      </c>
      <c r="V79" s="1" t="e">
        <f t="shared" si="22"/>
        <v>#DIV/0!</v>
      </c>
    </row>
    <row r="80" spans="1:30" x14ac:dyDescent="0.25">
      <c r="A80" s="3"/>
      <c r="B80" s="3" t="str">
        <f t="shared" si="12"/>
        <v>0</v>
      </c>
      <c r="C80" s="3">
        <f t="shared" si="13"/>
        <v>0</v>
      </c>
      <c r="D80" s="3" t="str">
        <f t="shared" si="14"/>
        <v>0</v>
      </c>
      <c r="E80" s="1">
        <v>1083062</v>
      </c>
      <c r="F80" s="1">
        <v>228</v>
      </c>
      <c r="G80" s="1">
        <v>1766</v>
      </c>
      <c r="H80" s="1">
        <v>1354</v>
      </c>
      <c r="K80" s="1">
        <f t="shared" si="15"/>
        <v>0.20754005949275073</v>
      </c>
      <c r="L80" s="1" t="e">
        <f t="shared" si="16"/>
        <v>#DIV/0!</v>
      </c>
      <c r="M80" s="1" t="e">
        <f t="shared" si="17"/>
        <v>#DIV/0!</v>
      </c>
      <c r="N80" s="1" t="e">
        <f t="shared" si="18"/>
        <v>#DIV/0!</v>
      </c>
      <c r="P80" s="1" t="e">
        <f t="shared" si="19"/>
        <v>#DIV/0!</v>
      </c>
      <c r="Q80" s="1" t="e">
        <f t="shared" si="20"/>
        <v>#DIV/0!</v>
      </c>
      <c r="R80" s="1" t="e">
        <f t="shared" si="21"/>
        <v>#DIV/0!</v>
      </c>
      <c r="T80" s="1" t="e">
        <f t="shared" si="22"/>
        <v>#DIV/0!</v>
      </c>
      <c r="U80" s="1" t="e">
        <f t="shared" si="22"/>
        <v>#DIV/0!</v>
      </c>
      <c r="V80" s="1" t="e">
        <f t="shared" si="22"/>
        <v>#DIV/0!</v>
      </c>
    </row>
    <row r="81" spans="1:30" x14ac:dyDescent="0.25">
      <c r="A81" s="3"/>
      <c r="B81" s="3" t="str">
        <f t="shared" si="12"/>
        <v>0</v>
      </c>
      <c r="C81" s="3">
        <f t="shared" si="13"/>
        <v>0</v>
      </c>
      <c r="D81" s="3" t="str">
        <f t="shared" si="14"/>
        <v>0</v>
      </c>
      <c r="E81" s="1">
        <v>1438181</v>
      </c>
      <c r="F81" s="1">
        <v>213</v>
      </c>
      <c r="G81" s="1">
        <v>1899</v>
      </c>
      <c r="H81" s="1">
        <v>1469</v>
      </c>
      <c r="K81" s="1">
        <f t="shared" si="15"/>
        <v>0.32788427624641986</v>
      </c>
      <c r="L81" s="1">
        <f t="shared" si="16"/>
        <v>-6.5789473684210523E-2</v>
      </c>
      <c r="M81" s="1">
        <f t="shared" si="17"/>
        <v>7.5311438278595697E-2</v>
      </c>
      <c r="N81" s="1">
        <f t="shared" si="18"/>
        <v>8.4933530280649927E-2</v>
      </c>
      <c r="P81" s="1">
        <f t="shared" si="19"/>
        <v>-0.20064845572151424</v>
      </c>
      <c r="Q81" s="1">
        <f t="shared" si="20"/>
        <v>0.22968908158924872</v>
      </c>
      <c r="R81" s="1">
        <f t="shared" si="21"/>
        <v>0.25903508168479095</v>
      </c>
      <c r="T81" s="1" t="str">
        <f t="shared" si="22"/>
        <v>B</v>
      </c>
      <c r="U81" s="1" t="str">
        <f t="shared" si="22"/>
        <v>C</v>
      </c>
      <c r="V81" s="1" t="str">
        <f t="shared" si="22"/>
        <v>C</v>
      </c>
    </row>
    <row r="82" spans="1:30" x14ac:dyDescent="0.25">
      <c r="B82" s="3" t="str">
        <f t="shared" si="12"/>
        <v>0</v>
      </c>
      <c r="C82" s="3">
        <f t="shared" si="13"/>
        <v>0</v>
      </c>
      <c r="D82" s="3" t="str">
        <f t="shared" si="14"/>
        <v>0</v>
      </c>
      <c r="E82" s="1">
        <v>1715456</v>
      </c>
      <c r="F82" s="1">
        <v>236</v>
      </c>
      <c r="G82" s="1">
        <v>3150</v>
      </c>
      <c r="H82" s="1">
        <v>2368</v>
      </c>
      <c r="K82" s="1">
        <f t="shared" si="15"/>
        <v>0.19279562169156733</v>
      </c>
      <c r="L82" s="1">
        <f t="shared" si="16"/>
        <v>0.107981220657277</v>
      </c>
      <c r="M82" s="1">
        <f t="shared" si="17"/>
        <v>0.65876777251184837</v>
      </c>
      <c r="N82" s="1">
        <f t="shared" si="18"/>
        <v>0.61198093941456777</v>
      </c>
      <c r="P82" s="1">
        <f t="shared" si="19"/>
        <v>0.56008129079831681</v>
      </c>
      <c r="Q82" s="1">
        <f t="shared" si="20"/>
        <v>3.4169228882476337</v>
      </c>
      <c r="R82" s="1">
        <f t="shared" si="21"/>
        <v>3.1742470811583536</v>
      </c>
      <c r="T82" s="1" t="str">
        <f t="shared" si="22"/>
        <v>C</v>
      </c>
      <c r="U82" s="1" t="str">
        <f t="shared" si="22"/>
        <v>D</v>
      </c>
      <c r="V82" s="1" t="str">
        <f t="shared" si="22"/>
        <v>D</v>
      </c>
    </row>
    <row r="83" spans="1:30" x14ac:dyDescent="0.25">
      <c r="B83" s="3" t="str">
        <f t="shared" si="12"/>
        <v>0</v>
      </c>
      <c r="C83" s="3">
        <f t="shared" si="13"/>
        <v>0</v>
      </c>
      <c r="D83" s="3" t="str">
        <f t="shared" si="14"/>
        <v>0</v>
      </c>
      <c r="E83" s="1">
        <v>2008175</v>
      </c>
      <c r="F83" s="1">
        <v>197</v>
      </c>
      <c r="G83" s="1">
        <v>3379</v>
      </c>
      <c r="H83" s="1">
        <v>1974</v>
      </c>
      <c r="K83" s="1">
        <f t="shared" si="15"/>
        <v>0.17063626231159529</v>
      </c>
      <c r="L83" s="1">
        <f t="shared" si="16"/>
        <v>-0.1652542372881356</v>
      </c>
      <c r="M83" s="1">
        <f t="shared" si="17"/>
        <v>7.2698412698412693E-2</v>
      </c>
      <c r="N83" s="1">
        <f t="shared" si="18"/>
        <v>-0.16638513513513514</v>
      </c>
      <c r="P83" s="1">
        <f t="shared" si="19"/>
        <v>-0.96845907809659071</v>
      </c>
      <c r="Q83" s="1">
        <f t="shared" si="20"/>
        <v>0.42604316171471013</v>
      </c>
      <c r="R83" s="1">
        <f t="shared" si="21"/>
        <v>-0.9750866133676952</v>
      </c>
      <c r="T83" s="1" t="str">
        <f t="shared" si="22"/>
        <v>A</v>
      </c>
      <c r="U83" s="1" t="str">
        <f t="shared" si="22"/>
        <v>C</v>
      </c>
      <c r="V83" s="1" t="str">
        <f t="shared" si="22"/>
        <v>A</v>
      </c>
    </row>
    <row r="84" spans="1:30" x14ac:dyDescent="0.25">
      <c r="B84" s="3" t="str">
        <f t="shared" si="12"/>
        <v>0</v>
      </c>
      <c r="C84" s="3">
        <f t="shared" si="13"/>
        <v>0</v>
      </c>
      <c r="D84" s="3" t="str">
        <f t="shared" si="14"/>
        <v>0</v>
      </c>
      <c r="E84" s="1">
        <v>2484991</v>
      </c>
      <c r="F84" s="1">
        <v>144</v>
      </c>
      <c r="G84" s="1">
        <v>3718</v>
      </c>
      <c r="H84" s="1">
        <v>1341</v>
      </c>
      <c r="K84" s="1">
        <f t="shared" si="15"/>
        <v>0.23743747432370188</v>
      </c>
      <c r="L84" s="1">
        <f t="shared" si="16"/>
        <v>-0.26903553299492383</v>
      </c>
      <c r="M84" s="1">
        <f t="shared" si="17"/>
        <v>0.10032554010062149</v>
      </c>
      <c r="N84" s="1">
        <f t="shared" si="18"/>
        <v>-0.32066869300911854</v>
      </c>
      <c r="P84" s="1">
        <f t="shared" si="19"/>
        <v>-1.1330794928695369</v>
      </c>
      <c r="Q84" s="1">
        <f t="shared" si="20"/>
        <v>0.42253456572674897</v>
      </c>
      <c r="R84" s="1">
        <f t="shared" si="21"/>
        <v>-1.350539521709814</v>
      </c>
      <c r="T84" s="1" t="str">
        <f t="shared" si="22"/>
        <v>A</v>
      </c>
      <c r="U84" s="1" t="str">
        <f t="shared" si="22"/>
        <v>C</v>
      </c>
      <c r="V84" s="1" t="str">
        <f t="shared" si="22"/>
        <v>A</v>
      </c>
    </row>
    <row r="85" spans="1:30" x14ac:dyDescent="0.25">
      <c r="B85" s="3" t="str">
        <f t="shared" si="12"/>
        <v>0</v>
      </c>
      <c r="C85" s="3">
        <f t="shared" si="13"/>
        <v>0</v>
      </c>
      <c r="D85" s="3" t="str">
        <f t="shared" si="14"/>
        <v>0</v>
      </c>
      <c r="E85" s="1">
        <v>3022211</v>
      </c>
      <c r="F85" s="1">
        <v>122</v>
      </c>
      <c r="G85" s="1">
        <v>3697</v>
      </c>
      <c r="H85" s="1">
        <v>1293</v>
      </c>
      <c r="K85" s="1">
        <f t="shared" si="15"/>
        <v>0.2161858936310031</v>
      </c>
      <c r="L85" s="1">
        <f t="shared" si="16"/>
        <v>-0.15277777777777779</v>
      </c>
      <c r="M85" s="1">
        <f t="shared" si="17"/>
        <v>-5.6481979558902634E-3</v>
      </c>
      <c r="N85" s="1">
        <f t="shared" si="18"/>
        <v>-3.5794183445190156E-2</v>
      </c>
      <c r="P85" s="1">
        <f t="shared" si="19"/>
        <v>-0.70669633069836901</v>
      </c>
      <c r="Q85" s="1">
        <f t="shared" si="20"/>
        <v>-2.6126579588633521E-2</v>
      </c>
      <c r="R85" s="1">
        <f t="shared" si="21"/>
        <v>-0.16557131847966666</v>
      </c>
      <c r="T85" s="1" t="str">
        <f t="shared" si="22"/>
        <v>A</v>
      </c>
      <c r="U85" s="1" t="str">
        <f t="shared" si="22"/>
        <v>B</v>
      </c>
      <c r="V85" s="1" t="str">
        <f t="shared" si="22"/>
        <v>B</v>
      </c>
    </row>
    <row r="86" spans="1:30" x14ac:dyDescent="0.25">
      <c r="B86" s="3" t="str">
        <f t="shared" si="12"/>
        <v>0</v>
      </c>
      <c r="C86" s="3">
        <f t="shared" si="13"/>
        <v>0</v>
      </c>
      <c r="D86" s="3" t="str">
        <f t="shared" si="14"/>
        <v>0</v>
      </c>
      <c r="E86" s="1">
        <v>3576095</v>
      </c>
      <c r="F86" s="1">
        <v>180</v>
      </c>
      <c r="G86" s="1">
        <v>4084</v>
      </c>
      <c r="H86" s="1">
        <v>1404</v>
      </c>
      <c r="K86" s="1">
        <f t="shared" si="15"/>
        <v>0.1832711217052681</v>
      </c>
      <c r="L86" s="1">
        <f t="shared" si="16"/>
        <v>0.47540983606557374</v>
      </c>
      <c r="M86" s="1">
        <f t="shared" si="17"/>
        <v>0.10467946984041114</v>
      </c>
      <c r="N86" s="1">
        <f t="shared" si="18"/>
        <v>8.584686774941995E-2</v>
      </c>
      <c r="P86" s="1">
        <f t="shared" si="19"/>
        <v>2.5940248067566016</v>
      </c>
      <c r="Q86" s="1">
        <f t="shared" si="20"/>
        <v>0.5711727459646041</v>
      </c>
      <c r="R86" s="1">
        <f t="shared" si="21"/>
        <v>0.46841459227535404</v>
      </c>
      <c r="T86" s="1" t="str">
        <f t="shared" si="22"/>
        <v>D</v>
      </c>
      <c r="U86" s="1" t="str">
        <f t="shared" si="22"/>
        <v>C</v>
      </c>
      <c r="V86" s="1" t="str">
        <f t="shared" si="22"/>
        <v>C</v>
      </c>
    </row>
    <row r="87" spans="1:30" x14ac:dyDescent="0.25">
      <c r="B87" s="3" t="str">
        <f t="shared" si="12"/>
        <v>0</v>
      </c>
      <c r="C87" s="3">
        <f t="shared" si="13"/>
        <v>0</v>
      </c>
      <c r="D87" s="3" t="str">
        <f t="shared" si="14"/>
        <v>0</v>
      </c>
      <c r="E87" s="1">
        <v>4543451</v>
      </c>
      <c r="F87" s="1">
        <v>355</v>
      </c>
      <c r="G87" s="1">
        <v>6092</v>
      </c>
      <c r="H87" s="1">
        <v>5442</v>
      </c>
      <c r="K87" s="1">
        <f t="shared" si="15"/>
        <v>0.27050623655132205</v>
      </c>
      <c r="L87" s="1">
        <f t="shared" si="16"/>
        <v>0.97222222222222221</v>
      </c>
      <c r="M87" s="1">
        <f t="shared" si="17"/>
        <v>0.49167482859941236</v>
      </c>
      <c r="N87" s="1">
        <f t="shared" si="18"/>
        <v>2.8760683760683761</v>
      </c>
      <c r="P87" s="1">
        <f t="shared" si="19"/>
        <v>3.5940843161956688</v>
      </c>
      <c r="Q87" s="1">
        <f t="shared" si="20"/>
        <v>1.8176099555698373</v>
      </c>
      <c r="R87" s="1">
        <f t="shared" si="21"/>
        <v>10.632170306811803</v>
      </c>
      <c r="T87" s="1" t="str">
        <f t="shared" si="22"/>
        <v>D</v>
      </c>
      <c r="U87" s="1" t="str">
        <f t="shared" si="22"/>
        <v>D</v>
      </c>
      <c r="V87" s="1" t="str">
        <f t="shared" si="22"/>
        <v>D</v>
      </c>
    </row>
    <row r="88" spans="1:30" x14ac:dyDescent="0.25">
      <c r="B88" s="3" t="str">
        <f t="shared" si="12"/>
        <v>0</v>
      </c>
      <c r="C88" s="3">
        <f t="shared" si="13"/>
        <v>0</v>
      </c>
      <c r="D88" s="3" t="str">
        <f t="shared" si="14"/>
        <v>0</v>
      </c>
      <c r="E88" s="1">
        <v>5293638</v>
      </c>
      <c r="F88" s="1">
        <v>266</v>
      </c>
      <c r="G88" s="1">
        <v>5740</v>
      </c>
      <c r="H88" s="1">
        <v>5152</v>
      </c>
      <c r="K88" s="1">
        <f t="shared" si="15"/>
        <v>0.16511391891317856</v>
      </c>
      <c r="L88" s="1">
        <f t="shared" si="16"/>
        <v>-0.25070422535211268</v>
      </c>
      <c r="M88" s="1">
        <f t="shared" si="17"/>
        <v>-5.7780695994747208E-2</v>
      </c>
      <c r="N88" s="1">
        <f t="shared" si="18"/>
        <v>-5.3289231900036753E-2</v>
      </c>
      <c r="P88" s="1">
        <f t="shared" si="19"/>
        <v>-1.5183712372785474</v>
      </c>
      <c r="Q88" s="1">
        <f t="shared" si="20"/>
        <v>-0.34994442851986263</v>
      </c>
      <c r="R88" s="1">
        <f t="shared" si="21"/>
        <v>-0.32274221489502469</v>
      </c>
      <c r="T88" s="1" t="str">
        <f t="shared" si="22"/>
        <v>A</v>
      </c>
      <c r="U88" s="1" t="str">
        <f t="shared" si="22"/>
        <v>B</v>
      </c>
      <c r="V88" s="1" t="str">
        <f t="shared" si="22"/>
        <v>B</v>
      </c>
    </row>
    <row r="89" spans="1:30" x14ac:dyDescent="0.25">
      <c r="B89" s="3" t="str">
        <f t="shared" si="12"/>
        <v>0</v>
      </c>
      <c r="C89" s="3">
        <f t="shared" si="13"/>
        <v>0</v>
      </c>
      <c r="D89" s="3" t="str">
        <f t="shared" si="14"/>
        <v>0</v>
      </c>
      <c r="E89" s="1">
        <v>6053667</v>
      </c>
      <c r="F89" s="1">
        <v>334</v>
      </c>
      <c r="G89" s="1">
        <v>15167</v>
      </c>
      <c r="H89" s="1">
        <v>4706</v>
      </c>
      <c r="K89" s="1">
        <f t="shared" si="15"/>
        <v>0.14357404114146075</v>
      </c>
      <c r="L89" s="1">
        <f t="shared" si="16"/>
        <v>0.25563909774436089</v>
      </c>
      <c r="M89" s="1">
        <f t="shared" si="17"/>
        <v>1.6423344947735192</v>
      </c>
      <c r="N89" s="1">
        <f t="shared" si="18"/>
        <v>-8.6568322981366463E-2</v>
      </c>
      <c r="P89" s="1">
        <f t="shared" si="19"/>
        <v>1.7805384295931643</v>
      </c>
      <c r="Q89" s="1">
        <f t="shared" si="20"/>
        <v>11.438937580334308</v>
      </c>
      <c r="R89" s="1">
        <f t="shared" si="21"/>
        <v>-0.60295247172204591</v>
      </c>
      <c r="T89" s="1" t="str">
        <f t="shared" si="22"/>
        <v>D</v>
      </c>
      <c r="U89" s="1" t="str">
        <f t="shared" si="22"/>
        <v>D</v>
      </c>
      <c r="V89" s="1" t="str">
        <f t="shared" si="22"/>
        <v>A</v>
      </c>
    </row>
    <row r="90" spans="1:30" x14ac:dyDescent="0.25">
      <c r="B90" s="3" t="str">
        <f t="shared" si="12"/>
        <v>0</v>
      </c>
      <c r="C90" s="3">
        <f t="shared" si="13"/>
        <v>0</v>
      </c>
      <c r="D90" s="3" t="str">
        <f t="shared" si="14"/>
        <v>0</v>
      </c>
      <c r="E90" s="1">
        <v>6688607</v>
      </c>
      <c r="F90" s="1">
        <v>400</v>
      </c>
      <c r="G90" s="1">
        <v>6175</v>
      </c>
      <c r="H90" s="1">
        <v>5005</v>
      </c>
      <c r="K90" s="1">
        <f t="shared" si="15"/>
        <v>0.10488518777131282</v>
      </c>
      <c r="L90" s="1">
        <f t="shared" si="16"/>
        <v>0.19760479041916168</v>
      </c>
      <c r="M90" s="1">
        <f t="shared" si="17"/>
        <v>-0.59286609085514608</v>
      </c>
      <c r="N90" s="1">
        <f t="shared" si="18"/>
        <v>6.3535911602209949E-2</v>
      </c>
      <c r="P90" s="1">
        <f t="shared" si="19"/>
        <v>1.8840104557948707</v>
      </c>
      <c r="Q90" s="1">
        <f t="shared" si="20"/>
        <v>-5.6525244741688976</v>
      </c>
      <c r="R90" s="1">
        <f t="shared" si="21"/>
        <v>0.60576629505341528</v>
      </c>
      <c r="T90" s="1" t="str">
        <f t="shared" si="22"/>
        <v>D</v>
      </c>
      <c r="U90" s="1" t="str">
        <f t="shared" si="22"/>
        <v>A</v>
      </c>
      <c r="V90" s="1" t="str">
        <f t="shared" si="22"/>
        <v>C</v>
      </c>
    </row>
    <row r="91" spans="1:30" x14ac:dyDescent="0.25">
      <c r="B91" s="3" t="str">
        <f t="shared" si="12"/>
        <v>0</v>
      </c>
      <c r="C91" s="3">
        <f t="shared" si="13"/>
        <v>0</v>
      </c>
      <c r="D91" s="3" t="str">
        <f t="shared" si="14"/>
        <v>0</v>
      </c>
      <c r="K91" s="1">
        <f t="shared" si="15"/>
        <v>-1</v>
      </c>
      <c r="L91" s="1">
        <f t="shared" si="16"/>
        <v>-1</v>
      </c>
      <c r="M91" s="1">
        <f t="shared" si="17"/>
        <v>-1</v>
      </c>
      <c r="N91" s="1">
        <f t="shared" si="18"/>
        <v>-1</v>
      </c>
      <c r="P91" s="1">
        <f t="shared" si="19"/>
        <v>1</v>
      </c>
      <c r="Q91" s="1">
        <f t="shared" si="20"/>
        <v>1</v>
      </c>
      <c r="R91" s="1">
        <f t="shared" si="21"/>
        <v>1</v>
      </c>
      <c r="T91" s="8" t="str">
        <f t="shared" si="22"/>
        <v>D</v>
      </c>
      <c r="U91" s="8" t="str">
        <f t="shared" si="22"/>
        <v>D</v>
      </c>
      <c r="V91" s="8" t="str">
        <f t="shared" si="22"/>
        <v>D</v>
      </c>
    </row>
    <row r="92" spans="1:30" x14ac:dyDescent="0.25">
      <c r="A92" s="3" t="s">
        <v>33</v>
      </c>
      <c r="B92" s="3" t="str">
        <f t="shared" si="12"/>
        <v>Longnan</v>
      </c>
      <c r="C92" s="3" t="str">
        <f t="shared" si="13"/>
        <v xml:space="preserve">long nan </v>
      </c>
      <c r="D92" s="3" t="str">
        <f t="shared" si="14"/>
        <v>longnan</v>
      </c>
      <c r="K92" s="1" t="e">
        <f t="shared" si="15"/>
        <v>#DIV/0!</v>
      </c>
      <c r="L92" s="1" t="e">
        <f t="shared" si="16"/>
        <v>#DIV/0!</v>
      </c>
      <c r="M92" s="1" t="e">
        <f t="shared" si="17"/>
        <v>#DIV/0!</v>
      </c>
      <c r="N92" s="1" t="e">
        <f t="shared" si="18"/>
        <v>#DIV/0!</v>
      </c>
      <c r="P92" s="1" t="e">
        <f t="shared" si="19"/>
        <v>#DIV/0!</v>
      </c>
      <c r="Q92" s="1" t="e">
        <f t="shared" si="20"/>
        <v>#DIV/0!</v>
      </c>
      <c r="R92" s="1" t="e">
        <f t="shared" si="21"/>
        <v>#DIV/0!</v>
      </c>
      <c r="T92" s="1" t="e">
        <f t="shared" si="22"/>
        <v>#DIV/0!</v>
      </c>
      <c r="U92" s="1" t="e">
        <f t="shared" si="22"/>
        <v>#DIV/0!</v>
      </c>
      <c r="V92" s="1" t="e">
        <f t="shared" si="22"/>
        <v>#DIV/0!</v>
      </c>
      <c r="X92" s="1">
        <f>COUNTIF($T$92:$V$105,"A")</f>
        <v>12</v>
      </c>
      <c r="Y92" s="1">
        <f>COUNTIF($T$92:$V$105,"B")</f>
        <v>2</v>
      </c>
      <c r="Z92" s="1">
        <f>COUNTIF($T$92:$V$105,"C")</f>
        <v>3</v>
      </c>
      <c r="AA92" s="1">
        <f>COUNTIF($T$92:$V$105,"D")</f>
        <v>13</v>
      </c>
      <c r="AB92" s="1">
        <f>COUNTIF($T$92:$V$105,"E")</f>
        <v>0</v>
      </c>
      <c r="AD92" s="1" t="s">
        <v>34</v>
      </c>
    </row>
    <row r="93" spans="1:30" x14ac:dyDescent="0.25">
      <c r="B93" s="3" t="str">
        <f t="shared" si="12"/>
        <v>0</v>
      </c>
      <c r="C93" s="3">
        <f t="shared" si="13"/>
        <v>0</v>
      </c>
      <c r="D93" s="3" t="str">
        <f t="shared" si="14"/>
        <v>0</v>
      </c>
      <c r="K93" s="1" t="e">
        <f t="shared" si="15"/>
        <v>#DIV/0!</v>
      </c>
      <c r="L93" s="1" t="e">
        <f t="shared" si="16"/>
        <v>#DIV/0!</v>
      </c>
      <c r="M93" s="1" t="e">
        <f t="shared" si="17"/>
        <v>#DIV/0!</v>
      </c>
      <c r="N93" s="1" t="e">
        <f t="shared" si="18"/>
        <v>#DIV/0!</v>
      </c>
      <c r="P93" s="1" t="e">
        <f t="shared" si="19"/>
        <v>#DIV/0!</v>
      </c>
      <c r="Q93" s="1" t="e">
        <f t="shared" si="20"/>
        <v>#DIV/0!</v>
      </c>
      <c r="R93" s="1" t="e">
        <f t="shared" si="21"/>
        <v>#DIV/0!</v>
      </c>
      <c r="T93" s="1" t="e">
        <f t="shared" si="22"/>
        <v>#DIV/0!</v>
      </c>
      <c r="U93" s="1" t="e">
        <f t="shared" si="22"/>
        <v>#DIV/0!</v>
      </c>
      <c r="V93" s="1" t="e">
        <f t="shared" si="22"/>
        <v>#DIV/0!</v>
      </c>
    </row>
    <row r="94" spans="1:30" x14ac:dyDescent="0.25">
      <c r="B94" s="3" t="str">
        <f t="shared" si="12"/>
        <v>0</v>
      </c>
      <c r="C94" s="3">
        <f t="shared" si="13"/>
        <v>0</v>
      </c>
      <c r="D94" s="3" t="str">
        <f t="shared" si="14"/>
        <v>0</v>
      </c>
      <c r="K94" s="1" t="e">
        <f t="shared" si="15"/>
        <v>#DIV/0!</v>
      </c>
      <c r="L94" s="1" t="e">
        <f t="shared" si="16"/>
        <v>#DIV/0!</v>
      </c>
      <c r="M94" s="1" t="e">
        <f t="shared" si="17"/>
        <v>#DIV/0!</v>
      </c>
      <c r="N94" s="1" t="e">
        <f t="shared" si="18"/>
        <v>#DIV/0!</v>
      </c>
      <c r="P94" s="1" t="e">
        <f t="shared" si="19"/>
        <v>#DIV/0!</v>
      </c>
      <c r="Q94" s="1" t="e">
        <f t="shared" si="20"/>
        <v>#DIV/0!</v>
      </c>
      <c r="R94" s="1" t="e">
        <f t="shared" si="21"/>
        <v>#DIV/0!</v>
      </c>
      <c r="T94" s="1" t="e">
        <f t="shared" si="22"/>
        <v>#DIV/0!</v>
      </c>
      <c r="U94" s="1" t="e">
        <f t="shared" si="22"/>
        <v>#DIV/0!</v>
      </c>
      <c r="V94" s="1" t="e">
        <f t="shared" si="22"/>
        <v>#DIV/0!</v>
      </c>
    </row>
    <row r="95" spans="1:30" x14ac:dyDescent="0.25">
      <c r="B95" s="3" t="str">
        <f t="shared" si="12"/>
        <v>0</v>
      </c>
      <c r="C95" s="3">
        <f t="shared" si="13"/>
        <v>0</v>
      </c>
      <c r="D95" s="3" t="str">
        <f t="shared" si="14"/>
        <v>0</v>
      </c>
      <c r="E95" s="1">
        <v>633830</v>
      </c>
      <c r="F95" s="1">
        <v>513</v>
      </c>
      <c r="G95" s="1">
        <v>3588</v>
      </c>
      <c r="H95" s="1">
        <v>4496</v>
      </c>
      <c r="K95" s="1" t="e">
        <f t="shared" si="15"/>
        <v>#DIV/0!</v>
      </c>
      <c r="L95" s="1" t="e">
        <f t="shared" si="16"/>
        <v>#DIV/0!</v>
      </c>
      <c r="M95" s="1" t="e">
        <f t="shared" si="17"/>
        <v>#DIV/0!</v>
      </c>
      <c r="N95" s="1" t="e">
        <f t="shared" si="18"/>
        <v>#DIV/0!</v>
      </c>
      <c r="P95" s="1" t="e">
        <f t="shared" si="19"/>
        <v>#DIV/0!</v>
      </c>
      <c r="Q95" s="1" t="e">
        <f t="shared" si="20"/>
        <v>#DIV/0!</v>
      </c>
      <c r="R95" s="1" t="e">
        <f t="shared" si="21"/>
        <v>#DIV/0!</v>
      </c>
      <c r="T95" s="1" t="e">
        <f t="shared" si="22"/>
        <v>#DIV/0!</v>
      </c>
      <c r="U95" s="1" t="e">
        <f t="shared" si="22"/>
        <v>#DIV/0!</v>
      </c>
      <c r="V95" s="1" t="e">
        <f t="shared" si="22"/>
        <v>#DIV/0!</v>
      </c>
    </row>
    <row r="96" spans="1:30" x14ac:dyDescent="0.25">
      <c r="B96" s="3" t="str">
        <f t="shared" si="12"/>
        <v>0</v>
      </c>
      <c r="C96" s="3">
        <f t="shared" si="13"/>
        <v>0</v>
      </c>
      <c r="D96" s="3" t="str">
        <f t="shared" si="14"/>
        <v>0</v>
      </c>
      <c r="E96" s="1">
        <v>741836</v>
      </c>
      <c r="F96" s="1">
        <v>509</v>
      </c>
      <c r="G96" s="1">
        <v>3036</v>
      </c>
      <c r="H96" s="1">
        <v>2384</v>
      </c>
      <c r="K96" s="1">
        <f t="shared" si="15"/>
        <v>0.17040215830743261</v>
      </c>
      <c r="L96" s="1">
        <f t="shared" si="16"/>
        <v>-7.7972709551656916E-3</v>
      </c>
      <c r="M96" s="1">
        <f t="shared" si="17"/>
        <v>-0.15384615384615385</v>
      </c>
      <c r="N96" s="1">
        <f t="shared" si="18"/>
        <v>-0.46975088967971529</v>
      </c>
      <c r="P96" s="1">
        <f t="shared" si="19"/>
        <v>-4.5758052788851269E-2</v>
      </c>
      <c r="Q96" s="1">
        <f t="shared" si="20"/>
        <v>-0.90284158002618087</v>
      </c>
      <c r="R96" s="1">
        <f t="shared" si="21"/>
        <v>-2.7567191304713989</v>
      </c>
      <c r="T96" s="1" t="str">
        <f t="shared" si="22"/>
        <v>B</v>
      </c>
      <c r="U96" s="1" t="str">
        <f t="shared" si="22"/>
        <v>A</v>
      </c>
      <c r="V96" s="1" t="str">
        <f t="shared" si="22"/>
        <v>A</v>
      </c>
    </row>
    <row r="97" spans="1:30" x14ac:dyDescent="0.25">
      <c r="B97" s="3" t="str">
        <f t="shared" si="12"/>
        <v>0</v>
      </c>
      <c r="C97" s="3">
        <f t="shared" si="13"/>
        <v>0</v>
      </c>
      <c r="D97" s="3" t="str">
        <f t="shared" si="14"/>
        <v>0</v>
      </c>
      <c r="E97" s="1">
        <v>934900</v>
      </c>
      <c r="F97" s="1">
        <v>564</v>
      </c>
      <c r="G97" s="1">
        <v>7442</v>
      </c>
      <c r="H97" s="1">
        <v>1222</v>
      </c>
      <c r="K97" s="1">
        <f t="shared" si="15"/>
        <v>0.26025159199607462</v>
      </c>
      <c r="L97" s="1">
        <f t="shared" si="16"/>
        <v>0.10805500982318271</v>
      </c>
      <c r="M97" s="1">
        <f t="shared" si="17"/>
        <v>1.4512516469038208</v>
      </c>
      <c r="N97" s="1">
        <f t="shared" si="18"/>
        <v>-0.48741610738255031</v>
      </c>
      <c r="P97" s="1">
        <f t="shared" si="19"/>
        <v>0.41519442395884559</v>
      </c>
      <c r="Q97" s="1">
        <f t="shared" si="20"/>
        <v>5.5763410927596171</v>
      </c>
      <c r="R97" s="1">
        <f t="shared" si="21"/>
        <v>-1.8728650366523101</v>
      </c>
      <c r="T97" s="1" t="str">
        <f t="shared" si="22"/>
        <v>C</v>
      </c>
      <c r="U97" s="1" t="str">
        <f t="shared" si="22"/>
        <v>D</v>
      </c>
      <c r="V97" s="1" t="str">
        <f t="shared" si="22"/>
        <v>A</v>
      </c>
    </row>
    <row r="98" spans="1:30" x14ac:dyDescent="0.25">
      <c r="B98" s="3" t="str">
        <f t="shared" si="12"/>
        <v>0</v>
      </c>
      <c r="C98" s="3">
        <f t="shared" si="13"/>
        <v>0</v>
      </c>
      <c r="D98" s="3" t="str">
        <f t="shared" si="14"/>
        <v>0</v>
      </c>
      <c r="E98" s="1">
        <v>1118061</v>
      </c>
      <c r="F98" s="1">
        <v>651</v>
      </c>
      <c r="G98" s="1">
        <v>2800</v>
      </c>
      <c r="H98" s="1">
        <v>2033</v>
      </c>
      <c r="K98" s="1">
        <f t="shared" si="15"/>
        <v>0.19591507113060219</v>
      </c>
      <c r="L98" s="1">
        <f t="shared" si="16"/>
        <v>0.15425531914893617</v>
      </c>
      <c r="M98" s="1">
        <f t="shared" si="17"/>
        <v>-0.62375705455522712</v>
      </c>
      <c r="N98" s="1">
        <f t="shared" si="18"/>
        <v>0.66366612111292966</v>
      </c>
      <c r="P98" s="1">
        <f t="shared" si="19"/>
        <v>0.78735810501329673</v>
      </c>
      <c r="Q98" s="1">
        <f t="shared" si="20"/>
        <v>-3.1838135318309129</v>
      </c>
      <c r="R98" s="1">
        <f t="shared" si="21"/>
        <v>3.3875194862906293</v>
      </c>
      <c r="T98" s="1" t="str">
        <f t="shared" si="22"/>
        <v>C</v>
      </c>
      <c r="U98" s="1" t="str">
        <f t="shared" si="22"/>
        <v>A</v>
      </c>
      <c r="V98" s="1" t="str">
        <f t="shared" si="22"/>
        <v>D</v>
      </c>
    </row>
    <row r="99" spans="1:30" x14ac:dyDescent="0.25">
      <c r="B99" s="3" t="str">
        <f t="shared" si="12"/>
        <v>0</v>
      </c>
      <c r="C99" s="3">
        <f t="shared" si="13"/>
        <v>0</v>
      </c>
      <c r="D99" s="3" t="str">
        <f t="shared" si="14"/>
        <v>0</v>
      </c>
      <c r="E99" s="1">
        <v>1216011</v>
      </c>
      <c r="F99" s="1">
        <v>433</v>
      </c>
      <c r="G99" s="1">
        <v>6457</v>
      </c>
      <c r="H99" s="1">
        <v>3462</v>
      </c>
      <c r="K99" s="1">
        <f t="shared" si="15"/>
        <v>8.7607026808018532E-2</v>
      </c>
      <c r="L99" s="1">
        <f t="shared" si="16"/>
        <v>-0.3348694316436252</v>
      </c>
      <c r="M99" s="1">
        <f t="shared" si="17"/>
        <v>1.3060714285714285</v>
      </c>
      <c r="N99" s="1">
        <f t="shared" si="18"/>
        <v>0.70290211510083622</v>
      </c>
      <c r="P99" s="1">
        <f t="shared" si="19"/>
        <v>-3.8224037939040656</v>
      </c>
      <c r="Q99" s="1">
        <f t="shared" si="20"/>
        <v>14.908295329249615</v>
      </c>
      <c r="R99" s="1">
        <f t="shared" si="21"/>
        <v>8.0233531568326288</v>
      </c>
      <c r="T99" s="1" t="str">
        <f t="shared" si="22"/>
        <v>A</v>
      </c>
      <c r="U99" s="1" t="str">
        <f t="shared" si="22"/>
        <v>D</v>
      </c>
      <c r="V99" s="1" t="str">
        <f t="shared" si="22"/>
        <v>D</v>
      </c>
    </row>
    <row r="100" spans="1:30" x14ac:dyDescent="0.25">
      <c r="B100" s="3" t="str">
        <f t="shared" si="12"/>
        <v>0</v>
      </c>
      <c r="C100" s="3">
        <f t="shared" si="13"/>
        <v>0</v>
      </c>
      <c r="D100" s="3" t="str">
        <f t="shared" si="14"/>
        <v>0</v>
      </c>
      <c r="E100" s="1">
        <v>1423400</v>
      </c>
      <c r="F100" s="1">
        <v>590</v>
      </c>
      <c r="G100" s="1">
        <v>8251</v>
      </c>
      <c r="H100" s="1">
        <v>4396</v>
      </c>
      <c r="K100" s="1">
        <f t="shared" si="15"/>
        <v>0.17054862168187623</v>
      </c>
      <c r="L100" s="1">
        <f t="shared" si="16"/>
        <v>0.3625866050808314</v>
      </c>
      <c r="M100" s="1">
        <f t="shared" si="17"/>
        <v>0.27783800526560321</v>
      </c>
      <c r="N100" s="1">
        <f t="shared" si="18"/>
        <v>0.26978625072212592</v>
      </c>
      <c r="P100" s="1">
        <f t="shared" si="19"/>
        <v>2.126001380164555</v>
      </c>
      <c r="Q100" s="1">
        <f t="shared" si="20"/>
        <v>1.6290838502573974</v>
      </c>
      <c r="R100" s="1">
        <f t="shared" si="21"/>
        <v>1.5818729466213881</v>
      </c>
      <c r="T100" s="1" t="str">
        <f t="shared" si="22"/>
        <v>D</v>
      </c>
      <c r="U100" s="1" t="str">
        <f t="shared" si="22"/>
        <v>D</v>
      </c>
      <c r="V100" s="1" t="str">
        <f t="shared" si="22"/>
        <v>D</v>
      </c>
    </row>
    <row r="101" spans="1:30" x14ac:dyDescent="0.25">
      <c r="B101" s="3" t="str">
        <f t="shared" si="12"/>
        <v>0</v>
      </c>
      <c r="C101" s="3">
        <f t="shared" si="13"/>
        <v>0</v>
      </c>
      <c r="D101" s="3" t="str">
        <f t="shared" si="14"/>
        <v>0</v>
      </c>
      <c r="E101" s="1">
        <v>1694085</v>
      </c>
      <c r="F101" s="1">
        <v>842</v>
      </c>
      <c r="G101" s="1">
        <v>6642</v>
      </c>
      <c r="H101" s="1">
        <v>4500</v>
      </c>
      <c r="K101" s="1">
        <f t="shared" si="15"/>
        <v>0.19016790782633131</v>
      </c>
      <c r="L101" s="1">
        <f t="shared" si="16"/>
        <v>0.42711864406779659</v>
      </c>
      <c r="M101" s="1">
        <f t="shared" si="17"/>
        <v>-0.19500666585868379</v>
      </c>
      <c r="N101" s="1">
        <f t="shared" si="18"/>
        <v>2.3657870791628753E-2</v>
      </c>
      <c r="P101" s="1">
        <f t="shared" si="19"/>
        <v>2.2460080091844827</v>
      </c>
      <c r="Q101" s="1">
        <f t="shared" si="20"/>
        <v>-1.0254446614450394</v>
      </c>
      <c r="R101" s="1">
        <f t="shared" si="21"/>
        <v>0.12440516942129919</v>
      </c>
      <c r="T101" s="1" t="str">
        <f t="shared" si="22"/>
        <v>D</v>
      </c>
      <c r="U101" s="1" t="str">
        <f t="shared" si="22"/>
        <v>A</v>
      </c>
      <c r="V101" s="1" t="str">
        <f t="shared" si="22"/>
        <v>C</v>
      </c>
    </row>
    <row r="102" spans="1:30" x14ac:dyDescent="0.25">
      <c r="B102" s="3" t="str">
        <f t="shared" si="12"/>
        <v>0</v>
      </c>
      <c r="C102" s="3">
        <f t="shared" si="13"/>
        <v>0</v>
      </c>
      <c r="D102" s="3" t="str">
        <f t="shared" si="14"/>
        <v>0</v>
      </c>
      <c r="E102" s="1">
        <v>1976822</v>
      </c>
      <c r="F102" s="1">
        <v>1037</v>
      </c>
      <c r="G102" s="1">
        <v>5618</v>
      </c>
      <c r="H102" s="1">
        <v>6380</v>
      </c>
      <c r="K102" s="1">
        <f t="shared" si="15"/>
        <v>0.16689658429181534</v>
      </c>
      <c r="L102" s="1">
        <f t="shared" si="16"/>
        <v>0.23159144893111638</v>
      </c>
      <c r="M102" s="1">
        <f t="shared" si="17"/>
        <v>-0.15417043059319482</v>
      </c>
      <c r="N102" s="1">
        <f t="shared" si="18"/>
        <v>0.4177777777777778</v>
      </c>
      <c r="P102" s="1">
        <f t="shared" si="19"/>
        <v>1.3876344438912145</v>
      </c>
      <c r="Q102" s="1">
        <f t="shared" si="20"/>
        <v>-0.92374826751175998</v>
      </c>
      <c r="R102" s="1">
        <f t="shared" si="21"/>
        <v>2.5032134692900709</v>
      </c>
      <c r="T102" s="1" t="str">
        <f t="shared" si="22"/>
        <v>D</v>
      </c>
      <c r="U102" s="1" t="str">
        <f t="shared" si="22"/>
        <v>A</v>
      </c>
      <c r="V102" s="1" t="str">
        <f t="shared" si="22"/>
        <v>D</v>
      </c>
    </row>
    <row r="103" spans="1:30" x14ac:dyDescent="0.25">
      <c r="B103" s="3" t="str">
        <f t="shared" si="12"/>
        <v>0</v>
      </c>
      <c r="C103" s="3">
        <f t="shared" si="13"/>
        <v>0</v>
      </c>
      <c r="D103" s="3" t="str">
        <f t="shared" si="14"/>
        <v>0</v>
      </c>
      <c r="E103" s="1">
        <v>2259756</v>
      </c>
      <c r="F103" s="1">
        <v>1784</v>
      </c>
      <c r="G103" s="1">
        <v>4594</v>
      </c>
      <c r="H103" s="1">
        <v>4441</v>
      </c>
      <c r="K103" s="1">
        <f t="shared" si="15"/>
        <v>0.14312568354662181</v>
      </c>
      <c r="L103" s="1">
        <f t="shared" si="16"/>
        <v>0.72034715525554482</v>
      </c>
      <c r="M103" s="1">
        <f t="shared" si="17"/>
        <v>-0.18227127091491635</v>
      </c>
      <c r="N103" s="1">
        <f t="shared" si="18"/>
        <v>-0.30391849529780562</v>
      </c>
      <c r="P103" s="1">
        <f t="shared" si="19"/>
        <v>5.032969187678316</v>
      </c>
      <c r="Q103" s="1">
        <f t="shared" si="20"/>
        <v>-1.2735049810647245</v>
      </c>
      <c r="R103" s="1">
        <f t="shared" si="21"/>
        <v>-2.1234378608141782</v>
      </c>
      <c r="T103" s="1" t="str">
        <f t="shared" si="22"/>
        <v>D</v>
      </c>
      <c r="U103" s="1" t="str">
        <f t="shared" si="22"/>
        <v>A</v>
      </c>
      <c r="V103" s="1" t="str">
        <f t="shared" si="22"/>
        <v>A</v>
      </c>
    </row>
    <row r="104" spans="1:30" x14ac:dyDescent="0.25">
      <c r="B104" s="3" t="str">
        <f t="shared" si="12"/>
        <v>0</v>
      </c>
      <c r="C104" s="3">
        <f t="shared" si="13"/>
        <v>0</v>
      </c>
      <c r="D104" s="3" t="str">
        <f t="shared" si="14"/>
        <v>0</v>
      </c>
      <c r="E104" s="1">
        <v>2495000</v>
      </c>
      <c r="F104" s="1">
        <v>1774</v>
      </c>
      <c r="G104" s="1">
        <v>7455</v>
      </c>
      <c r="H104" s="1">
        <v>2502</v>
      </c>
      <c r="K104" s="1">
        <f t="shared" si="15"/>
        <v>0.10410150476423118</v>
      </c>
      <c r="L104" s="1">
        <f t="shared" si="16"/>
        <v>-5.6053811659192822E-3</v>
      </c>
      <c r="M104" s="1">
        <f t="shared" si="17"/>
        <v>0.62276882890727037</v>
      </c>
      <c r="N104" s="1">
        <f t="shared" si="18"/>
        <v>-0.43661337536590855</v>
      </c>
      <c r="P104" s="1">
        <f t="shared" si="19"/>
        <v>-5.3845342376311806E-2</v>
      </c>
      <c r="Q104" s="1">
        <f t="shared" si="20"/>
        <v>5.9823230251831196</v>
      </c>
      <c r="R104" s="1">
        <f t="shared" si="21"/>
        <v>-4.1941120481855609</v>
      </c>
      <c r="T104" s="1" t="str">
        <f t="shared" si="22"/>
        <v>B</v>
      </c>
      <c r="U104" s="1" t="str">
        <f t="shared" si="22"/>
        <v>D</v>
      </c>
      <c r="V104" s="1" t="str">
        <f t="shared" si="22"/>
        <v>A</v>
      </c>
    </row>
    <row r="105" spans="1:30" x14ac:dyDescent="0.25">
      <c r="B105" s="3" t="str">
        <f t="shared" si="12"/>
        <v>0</v>
      </c>
      <c r="C105" s="3">
        <f t="shared" si="13"/>
        <v>0</v>
      </c>
      <c r="D105" s="3" t="str">
        <f t="shared" si="14"/>
        <v>0</v>
      </c>
      <c r="E105" s="1">
        <v>2625279</v>
      </c>
      <c r="F105" s="1">
        <v>1566</v>
      </c>
      <c r="G105" s="1">
        <v>6758</v>
      </c>
      <c r="H105" s="1">
        <v>3725</v>
      </c>
      <c r="K105" s="1">
        <f t="shared" si="15"/>
        <v>5.2216032064128254E-2</v>
      </c>
      <c r="L105" s="1">
        <f t="shared" si="16"/>
        <v>-0.11724915445321307</v>
      </c>
      <c r="M105" s="1">
        <f t="shared" si="17"/>
        <v>-9.3494299128101949E-2</v>
      </c>
      <c r="N105" s="1">
        <f t="shared" si="18"/>
        <v>0.48880895283772979</v>
      </c>
      <c r="P105" s="1">
        <f t="shared" si="19"/>
        <v>-2.2454627404322003</v>
      </c>
      <c r="Q105" s="1">
        <f t="shared" si="20"/>
        <v>-1.7905286064877253</v>
      </c>
      <c r="R105" s="1">
        <f t="shared" si="21"/>
        <v>9.3612810762297531</v>
      </c>
      <c r="T105" s="1" t="str">
        <f t="shared" si="22"/>
        <v>A</v>
      </c>
      <c r="U105" s="1" t="str">
        <f t="shared" si="22"/>
        <v>A</v>
      </c>
      <c r="V105" s="1" t="str">
        <f t="shared" si="22"/>
        <v>D</v>
      </c>
    </row>
    <row r="106" spans="1:30" ht="14.4" x14ac:dyDescent="0.25">
      <c r="A106" s="4" t="s">
        <v>35</v>
      </c>
      <c r="B106" s="3" t="str">
        <f t="shared" si="12"/>
        <v>Tangshan</v>
      </c>
      <c r="C106" s="3" t="str">
        <f t="shared" si="13"/>
        <v xml:space="preserve">tang shan </v>
      </c>
      <c r="D106" s="3" t="str">
        <f t="shared" si="14"/>
        <v>tangshan</v>
      </c>
      <c r="K106" s="1">
        <f t="shared" si="15"/>
        <v>-1</v>
      </c>
      <c r="L106" s="1">
        <f t="shared" si="16"/>
        <v>-1</v>
      </c>
      <c r="M106" s="1">
        <f t="shared" si="17"/>
        <v>-1</v>
      </c>
      <c r="N106" s="1">
        <f t="shared" si="18"/>
        <v>-1</v>
      </c>
      <c r="P106" s="1">
        <f t="shared" si="19"/>
        <v>1</v>
      </c>
      <c r="Q106" s="1">
        <f t="shared" si="20"/>
        <v>1</v>
      </c>
      <c r="R106" s="1">
        <f t="shared" si="21"/>
        <v>1</v>
      </c>
      <c r="T106" s="8" t="str">
        <f t="shared" si="22"/>
        <v>D</v>
      </c>
      <c r="U106" s="8" t="str">
        <f t="shared" si="22"/>
        <v>D</v>
      </c>
      <c r="V106" s="8" t="str">
        <f t="shared" si="22"/>
        <v>D</v>
      </c>
    </row>
    <row r="107" spans="1:30" x14ac:dyDescent="0.25">
      <c r="B107" s="3" t="str">
        <f t="shared" si="12"/>
        <v>0</v>
      </c>
      <c r="C107" s="3">
        <f t="shared" si="13"/>
        <v>0</v>
      </c>
      <c r="D107" s="3" t="str">
        <f t="shared" si="14"/>
        <v>0</v>
      </c>
      <c r="E107" s="1">
        <v>10064571</v>
      </c>
      <c r="K107" s="1" t="e">
        <f t="shared" si="15"/>
        <v>#DIV/0!</v>
      </c>
      <c r="L107" s="1" t="e">
        <f t="shared" si="16"/>
        <v>#DIV/0!</v>
      </c>
      <c r="M107" s="1" t="e">
        <f t="shared" si="17"/>
        <v>#DIV/0!</v>
      </c>
      <c r="N107" s="1" t="e">
        <f t="shared" si="18"/>
        <v>#DIV/0!</v>
      </c>
      <c r="P107" s="1" t="e">
        <f t="shared" si="19"/>
        <v>#DIV/0!</v>
      </c>
      <c r="Q107" s="1" t="e">
        <f t="shared" si="20"/>
        <v>#DIV/0!</v>
      </c>
      <c r="R107" s="1" t="e">
        <f t="shared" si="21"/>
        <v>#DIV/0!</v>
      </c>
      <c r="T107" s="1" t="e">
        <f t="shared" si="22"/>
        <v>#DIV/0!</v>
      </c>
      <c r="U107" s="1" t="e">
        <f t="shared" si="22"/>
        <v>#DIV/0!</v>
      </c>
      <c r="V107" s="1" t="e">
        <f t="shared" si="22"/>
        <v>#DIV/0!</v>
      </c>
      <c r="X107" s="1">
        <f>COUNTIF($T$107:$V$120,"A")</f>
        <v>10</v>
      </c>
      <c r="Y107" s="1">
        <f>COUNTIF($T$107:$V$120,"B")</f>
        <v>9</v>
      </c>
      <c r="Z107" s="1">
        <f>COUNTIF($T$107:$V$120,"C")</f>
        <v>7</v>
      </c>
      <c r="AA107" s="1">
        <f>COUNTIF($T$107:$V$120,"D")</f>
        <v>7</v>
      </c>
      <c r="AB107" s="1">
        <f>COUNTIF($T$107:$V$120,"E")</f>
        <v>0</v>
      </c>
      <c r="AD107" s="1" t="s">
        <v>147</v>
      </c>
    </row>
    <row r="108" spans="1:30" x14ac:dyDescent="0.25">
      <c r="B108" s="3" t="str">
        <f t="shared" si="12"/>
        <v>0</v>
      </c>
      <c r="C108" s="3">
        <f t="shared" si="13"/>
        <v>0</v>
      </c>
      <c r="D108" s="3" t="str">
        <f t="shared" si="14"/>
        <v>0</v>
      </c>
      <c r="E108" s="1">
        <v>11022878</v>
      </c>
      <c r="K108" s="1">
        <f t="shared" si="15"/>
        <v>9.521588153136383E-2</v>
      </c>
      <c r="L108" s="1" t="e">
        <f t="shared" si="16"/>
        <v>#DIV/0!</v>
      </c>
      <c r="M108" s="1" t="e">
        <f t="shared" si="17"/>
        <v>#DIV/0!</v>
      </c>
      <c r="N108" s="1" t="e">
        <f t="shared" si="18"/>
        <v>#DIV/0!</v>
      </c>
      <c r="P108" s="1" t="e">
        <f t="shared" si="19"/>
        <v>#DIV/0!</v>
      </c>
      <c r="Q108" s="1" t="e">
        <f t="shared" si="20"/>
        <v>#DIV/0!</v>
      </c>
      <c r="R108" s="1" t="e">
        <f t="shared" si="21"/>
        <v>#DIV/0!</v>
      </c>
      <c r="T108" s="1" t="e">
        <f t="shared" si="22"/>
        <v>#DIV/0!</v>
      </c>
      <c r="U108" s="1" t="e">
        <f t="shared" si="22"/>
        <v>#DIV/0!</v>
      </c>
      <c r="V108" s="1" t="e">
        <f t="shared" si="22"/>
        <v>#DIV/0!</v>
      </c>
    </row>
    <row r="109" spans="1:30" x14ac:dyDescent="0.25">
      <c r="B109" s="3" t="str">
        <f t="shared" si="12"/>
        <v>0</v>
      </c>
      <c r="C109" s="3">
        <f t="shared" si="13"/>
        <v>0</v>
      </c>
      <c r="D109" s="3" t="str">
        <f t="shared" si="14"/>
        <v>0</v>
      </c>
      <c r="E109" s="1">
        <v>12953220</v>
      </c>
      <c r="F109" s="1">
        <v>22486</v>
      </c>
      <c r="G109" s="1">
        <v>250308</v>
      </c>
      <c r="H109" s="1">
        <v>250308</v>
      </c>
      <c r="K109" s="1">
        <f t="shared" si="15"/>
        <v>0.17512141565932238</v>
      </c>
      <c r="L109" s="1" t="e">
        <f t="shared" si="16"/>
        <v>#DIV/0!</v>
      </c>
      <c r="M109" s="1" t="e">
        <f t="shared" si="17"/>
        <v>#DIV/0!</v>
      </c>
      <c r="N109" s="1" t="e">
        <f t="shared" si="18"/>
        <v>#DIV/0!</v>
      </c>
      <c r="P109" s="1" t="e">
        <f t="shared" si="19"/>
        <v>#DIV/0!</v>
      </c>
      <c r="Q109" s="1" t="e">
        <f t="shared" si="20"/>
        <v>#DIV/0!</v>
      </c>
      <c r="R109" s="1" t="e">
        <f t="shared" si="21"/>
        <v>#DIV/0!</v>
      </c>
      <c r="T109" s="1" t="e">
        <f t="shared" si="22"/>
        <v>#DIV/0!</v>
      </c>
      <c r="U109" s="1" t="e">
        <f t="shared" si="22"/>
        <v>#DIV/0!</v>
      </c>
      <c r="V109" s="1" t="e">
        <f t="shared" si="22"/>
        <v>#DIV/0!</v>
      </c>
    </row>
    <row r="110" spans="1:30" x14ac:dyDescent="0.25">
      <c r="B110" s="3" t="str">
        <f t="shared" si="12"/>
        <v>0</v>
      </c>
      <c r="C110" s="3">
        <f t="shared" si="13"/>
        <v>0</v>
      </c>
      <c r="D110" s="3" t="str">
        <f t="shared" si="14"/>
        <v>0</v>
      </c>
      <c r="E110" s="1">
        <v>16263343</v>
      </c>
      <c r="F110" s="1">
        <v>25799</v>
      </c>
      <c r="G110" s="1">
        <v>279134</v>
      </c>
      <c r="H110" s="1">
        <v>148543</v>
      </c>
      <c r="K110" s="1">
        <f t="shared" si="15"/>
        <v>0.25554441289501761</v>
      </c>
      <c r="L110" s="1">
        <f t="shared" si="16"/>
        <v>0.14733612025260162</v>
      </c>
      <c r="M110" s="1">
        <f t="shared" si="17"/>
        <v>0.11516212026783003</v>
      </c>
      <c r="N110" s="1">
        <f t="shared" si="18"/>
        <v>-0.4065591191651885</v>
      </c>
      <c r="P110" s="1">
        <f t="shared" si="19"/>
        <v>0.57655778337493935</v>
      </c>
      <c r="Q110" s="1">
        <f t="shared" si="20"/>
        <v>0.45065403294550122</v>
      </c>
      <c r="R110" s="1">
        <f t="shared" si="21"/>
        <v>-1.590952878051028</v>
      </c>
      <c r="T110" s="1" t="str">
        <f t="shared" si="22"/>
        <v>C</v>
      </c>
      <c r="U110" s="1" t="str">
        <f t="shared" si="22"/>
        <v>C</v>
      </c>
      <c r="V110" s="1" t="str">
        <f t="shared" si="22"/>
        <v>A</v>
      </c>
    </row>
    <row r="111" spans="1:30" x14ac:dyDescent="0.25">
      <c r="B111" s="3" t="str">
        <f t="shared" si="12"/>
        <v>0</v>
      </c>
      <c r="C111" s="3">
        <f t="shared" si="13"/>
        <v>0</v>
      </c>
      <c r="D111" s="3" t="str">
        <f t="shared" si="14"/>
        <v>0</v>
      </c>
      <c r="E111" s="1">
        <v>20276374</v>
      </c>
      <c r="F111" s="1">
        <v>27638</v>
      </c>
      <c r="G111" s="1">
        <v>296488</v>
      </c>
      <c r="H111" s="1">
        <v>147707</v>
      </c>
      <c r="K111" s="1">
        <f t="shared" si="15"/>
        <v>0.24675314294238276</v>
      </c>
      <c r="L111" s="1">
        <f t="shared" si="16"/>
        <v>7.1281832629171676E-2</v>
      </c>
      <c r="M111" s="1">
        <f t="shared" si="17"/>
        <v>6.2170857007745384E-2</v>
      </c>
      <c r="N111" s="1">
        <f t="shared" si="18"/>
        <v>-5.6279999730717706E-3</v>
      </c>
      <c r="P111" s="1">
        <f t="shared" si="19"/>
        <v>0.28887912745174676</v>
      </c>
      <c r="Q111" s="1">
        <f t="shared" si="20"/>
        <v>0.25195568439937716</v>
      </c>
      <c r="R111" s="1">
        <f t="shared" si="21"/>
        <v>-2.2808220012767649E-2</v>
      </c>
      <c r="T111" s="1" t="str">
        <f t="shared" si="22"/>
        <v>C</v>
      </c>
      <c r="U111" s="1" t="str">
        <f t="shared" si="22"/>
        <v>C</v>
      </c>
      <c r="V111" s="1" t="str">
        <f t="shared" si="22"/>
        <v>B</v>
      </c>
    </row>
    <row r="112" spans="1:30" x14ac:dyDescent="0.25">
      <c r="B112" s="3" t="str">
        <f t="shared" si="12"/>
        <v>0</v>
      </c>
      <c r="C112" s="3">
        <f t="shared" si="13"/>
        <v>0</v>
      </c>
      <c r="D112" s="3" t="str">
        <f t="shared" si="14"/>
        <v>0</v>
      </c>
      <c r="E112" s="1">
        <v>23621410</v>
      </c>
      <c r="F112" s="1">
        <v>27680</v>
      </c>
      <c r="G112" s="1">
        <v>296038</v>
      </c>
      <c r="H112" s="1">
        <v>143440</v>
      </c>
      <c r="K112" s="1">
        <f t="shared" si="15"/>
        <v>0.1649721000411612</v>
      </c>
      <c r="L112" s="1">
        <f t="shared" si="16"/>
        <v>1.51964686301469E-3</v>
      </c>
      <c r="M112" s="1">
        <f t="shared" si="17"/>
        <v>-1.5177680041013465E-3</v>
      </c>
      <c r="N112" s="1">
        <f t="shared" si="18"/>
        <v>-2.8888272052103151E-2</v>
      </c>
      <c r="P112" s="1">
        <f t="shared" si="19"/>
        <v>9.2115385731013424E-3</v>
      </c>
      <c r="Q112" s="1">
        <f t="shared" si="20"/>
        <v>-9.2001496236191298E-3</v>
      </c>
      <c r="R112" s="1">
        <f t="shared" si="21"/>
        <v>-0.17511004615262468</v>
      </c>
      <c r="T112" s="1" t="str">
        <f t="shared" si="22"/>
        <v>C</v>
      </c>
      <c r="U112" s="1" t="str">
        <f t="shared" si="22"/>
        <v>B</v>
      </c>
      <c r="V112" s="1" t="str">
        <f t="shared" si="22"/>
        <v>B</v>
      </c>
    </row>
    <row r="113" spans="1:30" x14ac:dyDescent="0.25">
      <c r="B113" s="3" t="str">
        <f t="shared" si="12"/>
        <v>0</v>
      </c>
      <c r="C113" s="3">
        <f t="shared" si="13"/>
        <v>0</v>
      </c>
      <c r="D113" s="3" t="str">
        <f t="shared" si="14"/>
        <v>0</v>
      </c>
      <c r="E113" s="1">
        <v>27794190</v>
      </c>
      <c r="F113" s="1">
        <v>25663</v>
      </c>
      <c r="G113" s="1">
        <v>287076</v>
      </c>
      <c r="H113" s="1">
        <v>130350</v>
      </c>
      <c r="K113" s="1">
        <f t="shared" si="15"/>
        <v>0.17665245216098446</v>
      </c>
      <c r="L113" s="1">
        <f t="shared" si="16"/>
        <v>-7.2868497109826583E-2</v>
      </c>
      <c r="M113" s="1">
        <f t="shared" si="17"/>
        <v>-3.0273140610327053E-2</v>
      </c>
      <c r="N113" s="1">
        <f t="shared" si="18"/>
        <v>-9.1257668711656442E-2</v>
      </c>
      <c r="P113" s="1">
        <f t="shared" si="19"/>
        <v>-0.41249638042624553</v>
      </c>
      <c r="Q113" s="1">
        <f t="shared" si="20"/>
        <v>-0.17137118811540161</v>
      </c>
      <c r="R113" s="1">
        <f t="shared" si="21"/>
        <v>-0.5165944066742576</v>
      </c>
      <c r="T113" s="1" t="str">
        <f t="shared" si="22"/>
        <v>B</v>
      </c>
      <c r="U113" s="1" t="str">
        <f t="shared" si="22"/>
        <v>B</v>
      </c>
      <c r="V113" s="1" t="str">
        <f t="shared" si="22"/>
        <v>A</v>
      </c>
    </row>
    <row r="114" spans="1:30" x14ac:dyDescent="0.25">
      <c r="B114" s="3" t="str">
        <f t="shared" si="12"/>
        <v>0</v>
      </c>
      <c r="C114" s="3">
        <f t="shared" si="13"/>
        <v>0</v>
      </c>
      <c r="D114" s="3" t="str">
        <f t="shared" si="14"/>
        <v>0</v>
      </c>
      <c r="E114" s="1">
        <v>35611900</v>
      </c>
      <c r="F114" s="1">
        <v>28404</v>
      </c>
      <c r="G114" s="1">
        <v>272076</v>
      </c>
      <c r="H114" s="1">
        <v>122136</v>
      </c>
      <c r="K114" s="1">
        <f t="shared" si="15"/>
        <v>0.28127137362160942</v>
      </c>
      <c r="L114" s="1">
        <f t="shared" si="16"/>
        <v>0.1068074660016366</v>
      </c>
      <c r="M114" s="1">
        <f t="shared" si="17"/>
        <v>-5.225097186807675E-2</v>
      </c>
      <c r="N114" s="1">
        <f t="shared" si="18"/>
        <v>-6.3014959723820485E-2</v>
      </c>
      <c r="P114" s="1">
        <f t="shared" si="19"/>
        <v>0.37973102142034276</v>
      </c>
      <c r="Q114" s="1">
        <f t="shared" si="20"/>
        <v>-0.18576711591834183</v>
      </c>
      <c r="R114" s="1">
        <f t="shared" si="21"/>
        <v>-0.2240361644786279</v>
      </c>
      <c r="T114" s="1" t="str">
        <f t="shared" si="22"/>
        <v>C</v>
      </c>
      <c r="U114" s="1" t="str">
        <f t="shared" si="22"/>
        <v>B</v>
      </c>
      <c r="V114" s="1" t="str">
        <f t="shared" si="22"/>
        <v>B</v>
      </c>
    </row>
    <row r="115" spans="1:30" x14ac:dyDescent="0.25">
      <c r="B115" s="3" t="str">
        <f t="shared" si="12"/>
        <v>0</v>
      </c>
      <c r="C115" s="3">
        <f t="shared" si="13"/>
        <v>0</v>
      </c>
      <c r="D115" s="3" t="str">
        <f t="shared" si="14"/>
        <v>0</v>
      </c>
      <c r="E115" s="1">
        <v>38127192</v>
      </c>
      <c r="F115" s="1">
        <v>19660</v>
      </c>
      <c r="G115" s="1">
        <v>243702</v>
      </c>
      <c r="H115" s="1">
        <v>105689</v>
      </c>
      <c r="K115" s="1">
        <f t="shared" si="15"/>
        <v>7.063065997601925E-2</v>
      </c>
      <c r="L115" s="1">
        <f t="shared" si="16"/>
        <v>-0.30784396563864247</v>
      </c>
      <c r="M115" s="1">
        <f t="shared" si="17"/>
        <v>-0.10428703744541966</v>
      </c>
      <c r="N115" s="1">
        <f t="shared" si="18"/>
        <v>-0.13466136110565272</v>
      </c>
      <c r="P115" s="1">
        <f t="shared" si="19"/>
        <v>-4.3585033148941639</v>
      </c>
      <c r="Q115" s="1">
        <f t="shared" si="20"/>
        <v>-1.476512289150739</v>
      </c>
      <c r="R115" s="1">
        <f t="shared" si="21"/>
        <v>-1.9065567439320739</v>
      </c>
      <c r="T115" s="1" t="str">
        <f t="shared" si="22"/>
        <v>A</v>
      </c>
      <c r="U115" s="1" t="str">
        <f t="shared" si="22"/>
        <v>A</v>
      </c>
      <c r="V115" s="1" t="str">
        <f t="shared" si="22"/>
        <v>A</v>
      </c>
    </row>
    <row r="116" spans="1:30" x14ac:dyDescent="0.25">
      <c r="B116" s="3" t="str">
        <f t="shared" si="12"/>
        <v>0</v>
      </c>
      <c r="C116" s="3">
        <f t="shared" si="13"/>
        <v>0</v>
      </c>
      <c r="D116" s="3" t="str">
        <f t="shared" si="14"/>
        <v>0</v>
      </c>
      <c r="E116" s="1">
        <v>44691588</v>
      </c>
      <c r="F116" s="1">
        <v>17852</v>
      </c>
      <c r="G116" s="1">
        <v>238061</v>
      </c>
      <c r="H116" s="1">
        <v>98670</v>
      </c>
      <c r="K116" s="1">
        <f t="shared" si="15"/>
        <v>0.17217097970393413</v>
      </c>
      <c r="L116" s="1">
        <f t="shared" si="16"/>
        <v>-9.1963377416073244E-2</v>
      </c>
      <c r="M116" s="1">
        <f t="shared" si="17"/>
        <v>-2.3147122305110339E-2</v>
      </c>
      <c r="N116" s="1">
        <f t="shared" si="18"/>
        <v>-6.6411830937940564E-2</v>
      </c>
      <c r="P116" s="1">
        <f t="shared" si="19"/>
        <v>-0.53413982759588063</v>
      </c>
      <c r="Q116" s="1">
        <f t="shared" si="20"/>
        <v>-0.13444264733182223</v>
      </c>
      <c r="R116" s="1">
        <f t="shared" si="21"/>
        <v>-0.3857318524419307</v>
      </c>
      <c r="T116" s="1" t="str">
        <f t="shared" si="22"/>
        <v>A</v>
      </c>
      <c r="U116" s="1" t="str">
        <f t="shared" si="22"/>
        <v>B</v>
      </c>
      <c r="V116" s="1" t="str">
        <f t="shared" si="22"/>
        <v>B</v>
      </c>
    </row>
    <row r="117" spans="1:30" x14ac:dyDescent="0.25">
      <c r="B117" s="3" t="str">
        <f t="shared" si="12"/>
        <v>0</v>
      </c>
      <c r="C117" s="3">
        <f t="shared" si="13"/>
        <v>0</v>
      </c>
      <c r="D117" s="3" t="str">
        <f t="shared" si="14"/>
        <v>0</v>
      </c>
      <c r="E117" s="1">
        <v>54424541</v>
      </c>
      <c r="F117" s="1">
        <v>19790</v>
      </c>
      <c r="G117" s="1">
        <v>331863</v>
      </c>
      <c r="H117" s="1">
        <v>506490</v>
      </c>
      <c r="K117" s="1">
        <f t="shared" si="15"/>
        <v>0.21778042436084391</v>
      </c>
      <c r="L117" s="1">
        <f t="shared" si="16"/>
        <v>0.10855926506833968</v>
      </c>
      <c r="M117" s="1">
        <f t="shared" si="17"/>
        <v>0.39402506080374355</v>
      </c>
      <c r="N117" s="1">
        <f t="shared" si="18"/>
        <v>4.1331711766494372</v>
      </c>
      <c r="P117" s="1">
        <f t="shared" si="19"/>
        <v>0.49848036336115353</v>
      </c>
      <c r="Q117" s="1">
        <f t="shared" si="20"/>
        <v>1.8092767610319147</v>
      </c>
      <c r="R117" s="1">
        <f t="shared" si="21"/>
        <v>18.978616598712836</v>
      </c>
      <c r="T117" s="1" t="str">
        <f t="shared" si="22"/>
        <v>C</v>
      </c>
      <c r="U117" s="1" t="str">
        <f t="shared" si="22"/>
        <v>D</v>
      </c>
      <c r="V117" s="1" t="str">
        <f t="shared" si="22"/>
        <v>D</v>
      </c>
    </row>
    <row r="118" spans="1:30" x14ac:dyDescent="0.25">
      <c r="B118" s="3" t="str">
        <f t="shared" si="12"/>
        <v>0</v>
      </c>
      <c r="C118" s="3">
        <f t="shared" si="13"/>
        <v>0</v>
      </c>
      <c r="D118" s="3" t="str">
        <f t="shared" si="14"/>
        <v>0</v>
      </c>
      <c r="E118" s="1">
        <v>58616363</v>
      </c>
      <c r="F118" s="1">
        <v>21395</v>
      </c>
      <c r="G118" s="1">
        <v>313051</v>
      </c>
      <c r="H118" s="1">
        <v>409921</v>
      </c>
      <c r="K118" s="1">
        <f t="shared" si="15"/>
        <v>7.7020805742762252E-2</v>
      </c>
      <c r="L118" s="1">
        <f t="shared" si="16"/>
        <v>8.1101566447700862E-2</v>
      </c>
      <c r="M118" s="1">
        <f t="shared" si="17"/>
        <v>-5.6686042131843563E-2</v>
      </c>
      <c r="N118" s="1">
        <f t="shared" si="18"/>
        <v>-0.19066319177081481</v>
      </c>
      <c r="P118" s="1">
        <f t="shared" si="19"/>
        <v>1.0529825761440061</v>
      </c>
      <c r="Q118" s="1">
        <f t="shared" si="20"/>
        <v>-0.73598349933089902</v>
      </c>
      <c r="R118" s="1">
        <f t="shared" si="21"/>
        <v>-2.4754764629131616</v>
      </c>
      <c r="T118" s="1" t="str">
        <f t="shared" si="22"/>
        <v>D</v>
      </c>
      <c r="U118" s="1" t="str">
        <f t="shared" si="22"/>
        <v>A</v>
      </c>
      <c r="V118" s="1" t="str">
        <f t="shared" si="22"/>
        <v>A</v>
      </c>
    </row>
    <row r="119" spans="1:30" x14ac:dyDescent="0.25">
      <c r="B119" s="3" t="str">
        <f t="shared" si="12"/>
        <v>0</v>
      </c>
      <c r="C119" s="3">
        <f t="shared" si="13"/>
        <v>0</v>
      </c>
      <c r="D119" s="3" t="str">
        <f t="shared" si="14"/>
        <v>0</v>
      </c>
      <c r="E119" s="1">
        <v>61212139</v>
      </c>
      <c r="F119" s="1">
        <v>25897</v>
      </c>
      <c r="G119" s="1">
        <v>282806</v>
      </c>
      <c r="H119" s="1">
        <v>478574</v>
      </c>
      <c r="K119" s="1">
        <f t="shared" si="15"/>
        <v>4.4284153215033144E-2</v>
      </c>
      <c r="L119" s="1">
        <f t="shared" si="16"/>
        <v>0.21042299602710915</v>
      </c>
      <c r="M119" s="1">
        <f t="shared" si="17"/>
        <v>-9.6613650810890239E-2</v>
      </c>
      <c r="N119" s="1">
        <f t="shared" si="18"/>
        <v>0.16747861173250456</v>
      </c>
      <c r="P119" s="1">
        <f t="shared" si="19"/>
        <v>4.751654502804783</v>
      </c>
      <c r="Q119" s="1">
        <f t="shared" si="20"/>
        <v>-2.1816754707210433</v>
      </c>
      <c r="R119" s="1">
        <f t="shared" si="21"/>
        <v>3.7819084158450291</v>
      </c>
      <c r="T119" s="1" t="str">
        <f t="shared" si="22"/>
        <v>D</v>
      </c>
      <c r="U119" s="1" t="str">
        <f t="shared" si="22"/>
        <v>A</v>
      </c>
      <c r="V119" s="1" t="str">
        <f t="shared" si="22"/>
        <v>D</v>
      </c>
    </row>
    <row r="120" spans="1:30" x14ac:dyDescent="0.25">
      <c r="B120" s="3" t="str">
        <f t="shared" si="12"/>
        <v>0</v>
      </c>
      <c r="C120" s="3">
        <f t="shared" si="13"/>
        <v>0</v>
      </c>
      <c r="D120" s="3" t="str">
        <f t="shared" si="14"/>
        <v>0</v>
      </c>
      <c r="E120" s="1">
        <v>62253023</v>
      </c>
      <c r="F120" s="1">
        <v>28889</v>
      </c>
      <c r="G120" s="1">
        <v>250761</v>
      </c>
      <c r="H120" s="1">
        <v>536092</v>
      </c>
      <c r="K120" s="1">
        <f t="shared" si="15"/>
        <v>1.7004535652642361E-2</v>
      </c>
      <c r="L120" s="1">
        <f t="shared" si="16"/>
        <v>0.11553461790941036</v>
      </c>
      <c r="M120" s="1">
        <f t="shared" si="17"/>
        <v>-0.1133108915652426</v>
      </c>
      <c r="N120" s="1">
        <f t="shared" si="18"/>
        <v>0.12018621989493788</v>
      </c>
      <c r="P120" s="1">
        <f t="shared" si="19"/>
        <v>6.7943412433880397</v>
      </c>
      <c r="Q120" s="1">
        <f t="shared" si="20"/>
        <v>-6.6635687018971934</v>
      </c>
      <c r="R120" s="1">
        <f t="shared" si="21"/>
        <v>7.0678919054318285</v>
      </c>
      <c r="T120" s="1" t="str">
        <f t="shared" si="22"/>
        <v>D</v>
      </c>
      <c r="U120" s="1" t="str">
        <f t="shared" si="22"/>
        <v>A</v>
      </c>
      <c r="V120" s="1" t="str">
        <f t="shared" si="22"/>
        <v>D</v>
      </c>
    </row>
    <row r="121" spans="1:30" ht="14.4" x14ac:dyDescent="0.25">
      <c r="A121" s="4" t="s">
        <v>36</v>
      </c>
      <c r="B121" s="3" t="str">
        <f t="shared" si="12"/>
        <v>Handan</v>
      </c>
      <c r="C121" s="3" t="str">
        <f t="shared" si="13"/>
        <v xml:space="preserve">han dan </v>
      </c>
      <c r="D121" s="3" t="str">
        <f t="shared" si="14"/>
        <v>handan</v>
      </c>
      <c r="K121" s="1">
        <f t="shared" si="15"/>
        <v>-1</v>
      </c>
      <c r="L121" s="1">
        <f t="shared" si="16"/>
        <v>-1</v>
      </c>
      <c r="M121" s="1">
        <f t="shared" si="17"/>
        <v>-1</v>
      </c>
      <c r="N121" s="1">
        <f t="shared" si="18"/>
        <v>-1</v>
      </c>
      <c r="P121" s="1">
        <f t="shared" si="19"/>
        <v>1</v>
      </c>
      <c r="Q121" s="1">
        <f t="shared" si="20"/>
        <v>1</v>
      </c>
      <c r="R121" s="1">
        <f t="shared" si="21"/>
        <v>1</v>
      </c>
      <c r="S121" s="8"/>
      <c r="T121" s="8" t="str">
        <f t="shared" si="22"/>
        <v>D</v>
      </c>
      <c r="U121" s="8" t="str">
        <f t="shared" si="22"/>
        <v>D</v>
      </c>
      <c r="V121" s="8" t="str">
        <f t="shared" si="22"/>
        <v>D</v>
      </c>
    </row>
    <row r="122" spans="1:30" ht="15.6" x14ac:dyDescent="0.25">
      <c r="B122" s="3" t="str">
        <f t="shared" si="12"/>
        <v>0</v>
      </c>
      <c r="C122" s="3">
        <f t="shared" si="13"/>
        <v>0</v>
      </c>
      <c r="D122" s="3" t="str">
        <f t="shared" si="14"/>
        <v>0</v>
      </c>
      <c r="E122" s="5">
        <v>5916767</v>
      </c>
      <c r="F122" s="6"/>
      <c r="G122" s="6"/>
      <c r="H122" s="6"/>
      <c r="K122" s="1" t="e">
        <f t="shared" si="15"/>
        <v>#DIV/0!</v>
      </c>
      <c r="L122" s="1" t="e">
        <f t="shared" si="16"/>
        <v>#DIV/0!</v>
      </c>
      <c r="M122" s="1" t="e">
        <f t="shared" si="17"/>
        <v>#DIV/0!</v>
      </c>
      <c r="N122" s="1" t="e">
        <f t="shared" si="18"/>
        <v>#DIV/0!</v>
      </c>
      <c r="P122" s="1" t="e">
        <f t="shared" si="19"/>
        <v>#DIV/0!</v>
      </c>
      <c r="Q122" s="1" t="e">
        <f t="shared" si="20"/>
        <v>#DIV/0!</v>
      </c>
      <c r="R122" s="1" t="e">
        <f t="shared" si="21"/>
        <v>#DIV/0!</v>
      </c>
      <c r="T122" s="1" t="e">
        <f t="shared" si="22"/>
        <v>#DIV/0!</v>
      </c>
      <c r="U122" s="1" t="e">
        <f t="shared" si="22"/>
        <v>#DIV/0!</v>
      </c>
      <c r="V122" s="1" t="e">
        <f t="shared" si="22"/>
        <v>#DIV/0!</v>
      </c>
      <c r="X122" s="1">
        <f>COUNTIF($T$122:$V$135,"A")</f>
        <v>9</v>
      </c>
      <c r="Y122" s="1">
        <f>COUNTIF(T122:V135,"B")</f>
        <v>7</v>
      </c>
      <c r="Z122" s="1">
        <f>COUNTIF($T$122:$V$135,"C")</f>
        <v>10</v>
      </c>
      <c r="AA122" s="1">
        <f>COUNTIF($T$122:$V$135,"D")</f>
        <v>7</v>
      </c>
      <c r="AB122" s="1">
        <f>COUNTIF($T$122:$V$135,"E")</f>
        <v>0</v>
      </c>
      <c r="AD122" s="1" t="s">
        <v>150</v>
      </c>
    </row>
    <row r="123" spans="1:30" ht="15.6" x14ac:dyDescent="0.25">
      <c r="B123" s="3" t="str">
        <f t="shared" si="12"/>
        <v>0</v>
      </c>
      <c r="C123" s="3">
        <f t="shared" si="13"/>
        <v>0</v>
      </c>
      <c r="D123" s="3" t="str">
        <f t="shared" si="14"/>
        <v>0</v>
      </c>
      <c r="E123" s="5">
        <v>6531664</v>
      </c>
      <c r="F123" s="6"/>
      <c r="G123" s="6"/>
      <c r="H123" s="6"/>
      <c r="K123" s="1">
        <f t="shared" si="15"/>
        <v>0.10392449119595211</v>
      </c>
      <c r="L123" s="1" t="e">
        <f t="shared" si="16"/>
        <v>#DIV/0!</v>
      </c>
      <c r="M123" s="1" t="e">
        <f t="shared" si="17"/>
        <v>#DIV/0!</v>
      </c>
      <c r="N123" s="1" t="e">
        <f t="shared" si="18"/>
        <v>#DIV/0!</v>
      </c>
      <c r="P123" s="1" t="e">
        <f t="shared" si="19"/>
        <v>#DIV/0!</v>
      </c>
      <c r="Q123" s="1" t="e">
        <f t="shared" si="20"/>
        <v>#DIV/0!</v>
      </c>
      <c r="R123" s="1" t="e">
        <f t="shared" si="21"/>
        <v>#DIV/0!</v>
      </c>
      <c r="T123" s="1" t="e">
        <f t="shared" si="22"/>
        <v>#DIV/0!</v>
      </c>
      <c r="U123" s="1" t="e">
        <f t="shared" si="22"/>
        <v>#DIV/0!</v>
      </c>
      <c r="V123" s="1" t="e">
        <f t="shared" si="22"/>
        <v>#DIV/0!</v>
      </c>
    </row>
    <row r="124" spans="1:30" ht="15.6" x14ac:dyDescent="0.25">
      <c r="B124" s="3" t="str">
        <f t="shared" si="12"/>
        <v>0</v>
      </c>
      <c r="C124" s="3">
        <f t="shared" si="13"/>
        <v>0</v>
      </c>
      <c r="D124" s="3" t="str">
        <f t="shared" si="14"/>
        <v>0</v>
      </c>
      <c r="E124" s="5">
        <v>7625607</v>
      </c>
      <c r="F124" s="5">
        <v>11281</v>
      </c>
      <c r="G124" s="5">
        <v>179104</v>
      </c>
      <c r="H124" s="5">
        <v>80282</v>
      </c>
      <c r="K124" s="1">
        <f t="shared" si="15"/>
        <v>0.16748304873000203</v>
      </c>
      <c r="L124" s="1" t="e">
        <f t="shared" si="16"/>
        <v>#DIV/0!</v>
      </c>
      <c r="M124" s="1" t="e">
        <f t="shared" si="17"/>
        <v>#DIV/0!</v>
      </c>
      <c r="N124" s="1" t="e">
        <f t="shared" si="18"/>
        <v>#DIV/0!</v>
      </c>
      <c r="P124" s="1" t="e">
        <f t="shared" si="19"/>
        <v>#DIV/0!</v>
      </c>
      <c r="Q124" s="1" t="e">
        <f t="shared" si="20"/>
        <v>#DIV/0!</v>
      </c>
      <c r="R124" s="1" t="e">
        <f t="shared" si="21"/>
        <v>#DIV/0!</v>
      </c>
      <c r="T124" s="1" t="e">
        <f t="shared" si="22"/>
        <v>#DIV/0!</v>
      </c>
      <c r="U124" s="1" t="e">
        <f t="shared" si="22"/>
        <v>#DIV/0!</v>
      </c>
      <c r="V124" s="1" t="e">
        <f t="shared" si="22"/>
        <v>#DIV/0!</v>
      </c>
    </row>
    <row r="125" spans="1:30" ht="15.6" x14ac:dyDescent="0.25">
      <c r="B125" s="3" t="str">
        <f t="shared" si="12"/>
        <v>0</v>
      </c>
      <c r="C125" s="3">
        <f t="shared" si="13"/>
        <v>0</v>
      </c>
      <c r="D125" s="3" t="str">
        <f t="shared" si="14"/>
        <v>0</v>
      </c>
      <c r="E125" s="5">
        <v>9364918</v>
      </c>
      <c r="F125" s="5">
        <v>11730</v>
      </c>
      <c r="G125" s="5">
        <v>186667</v>
      </c>
      <c r="H125" s="5">
        <v>80765</v>
      </c>
      <c r="K125" s="1">
        <f t="shared" si="15"/>
        <v>0.22808820333909155</v>
      </c>
      <c r="L125" s="1">
        <f t="shared" si="16"/>
        <v>3.9801436042903995E-2</v>
      </c>
      <c r="M125" s="1">
        <f t="shared" si="17"/>
        <v>4.2226862604966948E-2</v>
      </c>
      <c r="N125" s="1">
        <f t="shared" si="18"/>
        <v>6.016292568695349E-3</v>
      </c>
      <c r="P125" s="1">
        <f t="shared" si="19"/>
        <v>0.17450019536403841</v>
      </c>
      <c r="Q125" s="1">
        <f t="shared" si="20"/>
        <v>0.18513391743539495</v>
      </c>
      <c r="R125" s="1">
        <f t="shared" si="21"/>
        <v>2.6377043970797192E-2</v>
      </c>
      <c r="T125" s="1" t="str">
        <f t="shared" si="22"/>
        <v>C</v>
      </c>
      <c r="U125" s="1" t="str">
        <f t="shared" si="22"/>
        <v>C</v>
      </c>
      <c r="V125" s="1" t="str">
        <f t="shared" si="22"/>
        <v>C</v>
      </c>
    </row>
    <row r="126" spans="1:30" ht="15.6" x14ac:dyDescent="0.25">
      <c r="B126" s="3" t="str">
        <f t="shared" si="12"/>
        <v>0</v>
      </c>
      <c r="C126" s="3">
        <f t="shared" si="13"/>
        <v>0</v>
      </c>
      <c r="D126" s="3" t="str">
        <f t="shared" si="14"/>
        <v>0</v>
      </c>
      <c r="E126" s="5">
        <v>11572862</v>
      </c>
      <c r="F126" s="5">
        <v>11782</v>
      </c>
      <c r="G126" s="5">
        <v>192296</v>
      </c>
      <c r="H126" s="5">
        <v>82153</v>
      </c>
      <c r="K126" s="1">
        <f t="shared" si="15"/>
        <v>0.23576757425959308</v>
      </c>
      <c r="L126" s="1">
        <f t="shared" si="16"/>
        <v>4.4330775788576299E-3</v>
      </c>
      <c r="M126" s="1">
        <f t="shared" si="17"/>
        <v>3.0155303294101262E-2</v>
      </c>
      <c r="N126" s="1">
        <f t="shared" si="18"/>
        <v>1.7185662106110319E-2</v>
      </c>
      <c r="P126" s="1">
        <f t="shared" si="19"/>
        <v>1.8802745003333527E-2</v>
      </c>
      <c r="Q126" s="1">
        <f t="shared" si="20"/>
        <v>0.12790267444028844</v>
      </c>
      <c r="R126" s="1">
        <f t="shared" si="21"/>
        <v>7.2892390567618759E-2</v>
      </c>
      <c r="T126" s="1" t="str">
        <f t="shared" si="22"/>
        <v>C</v>
      </c>
      <c r="U126" s="1" t="str">
        <f t="shared" si="22"/>
        <v>C</v>
      </c>
      <c r="V126" s="1" t="str">
        <f t="shared" si="22"/>
        <v>C</v>
      </c>
    </row>
    <row r="127" spans="1:30" ht="15.6" x14ac:dyDescent="0.25">
      <c r="B127" s="3" t="str">
        <f t="shared" si="12"/>
        <v>0</v>
      </c>
      <c r="C127" s="3">
        <f t="shared" si="13"/>
        <v>0</v>
      </c>
      <c r="D127" s="3" t="str">
        <f t="shared" si="14"/>
        <v>0</v>
      </c>
      <c r="E127" s="5">
        <v>13594576</v>
      </c>
      <c r="F127" s="5">
        <v>12261</v>
      </c>
      <c r="G127" s="5">
        <v>198324</v>
      </c>
      <c r="H127" s="5">
        <v>75885</v>
      </c>
      <c r="K127" s="1">
        <f t="shared" si="15"/>
        <v>0.17469438415493074</v>
      </c>
      <c r="L127" s="1">
        <f t="shared" si="16"/>
        <v>4.0655236801901203E-2</v>
      </c>
      <c r="M127" s="1">
        <f t="shared" si="17"/>
        <v>3.1347505928360442E-2</v>
      </c>
      <c r="N127" s="1">
        <f t="shared" si="18"/>
        <v>-7.6296665976896771E-2</v>
      </c>
      <c r="P127" s="1">
        <f t="shared" si="19"/>
        <v>0.23272205914670618</v>
      </c>
      <c r="Q127" s="1">
        <f t="shared" si="20"/>
        <v>0.17944197851580257</v>
      </c>
      <c r="R127" s="1">
        <f t="shared" si="21"/>
        <v>-0.43674366721045682</v>
      </c>
      <c r="T127" s="1" t="str">
        <f t="shared" si="22"/>
        <v>C</v>
      </c>
      <c r="U127" s="1" t="str">
        <f t="shared" si="22"/>
        <v>C</v>
      </c>
      <c r="V127" s="1" t="str">
        <f t="shared" si="22"/>
        <v>B</v>
      </c>
    </row>
    <row r="128" spans="1:30" ht="15.6" x14ac:dyDescent="0.25">
      <c r="B128" s="3" t="str">
        <f t="shared" si="12"/>
        <v>0</v>
      </c>
      <c r="C128" s="3">
        <f t="shared" si="13"/>
        <v>0</v>
      </c>
      <c r="D128" s="3" t="str">
        <f t="shared" si="14"/>
        <v>0</v>
      </c>
      <c r="E128" s="5">
        <v>16081303</v>
      </c>
      <c r="F128" s="5">
        <v>12085</v>
      </c>
      <c r="G128" s="5">
        <v>191039</v>
      </c>
      <c r="H128" s="5">
        <v>70453</v>
      </c>
      <c r="K128" s="1">
        <f t="shared" si="15"/>
        <v>0.18292052653940807</v>
      </c>
      <c r="L128" s="1">
        <f t="shared" si="16"/>
        <v>-1.435445722208629E-2</v>
      </c>
      <c r="M128" s="1">
        <f t="shared" si="17"/>
        <v>-3.6732821040317866E-2</v>
      </c>
      <c r="N128" s="1">
        <f t="shared" si="18"/>
        <v>-7.1581999077551556E-2</v>
      </c>
      <c r="P128" s="1">
        <f t="shared" si="19"/>
        <v>-7.8473736620224471E-2</v>
      </c>
      <c r="Q128" s="1">
        <f t="shared" si="20"/>
        <v>-0.20081300734941965</v>
      </c>
      <c r="R128" s="1">
        <f t="shared" si="21"/>
        <v>-0.39132841147890562</v>
      </c>
      <c r="T128" s="1" t="str">
        <f t="shared" si="22"/>
        <v>B</v>
      </c>
      <c r="U128" s="1" t="str">
        <f t="shared" si="22"/>
        <v>B</v>
      </c>
      <c r="V128" s="1" t="str">
        <f t="shared" si="22"/>
        <v>B</v>
      </c>
    </row>
    <row r="129" spans="1:30" ht="15.6" x14ac:dyDescent="0.25">
      <c r="B129" s="3" t="str">
        <f t="shared" si="12"/>
        <v>0</v>
      </c>
      <c r="C129" s="3">
        <f t="shared" si="13"/>
        <v>0</v>
      </c>
      <c r="D129" s="3" t="str">
        <f t="shared" si="14"/>
        <v>0</v>
      </c>
      <c r="E129" s="5">
        <v>19903633</v>
      </c>
      <c r="F129" s="5">
        <v>9773</v>
      </c>
      <c r="G129" s="5">
        <v>168816</v>
      </c>
      <c r="H129" s="5">
        <v>55185</v>
      </c>
      <c r="K129" s="1">
        <f t="shared" si="15"/>
        <v>0.23768782915165518</v>
      </c>
      <c r="L129" s="1">
        <f t="shared" si="16"/>
        <v>-0.1913115432354158</v>
      </c>
      <c r="M129" s="1">
        <f t="shared" si="17"/>
        <v>-0.1163270327001293</v>
      </c>
      <c r="N129" s="1">
        <f t="shared" si="18"/>
        <v>-0.21671185045349381</v>
      </c>
      <c r="P129" s="1">
        <f t="shared" si="19"/>
        <v>-0.80488573570736222</v>
      </c>
      <c r="Q129" s="1">
        <f t="shared" si="20"/>
        <v>-0.48941097705893721</v>
      </c>
      <c r="R129" s="1">
        <f t="shared" si="21"/>
        <v>-0.9117498831428269</v>
      </c>
      <c r="T129" s="1" t="str">
        <f t="shared" si="22"/>
        <v>A</v>
      </c>
      <c r="U129" s="1" t="str">
        <f t="shared" si="22"/>
        <v>B</v>
      </c>
      <c r="V129" s="1" t="str">
        <f t="shared" si="22"/>
        <v>A</v>
      </c>
    </row>
    <row r="130" spans="1:30" ht="15.6" x14ac:dyDescent="0.25">
      <c r="B130" s="3" t="str">
        <f t="shared" si="12"/>
        <v>0</v>
      </c>
      <c r="C130" s="3">
        <f t="shared" si="13"/>
        <v>0</v>
      </c>
      <c r="D130" s="3" t="str">
        <f t="shared" si="14"/>
        <v>0</v>
      </c>
      <c r="E130" s="5">
        <v>20152800</v>
      </c>
      <c r="F130" s="5">
        <v>7658</v>
      </c>
      <c r="G130" s="5">
        <v>160121</v>
      </c>
      <c r="H130" s="5">
        <v>35280</v>
      </c>
      <c r="K130" s="1">
        <f t="shared" si="15"/>
        <v>1.2518669330367979E-2</v>
      </c>
      <c r="L130" s="1">
        <f t="shared" si="16"/>
        <v>-0.21641256523073774</v>
      </c>
      <c r="M130" s="1">
        <f t="shared" si="17"/>
        <v>-5.1505781442517294E-2</v>
      </c>
      <c r="N130" s="1">
        <f t="shared" si="18"/>
        <v>-0.36069584126121229</v>
      </c>
      <c r="P130" s="1">
        <f t="shared" si="19"/>
        <v>-17.287186003528412</v>
      </c>
      <c r="Q130" s="1">
        <f t="shared" si="20"/>
        <v>-4.1143175910536902</v>
      </c>
      <c r="R130" s="1">
        <f t="shared" si="21"/>
        <v>-28.812634293824729</v>
      </c>
      <c r="T130" s="1" t="str">
        <f t="shared" si="22"/>
        <v>A</v>
      </c>
      <c r="U130" s="1" t="str">
        <f t="shared" si="22"/>
        <v>A</v>
      </c>
      <c r="V130" s="1" t="str">
        <f t="shared" si="22"/>
        <v>A</v>
      </c>
    </row>
    <row r="131" spans="1:30" ht="15.6" x14ac:dyDescent="0.25">
      <c r="B131" s="3" t="str">
        <f t="shared" ref="B131:B194" si="23">PROPER(D131)</f>
        <v>0</v>
      </c>
      <c r="C131" s="3">
        <f t="shared" ref="C131:C194" si="24">getpy(A131)</f>
        <v>0</v>
      </c>
      <c r="D131" s="3" t="str">
        <f t="shared" ref="D131:D194" si="25">SUBSTITUTE(C131," ","")</f>
        <v>0</v>
      </c>
      <c r="E131" s="5">
        <v>23615569</v>
      </c>
      <c r="F131" s="5">
        <v>7464</v>
      </c>
      <c r="G131" s="5">
        <v>161805</v>
      </c>
      <c r="H131" s="5">
        <v>34697</v>
      </c>
      <c r="K131" s="1">
        <f t="shared" ref="K131:K194" si="26">(E131-E130)/E130</f>
        <v>0.17182570163947442</v>
      </c>
      <c r="L131" s="1">
        <f t="shared" ref="L131:L194" si="27">(F131-F130)/F130</f>
        <v>-2.5332985113606685E-2</v>
      </c>
      <c r="M131" s="1">
        <f t="shared" ref="M131:M194" si="28">(G131-G130)/G130</f>
        <v>1.0517046483596779E-2</v>
      </c>
      <c r="N131" s="1">
        <f t="shared" ref="N131:N194" si="29">(H131-H130)/H130</f>
        <v>-1.6524943310657597E-2</v>
      </c>
      <c r="P131" s="1">
        <f t="shared" si="19"/>
        <v>-0.14743420147214348</v>
      </c>
      <c r="Q131" s="1">
        <f t="shared" si="20"/>
        <v>6.1207644626202089E-2</v>
      </c>
      <c r="R131" s="1">
        <f t="shared" si="21"/>
        <v>-9.6172709629496062E-2</v>
      </c>
      <c r="T131" s="1" t="str">
        <f t="shared" si="22"/>
        <v>B</v>
      </c>
      <c r="U131" s="1" t="str">
        <f t="shared" si="22"/>
        <v>C</v>
      </c>
      <c r="V131" s="1" t="str">
        <f t="shared" si="22"/>
        <v>B</v>
      </c>
    </row>
    <row r="132" spans="1:30" ht="15.6" x14ac:dyDescent="0.25">
      <c r="B132" s="3" t="str">
        <f t="shared" si="23"/>
        <v>0</v>
      </c>
      <c r="C132" s="3">
        <f t="shared" si="24"/>
        <v>0</v>
      </c>
      <c r="D132" s="3" t="str">
        <f t="shared" si="25"/>
        <v>0</v>
      </c>
      <c r="E132" s="5">
        <v>27890278</v>
      </c>
      <c r="F132" s="7">
        <v>9987</v>
      </c>
      <c r="G132" s="5">
        <v>220318</v>
      </c>
      <c r="H132" s="5">
        <v>221276</v>
      </c>
      <c r="K132" s="1">
        <f t="shared" si="26"/>
        <v>0.18101232284515356</v>
      </c>
      <c r="L132" s="1">
        <f t="shared" si="27"/>
        <v>0.33802250803858519</v>
      </c>
      <c r="M132" s="1">
        <f t="shared" si="28"/>
        <v>0.36162664936188621</v>
      </c>
      <c r="N132" s="1">
        <f t="shared" si="29"/>
        <v>5.3773813297979656</v>
      </c>
      <c r="P132" s="1">
        <f t="shared" ref="P132:P195" si="30">L132/K132</f>
        <v>1.8674005323258875</v>
      </c>
      <c r="Q132" s="1">
        <f t="shared" ref="Q132:Q195" si="31">M132/$K132</f>
        <v>1.9978012749509801</v>
      </c>
      <c r="R132" s="1">
        <f t="shared" ref="R132:R195" si="32">N132/$K132</f>
        <v>29.707266584264708</v>
      </c>
      <c r="T132" s="1" t="str">
        <f t="shared" ref="T132:V195" si="33">IF(AND($K132&gt;0,L132&lt;0,P132&lt;-0.5),"A",IF(OR(AND($K132&gt;0,L132&lt;0,P132&gt;-0.5)),"B",IF(OR(AND($K132&gt;0,L132&gt;0,P132&lt;1),AND($K132&lt;0,L132&lt;0,P132&gt;1.2)),"C",IF(OR(AND($K132&gt;0,L132&gt;0,P132&gt;1),AND($K132&lt;0,L132&lt;0,P132&lt;1.2)),"D",IF(AND($K132&lt;0,L132&gt;0,P132&lt;0),"E","F")))))</f>
        <v>D</v>
      </c>
      <c r="U132" s="1" t="str">
        <f t="shared" si="33"/>
        <v>D</v>
      </c>
      <c r="V132" s="1" t="str">
        <f t="shared" si="33"/>
        <v>D</v>
      </c>
    </row>
    <row r="133" spans="1:30" ht="15.6" x14ac:dyDescent="0.25">
      <c r="B133" s="3" t="str">
        <f t="shared" si="23"/>
        <v>0</v>
      </c>
      <c r="C133" s="3">
        <f t="shared" si="24"/>
        <v>0</v>
      </c>
      <c r="D133" s="3" t="str">
        <f t="shared" si="25"/>
        <v>0</v>
      </c>
      <c r="E133" s="5">
        <v>30242864</v>
      </c>
      <c r="F133" s="7">
        <v>10230</v>
      </c>
      <c r="G133" s="5">
        <v>202792</v>
      </c>
      <c r="H133" s="5">
        <v>195790</v>
      </c>
      <c r="K133" s="1">
        <f t="shared" si="26"/>
        <v>8.4351471864138466E-2</v>
      </c>
      <c r="L133" s="1">
        <f t="shared" si="27"/>
        <v>2.4331631120456592E-2</v>
      </c>
      <c r="M133" s="1">
        <f t="shared" si="28"/>
        <v>-7.9548652402436484E-2</v>
      </c>
      <c r="N133" s="1">
        <f t="shared" si="29"/>
        <v>-0.11517742547768398</v>
      </c>
      <c r="P133" s="1">
        <f t="shared" si="30"/>
        <v>0.28845532369188026</v>
      </c>
      <c r="Q133" s="1">
        <f t="shared" si="31"/>
        <v>-0.94306181794388022</v>
      </c>
      <c r="R133" s="1">
        <f t="shared" si="32"/>
        <v>-1.3654465409115284</v>
      </c>
      <c r="T133" s="1" t="str">
        <f t="shared" si="33"/>
        <v>C</v>
      </c>
      <c r="U133" s="1" t="str">
        <f t="shared" si="33"/>
        <v>A</v>
      </c>
      <c r="V133" s="1" t="str">
        <f t="shared" si="33"/>
        <v>A</v>
      </c>
    </row>
    <row r="134" spans="1:30" ht="15.6" x14ac:dyDescent="0.25">
      <c r="B134" s="3" t="str">
        <f t="shared" si="23"/>
        <v>0</v>
      </c>
      <c r="C134" s="3">
        <f t="shared" si="24"/>
        <v>0</v>
      </c>
      <c r="D134" s="3" t="str">
        <f t="shared" si="25"/>
        <v>0</v>
      </c>
      <c r="E134" s="5">
        <v>30615043</v>
      </c>
      <c r="F134" s="7">
        <v>11890</v>
      </c>
      <c r="G134" s="5">
        <v>184980</v>
      </c>
      <c r="H134" s="5">
        <v>213885</v>
      </c>
      <c r="K134" s="1">
        <f t="shared" si="26"/>
        <v>1.2306341092563192E-2</v>
      </c>
      <c r="L134" s="1">
        <f t="shared" si="27"/>
        <v>0.16226783968719452</v>
      </c>
      <c r="M134" s="1">
        <f t="shared" si="28"/>
        <v>-8.7833839599195232E-2</v>
      </c>
      <c r="N134" s="1">
        <f t="shared" si="29"/>
        <v>9.2420450482659997E-2</v>
      </c>
      <c r="P134" s="1">
        <f t="shared" si="30"/>
        <v>13.185709583919635</v>
      </c>
      <c r="Q134" s="1">
        <f t="shared" si="31"/>
        <v>-7.1372830428269083</v>
      </c>
      <c r="R134" s="1">
        <f t="shared" si="32"/>
        <v>7.5099860947711194</v>
      </c>
      <c r="T134" s="1" t="str">
        <f t="shared" si="33"/>
        <v>D</v>
      </c>
      <c r="U134" s="1" t="str">
        <f t="shared" si="33"/>
        <v>A</v>
      </c>
      <c r="V134" s="1" t="str">
        <f t="shared" si="33"/>
        <v>D</v>
      </c>
    </row>
    <row r="135" spans="1:30" ht="15.6" x14ac:dyDescent="0.25">
      <c r="B135" s="3" t="str">
        <f t="shared" si="23"/>
        <v>0</v>
      </c>
      <c r="C135" s="3">
        <f t="shared" si="24"/>
        <v>0</v>
      </c>
      <c r="D135" s="3" t="str">
        <f t="shared" si="25"/>
        <v>0</v>
      </c>
      <c r="E135" s="5">
        <v>30800054</v>
      </c>
      <c r="F135" s="7">
        <v>12510</v>
      </c>
      <c r="G135" s="5">
        <v>145946</v>
      </c>
      <c r="H135" s="5">
        <v>301827</v>
      </c>
      <c r="K135" s="1">
        <f t="shared" si="26"/>
        <v>6.0431402954423423E-3</v>
      </c>
      <c r="L135" s="1">
        <f t="shared" si="27"/>
        <v>5.2144659377628258E-2</v>
      </c>
      <c r="M135" s="1">
        <f t="shared" si="28"/>
        <v>-0.21101740728727431</v>
      </c>
      <c r="N135" s="1">
        <f t="shared" si="29"/>
        <v>0.41116487832246301</v>
      </c>
      <c r="P135" s="1">
        <f t="shared" si="30"/>
        <v>8.6287355295979271</v>
      </c>
      <c r="Q135" s="1">
        <f t="shared" si="31"/>
        <v>-34.918502131486321</v>
      </c>
      <c r="R135" s="1">
        <f t="shared" si="32"/>
        <v>68.038281128862451</v>
      </c>
      <c r="T135" s="1" t="str">
        <f t="shared" si="33"/>
        <v>D</v>
      </c>
      <c r="U135" s="1" t="str">
        <f t="shared" si="33"/>
        <v>A</v>
      </c>
      <c r="V135" s="1" t="str">
        <f t="shared" si="33"/>
        <v>D</v>
      </c>
    </row>
    <row r="136" spans="1:30" ht="14.4" x14ac:dyDescent="0.25">
      <c r="A136" s="4" t="s">
        <v>37</v>
      </c>
      <c r="B136" s="3" t="str">
        <f t="shared" si="23"/>
        <v>Xingtai</v>
      </c>
      <c r="C136" s="3" t="str">
        <f t="shared" si="24"/>
        <v xml:space="preserve">xing tai </v>
      </c>
      <c r="D136" s="3" t="str">
        <f t="shared" si="25"/>
        <v>xingtai</v>
      </c>
      <c r="K136" s="1">
        <f t="shared" si="26"/>
        <v>-1</v>
      </c>
      <c r="L136" s="1">
        <f t="shared" si="27"/>
        <v>-1</v>
      </c>
      <c r="M136" s="1">
        <f t="shared" si="28"/>
        <v>-1</v>
      </c>
      <c r="N136" s="1">
        <f t="shared" si="29"/>
        <v>-1</v>
      </c>
      <c r="P136" s="1">
        <f t="shared" si="30"/>
        <v>1</v>
      </c>
      <c r="Q136" s="1">
        <f t="shared" si="31"/>
        <v>1</v>
      </c>
      <c r="R136" s="1">
        <f t="shared" si="32"/>
        <v>1</v>
      </c>
      <c r="T136" s="8" t="str">
        <f t="shared" si="33"/>
        <v>D</v>
      </c>
      <c r="U136" s="8" t="str">
        <f t="shared" si="33"/>
        <v>D</v>
      </c>
      <c r="V136" s="8" t="str">
        <f t="shared" si="33"/>
        <v>D</v>
      </c>
    </row>
    <row r="137" spans="1:30" ht="15.6" x14ac:dyDescent="0.25">
      <c r="B137" s="3" t="str">
        <f t="shared" si="23"/>
        <v>0</v>
      </c>
      <c r="C137" s="3">
        <f t="shared" si="24"/>
        <v>0</v>
      </c>
      <c r="D137" s="3" t="str">
        <f t="shared" si="25"/>
        <v>0</v>
      </c>
      <c r="E137" s="5">
        <v>4063406</v>
      </c>
      <c r="F137" s="6"/>
      <c r="G137" s="6"/>
      <c r="H137" s="6"/>
      <c r="K137" s="1" t="e">
        <f t="shared" si="26"/>
        <v>#DIV/0!</v>
      </c>
      <c r="L137" s="1" t="e">
        <f t="shared" si="27"/>
        <v>#DIV/0!</v>
      </c>
      <c r="M137" s="1" t="e">
        <f t="shared" si="28"/>
        <v>#DIV/0!</v>
      </c>
      <c r="N137" s="1" t="e">
        <f t="shared" si="29"/>
        <v>#DIV/0!</v>
      </c>
      <c r="P137" s="1" t="e">
        <f t="shared" si="30"/>
        <v>#DIV/0!</v>
      </c>
      <c r="Q137" s="1" t="e">
        <f t="shared" si="31"/>
        <v>#DIV/0!</v>
      </c>
      <c r="R137" s="1" t="e">
        <f t="shared" si="32"/>
        <v>#DIV/0!</v>
      </c>
      <c r="T137" s="1" t="e">
        <f t="shared" si="33"/>
        <v>#DIV/0!</v>
      </c>
      <c r="U137" s="1" t="e">
        <f t="shared" si="33"/>
        <v>#DIV/0!</v>
      </c>
      <c r="V137" s="1" t="e">
        <f t="shared" si="33"/>
        <v>#DIV/0!</v>
      </c>
      <c r="X137" s="1">
        <f>COUNTIF($T$137:$V$150,"A")</f>
        <v>11</v>
      </c>
      <c r="Y137" s="1">
        <f>COUNTIF($T$137:$V$150,"B")</f>
        <v>5</v>
      </c>
      <c r="Z137" s="1">
        <f>COUNTIF($T$137:$V$150,"C")</f>
        <v>9</v>
      </c>
      <c r="AA137" s="1">
        <f>COUNTIF($T$137:$V$150,"D")</f>
        <v>8</v>
      </c>
      <c r="AB137" s="1">
        <f>COUNTIF($T$137:$V$150,"E")</f>
        <v>0</v>
      </c>
      <c r="AD137" s="1" t="s">
        <v>156</v>
      </c>
    </row>
    <row r="138" spans="1:30" ht="15.6" x14ac:dyDescent="0.25">
      <c r="B138" s="3" t="str">
        <f t="shared" si="23"/>
        <v>0</v>
      </c>
      <c r="C138" s="3">
        <f t="shared" si="24"/>
        <v>0</v>
      </c>
      <c r="D138" s="3" t="str">
        <f t="shared" si="25"/>
        <v>0</v>
      </c>
      <c r="E138" s="5">
        <v>4394074</v>
      </c>
      <c r="F138" s="6"/>
      <c r="G138" s="6"/>
      <c r="H138" s="6"/>
      <c r="K138" s="1">
        <f t="shared" si="26"/>
        <v>8.1377051665523947E-2</v>
      </c>
      <c r="L138" s="1" t="e">
        <f t="shared" si="27"/>
        <v>#DIV/0!</v>
      </c>
      <c r="M138" s="1" t="e">
        <f t="shared" si="28"/>
        <v>#DIV/0!</v>
      </c>
      <c r="N138" s="1" t="e">
        <f t="shared" si="29"/>
        <v>#DIV/0!</v>
      </c>
      <c r="P138" s="1" t="e">
        <f t="shared" si="30"/>
        <v>#DIV/0!</v>
      </c>
      <c r="Q138" s="1" t="e">
        <f t="shared" si="31"/>
        <v>#DIV/0!</v>
      </c>
      <c r="R138" s="1" t="e">
        <f t="shared" si="32"/>
        <v>#DIV/0!</v>
      </c>
      <c r="T138" s="1" t="e">
        <f t="shared" si="33"/>
        <v>#DIV/0!</v>
      </c>
      <c r="U138" s="1" t="e">
        <f t="shared" si="33"/>
        <v>#DIV/0!</v>
      </c>
      <c r="V138" s="1" t="e">
        <f t="shared" si="33"/>
        <v>#DIV/0!</v>
      </c>
    </row>
    <row r="139" spans="1:30" ht="15.6" x14ac:dyDescent="0.25">
      <c r="B139" s="3" t="str">
        <f t="shared" si="23"/>
        <v>0</v>
      </c>
      <c r="C139" s="3">
        <f t="shared" si="24"/>
        <v>0</v>
      </c>
      <c r="D139" s="3" t="str">
        <f t="shared" si="25"/>
        <v>0</v>
      </c>
      <c r="E139" s="5">
        <v>5146061</v>
      </c>
      <c r="F139" s="5">
        <v>6412</v>
      </c>
      <c r="G139" s="5">
        <v>109452</v>
      </c>
      <c r="H139" s="5">
        <v>67566</v>
      </c>
      <c r="K139" s="1">
        <f t="shared" si="26"/>
        <v>0.17113662628349</v>
      </c>
      <c r="L139" s="1" t="e">
        <f t="shared" si="27"/>
        <v>#DIV/0!</v>
      </c>
      <c r="M139" s="1" t="e">
        <f t="shared" si="28"/>
        <v>#DIV/0!</v>
      </c>
      <c r="N139" s="1" t="e">
        <f t="shared" si="29"/>
        <v>#DIV/0!</v>
      </c>
      <c r="P139" s="1" t="e">
        <f t="shared" si="30"/>
        <v>#DIV/0!</v>
      </c>
      <c r="Q139" s="1" t="e">
        <f t="shared" si="31"/>
        <v>#DIV/0!</v>
      </c>
      <c r="R139" s="1" t="e">
        <f t="shared" si="32"/>
        <v>#DIV/0!</v>
      </c>
      <c r="T139" s="1" t="e">
        <f t="shared" si="33"/>
        <v>#DIV/0!</v>
      </c>
      <c r="U139" s="1" t="e">
        <f t="shared" si="33"/>
        <v>#DIV/0!</v>
      </c>
      <c r="V139" s="1" t="e">
        <f t="shared" si="33"/>
        <v>#DIV/0!</v>
      </c>
    </row>
    <row r="140" spans="1:30" ht="15.6" x14ac:dyDescent="0.25">
      <c r="B140" s="3" t="str">
        <f t="shared" si="23"/>
        <v>0</v>
      </c>
      <c r="C140" s="3">
        <f t="shared" si="24"/>
        <v>0</v>
      </c>
      <c r="D140" s="3" t="str">
        <f t="shared" si="25"/>
        <v>0</v>
      </c>
      <c r="E140" s="5">
        <v>6355770</v>
      </c>
      <c r="F140" s="5">
        <v>7406</v>
      </c>
      <c r="G140" s="5">
        <v>120638</v>
      </c>
      <c r="H140" s="5">
        <v>67195</v>
      </c>
      <c r="K140" s="1">
        <f t="shared" si="26"/>
        <v>0.23507474940541903</v>
      </c>
      <c r="L140" s="1">
        <f t="shared" si="27"/>
        <v>0.15502183406113537</v>
      </c>
      <c r="M140" s="1">
        <f t="shared" si="28"/>
        <v>0.10220005116398055</v>
      </c>
      <c r="N140" s="1">
        <f t="shared" si="29"/>
        <v>-5.4909273895154369E-3</v>
      </c>
      <c r="P140" s="1">
        <f t="shared" si="30"/>
        <v>0.65945761700580907</v>
      </c>
      <c r="Q140" s="1">
        <f t="shared" si="31"/>
        <v>0.43475554657604837</v>
      </c>
      <c r="R140" s="1">
        <f t="shared" si="32"/>
        <v>-2.3358218623666681E-2</v>
      </c>
      <c r="T140" s="1" t="str">
        <f t="shared" si="33"/>
        <v>C</v>
      </c>
      <c r="U140" s="1" t="str">
        <f t="shared" si="33"/>
        <v>C</v>
      </c>
      <c r="V140" s="1" t="str">
        <f t="shared" si="33"/>
        <v>B</v>
      </c>
    </row>
    <row r="141" spans="1:30" ht="15.6" x14ac:dyDescent="0.25">
      <c r="B141" s="3" t="str">
        <f t="shared" si="23"/>
        <v>0</v>
      </c>
      <c r="C141" s="3">
        <f t="shared" si="24"/>
        <v>0</v>
      </c>
      <c r="D141" s="3" t="str">
        <f t="shared" si="25"/>
        <v>0</v>
      </c>
      <c r="E141" s="5">
        <v>6807485</v>
      </c>
      <c r="F141" s="5">
        <v>8816</v>
      </c>
      <c r="G141" s="5">
        <v>129379</v>
      </c>
      <c r="H141" s="5">
        <v>58893</v>
      </c>
      <c r="K141" s="1">
        <f t="shared" si="26"/>
        <v>7.1071640414930054E-2</v>
      </c>
      <c r="L141" s="1">
        <f t="shared" si="27"/>
        <v>0.19038617337294086</v>
      </c>
      <c r="M141" s="1">
        <f t="shared" si="28"/>
        <v>7.2456439927717636E-2</v>
      </c>
      <c r="N141" s="1">
        <f t="shared" si="29"/>
        <v>-0.12355085943894635</v>
      </c>
      <c r="P141" s="1">
        <f t="shared" si="30"/>
        <v>2.6787924446576632</v>
      </c>
      <c r="Q141" s="1">
        <f t="shared" si="31"/>
        <v>1.0194845581824601</v>
      </c>
      <c r="R141" s="1">
        <f t="shared" si="32"/>
        <v>-1.7383988707398959</v>
      </c>
      <c r="T141" s="1" t="str">
        <f t="shared" si="33"/>
        <v>D</v>
      </c>
      <c r="U141" s="1" t="str">
        <f t="shared" si="33"/>
        <v>D</v>
      </c>
      <c r="V141" s="1" t="str">
        <f t="shared" si="33"/>
        <v>A</v>
      </c>
    </row>
    <row r="142" spans="1:30" ht="15.6" x14ac:dyDescent="0.25">
      <c r="B142" s="3" t="str">
        <f t="shared" si="23"/>
        <v>0</v>
      </c>
      <c r="C142" s="3">
        <f t="shared" si="24"/>
        <v>0</v>
      </c>
      <c r="D142" s="3" t="str">
        <f t="shared" si="25"/>
        <v>0</v>
      </c>
      <c r="E142" s="5">
        <v>7909297</v>
      </c>
      <c r="F142" s="5">
        <v>8714</v>
      </c>
      <c r="G142" s="5">
        <v>130508</v>
      </c>
      <c r="H142" s="5">
        <v>57472</v>
      </c>
      <c r="K142" s="1">
        <f t="shared" si="26"/>
        <v>0.16185301913996139</v>
      </c>
      <c r="L142" s="1">
        <f t="shared" si="27"/>
        <v>-1.1569872958257713E-2</v>
      </c>
      <c r="M142" s="1">
        <f t="shared" si="28"/>
        <v>8.7263002496541162E-3</v>
      </c>
      <c r="N142" s="1">
        <f t="shared" si="29"/>
        <v>-2.4128504236496696E-2</v>
      </c>
      <c r="P142" s="1">
        <f t="shared" si="30"/>
        <v>-7.1483825385133759E-2</v>
      </c>
      <c r="Q142" s="1">
        <f t="shared" si="31"/>
        <v>5.3914967394634153E-2</v>
      </c>
      <c r="R142" s="1">
        <f t="shared" si="32"/>
        <v>-0.14907663981004718</v>
      </c>
      <c r="T142" s="1" t="str">
        <f t="shared" si="33"/>
        <v>B</v>
      </c>
      <c r="U142" s="1" t="str">
        <f t="shared" si="33"/>
        <v>C</v>
      </c>
      <c r="V142" s="1" t="str">
        <f t="shared" si="33"/>
        <v>B</v>
      </c>
    </row>
    <row r="143" spans="1:30" ht="15.6" x14ac:dyDescent="0.25">
      <c r="B143" s="3" t="str">
        <f t="shared" si="23"/>
        <v>0</v>
      </c>
      <c r="C143" s="3">
        <f t="shared" si="24"/>
        <v>0</v>
      </c>
      <c r="D143" s="3" t="str">
        <f t="shared" si="25"/>
        <v>0</v>
      </c>
      <c r="E143" s="5">
        <v>8907487</v>
      </c>
      <c r="F143" s="5">
        <v>8869</v>
      </c>
      <c r="G143" s="5">
        <v>121929</v>
      </c>
      <c r="H143" s="5">
        <v>47998</v>
      </c>
      <c r="K143" s="1">
        <f t="shared" si="26"/>
        <v>0.12620464246063842</v>
      </c>
      <c r="L143" s="1">
        <f t="shared" si="27"/>
        <v>1.7787468441588249E-2</v>
      </c>
      <c r="M143" s="1">
        <f t="shared" si="28"/>
        <v>-6.5735433843136057E-2</v>
      </c>
      <c r="N143" s="1">
        <f t="shared" si="29"/>
        <v>-0.1648454899777283</v>
      </c>
      <c r="P143" s="1">
        <f t="shared" si="30"/>
        <v>0.14094147485213096</v>
      </c>
      <c r="Q143" s="1">
        <f t="shared" si="31"/>
        <v>-0.52086383322735597</v>
      </c>
      <c r="R143" s="1">
        <f t="shared" si="32"/>
        <v>-1.3061761181181704</v>
      </c>
      <c r="T143" s="1" t="str">
        <f t="shared" si="33"/>
        <v>C</v>
      </c>
      <c r="U143" s="1" t="str">
        <f t="shared" si="33"/>
        <v>A</v>
      </c>
      <c r="V143" s="1" t="str">
        <f t="shared" si="33"/>
        <v>A</v>
      </c>
    </row>
    <row r="144" spans="1:30" ht="15.6" x14ac:dyDescent="0.25">
      <c r="B144" s="3" t="str">
        <f t="shared" si="23"/>
        <v>0</v>
      </c>
      <c r="C144" s="3">
        <f t="shared" si="24"/>
        <v>0</v>
      </c>
      <c r="D144" s="3" t="str">
        <f t="shared" si="25"/>
        <v>0</v>
      </c>
      <c r="E144" s="5">
        <v>9890039</v>
      </c>
      <c r="F144" s="5">
        <v>9582</v>
      </c>
      <c r="G144" s="5">
        <v>108325</v>
      </c>
      <c r="H144" s="5">
        <v>53668</v>
      </c>
      <c r="K144" s="1">
        <f t="shared" si="26"/>
        <v>0.11030630749166404</v>
      </c>
      <c r="L144" s="1">
        <f t="shared" si="27"/>
        <v>8.0392377945653404E-2</v>
      </c>
      <c r="M144" s="1">
        <f t="shared" si="28"/>
        <v>-0.1115731286240353</v>
      </c>
      <c r="N144" s="1">
        <f t="shared" si="29"/>
        <v>0.11812992208008667</v>
      </c>
      <c r="P144" s="1">
        <f t="shared" si="30"/>
        <v>0.72881034433800385</v>
      </c>
      <c r="Q144" s="1">
        <f t="shared" si="31"/>
        <v>-1.0114845756437545</v>
      </c>
      <c r="R144" s="1">
        <f t="shared" si="32"/>
        <v>1.0709262667414905</v>
      </c>
      <c r="T144" s="1" t="str">
        <f t="shared" si="33"/>
        <v>C</v>
      </c>
      <c r="U144" s="1" t="str">
        <f t="shared" si="33"/>
        <v>A</v>
      </c>
      <c r="V144" s="1" t="str">
        <f t="shared" si="33"/>
        <v>D</v>
      </c>
    </row>
    <row r="145" spans="1:30" ht="15.6" x14ac:dyDescent="0.25">
      <c r="B145" s="3" t="str">
        <f t="shared" si="23"/>
        <v>0</v>
      </c>
      <c r="C145" s="3">
        <f t="shared" si="24"/>
        <v>0</v>
      </c>
      <c r="D145" s="3" t="str">
        <f t="shared" si="25"/>
        <v>0</v>
      </c>
      <c r="E145" s="5">
        <v>10562913</v>
      </c>
      <c r="F145" s="5">
        <v>8325</v>
      </c>
      <c r="G145" s="5">
        <v>100454</v>
      </c>
      <c r="H145" s="5">
        <v>41891</v>
      </c>
      <c r="K145" s="1">
        <f t="shared" si="26"/>
        <v>6.8035525441305131E-2</v>
      </c>
      <c r="L145" s="1">
        <f t="shared" si="27"/>
        <v>-0.13118346900438321</v>
      </c>
      <c r="M145" s="1">
        <f t="shared" si="28"/>
        <v>-7.2660973921070848E-2</v>
      </c>
      <c r="N145" s="1">
        <f t="shared" si="29"/>
        <v>-0.21944175299992547</v>
      </c>
      <c r="P145" s="1">
        <f t="shared" si="30"/>
        <v>-1.9281613267991351</v>
      </c>
      <c r="Q145" s="1">
        <f t="shared" si="31"/>
        <v>-1.0679857831590664</v>
      </c>
      <c r="R145" s="1">
        <f t="shared" si="32"/>
        <v>-3.2253995479058934</v>
      </c>
      <c r="T145" s="1" t="str">
        <f t="shared" si="33"/>
        <v>A</v>
      </c>
      <c r="U145" s="1" t="str">
        <f t="shared" si="33"/>
        <v>A</v>
      </c>
      <c r="V145" s="1" t="str">
        <f t="shared" si="33"/>
        <v>A</v>
      </c>
    </row>
    <row r="146" spans="1:30" ht="15.6" x14ac:dyDescent="0.25">
      <c r="B146" s="3" t="str">
        <f t="shared" si="23"/>
        <v>0</v>
      </c>
      <c r="C146" s="3">
        <f t="shared" si="24"/>
        <v>0</v>
      </c>
      <c r="D146" s="3" t="str">
        <f t="shared" si="25"/>
        <v>0</v>
      </c>
      <c r="E146" s="5">
        <v>12120943</v>
      </c>
      <c r="F146" s="5">
        <v>9010</v>
      </c>
      <c r="G146" s="5">
        <v>96139</v>
      </c>
      <c r="H146" s="5">
        <v>36357</v>
      </c>
      <c r="K146" s="1">
        <f t="shared" si="26"/>
        <v>0.14750003147805912</v>
      </c>
      <c r="L146" s="1">
        <f t="shared" si="27"/>
        <v>8.2282282282282279E-2</v>
      </c>
      <c r="M146" s="1">
        <f t="shared" si="28"/>
        <v>-4.2954984370955858E-2</v>
      </c>
      <c r="N146" s="1">
        <f t="shared" si="29"/>
        <v>-0.1321047480365711</v>
      </c>
      <c r="P146" s="1">
        <f t="shared" si="30"/>
        <v>0.55784586252459145</v>
      </c>
      <c r="Q146" s="1">
        <f t="shared" si="31"/>
        <v>-0.29122017087396679</v>
      </c>
      <c r="R146" s="1">
        <f t="shared" si="32"/>
        <v>-0.89562521928154237</v>
      </c>
      <c r="T146" s="1" t="str">
        <f t="shared" si="33"/>
        <v>C</v>
      </c>
      <c r="U146" s="1" t="str">
        <f t="shared" si="33"/>
        <v>B</v>
      </c>
      <c r="V146" s="1" t="str">
        <f t="shared" si="33"/>
        <v>A</v>
      </c>
    </row>
    <row r="147" spans="1:30" ht="15.6" x14ac:dyDescent="0.25">
      <c r="B147" s="3" t="str">
        <f t="shared" si="23"/>
        <v>0</v>
      </c>
      <c r="C147" s="3">
        <f t="shared" si="24"/>
        <v>0</v>
      </c>
      <c r="D147" s="3" t="str">
        <f t="shared" si="25"/>
        <v>0</v>
      </c>
      <c r="E147" s="5">
        <v>14289231</v>
      </c>
      <c r="F147" s="7">
        <v>10108</v>
      </c>
      <c r="G147" s="5">
        <v>106528</v>
      </c>
      <c r="H147" s="5">
        <v>93133</v>
      </c>
      <c r="K147" s="1">
        <f t="shared" si="26"/>
        <v>0.17888773175486428</v>
      </c>
      <c r="L147" s="1">
        <f t="shared" si="27"/>
        <v>0.1218645948945616</v>
      </c>
      <c r="M147" s="1">
        <f t="shared" si="28"/>
        <v>0.10806228481677571</v>
      </c>
      <c r="N147" s="1">
        <f t="shared" si="29"/>
        <v>1.5616249965618725</v>
      </c>
      <c r="P147" s="1">
        <f t="shared" si="30"/>
        <v>0.68123506122575606</v>
      </c>
      <c r="Q147" s="1">
        <f t="shared" si="31"/>
        <v>0.60407879152303745</v>
      </c>
      <c r="R147" s="1">
        <f t="shared" si="32"/>
        <v>8.729637193353307</v>
      </c>
      <c r="T147" s="1" t="str">
        <f t="shared" si="33"/>
        <v>C</v>
      </c>
      <c r="U147" s="1" t="str">
        <f t="shared" si="33"/>
        <v>C</v>
      </c>
      <c r="V147" s="1" t="str">
        <f t="shared" si="33"/>
        <v>D</v>
      </c>
    </row>
    <row r="148" spans="1:30" ht="15.6" x14ac:dyDescent="0.25">
      <c r="B148" s="3" t="str">
        <f t="shared" si="23"/>
        <v>0</v>
      </c>
      <c r="C148" s="3">
        <f t="shared" si="24"/>
        <v>0</v>
      </c>
      <c r="D148" s="3" t="str">
        <f t="shared" si="25"/>
        <v>0</v>
      </c>
      <c r="E148" s="5">
        <v>15320620</v>
      </c>
      <c r="F148" s="7">
        <v>10890</v>
      </c>
      <c r="G148" s="5">
        <v>99770</v>
      </c>
      <c r="H148" s="5">
        <v>89289</v>
      </c>
      <c r="K148" s="1">
        <f t="shared" si="26"/>
        <v>7.217946158194237E-2</v>
      </c>
      <c r="L148" s="1">
        <f t="shared" si="27"/>
        <v>7.736446379105659E-2</v>
      </c>
      <c r="M148" s="1">
        <f t="shared" si="28"/>
        <v>-6.3438720336437368E-2</v>
      </c>
      <c r="N148" s="1">
        <f t="shared" si="29"/>
        <v>-4.1274306636745299E-2</v>
      </c>
      <c r="P148" s="1">
        <f t="shared" si="30"/>
        <v>1.0718348695802877</v>
      </c>
      <c r="Q148" s="1">
        <f t="shared" si="31"/>
        <v>-0.87890265383066069</v>
      </c>
      <c r="R148" s="1">
        <f t="shared" si="32"/>
        <v>-0.57182896259053251</v>
      </c>
      <c r="T148" s="1" t="str">
        <f t="shared" si="33"/>
        <v>D</v>
      </c>
      <c r="U148" s="1" t="str">
        <f t="shared" si="33"/>
        <v>A</v>
      </c>
      <c r="V148" s="1" t="str">
        <f t="shared" si="33"/>
        <v>A</v>
      </c>
    </row>
    <row r="149" spans="1:30" ht="15.6" x14ac:dyDescent="0.25">
      <c r="B149" s="3" t="str">
        <f t="shared" si="23"/>
        <v>0</v>
      </c>
      <c r="C149" s="3">
        <f t="shared" si="24"/>
        <v>0</v>
      </c>
      <c r="D149" s="3" t="str">
        <f t="shared" si="25"/>
        <v>0</v>
      </c>
      <c r="E149" s="5">
        <v>16045756</v>
      </c>
      <c r="F149" s="7">
        <v>11152</v>
      </c>
      <c r="G149" s="5">
        <v>91811</v>
      </c>
      <c r="H149" s="5">
        <v>98121</v>
      </c>
      <c r="K149" s="1">
        <f t="shared" si="26"/>
        <v>4.7330721602650547E-2</v>
      </c>
      <c r="L149" s="1">
        <f t="shared" si="27"/>
        <v>2.4058769513314968E-2</v>
      </c>
      <c r="M149" s="1">
        <f t="shared" si="28"/>
        <v>-7.9773479001703923E-2</v>
      </c>
      <c r="N149" s="1">
        <f t="shared" si="29"/>
        <v>9.8914759936834323E-2</v>
      </c>
      <c r="P149" s="1">
        <f t="shared" si="30"/>
        <v>0.50831191029142608</v>
      </c>
      <c r="Q149" s="1">
        <f t="shared" si="31"/>
        <v>-1.6854481888405557</v>
      </c>
      <c r="R149" s="1">
        <f t="shared" si="32"/>
        <v>2.0898637626368881</v>
      </c>
      <c r="T149" s="1" t="str">
        <f t="shared" si="33"/>
        <v>C</v>
      </c>
      <c r="U149" s="1" t="str">
        <f t="shared" si="33"/>
        <v>A</v>
      </c>
      <c r="V149" s="1" t="str">
        <f t="shared" si="33"/>
        <v>D</v>
      </c>
    </row>
    <row r="150" spans="1:30" ht="15.6" x14ac:dyDescent="0.25">
      <c r="B150" s="3" t="str">
        <f t="shared" si="23"/>
        <v>0</v>
      </c>
      <c r="C150" s="3">
        <f t="shared" si="24"/>
        <v>0</v>
      </c>
      <c r="D150" s="3" t="str">
        <f t="shared" si="25"/>
        <v>0</v>
      </c>
      <c r="E150" s="5">
        <v>16469408</v>
      </c>
      <c r="F150" s="7">
        <v>11623</v>
      </c>
      <c r="G150" s="5">
        <v>90924</v>
      </c>
      <c r="H150" s="5">
        <v>131568</v>
      </c>
      <c r="K150" s="1">
        <f t="shared" si="26"/>
        <v>2.6402744750699189E-2</v>
      </c>
      <c r="L150" s="1">
        <f t="shared" si="27"/>
        <v>4.2234576757532283E-2</v>
      </c>
      <c r="M150" s="1">
        <f t="shared" si="28"/>
        <v>-9.661151713846924E-3</v>
      </c>
      <c r="N150" s="1">
        <f t="shared" si="29"/>
        <v>0.3408750420399303</v>
      </c>
      <c r="P150" s="1">
        <f t="shared" si="30"/>
        <v>1.5996282642702835</v>
      </c>
      <c r="Q150" s="1">
        <f t="shared" si="31"/>
        <v>-0.36591467307924797</v>
      </c>
      <c r="R150" s="1">
        <f t="shared" si="32"/>
        <v>12.910591124466457</v>
      </c>
      <c r="T150" s="1" t="str">
        <f t="shared" si="33"/>
        <v>D</v>
      </c>
      <c r="U150" s="1" t="str">
        <f t="shared" si="33"/>
        <v>B</v>
      </c>
      <c r="V150" s="1" t="str">
        <f t="shared" si="33"/>
        <v>D</v>
      </c>
    </row>
    <row r="151" spans="1:30" ht="27.6" x14ac:dyDescent="0.25">
      <c r="A151" s="4" t="s">
        <v>38</v>
      </c>
      <c r="B151" s="3" t="str">
        <f t="shared" si="23"/>
        <v>Zhangjiakou</v>
      </c>
      <c r="C151" s="3" t="str">
        <f t="shared" si="24"/>
        <v xml:space="preserve">zhang jia kou </v>
      </c>
      <c r="D151" s="3" t="str">
        <f t="shared" si="25"/>
        <v>zhangjiakou</v>
      </c>
      <c r="K151" s="1">
        <f t="shared" si="26"/>
        <v>-1</v>
      </c>
      <c r="L151" s="1">
        <f t="shared" si="27"/>
        <v>-1</v>
      </c>
      <c r="M151" s="1">
        <f t="shared" si="28"/>
        <v>-1</v>
      </c>
      <c r="N151" s="1">
        <f t="shared" si="29"/>
        <v>-1</v>
      </c>
      <c r="P151" s="1">
        <f t="shared" si="30"/>
        <v>1</v>
      </c>
      <c r="Q151" s="1">
        <f t="shared" si="31"/>
        <v>1</v>
      </c>
      <c r="R151" s="1">
        <f t="shared" si="32"/>
        <v>1</v>
      </c>
      <c r="T151" s="8" t="str">
        <f t="shared" si="33"/>
        <v>D</v>
      </c>
      <c r="U151" s="8" t="str">
        <f t="shared" si="33"/>
        <v>D</v>
      </c>
      <c r="V151" s="8" t="str">
        <f t="shared" si="33"/>
        <v>D</v>
      </c>
    </row>
    <row r="152" spans="1:30" ht="15.6" x14ac:dyDescent="0.25">
      <c r="B152" s="3" t="str">
        <f t="shared" si="23"/>
        <v>0</v>
      </c>
      <c r="C152" s="3">
        <f t="shared" si="24"/>
        <v>0</v>
      </c>
      <c r="D152" s="3" t="str">
        <f t="shared" si="25"/>
        <v>0</v>
      </c>
      <c r="E152" s="5">
        <v>2580246</v>
      </c>
      <c r="F152" s="6"/>
      <c r="G152" s="6"/>
      <c r="H152" s="6"/>
      <c r="K152" s="1" t="e">
        <f t="shared" si="26"/>
        <v>#DIV/0!</v>
      </c>
      <c r="L152" s="1" t="e">
        <f t="shared" si="27"/>
        <v>#DIV/0!</v>
      </c>
      <c r="M152" s="1" t="e">
        <f t="shared" si="28"/>
        <v>#DIV/0!</v>
      </c>
      <c r="N152" s="1" t="e">
        <f t="shared" si="29"/>
        <v>#DIV/0!</v>
      </c>
      <c r="P152" s="1" t="e">
        <f t="shared" si="30"/>
        <v>#DIV/0!</v>
      </c>
      <c r="Q152" s="1" t="e">
        <f t="shared" si="31"/>
        <v>#DIV/0!</v>
      </c>
      <c r="R152" s="1" t="e">
        <f t="shared" si="32"/>
        <v>#DIV/0!</v>
      </c>
      <c r="T152" s="1" t="e">
        <f t="shared" si="33"/>
        <v>#DIV/0!</v>
      </c>
      <c r="U152" s="1" t="e">
        <f t="shared" si="33"/>
        <v>#DIV/0!</v>
      </c>
      <c r="V152" s="1" t="e">
        <f t="shared" si="33"/>
        <v>#DIV/0!</v>
      </c>
      <c r="X152" s="1">
        <f>COUNTIF($T$152:$V$165,"A")</f>
        <v>13</v>
      </c>
      <c r="Y152" s="1">
        <f>COUNTIF($T$152:$V$165,"B")</f>
        <v>1</v>
      </c>
      <c r="Z152" s="1">
        <f>COUNTIF($T$152:$V$165,"C")</f>
        <v>10</v>
      </c>
      <c r="AA152" s="1">
        <f>COUNTIF($T$152:$V$165,"D")</f>
        <v>9</v>
      </c>
      <c r="AB152" s="1">
        <f>COUNTIF($T$152:$V$165,"E")</f>
        <v>0</v>
      </c>
      <c r="AD152" s="1" t="s">
        <v>39</v>
      </c>
    </row>
    <row r="153" spans="1:30" ht="15.6" x14ac:dyDescent="0.25">
      <c r="B153" s="3" t="str">
        <f t="shared" si="23"/>
        <v>0</v>
      </c>
      <c r="C153" s="3">
        <f t="shared" si="24"/>
        <v>0</v>
      </c>
      <c r="D153" s="3" t="str">
        <f t="shared" si="25"/>
        <v>0</v>
      </c>
      <c r="E153" s="5">
        <v>2783715</v>
      </c>
      <c r="F153" s="6"/>
      <c r="G153" s="6"/>
      <c r="H153" s="6"/>
      <c r="K153" s="1">
        <f t="shared" si="26"/>
        <v>7.8856434619024696E-2</v>
      </c>
      <c r="L153" s="1" t="e">
        <f t="shared" si="27"/>
        <v>#DIV/0!</v>
      </c>
      <c r="M153" s="1" t="e">
        <f t="shared" si="28"/>
        <v>#DIV/0!</v>
      </c>
      <c r="N153" s="1" t="e">
        <f t="shared" si="29"/>
        <v>#DIV/0!</v>
      </c>
      <c r="P153" s="1" t="e">
        <f t="shared" si="30"/>
        <v>#DIV/0!</v>
      </c>
      <c r="Q153" s="1" t="e">
        <f t="shared" si="31"/>
        <v>#DIV/0!</v>
      </c>
      <c r="R153" s="1" t="e">
        <f t="shared" si="32"/>
        <v>#DIV/0!</v>
      </c>
      <c r="T153" s="1" t="e">
        <f t="shared" si="33"/>
        <v>#DIV/0!</v>
      </c>
      <c r="U153" s="1" t="e">
        <f t="shared" si="33"/>
        <v>#DIV/0!</v>
      </c>
      <c r="V153" s="1" t="e">
        <f t="shared" si="33"/>
        <v>#DIV/0!</v>
      </c>
    </row>
    <row r="154" spans="1:30" ht="15.6" x14ac:dyDescent="0.25">
      <c r="B154" s="3" t="str">
        <f t="shared" si="23"/>
        <v>0</v>
      </c>
      <c r="C154" s="3">
        <f t="shared" si="24"/>
        <v>0</v>
      </c>
      <c r="D154" s="3" t="str">
        <f t="shared" si="25"/>
        <v>0</v>
      </c>
      <c r="E154" s="5">
        <v>3199369</v>
      </c>
      <c r="F154" s="5">
        <v>4455</v>
      </c>
      <c r="G154" s="5">
        <v>160627</v>
      </c>
      <c r="H154" s="5">
        <v>23118</v>
      </c>
      <c r="K154" s="1">
        <f t="shared" si="26"/>
        <v>0.14931629135884961</v>
      </c>
      <c r="L154" s="1" t="e">
        <f t="shared" si="27"/>
        <v>#DIV/0!</v>
      </c>
      <c r="M154" s="1" t="e">
        <f t="shared" si="28"/>
        <v>#DIV/0!</v>
      </c>
      <c r="N154" s="1" t="e">
        <f t="shared" si="29"/>
        <v>#DIV/0!</v>
      </c>
      <c r="P154" s="1" t="e">
        <f t="shared" si="30"/>
        <v>#DIV/0!</v>
      </c>
      <c r="Q154" s="1" t="e">
        <f t="shared" si="31"/>
        <v>#DIV/0!</v>
      </c>
      <c r="R154" s="1" t="e">
        <f t="shared" si="32"/>
        <v>#DIV/0!</v>
      </c>
      <c r="T154" s="1" t="e">
        <f t="shared" si="33"/>
        <v>#DIV/0!</v>
      </c>
      <c r="U154" s="1" t="e">
        <f t="shared" si="33"/>
        <v>#DIV/0!</v>
      </c>
      <c r="V154" s="1" t="e">
        <f t="shared" si="33"/>
        <v>#DIV/0!</v>
      </c>
    </row>
    <row r="155" spans="1:30" ht="15.6" x14ac:dyDescent="0.25">
      <c r="B155" s="3" t="str">
        <f t="shared" si="23"/>
        <v>0</v>
      </c>
      <c r="C155" s="3">
        <f t="shared" si="24"/>
        <v>0</v>
      </c>
      <c r="D155" s="3" t="str">
        <f t="shared" si="25"/>
        <v>0</v>
      </c>
      <c r="E155" s="5">
        <v>4001082</v>
      </c>
      <c r="F155" s="5">
        <v>5119</v>
      </c>
      <c r="G155" s="5">
        <v>163065</v>
      </c>
      <c r="H155" s="5">
        <v>23484</v>
      </c>
      <c r="K155" s="1">
        <f t="shared" si="26"/>
        <v>0.25058472467539694</v>
      </c>
      <c r="L155" s="1">
        <f t="shared" si="27"/>
        <v>0.14904601571268239</v>
      </c>
      <c r="M155" s="1">
        <f t="shared" si="28"/>
        <v>1.5178021129697995E-2</v>
      </c>
      <c r="N155" s="1">
        <f t="shared" si="29"/>
        <v>1.5831819361536464E-2</v>
      </c>
      <c r="P155" s="1">
        <f t="shared" si="30"/>
        <v>0.59479290250335082</v>
      </c>
      <c r="Q155" s="1">
        <f t="shared" si="31"/>
        <v>6.057041645040151E-2</v>
      </c>
      <c r="R155" s="1">
        <f t="shared" si="32"/>
        <v>6.3179506979305008E-2</v>
      </c>
      <c r="T155" s="1" t="str">
        <f t="shared" si="33"/>
        <v>C</v>
      </c>
      <c r="U155" s="1" t="str">
        <f t="shared" si="33"/>
        <v>C</v>
      </c>
      <c r="V155" s="1" t="str">
        <f t="shared" si="33"/>
        <v>C</v>
      </c>
    </row>
    <row r="156" spans="1:30" ht="15.6" x14ac:dyDescent="0.25">
      <c r="B156" s="3" t="str">
        <f t="shared" si="23"/>
        <v>0</v>
      </c>
      <c r="C156" s="3">
        <f t="shared" si="24"/>
        <v>0</v>
      </c>
      <c r="D156" s="3" t="str">
        <f t="shared" si="25"/>
        <v>0</v>
      </c>
      <c r="E156" s="5">
        <v>4157878</v>
      </c>
      <c r="F156" s="5">
        <v>4988</v>
      </c>
      <c r="G156" s="5">
        <v>152486</v>
      </c>
      <c r="H156" s="5">
        <v>22365</v>
      </c>
      <c r="K156" s="1">
        <f t="shared" si="26"/>
        <v>3.9188399537924988E-2</v>
      </c>
      <c r="L156" s="1">
        <f t="shared" si="27"/>
        <v>-2.5590935729634695E-2</v>
      </c>
      <c r="M156" s="1">
        <f t="shared" si="28"/>
        <v>-6.4875969705332229E-2</v>
      </c>
      <c r="N156" s="1">
        <f t="shared" si="29"/>
        <v>-4.7649463464486459E-2</v>
      </c>
      <c r="P156" s="1">
        <f t="shared" si="30"/>
        <v>-0.6530232423722433</v>
      </c>
      <c r="Q156" s="1">
        <f t="shared" si="31"/>
        <v>-1.6554891363335169</v>
      </c>
      <c r="R156" s="1">
        <f t="shared" si="32"/>
        <v>-1.2159073610131281</v>
      </c>
      <c r="T156" s="1" t="str">
        <f t="shared" si="33"/>
        <v>A</v>
      </c>
      <c r="U156" s="1" t="str">
        <f t="shared" si="33"/>
        <v>A</v>
      </c>
      <c r="V156" s="1" t="str">
        <f t="shared" si="33"/>
        <v>A</v>
      </c>
    </row>
    <row r="157" spans="1:30" ht="15.6" x14ac:dyDescent="0.25">
      <c r="B157" s="3" t="str">
        <f t="shared" si="23"/>
        <v>0</v>
      </c>
      <c r="C157" s="3">
        <f t="shared" si="24"/>
        <v>0</v>
      </c>
      <c r="D157" s="3" t="str">
        <f t="shared" si="25"/>
        <v>0</v>
      </c>
      <c r="E157" s="5">
        <v>4841665</v>
      </c>
      <c r="F157" s="5">
        <v>5235</v>
      </c>
      <c r="G157" s="5">
        <v>156231</v>
      </c>
      <c r="H157" s="5">
        <v>27602</v>
      </c>
      <c r="K157" s="1">
        <f t="shared" si="26"/>
        <v>0.16445576325231284</v>
      </c>
      <c r="L157" s="1">
        <f t="shared" si="27"/>
        <v>4.9518845228548519E-2</v>
      </c>
      <c r="M157" s="1">
        <f t="shared" si="28"/>
        <v>2.4559631703894129E-2</v>
      </c>
      <c r="N157" s="1">
        <f t="shared" si="29"/>
        <v>0.23416051866756091</v>
      </c>
      <c r="P157" s="1">
        <f t="shared" si="30"/>
        <v>0.30110738747766025</v>
      </c>
      <c r="Q157" s="1">
        <f t="shared" si="31"/>
        <v>0.14933883263315026</v>
      </c>
      <c r="R157" s="1">
        <f t="shared" si="32"/>
        <v>1.4238510954967567</v>
      </c>
      <c r="T157" s="1" t="str">
        <f t="shared" si="33"/>
        <v>C</v>
      </c>
      <c r="U157" s="1" t="str">
        <f t="shared" si="33"/>
        <v>C</v>
      </c>
      <c r="V157" s="1" t="str">
        <f t="shared" si="33"/>
        <v>D</v>
      </c>
    </row>
    <row r="158" spans="1:30" ht="15.6" x14ac:dyDescent="0.25">
      <c r="B158" s="3" t="str">
        <f t="shared" si="23"/>
        <v>0</v>
      </c>
      <c r="C158" s="3">
        <f t="shared" si="24"/>
        <v>0</v>
      </c>
      <c r="D158" s="3" t="str">
        <f t="shared" si="25"/>
        <v>0</v>
      </c>
      <c r="E158" s="5">
        <v>5663192</v>
      </c>
      <c r="F158" s="5">
        <v>5423</v>
      </c>
      <c r="G158" s="5">
        <v>159865</v>
      </c>
      <c r="H158" s="5">
        <v>23305</v>
      </c>
      <c r="K158" s="1">
        <f t="shared" si="26"/>
        <v>0.16967861262602843</v>
      </c>
      <c r="L158" s="1">
        <f t="shared" si="27"/>
        <v>3.5912129894937916E-2</v>
      </c>
      <c r="M158" s="1">
        <f t="shared" si="28"/>
        <v>2.326042846810172E-2</v>
      </c>
      <c r="N158" s="1">
        <f t="shared" si="29"/>
        <v>-0.15567712484602564</v>
      </c>
      <c r="P158" s="1">
        <f t="shared" si="30"/>
        <v>0.21164794630946349</v>
      </c>
      <c r="Q158" s="1">
        <f t="shared" si="31"/>
        <v>0.13708521131869278</v>
      </c>
      <c r="R158" s="1">
        <f t="shared" si="32"/>
        <v>-0.91748230632423866</v>
      </c>
      <c r="T158" s="1" t="str">
        <f t="shared" si="33"/>
        <v>C</v>
      </c>
      <c r="U158" s="1" t="str">
        <f t="shared" si="33"/>
        <v>C</v>
      </c>
      <c r="V158" s="1" t="str">
        <f t="shared" si="33"/>
        <v>A</v>
      </c>
    </row>
    <row r="159" spans="1:30" ht="15.6" x14ac:dyDescent="0.25">
      <c r="B159" s="3" t="str">
        <f t="shared" si="23"/>
        <v>0</v>
      </c>
      <c r="C159" s="3">
        <f t="shared" si="24"/>
        <v>0</v>
      </c>
      <c r="D159" s="3" t="str">
        <f t="shared" si="25"/>
        <v>0</v>
      </c>
      <c r="E159" s="5">
        <v>7203705</v>
      </c>
      <c r="F159" s="5">
        <v>6402</v>
      </c>
      <c r="G159" s="5">
        <v>132931</v>
      </c>
      <c r="H159" s="5">
        <v>20756</v>
      </c>
      <c r="K159" s="1">
        <f t="shared" si="26"/>
        <v>0.27202203280411469</v>
      </c>
      <c r="L159" s="1">
        <f t="shared" si="27"/>
        <v>0.18052738336713997</v>
      </c>
      <c r="M159" s="1">
        <f t="shared" si="28"/>
        <v>-0.16847965470866044</v>
      </c>
      <c r="N159" s="1">
        <f t="shared" si="29"/>
        <v>-0.10937567045698347</v>
      </c>
      <c r="P159" s="1">
        <f t="shared" si="30"/>
        <v>0.66364985771994145</v>
      </c>
      <c r="Q159" s="1">
        <f t="shared" si="31"/>
        <v>-0.61936032523506668</v>
      </c>
      <c r="R159" s="1">
        <f t="shared" si="32"/>
        <v>-0.40208386552182629</v>
      </c>
      <c r="T159" s="1" t="str">
        <f t="shared" si="33"/>
        <v>C</v>
      </c>
      <c r="U159" s="1" t="str">
        <f t="shared" si="33"/>
        <v>A</v>
      </c>
      <c r="V159" s="1" t="str">
        <f t="shared" si="33"/>
        <v>B</v>
      </c>
    </row>
    <row r="160" spans="1:30" ht="15.6" x14ac:dyDescent="0.25">
      <c r="B160" s="3" t="str">
        <f t="shared" si="23"/>
        <v>0</v>
      </c>
      <c r="C160" s="3">
        <f t="shared" si="24"/>
        <v>0</v>
      </c>
      <c r="D160" s="3" t="str">
        <f t="shared" si="25"/>
        <v>0</v>
      </c>
      <c r="E160" s="5">
        <v>8003407</v>
      </c>
      <c r="F160" s="5">
        <v>9593</v>
      </c>
      <c r="G160" s="5">
        <v>114677</v>
      </c>
      <c r="H160" s="5">
        <v>15310</v>
      </c>
      <c r="K160" s="1">
        <f t="shared" si="26"/>
        <v>0.11101259699002111</v>
      </c>
      <c r="L160" s="1">
        <f t="shared" si="27"/>
        <v>0.49843798812870976</v>
      </c>
      <c r="M160" s="1">
        <f t="shared" si="28"/>
        <v>-0.13731936117233753</v>
      </c>
      <c r="N160" s="1">
        <f t="shared" si="29"/>
        <v>-0.26238196184235885</v>
      </c>
      <c r="P160" s="1">
        <f t="shared" si="30"/>
        <v>4.4899227803265802</v>
      </c>
      <c r="Q160" s="1">
        <f t="shared" si="31"/>
        <v>-1.2369709825334609</v>
      </c>
      <c r="R160" s="1">
        <f t="shared" si="32"/>
        <v>-2.3635332291698776</v>
      </c>
      <c r="T160" s="1" t="str">
        <f t="shared" si="33"/>
        <v>D</v>
      </c>
      <c r="U160" s="1" t="str">
        <f t="shared" si="33"/>
        <v>A</v>
      </c>
      <c r="V160" s="1" t="str">
        <f t="shared" si="33"/>
        <v>A</v>
      </c>
    </row>
    <row r="161" spans="1:30" ht="15.6" x14ac:dyDescent="0.25">
      <c r="B161" s="3" t="str">
        <f t="shared" si="23"/>
        <v>0</v>
      </c>
      <c r="C161" s="3">
        <f t="shared" si="24"/>
        <v>0</v>
      </c>
      <c r="D161" s="3" t="str">
        <f t="shared" si="25"/>
        <v>0</v>
      </c>
      <c r="E161" s="5">
        <v>9664158</v>
      </c>
      <c r="F161" s="5">
        <v>6846</v>
      </c>
      <c r="G161" s="5">
        <v>92997</v>
      </c>
      <c r="H161" s="5">
        <v>28188</v>
      </c>
      <c r="K161" s="1">
        <f t="shared" si="26"/>
        <v>0.20750550359365705</v>
      </c>
      <c r="L161" s="1">
        <f t="shared" si="27"/>
        <v>-0.28635463358699054</v>
      </c>
      <c r="M161" s="1">
        <f t="shared" si="28"/>
        <v>-0.18905273071322062</v>
      </c>
      <c r="N161" s="1">
        <f t="shared" si="29"/>
        <v>0.84114957544088831</v>
      </c>
      <c r="P161" s="1">
        <f t="shared" si="30"/>
        <v>-1.3799857287049986</v>
      </c>
      <c r="Q161" s="1">
        <f t="shared" si="31"/>
        <v>-0.91107333270267787</v>
      </c>
      <c r="R161" s="1">
        <f t="shared" si="32"/>
        <v>4.0536253779950355</v>
      </c>
      <c r="T161" s="1" t="str">
        <f t="shared" si="33"/>
        <v>A</v>
      </c>
      <c r="U161" s="1" t="str">
        <f t="shared" si="33"/>
        <v>A</v>
      </c>
      <c r="V161" s="1" t="str">
        <f t="shared" si="33"/>
        <v>D</v>
      </c>
    </row>
    <row r="162" spans="1:30" ht="15.6" x14ac:dyDescent="0.25">
      <c r="B162" s="3" t="str">
        <f t="shared" si="23"/>
        <v>0</v>
      </c>
      <c r="C162" s="3">
        <f t="shared" si="24"/>
        <v>0</v>
      </c>
      <c r="D162" s="3" t="str">
        <f t="shared" si="25"/>
        <v>0</v>
      </c>
      <c r="E162" s="5">
        <v>11186100</v>
      </c>
      <c r="F162" s="7">
        <v>73120</v>
      </c>
      <c r="G162" s="5">
        <v>95524</v>
      </c>
      <c r="H162" s="5">
        <v>46545</v>
      </c>
      <c r="K162" s="1">
        <f t="shared" si="26"/>
        <v>0.15748314545354081</v>
      </c>
      <c r="L162" s="1">
        <f t="shared" si="27"/>
        <v>9.6806894536955888</v>
      </c>
      <c r="M162" s="1">
        <f t="shared" si="28"/>
        <v>2.7172919556544835E-2</v>
      </c>
      <c r="N162" s="1">
        <f t="shared" si="29"/>
        <v>0.65123456790123457</v>
      </c>
      <c r="P162" s="1">
        <f t="shared" si="30"/>
        <v>61.471273169048395</v>
      </c>
      <c r="Q162" s="1">
        <f t="shared" si="31"/>
        <v>0.1725449379251898</v>
      </c>
      <c r="R162" s="1">
        <f t="shared" si="32"/>
        <v>4.1352651804466003</v>
      </c>
      <c r="T162" s="1" t="str">
        <f t="shared" si="33"/>
        <v>D</v>
      </c>
      <c r="U162" s="1" t="str">
        <f t="shared" si="33"/>
        <v>C</v>
      </c>
      <c r="V162" s="1" t="str">
        <f t="shared" si="33"/>
        <v>D</v>
      </c>
    </row>
    <row r="163" spans="1:30" ht="15.6" x14ac:dyDescent="0.25">
      <c r="B163" s="3" t="str">
        <f t="shared" si="23"/>
        <v>0</v>
      </c>
      <c r="C163" s="3">
        <f t="shared" si="24"/>
        <v>0</v>
      </c>
      <c r="D163" s="3" t="str">
        <f t="shared" si="25"/>
        <v>0</v>
      </c>
      <c r="E163" s="5">
        <v>12335529</v>
      </c>
      <c r="F163" s="7">
        <v>75856</v>
      </c>
      <c r="G163" s="5">
        <v>82994</v>
      </c>
      <c r="H163" s="5">
        <v>30542</v>
      </c>
      <c r="K163" s="1">
        <f t="shared" si="26"/>
        <v>0.10275511572397887</v>
      </c>
      <c r="L163" s="1">
        <f t="shared" si="27"/>
        <v>3.7417943107221005E-2</v>
      </c>
      <c r="M163" s="1">
        <f t="shared" si="28"/>
        <v>-0.13117122398559525</v>
      </c>
      <c r="N163" s="1">
        <f t="shared" si="29"/>
        <v>-0.3438178107208078</v>
      </c>
      <c r="P163" s="1">
        <f t="shared" si="30"/>
        <v>0.36414676625671083</v>
      </c>
      <c r="Q163" s="1">
        <f t="shared" si="31"/>
        <v>-1.2765420296732264</v>
      </c>
      <c r="R163" s="1">
        <f t="shared" si="32"/>
        <v>-3.3459921513238555</v>
      </c>
      <c r="T163" s="1" t="str">
        <f t="shared" si="33"/>
        <v>C</v>
      </c>
      <c r="U163" s="1" t="str">
        <f t="shared" si="33"/>
        <v>A</v>
      </c>
      <c r="V163" s="1" t="str">
        <f t="shared" si="33"/>
        <v>A</v>
      </c>
    </row>
    <row r="164" spans="1:30" ht="15.6" x14ac:dyDescent="0.25">
      <c r="B164" s="3" t="str">
        <f t="shared" si="23"/>
        <v>0</v>
      </c>
      <c r="C164" s="3">
        <f t="shared" si="24"/>
        <v>0</v>
      </c>
      <c r="D164" s="3" t="str">
        <f t="shared" si="25"/>
        <v>0</v>
      </c>
      <c r="E164" s="5">
        <v>13169971</v>
      </c>
      <c r="F164" s="7">
        <v>83196</v>
      </c>
      <c r="G164" s="5">
        <v>77689</v>
      </c>
      <c r="H164" s="5">
        <v>42559</v>
      </c>
      <c r="K164" s="1">
        <f t="shared" si="26"/>
        <v>6.7645416747023984E-2</v>
      </c>
      <c r="L164" s="1">
        <f t="shared" si="27"/>
        <v>9.6762286437460446E-2</v>
      </c>
      <c r="M164" s="1">
        <f t="shared" si="28"/>
        <v>-6.3920283393980287E-2</v>
      </c>
      <c r="N164" s="1">
        <f t="shared" si="29"/>
        <v>0.39345818872372473</v>
      </c>
      <c r="P164" s="1">
        <f t="shared" si="30"/>
        <v>1.4304337394996895</v>
      </c>
      <c r="Q164" s="1">
        <f t="shared" si="31"/>
        <v>-0.94493147455984028</v>
      </c>
      <c r="R164" s="1">
        <f t="shared" si="32"/>
        <v>5.8164796322440377</v>
      </c>
      <c r="T164" s="1" t="str">
        <f t="shared" si="33"/>
        <v>D</v>
      </c>
      <c r="U164" s="1" t="str">
        <f t="shared" si="33"/>
        <v>A</v>
      </c>
      <c r="V164" s="1" t="str">
        <f t="shared" si="33"/>
        <v>D</v>
      </c>
    </row>
    <row r="165" spans="1:30" ht="15.6" x14ac:dyDescent="0.25">
      <c r="B165" s="3" t="str">
        <f t="shared" si="23"/>
        <v>0</v>
      </c>
      <c r="C165" s="3">
        <f t="shared" si="24"/>
        <v>0</v>
      </c>
      <c r="D165" s="3" t="str">
        <f t="shared" si="25"/>
        <v>0</v>
      </c>
      <c r="E165" s="5">
        <v>13489726</v>
      </c>
      <c r="F165" s="7">
        <v>94030</v>
      </c>
      <c r="G165" s="5">
        <v>75894</v>
      </c>
      <c r="H165" s="5">
        <v>51654</v>
      </c>
      <c r="K165" s="1">
        <f t="shared" si="26"/>
        <v>2.4279096742126464E-2</v>
      </c>
      <c r="L165" s="1">
        <f t="shared" si="27"/>
        <v>0.13022260685609885</v>
      </c>
      <c r="M165" s="1">
        <f t="shared" si="28"/>
        <v>-2.3104944071876327E-2</v>
      </c>
      <c r="N165" s="1">
        <f t="shared" si="29"/>
        <v>0.21370332949552387</v>
      </c>
      <c r="P165" s="1">
        <f t="shared" si="30"/>
        <v>5.3635688443940612</v>
      </c>
      <c r="Q165" s="1">
        <f t="shared" si="31"/>
        <v>-0.95163935945718792</v>
      </c>
      <c r="R165" s="1">
        <f t="shared" si="32"/>
        <v>8.801947278571074</v>
      </c>
      <c r="T165" s="1" t="str">
        <f t="shared" si="33"/>
        <v>D</v>
      </c>
      <c r="U165" s="1" t="str">
        <f t="shared" si="33"/>
        <v>A</v>
      </c>
      <c r="V165" s="1" t="str">
        <f t="shared" si="33"/>
        <v>D</v>
      </c>
    </row>
    <row r="166" spans="1:30" ht="14.4" x14ac:dyDescent="0.25">
      <c r="A166" s="4" t="s">
        <v>40</v>
      </c>
      <c r="B166" s="3" t="str">
        <f t="shared" si="23"/>
        <v>Chengde</v>
      </c>
      <c r="C166" s="3" t="str">
        <f t="shared" si="24"/>
        <v xml:space="preserve">cheng de </v>
      </c>
      <c r="D166" s="3" t="str">
        <f t="shared" si="25"/>
        <v>chengde</v>
      </c>
      <c r="K166" s="1">
        <f t="shared" si="26"/>
        <v>-1</v>
      </c>
      <c r="L166" s="1">
        <f t="shared" si="27"/>
        <v>-1</v>
      </c>
      <c r="M166" s="1">
        <f t="shared" si="28"/>
        <v>-1</v>
      </c>
      <c r="N166" s="1">
        <f t="shared" si="29"/>
        <v>-1</v>
      </c>
      <c r="P166" s="1">
        <f t="shared" si="30"/>
        <v>1</v>
      </c>
      <c r="Q166" s="1">
        <f t="shared" si="31"/>
        <v>1</v>
      </c>
      <c r="R166" s="1">
        <f t="shared" si="32"/>
        <v>1</v>
      </c>
      <c r="T166" s="8" t="str">
        <f t="shared" si="33"/>
        <v>D</v>
      </c>
      <c r="U166" s="8" t="str">
        <f t="shared" si="33"/>
        <v>D</v>
      </c>
      <c r="V166" s="8" t="str">
        <f t="shared" si="33"/>
        <v>D</v>
      </c>
    </row>
    <row r="167" spans="1:30" ht="15.6" x14ac:dyDescent="0.25">
      <c r="B167" s="3" t="str">
        <f t="shared" si="23"/>
        <v>0</v>
      </c>
      <c r="C167" s="3">
        <f t="shared" si="24"/>
        <v>0</v>
      </c>
      <c r="D167" s="3" t="str">
        <f t="shared" si="25"/>
        <v>0</v>
      </c>
      <c r="E167" s="5">
        <v>1824136</v>
      </c>
      <c r="F167" s="6"/>
      <c r="G167" s="6"/>
      <c r="H167" s="6"/>
      <c r="K167" s="1" t="e">
        <f t="shared" si="26"/>
        <v>#DIV/0!</v>
      </c>
      <c r="L167" s="1" t="e">
        <f t="shared" si="27"/>
        <v>#DIV/0!</v>
      </c>
      <c r="M167" s="1" t="e">
        <f t="shared" si="28"/>
        <v>#DIV/0!</v>
      </c>
      <c r="N167" s="1" t="e">
        <f t="shared" si="29"/>
        <v>#DIV/0!</v>
      </c>
      <c r="P167" s="1" t="e">
        <f t="shared" si="30"/>
        <v>#DIV/0!</v>
      </c>
      <c r="Q167" s="1" t="e">
        <f t="shared" si="31"/>
        <v>#DIV/0!</v>
      </c>
      <c r="R167" s="1" t="e">
        <f t="shared" si="32"/>
        <v>#DIV/0!</v>
      </c>
      <c r="T167" s="1" t="e">
        <f t="shared" si="33"/>
        <v>#DIV/0!</v>
      </c>
      <c r="U167" s="1" t="e">
        <f t="shared" si="33"/>
        <v>#DIV/0!</v>
      </c>
      <c r="V167" s="1" t="e">
        <f t="shared" si="33"/>
        <v>#DIV/0!</v>
      </c>
      <c r="X167" s="1">
        <f>COUNTIF($T$167:$V$180,"A")</f>
        <v>7</v>
      </c>
      <c r="Y167" s="1">
        <f>COUNTIF($T$167:$V$180,"B")</f>
        <v>8</v>
      </c>
      <c r="Z167" s="1">
        <f>COUNTIF($T$167:$V$180,"C")</f>
        <v>9</v>
      </c>
      <c r="AA167" s="1">
        <f>COUNTIF($T$167:$V$180,"D")</f>
        <v>9</v>
      </c>
      <c r="AB167" s="1">
        <f>COUNTIF($T$167:$V$180,"E")</f>
        <v>0</v>
      </c>
      <c r="AD167" s="1" t="s">
        <v>155</v>
      </c>
    </row>
    <row r="168" spans="1:30" ht="15.6" x14ac:dyDescent="0.25">
      <c r="B168" s="3" t="str">
        <f t="shared" si="23"/>
        <v>0</v>
      </c>
      <c r="C168" s="3">
        <f t="shared" si="24"/>
        <v>0</v>
      </c>
      <c r="D168" s="3" t="str">
        <f t="shared" si="25"/>
        <v>0</v>
      </c>
      <c r="E168" s="5">
        <v>2000110</v>
      </c>
      <c r="F168" s="6"/>
      <c r="G168" s="6"/>
      <c r="H168" s="6"/>
      <c r="K168" s="1">
        <f t="shared" si="26"/>
        <v>9.6469780761960736E-2</v>
      </c>
      <c r="L168" s="1" t="e">
        <f t="shared" si="27"/>
        <v>#DIV/0!</v>
      </c>
      <c r="M168" s="1" t="e">
        <f t="shared" si="28"/>
        <v>#DIV/0!</v>
      </c>
      <c r="N168" s="1" t="e">
        <f t="shared" si="29"/>
        <v>#DIV/0!</v>
      </c>
      <c r="P168" s="1" t="e">
        <f t="shared" si="30"/>
        <v>#DIV/0!</v>
      </c>
      <c r="Q168" s="1" t="e">
        <f t="shared" si="31"/>
        <v>#DIV/0!</v>
      </c>
      <c r="R168" s="1" t="e">
        <f t="shared" si="32"/>
        <v>#DIV/0!</v>
      </c>
      <c r="T168" s="1" t="e">
        <f t="shared" si="33"/>
        <v>#DIV/0!</v>
      </c>
      <c r="U168" s="1" t="e">
        <f t="shared" si="33"/>
        <v>#DIV/0!</v>
      </c>
      <c r="V168" s="1" t="e">
        <f t="shared" si="33"/>
        <v>#DIV/0!</v>
      </c>
    </row>
    <row r="169" spans="1:30" ht="15.6" x14ac:dyDescent="0.25">
      <c r="B169" s="3" t="str">
        <f t="shared" si="23"/>
        <v>0</v>
      </c>
      <c r="C169" s="3">
        <f t="shared" si="24"/>
        <v>0</v>
      </c>
      <c r="D169" s="3" t="str">
        <f t="shared" si="25"/>
        <v>0</v>
      </c>
      <c r="E169" s="5">
        <v>2349782</v>
      </c>
      <c r="F169" s="5">
        <v>2063</v>
      </c>
      <c r="G169" s="5">
        <v>56376</v>
      </c>
      <c r="H169" s="5">
        <v>18107</v>
      </c>
      <c r="K169" s="1">
        <f t="shared" si="26"/>
        <v>0.1748263845488498</v>
      </c>
      <c r="L169" s="1" t="e">
        <f t="shared" si="27"/>
        <v>#DIV/0!</v>
      </c>
      <c r="M169" s="1" t="e">
        <f t="shared" si="28"/>
        <v>#DIV/0!</v>
      </c>
      <c r="N169" s="1" t="e">
        <f t="shared" si="29"/>
        <v>#DIV/0!</v>
      </c>
      <c r="P169" s="1" t="e">
        <f t="shared" si="30"/>
        <v>#DIV/0!</v>
      </c>
      <c r="Q169" s="1" t="e">
        <f t="shared" si="31"/>
        <v>#DIV/0!</v>
      </c>
      <c r="R169" s="1" t="e">
        <f t="shared" si="32"/>
        <v>#DIV/0!</v>
      </c>
      <c r="T169" s="1" t="e">
        <f t="shared" si="33"/>
        <v>#DIV/0!</v>
      </c>
      <c r="U169" s="1" t="e">
        <f t="shared" si="33"/>
        <v>#DIV/0!</v>
      </c>
      <c r="V169" s="1" t="e">
        <f t="shared" si="33"/>
        <v>#DIV/0!</v>
      </c>
    </row>
    <row r="170" spans="1:30" ht="15.6" x14ac:dyDescent="0.25">
      <c r="B170" s="3" t="str">
        <f t="shared" si="23"/>
        <v>0</v>
      </c>
      <c r="C170" s="3">
        <f t="shared" si="24"/>
        <v>0</v>
      </c>
      <c r="D170" s="3" t="str">
        <f t="shared" si="25"/>
        <v>0</v>
      </c>
      <c r="E170" s="5">
        <v>3006156</v>
      </c>
      <c r="F170" s="5">
        <v>8874</v>
      </c>
      <c r="G170" s="5">
        <v>56120</v>
      </c>
      <c r="H170" s="5">
        <v>17892</v>
      </c>
      <c r="K170" s="1">
        <f t="shared" si="26"/>
        <v>0.27933399779213564</v>
      </c>
      <c r="L170" s="1">
        <f t="shared" si="27"/>
        <v>3.3015026660203586</v>
      </c>
      <c r="M170" s="1">
        <f t="shared" si="28"/>
        <v>-4.5409394068397901E-3</v>
      </c>
      <c r="N170" s="1">
        <f t="shared" si="29"/>
        <v>-1.1873860937758877E-2</v>
      </c>
      <c r="P170" s="1">
        <f t="shared" si="30"/>
        <v>11.819193840046452</v>
      </c>
      <c r="Q170" s="1">
        <f t="shared" si="31"/>
        <v>-1.6256307655822463E-2</v>
      </c>
      <c r="R170" s="1">
        <f t="shared" si="32"/>
        <v>-4.2507754271267489E-2</v>
      </c>
      <c r="T170" s="1" t="str">
        <f t="shared" si="33"/>
        <v>D</v>
      </c>
      <c r="U170" s="1" t="str">
        <f t="shared" si="33"/>
        <v>B</v>
      </c>
      <c r="V170" s="1" t="str">
        <f t="shared" si="33"/>
        <v>B</v>
      </c>
    </row>
    <row r="171" spans="1:30" ht="15.6" x14ac:dyDescent="0.25">
      <c r="B171" s="3" t="str">
        <f t="shared" si="23"/>
        <v>0</v>
      </c>
      <c r="C171" s="3">
        <f t="shared" si="24"/>
        <v>0</v>
      </c>
      <c r="D171" s="3" t="str">
        <f t="shared" si="25"/>
        <v>0</v>
      </c>
      <c r="E171" s="5">
        <v>3602892</v>
      </c>
      <c r="F171" s="5">
        <v>6270</v>
      </c>
      <c r="G171" s="5">
        <v>69172</v>
      </c>
      <c r="H171" s="5">
        <v>22869</v>
      </c>
      <c r="K171" s="1">
        <f t="shared" si="26"/>
        <v>0.19850466842040135</v>
      </c>
      <c r="L171" s="1">
        <f t="shared" si="27"/>
        <v>-0.29344151453684925</v>
      </c>
      <c r="M171" s="1">
        <f t="shared" si="28"/>
        <v>0.23257305773342837</v>
      </c>
      <c r="N171" s="1">
        <f t="shared" si="29"/>
        <v>0.27816901408450706</v>
      </c>
      <c r="P171" s="1">
        <f t="shared" si="30"/>
        <v>-1.4782600171165081</v>
      </c>
      <c r="Q171" s="1">
        <f t="shared" si="31"/>
        <v>1.1716251289409254</v>
      </c>
      <c r="R171" s="1">
        <f t="shared" si="32"/>
        <v>1.4013222776977179</v>
      </c>
      <c r="T171" s="1" t="str">
        <f t="shared" si="33"/>
        <v>A</v>
      </c>
      <c r="U171" s="1" t="str">
        <f t="shared" si="33"/>
        <v>D</v>
      </c>
      <c r="V171" s="1" t="str">
        <f t="shared" si="33"/>
        <v>D</v>
      </c>
    </row>
    <row r="172" spans="1:30" ht="15.6" x14ac:dyDescent="0.25">
      <c r="B172" s="3" t="str">
        <f t="shared" si="23"/>
        <v>0</v>
      </c>
      <c r="C172" s="3">
        <f t="shared" si="24"/>
        <v>0</v>
      </c>
      <c r="D172" s="3" t="str">
        <f t="shared" si="25"/>
        <v>0</v>
      </c>
      <c r="E172" s="5">
        <v>4279969</v>
      </c>
      <c r="F172" s="5">
        <v>6848</v>
      </c>
      <c r="G172" s="5">
        <v>66727</v>
      </c>
      <c r="H172" s="5">
        <v>25172</v>
      </c>
      <c r="K172" s="1">
        <f t="shared" si="26"/>
        <v>0.18792597724272611</v>
      </c>
      <c r="L172" s="1">
        <f t="shared" si="27"/>
        <v>9.2185007974481661E-2</v>
      </c>
      <c r="M172" s="1">
        <f t="shared" si="28"/>
        <v>-3.5346672063840859E-2</v>
      </c>
      <c r="N172" s="1">
        <f t="shared" si="29"/>
        <v>0.10070400979491889</v>
      </c>
      <c r="P172" s="1">
        <f t="shared" si="30"/>
        <v>0.49053893095053619</v>
      </c>
      <c r="Q172" s="1">
        <f t="shared" si="31"/>
        <v>-0.18808827061831332</v>
      </c>
      <c r="R172" s="1">
        <f t="shared" si="32"/>
        <v>0.5358706192324284</v>
      </c>
      <c r="T172" s="1" t="str">
        <f t="shared" si="33"/>
        <v>C</v>
      </c>
      <c r="U172" s="1" t="str">
        <f t="shared" si="33"/>
        <v>B</v>
      </c>
      <c r="V172" s="1" t="str">
        <f t="shared" si="33"/>
        <v>C</v>
      </c>
    </row>
    <row r="173" spans="1:30" ht="15.6" x14ac:dyDescent="0.25">
      <c r="B173" s="3" t="str">
        <f t="shared" si="23"/>
        <v>0</v>
      </c>
      <c r="C173" s="3">
        <f t="shared" si="24"/>
        <v>0</v>
      </c>
      <c r="D173" s="3" t="str">
        <f t="shared" si="25"/>
        <v>0</v>
      </c>
      <c r="E173" s="5">
        <v>5535406</v>
      </c>
      <c r="F173" s="5">
        <v>7391</v>
      </c>
      <c r="G173" s="5">
        <v>86825</v>
      </c>
      <c r="H173" s="5">
        <v>30564</v>
      </c>
      <c r="K173" s="1">
        <f t="shared" si="26"/>
        <v>0.29332852644493451</v>
      </c>
      <c r="L173" s="1">
        <f t="shared" si="27"/>
        <v>7.9293224299065421E-2</v>
      </c>
      <c r="M173" s="1">
        <f t="shared" si="28"/>
        <v>0.3011974163382139</v>
      </c>
      <c r="N173" s="1">
        <f t="shared" si="29"/>
        <v>0.21420626092483713</v>
      </c>
      <c r="P173" s="1">
        <f t="shared" si="30"/>
        <v>0.27032223991331045</v>
      </c>
      <c r="Q173" s="1">
        <f t="shared" si="31"/>
        <v>1.0268262006039721</v>
      </c>
      <c r="R173" s="1">
        <f t="shared" si="32"/>
        <v>0.73026058365669833</v>
      </c>
      <c r="T173" s="1" t="str">
        <f t="shared" si="33"/>
        <v>C</v>
      </c>
      <c r="U173" s="1" t="str">
        <f t="shared" si="33"/>
        <v>D</v>
      </c>
      <c r="V173" s="1" t="str">
        <f t="shared" si="33"/>
        <v>C</v>
      </c>
    </row>
    <row r="174" spans="1:30" ht="15.6" x14ac:dyDescent="0.25">
      <c r="B174" s="3" t="str">
        <f t="shared" si="23"/>
        <v>0</v>
      </c>
      <c r="C174" s="3">
        <f t="shared" si="24"/>
        <v>0</v>
      </c>
      <c r="D174" s="3" t="str">
        <f t="shared" si="25"/>
        <v>0</v>
      </c>
      <c r="E174" s="5">
        <v>7149413</v>
      </c>
      <c r="F174" s="5">
        <v>7590</v>
      </c>
      <c r="G174" s="5">
        <v>83896</v>
      </c>
      <c r="H174" s="5">
        <v>29169</v>
      </c>
      <c r="K174" s="1">
        <f t="shared" si="26"/>
        <v>0.29157879295574707</v>
      </c>
      <c r="L174" s="1">
        <f t="shared" si="27"/>
        <v>2.6924638073332431E-2</v>
      </c>
      <c r="M174" s="1">
        <f t="shared" si="28"/>
        <v>-3.3734523466743452E-2</v>
      </c>
      <c r="N174" s="1">
        <f t="shared" si="29"/>
        <v>-4.5641931684334509E-2</v>
      </c>
      <c r="P174" s="1">
        <f t="shared" si="30"/>
        <v>9.2340865398324035E-2</v>
      </c>
      <c r="Q174" s="1">
        <f t="shared" si="31"/>
        <v>-0.11569608037942369</v>
      </c>
      <c r="R174" s="1">
        <f t="shared" si="32"/>
        <v>-0.15653378361869269</v>
      </c>
      <c r="T174" s="1" t="str">
        <f t="shared" si="33"/>
        <v>C</v>
      </c>
      <c r="U174" s="1" t="str">
        <f t="shared" si="33"/>
        <v>B</v>
      </c>
      <c r="V174" s="1" t="str">
        <f t="shared" si="33"/>
        <v>B</v>
      </c>
    </row>
    <row r="175" spans="1:30" ht="15.6" x14ac:dyDescent="0.25">
      <c r="B175" s="3" t="str">
        <f t="shared" si="23"/>
        <v>0</v>
      </c>
      <c r="C175" s="3">
        <f t="shared" si="24"/>
        <v>0</v>
      </c>
      <c r="D175" s="3" t="str">
        <f t="shared" si="25"/>
        <v>0</v>
      </c>
      <c r="E175" s="5">
        <v>7601136</v>
      </c>
      <c r="F175" s="5">
        <v>6017</v>
      </c>
      <c r="G175" s="5">
        <v>76352</v>
      </c>
      <c r="H175" s="5">
        <v>30675</v>
      </c>
      <c r="K175" s="1">
        <f t="shared" si="26"/>
        <v>6.3183229168604471E-2</v>
      </c>
      <c r="L175" s="1">
        <f t="shared" si="27"/>
        <v>-0.20724637681159419</v>
      </c>
      <c r="M175" s="1">
        <f t="shared" si="28"/>
        <v>-8.9920854391150953E-2</v>
      </c>
      <c r="N175" s="1">
        <f t="shared" si="29"/>
        <v>5.1630155301861567E-2</v>
      </c>
      <c r="P175" s="1">
        <f t="shared" si="30"/>
        <v>-3.280085230505664</v>
      </c>
      <c r="Q175" s="1">
        <f t="shared" si="31"/>
        <v>-1.4231759847410952</v>
      </c>
      <c r="R175" s="1">
        <f t="shared" si="32"/>
        <v>0.81714967691959017</v>
      </c>
      <c r="T175" s="1" t="str">
        <f t="shared" si="33"/>
        <v>A</v>
      </c>
      <c r="U175" s="1" t="str">
        <f t="shared" si="33"/>
        <v>A</v>
      </c>
      <c r="V175" s="1" t="str">
        <f t="shared" si="33"/>
        <v>C</v>
      </c>
    </row>
    <row r="176" spans="1:30" ht="15.6" x14ac:dyDescent="0.25">
      <c r="B176" s="3" t="str">
        <f t="shared" si="23"/>
        <v>0</v>
      </c>
      <c r="C176" s="3">
        <f t="shared" si="24"/>
        <v>0</v>
      </c>
      <c r="D176" s="3" t="str">
        <f t="shared" si="25"/>
        <v>0</v>
      </c>
      <c r="E176" s="5">
        <v>8889619</v>
      </c>
      <c r="F176" s="5">
        <f>F175*1.1</f>
        <v>6618.7000000000007</v>
      </c>
      <c r="G176" s="5">
        <v>71294</v>
      </c>
      <c r="H176" s="5">
        <v>21383</v>
      </c>
      <c r="K176" s="1">
        <f t="shared" si="26"/>
        <v>0.16951189927400326</v>
      </c>
      <c r="L176" s="1">
        <f t="shared" si="27"/>
        <v>0.10000000000000012</v>
      </c>
      <c r="M176" s="1">
        <f t="shared" si="28"/>
        <v>-6.624580888516346E-2</v>
      </c>
      <c r="N176" s="1">
        <f t="shared" si="29"/>
        <v>-0.30291768541157293</v>
      </c>
      <c r="P176" s="1">
        <f t="shared" si="30"/>
        <v>0.58992908715132519</v>
      </c>
      <c r="Q176" s="1">
        <f t="shared" si="31"/>
        <v>-0.3908032956322558</v>
      </c>
      <c r="R176" s="1">
        <f t="shared" si="32"/>
        <v>-1.786999536368413</v>
      </c>
      <c r="T176" s="1" t="str">
        <f t="shared" si="33"/>
        <v>C</v>
      </c>
      <c r="U176" s="1" t="str">
        <f t="shared" si="33"/>
        <v>B</v>
      </c>
      <c r="V176" s="1" t="str">
        <f t="shared" si="33"/>
        <v>A</v>
      </c>
    </row>
    <row r="177" spans="1:30" ht="15.6" x14ac:dyDescent="0.25">
      <c r="B177" s="3" t="str">
        <f t="shared" si="23"/>
        <v>0</v>
      </c>
      <c r="C177" s="3">
        <f t="shared" si="24"/>
        <v>0</v>
      </c>
      <c r="D177" s="3" t="str">
        <f t="shared" si="25"/>
        <v>0</v>
      </c>
      <c r="E177" s="5">
        <v>11042013</v>
      </c>
      <c r="F177" s="5">
        <v>6231</v>
      </c>
      <c r="G177" s="5">
        <v>87360</v>
      </c>
      <c r="H177" s="5">
        <v>47499</v>
      </c>
      <c r="K177" s="1">
        <f t="shared" si="26"/>
        <v>0.24212443750401452</v>
      </c>
      <c r="L177" s="1">
        <f t="shared" si="27"/>
        <v>-5.8576457612522198E-2</v>
      </c>
      <c r="M177" s="1">
        <f t="shared" si="28"/>
        <v>0.2253485566807866</v>
      </c>
      <c r="N177" s="1">
        <f t="shared" si="29"/>
        <v>1.2213440583641211</v>
      </c>
      <c r="P177" s="1">
        <f t="shared" si="30"/>
        <v>-0.24192707773064409</v>
      </c>
      <c r="Q177" s="1">
        <f t="shared" si="31"/>
        <v>0.93071380569361251</v>
      </c>
      <c r="R177" s="1">
        <f t="shared" si="32"/>
        <v>5.044282481167853</v>
      </c>
      <c r="T177" s="1" t="str">
        <f t="shared" si="33"/>
        <v>B</v>
      </c>
      <c r="U177" s="1" t="str">
        <f t="shared" si="33"/>
        <v>C</v>
      </c>
      <c r="V177" s="1" t="str">
        <f t="shared" si="33"/>
        <v>D</v>
      </c>
    </row>
    <row r="178" spans="1:30" ht="15.6" x14ac:dyDescent="0.25">
      <c r="B178" s="3" t="str">
        <f t="shared" si="23"/>
        <v>0</v>
      </c>
      <c r="C178" s="3">
        <f t="shared" si="24"/>
        <v>0</v>
      </c>
      <c r="D178" s="3" t="str">
        <f t="shared" si="25"/>
        <v>0</v>
      </c>
      <c r="E178" s="5">
        <v>11819213</v>
      </c>
      <c r="F178" s="5">
        <v>7623</v>
      </c>
      <c r="G178" s="5">
        <v>83407</v>
      </c>
      <c r="H178" s="5">
        <v>28127</v>
      </c>
      <c r="K178" s="1">
        <f t="shared" si="26"/>
        <v>7.0385716807252446E-2</v>
      </c>
      <c r="L178" s="1">
        <f t="shared" si="27"/>
        <v>0.22339913336543091</v>
      </c>
      <c r="M178" s="1">
        <f t="shared" si="28"/>
        <v>-4.5249542124542123E-2</v>
      </c>
      <c r="N178" s="1">
        <f t="shared" si="29"/>
        <v>-0.40784016505610643</v>
      </c>
      <c r="P178" s="1">
        <f t="shared" si="30"/>
        <v>3.1739270905942125</v>
      </c>
      <c r="Q178" s="1">
        <f t="shared" si="31"/>
        <v>-0.64287960934539601</v>
      </c>
      <c r="R178" s="1">
        <f t="shared" si="32"/>
        <v>-5.7943597587129094</v>
      </c>
      <c r="T178" s="1" t="str">
        <f t="shared" si="33"/>
        <v>D</v>
      </c>
      <c r="U178" s="1" t="str">
        <f t="shared" si="33"/>
        <v>A</v>
      </c>
      <c r="V178" s="1" t="str">
        <f t="shared" si="33"/>
        <v>A</v>
      </c>
    </row>
    <row r="179" spans="1:30" ht="15.6" x14ac:dyDescent="0.25">
      <c r="B179" s="3" t="str">
        <f t="shared" si="23"/>
        <v>0</v>
      </c>
      <c r="C179" s="3">
        <f t="shared" si="24"/>
        <v>0</v>
      </c>
      <c r="D179" s="3" t="str">
        <f t="shared" si="25"/>
        <v>0</v>
      </c>
      <c r="E179" s="5">
        <v>12720917</v>
      </c>
      <c r="F179" s="5">
        <v>8021</v>
      </c>
      <c r="G179" s="5">
        <v>72424</v>
      </c>
      <c r="H179" s="5">
        <v>32032</v>
      </c>
      <c r="K179" s="1">
        <f t="shared" si="26"/>
        <v>7.6291374053416253E-2</v>
      </c>
      <c r="L179" s="1">
        <f t="shared" si="27"/>
        <v>5.2210415846779483E-2</v>
      </c>
      <c r="M179" s="1">
        <f t="shared" si="28"/>
        <v>-0.13167959523780978</v>
      </c>
      <c r="N179" s="1">
        <f t="shared" si="29"/>
        <v>0.13883457176378569</v>
      </c>
      <c r="P179" s="1">
        <f t="shared" si="30"/>
        <v>0.68435542673833327</v>
      </c>
      <c r="Q179" s="1">
        <f t="shared" si="31"/>
        <v>-1.7260089606672027</v>
      </c>
      <c r="R179" s="1">
        <f t="shared" si="32"/>
        <v>1.8197938297267935</v>
      </c>
      <c r="T179" s="1" t="str">
        <f t="shared" si="33"/>
        <v>C</v>
      </c>
      <c r="U179" s="1" t="str">
        <f t="shared" si="33"/>
        <v>A</v>
      </c>
      <c r="V179" s="1" t="str">
        <f t="shared" si="33"/>
        <v>D</v>
      </c>
    </row>
    <row r="180" spans="1:30" ht="15.6" x14ac:dyDescent="0.25">
      <c r="B180" s="3" t="str">
        <f t="shared" si="23"/>
        <v>0</v>
      </c>
      <c r="C180" s="3">
        <f t="shared" si="24"/>
        <v>0</v>
      </c>
      <c r="D180" s="3" t="str">
        <f t="shared" si="25"/>
        <v>0</v>
      </c>
      <c r="E180" s="5">
        <v>13425500</v>
      </c>
      <c r="F180" s="5">
        <v>86431</v>
      </c>
      <c r="G180" s="5">
        <v>71938</v>
      </c>
      <c r="H180" s="5">
        <v>76895</v>
      </c>
      <c r="K180" s="1">
        <f t="shared" si="26"/>
        <v>5.5387752313767948E-2</v>
      </c>
      <c r="L180" s="1">
        <f t="shared" si="27"/>
        <v>9.7755890786684958</v>
      </c>
      <c r="M180" s="1">
        <f t="shared" si="28"/>
        <v>-6.7104827129128462E-3</v>
      </c>
      <c r="N180" s="1">
        <f t="shared" si="29"/>
        <v>1.4005681818181819</v>
      </c>
      <c r="P180" s="1">
        <f t="shared" si="30"/>
        <v>176.49369527202387</v>
      </c>
      <c r="Q180" s="1">
        <f t="shared" si="31"/>
        <v>-0.12115463135059906</v>
      </c>
      <c r="R180" s="1">
        <f t="shared" si="32"/>
        <v>25.286604408210248</v>
      </c>
      <c r="T180" s="1" t="str">
        <f t="shared" si="33"/>
        <v>D</v>
      </c>
      <c r="U180" s="1" t="str">
        <f t="shared" si="33"/>
        <v>B</v>
      </c>
      <c r="V180" s="1" t="str">
        <f t="shared" si="33"/>
        <v>D</v>
      </c>
    </row>
    <row r="181" spans="1:30" ht="14.4" x14ac:dyDescent="0.25">
      <c r="A181" s="4" t="s">
        <v>41</v>
      </c>
      <c r="B181" s="3" t="str">
        <f t="shared" si="23"/>
        <v>Jixi</v>
      </c>
      <c r="C181" s="3" t="str">
        <f t="shared" si="24"/>
        <v xml:space="preserve">ji xi </v>
      </c>
      <c r="D181" s="3" t="str">
        <f t="shared" si="25"/>
        <v>jixi</v>
      </c>
      <c r="K181" s="1">
        <f t="shared" si="26"/>
        <v>-1</v>
      </c>
      <c r="L181" s="1">
        <f t="shared" si="27"/>
        <v>-1</v>
      </c>
      <c r="M181" s="1">
        <f t="shared" si="28"/>
        <v>-1</v>
      </c>
      <c r="N181" s="1">
        <f t="shared" si="29"/>
        <v>-1</v>
      </c>
      <c r="P181" s="1">
        <f t="shared" si="30"/>
        <v>1</v>
      </c>
      <c r="Q181" s="1">
        <f t="shared" si="31"/>
        <v>1</v>
      </c>
      <c r="R181" s="1">
        <f t="shared" si="32"/>
        <v>1</v>
      </c>
      <c r="T181" s="8" t="str">
        <f t="shared" si="33"/>
        <v>D</v>
      </c>
      <c r="U181" s="8" t="str">
        <f t="shared" si="33"/>
        <v>D</v>
      </c>
      <c r="V181" s="8" t="str">
        <f t="shared" si="33"/>
        <v>D</v>
      </c>
    </row>
    <row r="182" spans="1:30" ht="15.6" x14ac:dyDescent="0.25">
      <c r="B182" s="3" t="str">
        <f t="shared" si="23"/>
        <v>0</v>
      </c>
      <c r="C182" s="3">
        <f t="shared" si="24"/>
        <v>0</v>
      </c>
      <c r="D182" s="3" t="str">
        <f t="shared" si="25"/>
        <v>0</v>
      </c>
      <c r="E182" s="5">
        <v>1363440</v>
      </c>
      <c r="F182" s="6"/>
      <c r="G182" s="6"/>
      <c r="H182" s="6"/>
      <c r="K182" s="1" t="e">
        <f t="shared" si="26"/>
        <v>#DIV/0!</v>
      </c>
      <c r="L182" s="1" t="e">
        <f t="shared" si="27"/>
        <v>#DIV/0!</v>
      </c>
      <c r="M182" s="1" t="e">
        <f t="shared" si="28"/>
        <v>#DIV/0!</v>
      </c>
      <c r="N182" s="1" t="e">
        <f t="shared" si="29"/>
        <v>#DIV/0!</v>
      </c>
      <c r="P182" s="1" t="e">
        <f t="shared" si="30"/>
        <v>#DIV/0!</v>
      </c>
      <c r="Q182" s="1" t="e">
        <f t="shared" si="31"/>
        <v>#DIV/0!</v>
      </c>
      <c r="R182" s="1" t="e">
        <f t="shared" si="32"/>
        <v>#DIV/0!</v>
      </c>
      <c r="T182" s="1" t="e">
        <f t="shared" si="33"/>
        <v>#DIV/0!</v>
      </c>
      <c r="U182" s="1" t="e">
        <f t="shared" si="33"/>
        <v>#DIV/0!</v>
      </c>
      <c r="V182" s="1" t="e">
        <f t="shared" si="33"/>
        <v>#DIV/0!</v>
      </c>
      <c r="X182" s="1">
        <f>COUNTIF($T$182:$V$195,"A")</f>
        <v>4</v>
      </c>
      <c r="Y182" s="1">
        <f>COUNTIF($T$182:$V$195,"b")</f>
        <v>6</v>
      </c>
      <c r="Z182" s="1">
        <f>COUNTIF($T$182:$V$195,"c")</f>
        <v>13</v>
      </c>
      <c r="AA182" s="1">
        <f>COUNTIF($T$182:$V$195,"d")</f>
        <v>6</v>
      </c>
      <c r="AB182" s="1">
        <f>COUNTIF($T$182:$V$195,"e")</f>
        <v>4</v>
      </c>
      <c r="AD182" s="1" t="s">
        <v>150</v>
      </c>
    </row>
    <row r="183" spans="1:30" ht="15.6" x14ac:dyDescent="0.25">
      <c r="B183" s="3" t="str">
        <f t="shared" si="23"/>
        <v>0</v>
      </c>
      <c r="C183" s="3">
        <f t="shared" si="24"/>
        <v>0</v>
      </c>
      <c r="D183" s="3" t="str">
        <f t="shared" si="25"/>
        <v>0</v>
      </c>
      <c r="E183" s="5">
        <v>1491194</v>
      </c>
      <c r="F183" s="6"/>
      <c r="G183" s="6"/>
      <c r="H183" s="6"/>
      <c r="K183" s="1">
        <f t="shared" si="26"/>
        <v>9.3699759432024882E-2</v>
      </c>
      <c r="L183" s="1" t="e">
        <f t="shared" si="27"/>
        <v>#DIV/0!</v>
      </c>
      <c r="M183" s="1" t="e">
        <f t="shared" si="28"/>
        <v>#DIV/0!</v>
      </c>
      <c r="N183" s="1" t="e">
        <f t="shared" si="29"/>
        <v>#DIV/0!</v>
      </c>
      <c r="P183" s="1" t="e">
        <f t="shared" si="30"/>
        <v>#DIV/0!</v>
      </c>
      <c r="Q183" s="1" t="e">
        <f t="shared" si="31"/>
        <v>#DIV/0!</v>
      </c>
      <c r="R183" s="1" t="e">
        <f t="shared" si="32"/>
        <v>#DIV/0!</v>
      </c>
      <c r="T183" s="1" t="e">
        <f t="shared" si="33"/>
        <v>#DIV/0!</v>
      </c>
      <c r="U183" s="1" t="e">
        <f t="shared" si="33"/>
        <v>#DIV/0!</v>
      </c>
      <c r="V183" s="1" t="e">
        <f t="shared" si="33"/>
        <v>#DIV/0!</v>
      </c>
    </row>
    <row r="184" spans="1:30" ht="15.6" x14ac:dyDescent="0.25">
      <c r="B184" s="3" t="str">
        <f t="shared" si="23"/>
        <v>0</v>
      </c>
      <c r="C184" s="3">
        <f t="shared" si="24"/>
        <v>0</v>
      </c>
      <c r="D184" s="3" t="str">
        <f t="shared" si="25"/>
        <v>0</v>
      </c>
      <c r="E184" s="5">
        <v>1691294</v>
      </c>
      <c r="F184" s="7">
        <v>718</v>
      </c>
      <c r="G184" s="5">
        <v>11369</v>
      </c>
      <c r="H184" s="5">
        <v>30871</v>
      </c>
      <c r="K184" s="1">
        <f t="shared" si="26"/>
        <v>0.13418777167826587</v>
      </c>
      <c r="L184" s="1" t="e">
        <f t="shared" si="27"/>
        <v>#DIV/0!</v>
      </c>
      <c r="M184" s="1" t="e">
        <f t="shared" si="28"/>
        <v>#DIV/0!</v>
      </c>
      <c r="N184" s="1" t="e">
        <f t="shared" si="29"/>
        <v>#DIV/0!</v>
      </c>
      <c r="P184" s="1" t="e">
        <f t="shared" si="30"/>
        <v>#DIV/0!</v>
      </c>
      <c r="Q184" s="1" t="e">
        <f t="shared" si="31"/>
        <v>#DIV/0!</v>
      </c>
      <c r="R184" s="1" t="e">
        <f t="shared" si="32"/>
        <v>#DIV/0!</v>
      </c>
      <c r="T184" s="1" t="e">
        <f t="shared" si="33"/>
        <v>#DIV/0!</v>
      </c>
      <c r="U184" s="1" t="e">
        <f t="shared" si="33"/>
        <v>#DIV/0!</v>
      </c>
      <c r="V184" s="1" t="e">
        <f t="shared" si="33"/>
        <v>#DIV/0!</v>
      </c>
    </row>
    <row r="185" spans="1:30" ht="15.6" x14ac:dyDescent="0.25">
      <c r="B185" s="3" t="str">
        <f t="shared" si="23"/>
        <v>0</v>
      </c>
      <c r="C185" s="3">
        <f t="shared" si="24"/>
        <v>0</v>
      </c>
      <c r="D185" s="3" t="str">
        <f t="shared" si="25"/>
        <v>0</v>
      </c>
      <c r="E185" s="5">
        <v>1946995</v>
      </c>
      <c r="F185" s="7">
        <v>727</v>
      </c>
      <c r="G185" s="5">
        <v>13932</v>
      </c>
      <c r="H185" s="5">
        <v>31953</v>
      </c>
      <c r="K185" s="1">
        <f t="shared" si="26"/>
        <v>0.15118660623167823</v>
      </c>
      <c r="L185" s="1">
        <f t="shared" si="27"/>
        <v>1.2534818941504178E-2</v>
      </c>
      <c r="M185" s="1">
        <f t="shared" si="28"/>
        <v>0.22543759345588882</v>
      </c>
      <c r="N185" s="1">
        <f t="shared" si="29"/>
        <v>3.5049075183829485E-2</v>
      </c>
      <c r="P185" s="1">
        <f t="shared" si="30"/>
        <v>8.2909586066743451E-2</v>
      </c>
      <c r="Q185" s="1">
        <f t="shared" si="31"/>
        <v>1.4911214629054403</v>
      </c>
      <c r="R185" s="1">
        <f t="shared" si="32"/>
        <v>0.23182658872651926</v>
      </c>
      <c r="T185" s="1" t="str">
        <f t="shared" si="33"/>
        <v>C</v>
      </c>
      <c r="U185" s="1" t="str">
        <f t="shared" si="33"/>
        <v>D</v>
      </c>
      <c r="V185" s="1" t="str">
        <f t="shared" si="33"/>
        <v>C</v>
      </c>
    </row>
    <row r="186" spans="1:30" ht="15.6" x14ac:dyDescent="0.25">
      <c r="B186" s="3" t="str">
        <f t="shared" si="23"/>
        <v>0</v>
      </c>
      <c r="C186" s="3">
        <f t="shared" si="24"/>
        <v>0</v>
      </c>
      <c r="D186" s="3" t="str">
        <f t="shared" si="25"/>
        <v>0</v>
      </c>
      <c r="E186" s="5">
        <v>2046355</v>
      </c>
      <c r="F186" s="7">
        <v>735</v>
      </c>
      <c r="G186" s="5">
        <v>13930</v>
      </c>
      <c r="H186" s="5">
        <v>30401</v>
      </c>
      <c r="K186" s="1">
        <f t="shared" si="26"/>
        <v>5.1032488527191902E-2</v>
      </c>
      <c r="L186" s="1">
        <f t="shared" si="27"/>
        <v>1.1004126547455296E-2</v>
      </c>
      <c r="M186" s="1">
        <f t="shared" si="28"/>
        <v>-1.435544071202986E-4</v>
      </c>
      <c r="N186" s="1">
        <f t="shared" si="29"/>
        <v>-4.8571339154382998E-2</v>
      </c>
      <c r="P186" s="1">
        <f t="shared" si="30"/>
        <v>0.21562982454974561</v>
      </c>
      <c r="Q186" s="1">
        <f t="shared" si="31"/>
        <v>-2.8130003310304526E-3</v>
      </c>
      <c r="R186" s="1">
        <f t="shared" si="32"/>
        <v>-0.95177289127302667</v>
      </c>
      <c r="T186" s="1" t="str">
        <f t="shared" si="33"/>
        <v>C</v>
      </c>
      <c r="U186" s="1" t="str">
        <f t="shared" si="33"/>
        <v>B</v>
      </c>
      <c r="V186" s="1" t="str">
        <f t="shared" si="33"/>
        <v>A</v>
      </c>
    </row>
    <row r="187" spans="1:30" ht="15.6" x14ac:dyDescent="0.25">
      <c r="B187" s="3" t="str">
        <f t="shared" si="23"/>
        <v>0</v>
      </c>
      <c r="C187" s="3">
        <f t="shared" si="24"/>
        <v>0</v>
      </c>
      <c r="D187" s="3" t="str">
        <f t="shared" si="25"/>
        <v>0</v>
      </c>
      <c r="E187" s="5">
        <v>2362214</v>
      </c>
      <c r="F187" s="5">
        <v>1170</v>
      </c>
      <c r="G187" s="5">
        <v>12930</v>
      </c>
      <c r="H187" s="5">
        <v>33829</v>
      </c>
      <c r="K187" s="1">
        <f t="shared" si="26"/>
        <v>0.15435200637230587</v>
      </c>
      <c r="L187" s="1">
        <f t="shared" si="27"/>
        <v>0.59183673469387754</v>
      </c>
      <c r="M187" s="1">
        <f t="shared" si="28"/>
        <v>-7.1787508973438621E-2</v>
      </c>
      <c r="N187" s="1">
        <f t="shared" si="29"/>
        <v>0.11275944870234532</v>
      </c>
      <c r="P187" s="1">
        <f t="shared" si="30"/>
        <v>3.8343313352619046</v>
      </c>
      <c r="Q187" s="1">
        <f t="shared" si="31"/>
        <v>-0.46508957454225147</v>
      </c>
      <c r="R187" s="1">
        <f t="shared" si="32"/>
        <v>0.73053438923471514</v>
      </c>
      <c r="T187" s="1" t="str">
        <f t="shared" si="33"/>
        <v>D</v>
      </c>
      <c r="U187" s="1" t="str">
        <f t="shared" si="33"/>
        <v>B</v>
      </c>
      <c r="V187" s="1" t="str">
        <f t="shared" si="33"/>
        <v>C</v>
      </c>
    </row>
    <row r="188" spans="1:30" ht="15.6" x14ac:dyDescent="0.25">
      <c r="B188" s="3" t="str">
        <f t="shared" si="23"/>
        <v>0</v>
      </c>
      <c r="C188" s="3">
        <f t="shared" si="24"/>
        <v>0</v>
      </c>
      <c r="D188" s="3" t="str">
        <f t="shared" si="25"/>
        <v>0</v>
      </c>
      <c r="E188" s="5">
        <v>2646464</v>
      </c>
      <c r="F188" s="5">
        <v>1179</v>
      </c>
      <c r="G188" s="5">
        <v>21933</v>
      </c>
      <c r="H188" s="5">
        <v>32476</v>
      </c>
      <c r="K188" s="1">
        <f t="shared" si="26"/>
        <v>0.1203320274962387</v>
      </c>
      <c r="L188" s="1">
        <f t="shared" si="27"/>
        <v>7.6923076923076927E-3</v>
      </c>
      <c r="M188" s="1">
        <f t="shared" si="28"/>
        <v>0.69628770301624132</v>
      </c>
      <c r="N188" s="1">
        <f t="shared" si="29"/>
        <v>-3.9995270330190076E-2</v>
      </c>
      <c r="P188" s="1">
        <f t="shared" si="30"/>
        <v>6.3925688383735885E-2</v>
      </c>
      <c r="Q188" s="1">
        <f t="shared" si="31"/>
        <v>5.7863871946976513</v>
      </c>
      <c r="R188" s="1">
        <f t="shared" si="32"/>
        <v>-0.33237427443363105</v>
      </c>
      <c r="T188" s="1" t="str">
        <f t="shared" si="33"/>
        <v>C</v>
      </c>
      <c r="U188" s="1" t="str">
        <f t="shared" si="33"/>
        <v>D</v>
      </c>
      <c r="V188" s="1" t="str">
        <f t="shared" si="33"/>
        <v>B</v>
      </c>
    </row>
    <row r="189" spans="1:30" ht="15.6" x14ac:dyDescent="0.25">
      <c r="B189" s="3" t="str">
        <f t="shared" si="23"/>
        <v>0</v>
      </c>
      <c r="C189" s="3">
        <f t="shared" si="24"/>
        <v>0</v>
      </c>
      <c r="D189" s="3" t="str">
        <f t="shared" si="25"/>
        <v>0</v>
      </c>
      <c r="E189" s="5">
        <v>3158814</v>
      </c>
      <c r="F189" s="5">
        <v>1204</v>
      </c>
      <c r="G189" s="5">
        <v>21900</v>
      </c>
      <c r="H189" s="5">
        <v>29683</v>
      </c>
      <c r="K189" s="1">
        <f t="shared" si="26"/>
        <v>0.19359794805446059</v>
      </c>
      <c r="L189" s="1">
        <f t="shared" si="27"/>
        <v>2.1204410517387615E-2</v>
      </c>
      <c r="M189" s="1">
        <f t="shared" si="28"/>
        <v>-1.5045821365066339E-3</v>
      </c>
      <c r="N189" s="1">
        <f t="shared" si="29"/>
        <v>-8.6001970686045079E-2</v>
      </c>
      <c r="P189" s="1">
        <f t="shared" si="30"/>
        <v>0.10952807470574354</v>
      </c>
      <c r="Q189" s="1">
        <f t="shared" si="31"/>
        <v>-7.7716843160103291E-3</v>
      </c>
      <c r="R189" s="1">
        <f t="shared" si="32"/>
        <v>-0.44422976353991139</v>
      </c>
      <c r="T189" s="1" t="str">
        <f t="shared" si="33"/>
        <v>C</v>
      </c>
      <c r="U189" s="1" t="str">
        <f t="shared" si="33"/>
        <v>B</v>
      </c>
      <c r="V189" s="1" t="str">
        <f t="shared" si="33"/>
        <v>B</v>
      </c>
    </row>
    <row r="190" spans="1:30" ht="15.6" x14ac:dyDescent="0.25">
      <c r="B190" s="3" t="str">
        <f t="shared" si="23"/>
        <v>0</v>
      </c>
      <c r="C190" s="3">
        <f t="shared" si="24"/>
        <v>0</v>
      </c>
      <c r="D190" s="3" t="str">
        <f t="shared" si="25"/>
        <v>0</v>
      </c>
      <c r="E190" s="5">
        <v>3538182</v>
      </c>
      <c r="F190" s="7">
        <v>13129</v>
      </c>
      <c r="G190" s="5">
        <v>20060</v>
      </c>
      <c r="H190" s="5">
        <v>22584</v>
      </c>
      <c r="K190" s="1">
        <f t="shared" si="26"/>
        <v>0.12009823940250992</v>
      </c>
      <c r="L190" s="1">
        <f t="shared" si="27"/>
        <v>9.9044850498338874</v>
      </c>
      <c r="M190" s="1">
        <f t="shared" si="28"/>
        <v>-8.4018264840182655E-2</v>
      </c>
      <c r="N190" s="1">
        <f t="shared" si="29"/>
        <v>-0.23916046221743084</v>
      </c>
      <c r="P190" s="1">
        <f t="shared" si="30"/>
        <v>82.46986050011067</v>
      </c>
      <c r="Q190" s="1">
        <f t="shared" si="31"/>
        <v>-0.6995794880772146</v>
      </c>
      <c r="R190" s="1">
        <f t="shared" si="32"/>
        <v>-1.9913735905476784</v>
      </c>
      <c r="T190" s="1" t="str">
        <f t="shared" si="33"/>
        <v>D</v>
      </c>
      <c r="U190" s="1" t="str">
        <f t="shared" si="33"/>
        <v>A</v>
      </c>
      <c r="V190" s="1" t="str">
        <f t="shared" si="33"/>
        <v>A</v>
      </c>
    </row>
    <row r="191" spans="1:30" ht="15.6" x14ac:dyDescent="0.25">
      <c r="B191" s="3" t="str">
        <f t="shared" si="23"/>
        <v>0</v>
      </c>
      <c r="C191" s="3">
        <f t="shared" si="24"/>
        <v>0</v>
      </c>
      <c r="D191" s="3" t="str">
        <f t="shared" si="25"/>
        <v>0</v>
      </c>
      <c r="E191" s="5">
        <v>4194931</v>
      </c>
      <c r="F191" s="5">
        <v>2766</v>
      </c>
      <c r="G191" s="5">
        <v>19762</v>
      </c>
      <c r="H191" s="5">
        <v>23695</v>
      </c>
      <c r="K191" s="1">
        <f t="shared" si="26"/>
        <v>0.18561764205459189</v>
      </c>
      <c r="L191" s="1">
        <f t="shared" si="27"/>
        <v>-0.78932134968390588</v>
      </c>
      <c r="M191" s="1">
        <f t="shared" si="28"/>
        <v>-1.4855433698903291E-2</v>
      </c>
      <c r="N191" s="1">
        <f t="shared" si="29"/>
        <v>4.9194119730782852E-2</v>
      </c>
      <c r="P191" s="1">
        <f t="shared" si="30"/>
        <v>-4.2524047873195103</v>
      </c>
      <c r="Q191" s="1">
        <f t="shared" si="31"/>
        <v>-8.0032444839128858E-2</v>
      </c>
      <c r="R191" s="1">
        <f t="shared" si="32"/>
        <v>0.26502933226742748</v>
      </c>
      <c r="T191" s="1" t="str">
        <f t="shared" si="33"/>
        <v>A</v>
      </c>
      <c r="U191" s="1" t="str">
        <f t="shared" si="33"/>
        <v>B</v>
      </c>
      <c r="V191" s="1" t="str">
        <f t="shared" si="33"/>
        <v>C</v>
      </c>
    </row>
    <row r="192" spans="1:30" ht="15.6" x14ac:dyDescent="0.25">
      <c r="B192" s="3" t="str">
        <f t="shared" si="23"/>
        <v>0</v>
      </c>
      <c r="C192" s="3">
        <f t="shared" si="24"/>
        <v>0</v>
      </c>
      <c r="D192" s="3" t="str">
        <f t="shared" si="25"/>
        <v>0</v>
      </c>
      <c r="E192" s="5">
        <v>5078321</v>
      </c>
      <c r="F192" s="7">
        <v>2916</v>
      </c>
      <c r="G192" s="5">
        <v>23323</v>
      </c>
      <c r="H192" s="5">
        <v>37044</v>
      </c>
      <c r="K192" s="1">
        <f t="shared" si="26"/>
        <v>0.21058510855124912</v>
      </c>
      <c r="L192" s="1">
        <f t="shared" si="27"/>
        <v>5.4229934924078092E-2</v>
      </c>
      <c r="M192" s="1">
        <f t="shared" si="28"/>
        <v>0.18019431231656716</v>
      </c>
      <c r="N192" s="1">
        <f t="shared" si="29"/>
        <v>0.56336779911373702</v>
      </c>
      <c r="P192" s="1">
        <f t="shared" si="30"/>
        <v>0.25752027433070085</v>
      </c>
      <c r="Q192" s="1">
        <f t="shared" si="31"/>
        <v>0.85568402037656</v>
      </c>
      <c r="R192" s="1">
        <f t="shared" si="32"/>
        <v>2.675249940461164</v>
      </c>
      <c r="T192" s="1" t="str">
        <f t="shared" si="33"/>
        <v>C</v>
      </c>
      <c r="U192" s="1" t="str">
        <f t="shared" si="33"/>
        <v>C</v>
      </c>
      <c r="V192" s="1" t="str">
        <f t="shared" si="33"/>
        <v>D</v>
      </c>
    </row>
    <row r="193" spans="1:30" ht="15.6" x14ac:dyDescent="0.25">
      <c r="B193" s="3" t="str">
        <f t="shared" si="23"/>
        <v>0</v>
      </c>
      <c r="C193" s="3">
        <f t="shared" si="24"/>
        <v>0</v>
      </c>
      <c r="D193" s="3" t="str">
        <f t="shared" si="25"/>
        <v>0</v>
      </c>
      <c r="E193" s="5">
        <v>5823381</v>
      </c>
      <c r="F193" s="7">
        <v>3215</v>
      </c>
      <c r="G193" s="5">
        <v>24068</v>
      </c>
      <c r="H193" s="5">
        <v>68785</v>
      </c>
      <c r="K193" s="1">
        <f t="shared" si="26"/>
        <v>0.14671384498931833</v>
      </c>
      <c r="L193" s="1">
        <f t="shared" si="27"/>
        <v>0.10253772290809328</v>
      </c>
      <c r="M193" s="1">
        <f t="shared" si="28"/>
        <v>3.194271748917378E-2</v>
      </c>
      <c r="N193" s="1">
        <f t="shared" si="29"/>
        <v>0.85684591296836199</v>
      </c>
      <c r="P193" s="1">
        <f t="shared" si="30"/>
        <v>0.69889602385895244</v>
      </c>
      <c r="Q193" s="1">
        <f t="shared" si="31"/>
        <v>0.21772122113969139</v>
      </c>
      <c r="R193" s="1">
        <f t="shared" si="32"/>
        <v>5.8402525885048249</v>
      </c>
      <c r="T193" s="1" t="str">
        <f t="shared" si="33"/>
        <v>C</v>
      </c>
      <c r="U193" s="1" t="str">
        <f t="shared" si="33"/>
        <v>C</v>
      </c>
      <c r="V193" s="1" t="str">
        <f t="shared" si="33"/>
        <v>D</v>
      </c>
    </row>
    <row r="194" spans="1:30" ht="15.6" x14ac:dyDescent="0.25">
      <c r="B194" s="3" t="str">
        <f t="shared" si="23"/>
        <v>0</v>
      </c>
      <c r="C194" s="3">
        <f t="shared" si="24"/>
        <v>0</v>
      </c>
      <c r="D194" s="3" t="str">
        <f t="shared" si="25"/>
        <v>0</v>
      </c>
      <c r="E194" s="5">
        <v>5709117</v>
      </c>
      <c r="F194" s="7">
        <v>3472</v>
      </c>
      <c r="G194" s="5">
        <v>21384</v>
      </c>
      <c r="H194" s="5">
        <v>81107</v>
      </c>
      <c r="K194" s="1">
        <f t="shared" si="26"/>
        <v>-1.9621590962363617E-2</v>
      </c>
      <c r="L194" s="1">
        <f t="shared" si="27"/>
        <v>7.9937791601866245E-2</v>
      </c>
      <c r="M194" s="1">
        <f t="shared" si="28"/>
        <v>-0.11151736745886655</v>
      </c>
      <c r="N194" s="1">
        <f t="shared" si="29"/>
        <v>0.17913789343606892</v>
      </c>
      <c r="P194" s="1">
        <f t="shared" si="30"/>
        <v>-4.0739709514481151</v>
      </c>
      <c r="Q194" s="1">
        <f t="shared" si="31"/>
        <v>5.6834008859306673</v>
      </c>
      <c r="R194" s="1">
        <f t="shared" si="32"/>
        <v>-9.1296314238572815</v>
      </c>
      <c r="T194" s="1" t="str">
        <f t="shared" si="33"/>
        <v>E</v>
      </c>
      <c r="U194" s="1" t="str">
        <f t="shared" si="33"/>
        <v>C</v>
      </c>
      <c r="V194" s="1" t="str">
        <f t="shared" si="33"/>
        <v>E</v>
      </c>
    </row>
    <row r="195" spans="1:30" ht="15.6" x14ac:dyDescent="0.25">
      <c r="B195" s="3" t="str">
        <f t="shared" ref="B195:B258" si="34">PROPER(D195)</f>
        <v>0</v>
      </c>
      <c r="C195" s="3">
        <f t="shared" ref="C195:C258" si="35">getpy(A195)</f>
        <v>0</v>
      </c>
      <c r="D195" s="3" t="str">
        <f t="shared" ref="D195:D258" si="36">SUBSTITUTE(C195," ","")</f>
        <v>0</v>
      </c>
      <c r="E195" s="5">
        <v>5160088</v>
      </c>
      <c r="F195" s="7">
        <v>3526</v>
      </c>
      <c r="G195" s="5">
        <v>21879</v>
      </c>
      <c r="H195" s="5">
        <v>37718</v>
      </c>
      <c r="K195" s="1">
        <f t="shared" ref="K195:K258" si="37">(E195-E194)/E194</f>
        <v>-9.6167060510408173E-2</v>
      </c>
      <c r="L195" s="1">
        <f t="shared" ref="L195:L258" si="38">(F195-F194)/F194</f>
        <v>1.5552995391705069E-2</v>
      </c>
      <c r="M195" s="1">
        <f t="shared" ref="M195:M258" si="39">(G195-G194)/G194</f>
        <v>2.3148148148148147E-2</v>
      </c>
      <c r="N195" s="1">
        <f t="shared" ref="N195:N258" si="40">(H195-H194)/H194</f>
        <v>-0.53495999112283776</v>
      </c>
      <c r="P195" s="1">
        <f t="shared" si="30"/>
        <v>-0.16172892577933967</v>
      </c>
      <c r="Q195" s="1">
        <f t="shared" si="31"/>
        <v>-0.24070766045347533</v>
      </c>
      <c r="R195" s="1">
        <f t="shared" si="32"/>
        <v>5.5628194132536573</v>
      </c>
      <c r="T195" s="1" t="str">
        <f t="shared" si="33"/>
        <v>E</v>
      </c>
      <c r="U195" s="1" t="str">
        <f t="shared" si="33"/>
        <v>E</v>
      </c>
      <c r="V195" s="1" t="str">
        <f t="shared" si="33"/>
        <v>C</v>
      </c>
    </row>
    <row r="196" spans="1:30" ht="14.4" x14ac:dyDescent="0.25">
      <c r="A196" s="4" t="s">
        <v>43</v>
      </c>
      <c r="B196" s="3" t="str">
        <f t="shared" si="34"/>
        <v>Hegang</v>
      </c>
      <c r="C196" s="3" t="str">
        <f t="shared" si="35"/>
        <v xml:space="preserve">he gang </v>
      </c>
      <c r="D196" s="3" t="str">
        <f t="shared" si="36"/>
        <v>hegang</v>
      </c>
      <c r="K196" s="1">
        <f t="shared" si="37"/>
        <v>-1</v>
      </c>
      <c r="L196" s="1">
        <f t="shared" si="38"/>
        <v>-1</v>
      </c>
      <c r="M196" s="1">
        <f t="shared" si="39"/>
        <v>-1</v>
      </c>
      <c r="N196" s="1">
        <f t="shared" si="40"/>
        <v>-1</v>
      </c>
      <c r="P196" s="1">
        <f t="shared" ref="P196:P259" si="41">L196/K196</f>
        <v>1</v>
      </c>
      <c r="Q196" s="1">
        <f t="shared" ref="Q196:Q259" si="42">M196/$K196</f>
        <v>1</v>
      </c>
      <c r="R196" s="1">
        <f t="shared" ref="R196:R259" si="43">N196/$K196</f>
        <v>1</v>
      </c>
      <c r="T196" s="8" t="str">
        <f t="shared" ref="T196:V259" si="44">IF(AND($K196&gt;0,L196&lt;0,P196&lt;-0.5),"A",IF(OR(AND($K196&gt;0,L196&lt;0,P196&gt;-0.5)),"B",IF(OR(AND($K196&gt;0,L196&gt;0,P196&lt;1),AND($K196&lt;0,L196&lt;0,P196&gt;1.2)),"C",IF(OR(AND($K196&gt;0,L196&gt;0,P196&gt;1),AND($K196&lt;0,L196&lt;0,P196&lt;1.2)),"D",IF(AND($K196&lt;0,L196&gt;0,P196&lt;0),"E","F")))))</f>
        <v>D</v>
      </c>
      <c r="U196" s="8" t="str">
        <f t="shared" si="44"/>
        <v>D</v>
      </c>
      <c r="V196" s="8" t="str">
        <f t="shared" si="44"/>
        <v>D</v>
      </c>
    </row>
    <row r="197" spans="1:30" ht="15.6" x14ac:dyDescent="0.25">
      <c r="B197" s="3" t="str">
        <f t="shared" si="34"/>
        <v>0</v>
      </c>
      <c r="C197" s="3">
        <f t="shared" si="35"/>
        <v>0</v>
      </c>
      <c r="D197" s="3" t="str">
        <f t="shared" si="36"/>
        <v>0</v>
      </c>
      <c r="E197" s="5">
        <v>697139</v>
      </c>
      <c r="F197" s="6"/>
      <c r="G197" s="6"/>
      <c r="H197" s="6"/>
      <c r="K197" s="1" t="e">
        <f t="shared" si="37"/>
        <v>#DIV/0!</v>
      </c>
      <c r="L197" s="1" t="e">
        <f t="shared" si="38"/>
        <v>#DIV/0!</v>
      </c>
      <c r="M197" s="1" t="e">
        <f t="shared" si="39"/>
        <v>#DIV/0!</v>
      </c>
      <c r="N197" s="1" t="e">
        <f t="shared" si="40"/>
        <v>#DIV/0!</v>
      </c>
      <c r="P197" s="1" t="e">
        <f t="shared" si="41"/>
        <v>#DIV/0!</v>
      </c>
      <c r="Q197" s="1" t="e">
        <f t="shared" si="42"/>
        <v>#DIV/0!</v>
      </c>
      <c r="R197" s="1" t="e">
        <f t="shared" si="43"/>
        <v>#DIV/0!</v>
      </c>
      <c r="T197" s="1" t="e">
        <f t="shared" si="44"/>
        <v>#DIV/0!</v>
      </c>
      <c r="U197" s="1" t="e">
        <f t="shared" si="44"/>
        <v>#DIV/0!</v>
      </c>
      <c r="V197" s="1" t="e">
        <f t="shared" si="44"/>
        <v>#DIV/0!</v>
      </c>
      <c r="X197" s="1">
        <f>COUNTIF($T$197:$V$210,"A")</f>
        <v>5</v>
      </c>
      <c r="Y197" s="1">
        <f>COUNTIF($T$197:$V$210,"B")</f>
        <v>10</v>
      </c>
      <c r="Z197" s="1">
        <f>COUNTIF($T$197:$V$210,"C")</f>
        <v>10</v>
      </c>
      <c r="AA197" s="1">
        <f>COUNTIF($T$197:$V$210,"D")</f>
        <v>5</v>
      </c>
      <c r="AB197" s="1">
        <f>COUNTIF($T$197:$V$210,"E")</f>
        <v>3</v>
      </c>
      <c r="AD197" s="1" t="s">
        <v>157</v>
      </c>
    </row>
    <row r="198" spans="1:30" ht="15.6" x14ac:dyDescent="0.25">
      <c r="B198" s="3" t="str">
        <f t="shared" si="34"/>
        <v>0</v>
      </c>
      <c r="C198" s="3">
        <f t="shared" si="35"/>
        <v>0</v>
      </c>
      <c r="D198" s="3" t="str">
        <f t="shared" si="36"/>
        <v>0</v>
      </c>
      <c r="E198" s="5">
        <v>768841</v>
      </c>
      <c r="F198" s="6"/>
      <c r="G198" s="6"/>
      <c r="H198" s="6"/>
      <c r="K198" s="1">
        <f t="shared" si="37"/>
        <v>0.10285179856527894</v>
      </c>
      <c r="L198" s="1" t="e">
        <f t="shared" si="38"/>
        <v>#DIV/0!</v>
      </c>
      <c r="M198" s="1" t="e">
        <f t="shared" si="39"/>
        <v>#DIV/0!</v>
      </c>
      <c r="N198" s="1" t="e">
        <f t="shared" si="40"/>
        <v>#DIV/0!</v>
      </c>
      <c r="P198" s="1" t="e">
        <f t="shared" si="41"/>
        <v>#DIV/0!</v>
      </c>
      <c r="Q198" s="1" t="e">
        <f t="shared" si="42"/>
        <v>#DIV/0!</v>
      </c>
      <c r="R198" s="1" t="e">
        <f t="shared" si="43"/>
        <v>#DIV/0!</v>
      </c>
      <c r="T198" s="1" t="e">
        <f t="shared" si="44"/>
        <v>#DIV/0!</v>
      </c>
      <c r="U198" s="1" t="e">
        <f t="shared" si="44"/>
        <v>#DIV/0!</v>
      </c>
      <c r="V198" s="1" t="e">
        <f t="shared" si="44"/>
        <v>#DIV/0!</v>
      </c>
    </row>
    <row r="199" spans="1:30" ht="15.6" x14ac:dyDescent="0.25">
      <c r="B199" s="3" t="str">
        <f t="shared" si="34"/>
        <v>0</v>
      </c>
      <c r="C199" s="3">
        <f t="shared" si="35"/>
        <v>0</v>
      </c>
      <c r="D199" s="3" t="str">
        <f t="shared" si="36"/>
        <v>0</v>
      </c>
      <c r="E199" s="5">
        <v>880058</v>
      </c>
      <c r="F199" s="5">
        <v>2575</v>
      </c>
      <c r="G199" s="5">
        <v>11021</v>
      </c>
      <c r="H199" s="5">
        <v>20861</v>
      </c>
      <c r="K199" s="1">
        <f t="shared" si="37"/>
        <v>0.14465539688960397</v>
      </c>
      <c r="L199" s="1" t="e">
        <f t="shared" si="38"/>
        <v>#DIV/0!</v>
      </c>
      <c r="M199" s="1" t="e">
        <f t="shared" si="39"/>
        <v>#DIV/0!</v>
      </c>
      <c r="N199" s="1" t="e">
        <f t="shared" si="40"/>
        <v>#DIV/0!</v>
      </c>
      <c r="P199" s="1" t="e">
        <f t="shared" si="41"/>
        <v>#DIV/0!</v>
      </c>
      <c r="Q199" s="1" t="e">
        <f t="shared" si="42"/>
        <v>#DIV/0!</v>
      </c>
      <c r="R199" s="1" t="e">
        <f t="shared" si="43"/>
        <v>#DIV/0!</v>
      </c>
      <c r="T199" s="1" t="e">
        <f t="shared" si="44"/>
        <v>#DIV/0!</v>
      </c>
      <c r="U199" s="1" t="e">
        <f t="shared" si="44"/>
        <v>#DIV/0!</v>
      </c>
      <c r="V199" s="1" t="e">
        <f t="shared" si="44"/>
        <v>#DIV/0!</v>
      </c>
    </row>
    <row r="200" spans="1:30" ht="15.6" x14ac:dyDescent="0.25">
      <c r="B200" s="3" t="str">
        <f t="shared" si="34"/>
        <v>0</v>
      </c>
      <c r="C200" s="3">
        <f t="shared" si="35"/>
        <v>0</v>
      </c>
      <c r="D200" s="3" t="str">
        <f t="shared" si="36"/>
        <v>0</v>
      </c>
      <c r="E200" s="5">
        <v>1048765</v>
      </c>
      <c r="F200" s="5">
        <v>2623</v>
      </c>
      <c r="G200" s="5">
        <v>11485</v>
      </c>
      <c r="H200" s="5">
        <v>20948</v>
      </c>
      <c r="K200" s="1">
        <f t="shared" si="37"/>
        <v>0.1916998652361549</v>
      </c>
      <c r="L200" s="1">
        <f t="shared" si="38"/>
        <v>1.8640776699029128E-2</v>
      </c>
      <c r="M200" s="1">
        <f t="shared" si="39"/>
        <v>4.2101442700299425E-2</v>
      </c>
      <c r="N200" s="1">
        <f t="shared" si="40"/>
        <v>4.1704616269593979E-3</v>
      </c>
      <c r="P200" s="1">
        <f t="shared" si="41"/>
        <v>9.7239383429224488E-2</v>
      </c>
      <c r="Q200" s="1">
        <f t="shared" si="42"/>
        <v>0.21962166039310824</v>
      </c>
      <c r="R200" s="1">
        <f t="shared" si="43"/>
        <v>2.1755162017572677E-2</v>
      </c>
      <c r="T200" s="1" t="str">
        <f t="shared" si="44"/>
        <v>C</v>
      </c>
      <c r="U200" s="1" t="str">
        <f t="shared" si="44"/>
        <v>C</v>
      </c>
      <c r="V200" s="1" t="str">
        <f t="shared" si="44"/>
        <v>C</v>
      </c>
    </row>
    <row r="201" spans="1:30" ht="15.6" x14ac:dyDescent="0.25">
      <c r="B201" s="3" t="str">
        <f t="shared" si="34"/>
        <v>0</v>
      </c>
      <c r="C201" s="3">
        <f t="shared" si="35"/>
        <v>0</v>
      </c>
      <c r="D201" s="3" t="str">
        <f t="shared" si="36"/>
        <v>0</v>
      </c>
      <c r="E201" s="5">
        <v>1120588</v>
      </c>
      <c r="F201" s="5">
        <v>2574</v>
      </c>
      <c r="G201" s="5">
        <v>11423</v>
      </c>
      <c r="H201" s="5">
        <v>20782</v>
      </c>
      <c r="K201" s="1">
        <f t="shared" si="37"/>
        <v>6.8483406673563674E-2</v>
      </c>
      <c r="L201" s="1">
        <f t="shared" si="38"/>
        <v>-1.8680899733130005E-2</v>
      </c>
      <c r="M201" s="1">
        <f t="shared" si="39"/>
        <v>-5.3983456682629516E-3</v>
      </c>
      <c r="N201" s="1">
        <f t="shared" si="40"/>
        <v>-7.9243841894214243E-3</v>
      </c>
      <c r="P201" s="1">
        <f t="shared" si="41"/>
        <v>-0.27277994247826026</v>
      </c>
      <c r="Q201" s="1">
        <f t="shared" si="42"/>
        <v>-7.882706089659014E-2</v>
      </c>
      <c r="R201" s="1">
        <f t="shared" si="43"/>
        <v>-0.11571247071855199</v>
      </c>
      <c r="T201" s="1" t="str">
        <f t="shared" si="44"/>
        <v>B</v>
      </c>
      <c r="U201" s="1" t="str">
        <f t="shared" si="44"/>
        <v>B</v>
      </c>
      <c r="V201" s="1" t="str">
        <f t="shared" si="44"/>
        <v>B</v>
      </c>
    </row>
    <row r="202" spans="1:30" ht="15.6" x14ac:dyDescent="0.25">
      <c r="B202" s="3" t="str">
        <f t="shared" si="34"/>
        <v>0</v>
      </c>
      <c r="C202" s="3">
        <f t="shared" si="35"/>
        <v>0</v>
      </c>
      <c r="D202" s="3" t="str">
        <f t="shared" si="36"/>
        <v>0</v>
      </c>
      <c r="E202" s="5">
        <v>1300017</v>
      </c>
      <c r="F202" s="5">
        <v>1956</v>
      </c>
      <c r="G202" s="5">
        <v>31373</v>
      </c>
      <c r="H202" s="5">
        <v>20682</v>
      </c>
      <c r="K202" s="1">
        <f t="shared" si="37"/>
        <v>0.16012040107514983</v>
      </c>
      <c r="L202" s="1">
        <f t="shared" si="38"/>
        <v>-0.2400932400932401</v>
      </c>
      <c r="M202" s="1">
        <f t="shared" si="39"/>
        <v>1.7464764072485337</v>
      </c>
      <c r="N202" s="1">
        <f t="shared" si="40"/>
        <v>-4.8118564142046001E-3</v>
      </c>
      <c r="P202" s="1">
        <f t="shared" si="41"/>
        <v>-1.4994544010700821</v>
      </c>
      <c r="Q202" s="1">
        <f t="shared" si="42"/>
        <v>10.907269751521882</v>
      </c>
      <c r="R202" s="1">
        <f t="shared" si="43"/>
        <v>-3.0051488641639337E-2</v>
      </c>
      <c r="T202" s="1" t="str">
        <f t="shared" si="44"/>
        <v>A</v>
      </c>
      <c r="U202" s="1" t="str">
        <f t="shared" si="44"/>
        <v>D</v>
      </c>
      <c r="V202" s="1" t="str">
        <f t="shared" si="44"/>
        <v>B</v>
      </c>
    </row>
    <row r="203" spans="1:30" ht="15.6" x14ac:dyDescent="0.25">
      <c r="B203" s="3" t="str">
        <f t="shared" si="34"/>
        <v>0</v>
      </c>
      <c r="C203" s="3">
        <f t="shared" si="35"/>
        <v>0</v>
      </c>
      <c r="D203" s="3" t="str">
        <f t="shared" si="36"/>
        <v>0</v>
      </c>
      <c r="E203" s="5">
        <v>1535718</v>
      </c>
      <c r="F203" s="5">
        <v>2995</v>
      </c>
      <c r="G203" s="5">
        <v>34331</v>
      </c>
      <c r="H203" s="5">
        <v>20380</v>
      </c>
      <c r="K203" s="1">
        <f t="shared" si="37"/>
        <v>0.18130609061266123</v>
      </c>
      <c r="L203" s="1">
        <f t="shared" si="38"/>
        <v>0.53118609406952966</v>
      </c>
      <c r="M203" s="1">
        <f t="shared" si="39"/>
        <v>9.4284894654639337E-2</v>
      </c>
      <c r="N203" s="1">
        <f t="shared" si="40"/>
        <v>-1.4602069432356639E-2</v>
      </c>
      <c r="P203" s="1">
        <f t="shared" si="41"/>
        <v>2.92977523410587</v>
      </c>
      <c r="Q203" s="1">
        <f t="shared" si="42"/>
        <v>0.52003159042278246</v>
      </c>
      <c r="R203" s="1">
        <f t="shared" si="43"/>
        <v>-8.0538217899983361E-2</v>
      </c>
      <c r="T203" s="1" t="str">
        <f t="shared" si="44"/>
        <v>D</v>
      </c>
      <c r="U203" s="1" t="str">
        <f t="shared" si="44"/>
        <v>C</v>
      </c>
      <c r="V203" s="1" t="str">
        <f t="shared" si="44"/>
        <v>B</v>
      </c>
    </row>
    <row r="204" spans="1:30" ht="15.6" x14ac:dyDescent="0.25">
      <c r="B204" s="3" t="str">
        <f t="shared" si="34"/>
        <v>0</v>
      </c>
      <c r="C204" s="3">
        <f t="shared" si="35"/>
        <v>0</v>
      </c>
      <c r="D204" s="3" t="str">
        <f t="shared" si="36"/>
        <v>0</v>
      </c>
      <c r="E204" s="5">
        <v>1846919</v>
      </c>
      <c r="F204" s="5">
        <v>2631</v>
      </c>
      <c r="G204" s="5">
        <v>36766</v>
      </c>
      <c r="H204" s="5">
        <v>19182</v>
      </c>
      <c r="K204" s="1">
        <f t="shared" si="37"/>
        <v>0.20264202151697122</v>
      </c>
      <c r="L204" s="1">
        <f t="shared" si="38"/>
        <v>-0.12153589315525877</v>
      </c>
      <c r="M204" s="1">
        <f t="shared" si="39"/>
        <v>7.0927150388861382E-2</v>
      </c>
      <c r="N204" s="1">
        <f t="shared" si="40"/>
        <v>-5.878312070657507E-2</v>
      </c>
      <c r="P204" s="1">
        <f t="shared" si="41"/>
        <v>-0.59975661634958655</v>
      </c>
      <c r="Q204" s="1">
        <f t="shared" si="42"/>
        <v>0.35001205504121585</v>
      </c>
      <c r="R204" s="1">
        <f t="shared" si="43"/>
        <v>-0.29008356838589866</v>
      </c>
      <c r="T204" s="1" t="str">
        <f t="shared" si="44"/>
        <v>A</v>
      </c>
      <c r="U204" s="1" t="str">
        <f t="shared" si="44"/>
        <v>C</v>
      </c>
      <c r="V204" s="1" t="str">
        <f t="shared" si="44"/>
        <v>B</v>
      </c>
    </row>
    <row r="205" spans="1:30" ht="15.6" x14ac:dyDescent="0.25">
      <c r="B205" s="3" t="str">
        <f t="shared" si="34"/>
        <v>0</v>
      </c>
      <c r="C205" s="3">
        <f t="shared" si="35"/>
        <v>0</v>
      </c>
      <c r="D205" s="3" t="str">
        <f t="shared" si="36"/>
        <v>0</v>
      </c>
      <c r="E205" s="5">
        <v>2023349</v>
      </c>
      <c r="F205" s="5">
        <v>2643</v>
      </c>
      <c r="G205" s="5">
        <v>36277</v>
      </c>
      <c r="H205" s="5">
        <v>15123</v>
      </c>
      <c r="K205" s="1">
        <f t="shared" si="37"/>
        <v>9.5526658180461618E-2</v>
      </c>
      <c r="L205" s="1">
        <f t="shared" si="38"/>
        <v>4.5610034207525657E-3</v>
      </c>
      <c r="M205" s="1">
        <f t="shared" si="39"/>
        <v>-1.3300331828319642E-2</v>
      </c>
      <c r="N205" s="1">
        <f t="shared" si="40"/>
        <v>-0.21160462934000626</v>
      </c>
      <c r="P205" s="1">
        <f t="shared" si="41"/>
        <v>4.7745870185642511E-2</v>
      </c>
      <c r="Q205" s="1">
        <f t="shared" si="42"/>
        <v>-0.13923162478052648</v>
      </c>
      <c r="R205" s="1">
        <f t="shared" si="43"/>
        <v>-2.2151369405204049</v>
      </c>
      <c r="T205" s="1" t="str">
        <f t="shared" si="44"/>
        <v>C</v>
      </c>
      <c r="U205" s="1" t="str">
        <f t="shared" si="44"/>
        <v>B</v>
      </c>
      <c r="V205" s="1" t="str">
        <f t="shared" si="44"/>
        <v>A</v>
      </c>
    </row>
    <row r="206" spans="1:30" ht="15.6" x14ac:dyDescent="0.25">
      <c r="B206" s="3" t="str">
        <f t="shared" si="34"/>
        <v>0</v>
      </c>
      <c r="C206" s="3">
        <f t="shared" si="35"/>
        <v>0</v>
      </c>
      <c r="D206" s="3" t="str">
        <f t="shared" si="36"/>
        <v>0</v>
      </c>
      <c r="E206" s="5">
        <v>2509870</v>
      </c>
      <c r="F206" s="5">
        <v>2558</v>
      </c>
      <c r="G206" s="5">
        <v>32703</v>
      </c>
      <c r="H206" s="5">
        <v>14739</v>
      </c>
      <c r="K206" s="1">
        <f t="shared" si="37"/>
        <v>0.240453327626623</v>
      </c>
      <c r="L206" s="1">
        <f t="shared" si="38"/>
        <v>-3.2160423760877792E-2</v>
      </c>
      <c r="M206" s="1">
        <f t="shared" si="39"/>
        <v>-9.8519723240620777E-2</v>
      </c>
      <c r="N206" s="1">
        <f t="shared" si="40"/>
        <v>-2.5391787343780996E-2</v>
      </c>
      <c r="P206" s="1">
        <f t="shared" si="41"/>
        <v>-0.13374913160202401</v>
      </c>
      <c r="Q206" s="1">
        <f t="shared" si="42"/>
        <v>-0.40972493170734009</v>
      </c>
      <c r="R206" s="1">
        <f t="shared" si="43"/>
        <v>-0.10559965043698408</v>
      </c>
      <c r="T206" s="1" t="str">
        <f t="shared" si="44"/>
        <v>B</v>
      </c>
      <c r="U206" s="1" t="str">
        <f t="shared" si="44"/>
        <v>B</v>
      </c>
      <c r="V206" s="1" t="str">
        <f t="shared" si="44"/>
        <v>B</v>
      </c>
    </row>
    <row r="207" spans="1:30" ht="15.6" x14ac:dyDescent="0.25">
      <c r="B207" s="3" t="str">
        <f t="shared" si="34"/>
        <v>0</v>
      </c>
      <c r="C207" s="3">
        <f t="shared" si="35"/>
        <v>0</v>
      </c>
      <c r="D207" s="3" t="str">
        <f t="shared" si="36"/>
        <v>0</v>
      </c>
      <c r="E207" s="5">
        <v>3130593</v>
      </c>
      <c r="F207" s="7">
        <v>2663</v>
      </c>
      <c r="G207" s="5">
        <v>15685</v>
      </c>
      <c r="H207" s="5">
        <v>35143</v>
      </c>
      <c r="K207" s="1">
        <f t="shared" si="37"/>
        <v>0.24731280902994976</v>
      </c>
      <c r="L207" s="1">
        <f t="shared" si="38"/>
        <v>4.1047693510555122E-2</v>
      </c>
      <c r="M207" s="1">
        <f t="shared" si="39"/>
        <v>-0.52038039323609453</v>
      </c>
      <c r="N207" s="1">
        <f t="shared" si="40"/>
        <v>1.3843544338150484</v>
      </c>
      <c r="P207" s="1">
        <f t="shared" si="41"/>
        <v>0.16597479795550832</v>
      </c>
      <c r="Q207" s="1">
        <f t="shared" si="42"/>
        <v>-2.1041384604267548</v>
      </c>
      <c r="R207" s="1">
        <f t="shared" si="43"/>
        <v>5.5975848531460501</v>
      </c>
      <c r="T207" s="1" t="str">
        <f t="shared" si="44"/>
        <v>C</v>
      </c>
      <c r="U207" s="1" t="str">
        <f t="shared" si="44"/>
        <v>A</v>
      </c>
      <c r="V207" s="1" t="str">
        <f t="shared" si="44"/>
        <v>D</v>
      </c>
    </row>
    <row r="208" spans="1:30" ht="15.6" x14ac:dyDescent="0.25">
      <c r="B208" s="3" t="str">
        <f t="shared" si="34"/>
        <v>0</v>
      </c>
      <c r="C208" s="3">
        <f t="shared" si="35"/>
        <v>0</v>
      </c>
      <c r="D208" s="3" t="str">
        <f t="shared" si="36"/>
        <v>0</v>
      </c>
      <c r="E208" s="5">
        <v>3582393</v>
      </c>
      <c r="F208" s="7">
        <v>2775</v>
      </c>
      <c r="G208" s="5">
        <v>16573</v>
      </c>
      <c r="H208" s="5">
        <v>26471</v>
      </c>
      <c r="K208" s="1">
        <f t="shared" si="37"/>
        <v>0.14431770594261215</v>
      </c>
      <c r="L208" s="1">
        <f t="shared" si="38"/>
        <v>4.2057829515583928E-2</v>
      </c>
      <c r="M208" s="1">
        <f t="shared" si="39"/>
        <v>5.6614599936244819E-2</v>
      </c>
      <c r="N208" s="1">
        <f t="shared" si="40"/>
        <v>-0.24676322453973765</v>
      </c>
      <c r="P208" s="1">
        <f t="shared" si="41"/>
        <v>0.29142529144904922</v>
      </c>
      <c r="Q208" s="1">
        <f t="shared" si="42"/>
        <v>0.39229143483445877</v>
      </c>
      <c r="R208" s="1">
        <f t="shared" si="43"/>
        <v>-1.7098610522388908</v>
      </c>
      <c r="T208" s="1" t="str">
        <f t="shared" si="44"/>
        <v>C</v>
      </c>
      <c r="U208" s="1" t="str">
        <f t="shared" si="44"/>
        <v>C</v>
      </c>
      <c r="V208" s="1" t="str">
        <f t="shared" si="44"/>
        <v>A</v>
      </c>
    </row>
    <row r="209" spans="1:30" ht="15.6" x14ac:dyDescent="0.25">
      <c r="B209" s="3" t="str">
        <f t="shared" si="34"/>
        <v>0</v>
      </c>
      <c r="C209" s="3">
        <f t="shared" si="35"/>
        <v>0</v>
      </c>
      <c r="D209" s="3" t="str">
        <f t="shared" si="36"/>
        <v>0</v>
      </c>
      <c r="E209" s="5">
        <v>3200142</v>
      </c>
      <c r="F209" s="7">
        <v>2834</v>
      </c>
      <c r="G209" s="5">
        <v>14501</v>
      </c>
      <c r="H209" s="5">
        <v>26775</v>
      </c>
      <c r="K209" s="1">
        <f t="shared" si="37"/>
        <v>-0.10670269844765776</v>
      </c>
      <c r="L209" s="1">
        <f t="shared" si="38"/>
        <v>2.1261261261261263E-2</v>
      </c>
      <c r="M209" s="1">
        <f t="shared" si="39"/>
        <v>-0.12502262716466542</v>
      </c>
      <c r="N209" s="1">
        <f t="shared" si="40"/>
        <v>1.1484265800309774E-2</v>
      </c>
      <c r="P209" s="1">
        <f t="shared" si="41"/>
        <v>-0.19925701571353252</v>
      </c>
      <c r="Q209" s="1">
        <f t="shared" si="42"/>
        <v>1.1716913347415892</v>
      </c>
      <c r="R209" s="1">
        <f t="shared" si="43"/>
        <v>-0.10762863514593586</v>
      </c>
      <c r="T209" s="1" t="str">
        <f t="shared" si="44"/>
        <v>E</v>
      </c>
      <c r="U209" s="1" t="str">
        <f t="shared" si="44"/>
        <v>D</v>
      </c>
      <c r="V209" s="1" t="str">
        <f t="shared" si="44"/>
        <v>E</v>
      </c>
    </row>
    <row r="210" spans="1:30" ht="15.6" x14ac:dyDescent="0.25">
      <c r="B210" s="3" t="str">
        <f t="shared" si="34"/>
        <v>0</v>
      </c>
      <c r="C210" s="3">
        <f t="shared" si="35"/>
        <v>0</v>
      </c>
      <c r="D210" s="3" t="str">
        <f t="shared" si="36"/>
        <v>0</v>
      </c>
      <c r="E210" s="5">
        <v>2594613</v>
      </c>
      <c r="F210" s="7">
        <v>2960</v>
      </c>
      <c r="G210" s="5">
        <v>13749</v>
      </c>
      <c r="H210" s="5">
        <v>19218</v>
      </c>
      <c r="K210" s="1">
        <f t="shared" si="37"/>
        <v>-0.18921941588841995</v>
      </c>
      <c r="L210" s="1">
        <f t="shared" si="38"/>
        <v>4.4460127028934371E-2</v>
      </c>
      <c r="M210" s="1">
        <f t="shared" si="39"/>
        <v>-5.1858492517757399E-2</v>
      </c>
      <c r="N210" s="1">
        <f t="shared" si="40"/>
        <v>-0.28224089635854344</v>
      </c>
      <c r="P210" s="1">
        <f t="shared" si="41"/>
        <v>-0.23496598813703076</v>
      </c>
      <c r="Q210" s="1">
        <f t="shared" si="42"/>
        <v>0.27406538739310782</v>
      </c>
      <c r="R210" s="1">
        <f t="shared" si="43"/>
        <v>1.49160642439028</v>
      </c>
      <c r="T210" s="1" t="str">
        <f t="shared" si="44"/>
        <v>E</v>
      </c>
      <c r="U210" s="1" t="str">
        <f t="shared" si="44"/>
        <v>D</v>
      </c>
      <c r="V210" s="1" t="str">
        <f t="shared" si="44"/>
        <v>C</v>
      </c>
    </row>
    <row r="211" spans="1:30" ht="27.6" x14ac:dyDescent="0.25">
      <c r="A211" s="4" t="s">
        <v>44</v>
      </c>
      <c r="B211" s="3" t="str">
        <f t="shared" si="34"/>
        <v>Shuangyashan</v>
      </c>
      <c r="C211" s="3" t="str">
        <f t="shared" si="35"/>
        <v xml:space="preserve">shuang ya shan </v>
      </c>
      <c r="D211" s="3" t="str">
        <f t="shared" si="36"/>
        <v>shuangyashan</v>
      </c>
      <c r="K211" s="1">
        <f t="shared" si="37"/>
        <v>-1</v>
      </c>
      <c r="L211" s="1">
        <f t="shared" si="38"/>
        <v>-1</v>
      </c>
      <c r="M211" s="1">
        <f t="shared" si="39"/>
        <v>-1</v>
      </c>
      <c r="N211" s="1">
        <f t="shared" si="40"/>
        <v>-1</v>
      </c>
      <c r="P211" s="1">
        <f t="shared" si="41"/>
        <v>1</v>
      </c>
      <c r="Q211" s="1">
        <f t="shared" si="42"/>
        <v>1</v>
      </c>
      <c r="R211" s="1">
        <f t="shared" si="43"/>
        <v>1</v>
      </c>
      <c r="T211" s="8" t="str">
        <f t="shared" si="44"/>
        <v>D</v>
      </c>
      <c r="U211" s="8" t="str">
        <f t="shared" si="44"/>
        <v>D</v>
      </c>
      <c r="V211" s="8" t="str">
        <f t="shared" si="44"/>
        <v>D</v>
      </c>
    </row>
    <row r="212" spans="1:30" ht="15.6" x14ac:dyDescent="0.25">
      <c r="B212" s="3" t="str">
        <f t="shared" si="34"/>
        <v>0</v>
      </c>
      <c r="C212" s="3">
        <f t="shared" si="35"/>
        <v>0</v>
      </c>
      <c r="D212" s="3" t="str">
        <f t="shared" si="36"/>
        <v>0</v>
      </c>
      <c r="E212" s="5">
        <v>922687</v>
      </c>
      <c r="F212" s="6"/>
      <c r="G212" s="6"/>
      <c r="H212" s="6"/>
      <c r="K212" s="1" t="e">
        <f t="shared" si="37"/>
        <v>#DIV/0!</v>
      </c>
      <c r="L212" s="1" t="e">
        <f t="shared" si="38"/>
        <v>#DIV/0!</v>
      </c>
      <c r="M212" s="1" t="e">
        <f t="shared" si="39"/>
        <v>#DIV/0!</v>
      </c>
      <c r="N212" s="1" t="e">
        <f t="shared" si="40"/>
        <v>#DIV/0!</v>
      </c>
      <c r="P212" s="1" t="e">
        <f t="shared" si="41"/>
        <v>#DIV/0!</v>
      </c>
      <c r="Q212" s="1" t="e">
        <f t="shared" si="42"/>
        <v>#DIV/0!</v>
      </c>
      <c r="R212" s="1" t="e">
        <f t="shared" si="43"/>
        <v>#DIV/0!</v>
      </c>
      <c r="T212" s="1" t="e">
        <f t="shared" si="44"/>
        <v>#DIV/0!</v>
      </c>
      <c r="U212" s="1" t="e">
        <f t="shared" si="44"/>
        <v>#DIV/0!</v>
      </c>
      <c r="V212" s="1" t="e">
        <f t="shared" si="44"/>
        <v>#DIV/0!</v>
      </c>
      <c r="X212" s="1">
        <f>COUNTIF($T$212:$V$225,"A")</f>
        <v>4</v>
      </c>
      <c r="Y212" s="1">
        <f>COUNTIF($T$212:$V$225,"B")</f>
        <v>4</v>
      </c>
      <c r="Z212" s="1">
        <f>COUNTIF($T$212:$V$225,"C")</f>
        <v>13</v>
      </c>
      <c r="AA212" s="1">
        <f>COUNTIF($T$212:$V$225,"D")</f>
        <v>8</v>
      </c>
      <c r="AB212" s="1">
        <f>COUNTIF($T$212:$V$225,"E")</f>
        <v>4</v>
      </c>
      <c r="AD212" s="1" t="s">
        <v>148</v>
      </c>
    </row>
    <row r="213" spans="1:30" ht="15.6" x14ac:dyDescent="0.25">
      <c r="B213" s="3" t="str">
        <f t="shared" si="34"/>
        <v>0</v>
      </c>
      <c r="C213" s="3">
        <f t="shared" si="35"/>
        <v>0</v>
      </c>
      <c r="D213" s="3" t="str">
        <f t="shared" si="36"/>
        <v>0</v>
      </c>
      <c r="E213" s="5">
        <v>1005654</v>
      </c>
      <c r="F213" s="6"/>
      <c r="G213" s="6"/>
      <c r="H213" s="6"/>
      <c r="K213" s="1">
        <f t="shared" si="37"/>
        <v>8.9918899908636413E-2</v>
      </c>
      <c r="L213" s="1" t="e">
        <f t="shared" si="38"/>
        <v>#DIV/0!</v>
      </c>
      <c r="M213" s="1" t="e">
        <f t="shared" si="39"/>
        <v>#DIV/0!</v>
      </c>
      <c r="N213" s="1" t="e">
        <f t="shared" si="40"/>
        <v>#DIV/0!</v>
      </c>
      <c r="P213" s="1" t="e">
        <f t="shared" si="41"/>
        <v>#DIV/0!</v>
      </c>
      <c r="Q213" s="1" t="e">
        <f t="shared" si="42"/>
        <v>#DIV/0!</v>
      </c>
      <c r="R213" s="1" t="e">
        <f t="shared" si="43"/>
        <v>#DIV/0!</v>
      </c>
      <c r="T213" s="1" t="e">
        <f t="shared" si="44"/>
        <v>#DIV/0!</v>
      </c>
      <c r="U213" s="1" t="e">
        <f t="shared" si="44"/>
        <v>#DIV/0!</v>
      </c>
      <c r="V213" s="1" t="e">
        <f t="shared" si="44"/>
        <v>#DIV/0!</v>
      </c>
    </row>
    <row r="214" spans="1:30" ht="15.6" x14ac:dyDescent="0.25">
      <c r="B214" s="3" t="str">
        <f t="shared" si="34"/>
        <v>0</v>
      </c>
      <c r="C214" s="3">
        <f t="shared" si="35"/>
        <v>0</v>
      </c>
      <c r="D214" s="3" t="str">
        <f t="shared" si="36"/>
        <v>0</v>
      </c>
      <c r="E214" s="5">
        <v>1148876</v>
      </c>
      <c r="F214" s="7">
        <v>443</v>
      </c>
      <c r="G214" s="5">
        <v>15344</v>
      </c>
      <c r="H214" s="5">
        <v>20526</v>
      </c>
      <c r="K214" s="1">
        <f t="shared" si="37"/>
        <v>0.14241677555103446</v>
      </c>
      <c r="L214" s="1" t="e">
        <f t="shared" si="38"/>
        <v>#DIV/0!</v>
      </c>
      <c r="M214" s="1" t="e">
        <f t="shared" si="39"/>
        <v>#DIV/0!</v>
      </c>
      <c r="N214" s="1" t="e">
        <f t="shared" si="40"/>
        <v>#DIV/0!</v>
      </c>
      <c r="P214" s="1" t="e">
        <f t="shared" si="41"/>
        <v>#DIV/0!</v>
      </c>
      <c r="Q214" s="1" t="e">
        <f t="shared" si="42"/>
        <v>#DIV/0!</v>
      </c>
      <c r="R214" s="1" t="e">
        <f t="shared" si="43"/>
        <v>#DIV/0!</v>
      </c>
      <c r="T214" s="1" t="e">
        <f t="shared" si="44"/>
        <v>#DIV/0!</v>
      </c>
      <c r="U214" s="1" t="e">
        <f t="shared" si="44"/>
        <v>#DIV/0!</v>
      </c>
      <c r="V214" s="1" t="e">
        <f t="shared" si="44"/>
        <v>#DIV/0!</v>
      </c>
    </row>
    <row r="215" spans="1:30" ht="15.6" x14ac:dyDescent="0.25">
      <c r="B215" s="3" t="str">
        <f t="shared" si="34"/>
        <v>0</v>
      </c>
      <c r="C215" s="3">
        <f t="shared" si="35"/>
        <v>0</v>
      </c>
      <c r="D215" s="3" t="str">
        <f t="shared" si="36"/>
        <v>0</v>
      </c>
      <c r="E215" s="5">
        <v>1366325</v>
      </c>
      <c r="F215" s="7">
        <v>435</v>
      </c>
      <c r="G215" s="5">
        <v>15192</v>
      </c>
      <c r="H215" s="5">
        <v>18435</v>
      </c>
      <c r="K215" s="1">
        <f t="shared" si="37"/>
        <v>0.18927107886316713</v>
      </c>
      <c r="L215" s="1">
        <f t="shared" si="38"/>
        <v>-1.8058690744920992E-2</v>
      </c>
      <c r="M215" s="1">
        <f t="shared" si="39"/>
        <v>-9.9061522419186653E-3</v>
      </c>
      <c r="N215" s="1">
        <f t="shared" si="40"/>
        <v>-0.10187079801227711</v>
      </c>
      <c r="P215" s="1">
        <f t="shared" si="41"/>
        <v>-9.5411781099300749E-2</v>
      </c>
      <c r="Q215" s="1">
        <f t="shared" si="42"/>
        <v>-5.2338435969291872E-2</v>
      </c>
      <c r="R215" s="1">
        <f t="shared" si="43"/>
        <v>-0.53822696327485009</v>
      </c>
      <c r="T215" s="1" t="str">
        <f t="shared" si="44"/>
        <v>B</v>
      </c>
      <c r="U215" s="1" t="str">
        <f t="shared" si="44"/>
        <v>B</v>
      </c>
      <c r="V215" s="1" t="str">
        <f t="shared" si="44"/>
        <v>A</v>
      </c>
    </row>
    <row r="216" spans="1:30" ht="15.6" x14ac:dyDescent="0.25">
      <c r="B216" s="3" t="str">
        <f t="shared" si="34"/>
        <v>0</v>
      </c>
      <c r="C216" s="3">
        <f t="shared" si="35"/>
        <v>0</v>
      </c>
      <c r="D216" s="3" t="str">
        <f t="shared" si="36"/>
        <v>0</v>
      </c>
      <c r="E216" s="5">
        <v>1466204</v>
      </c>
      <c r="F216" s="7">
        <v>441</v>
      </c>
      <c r="G216" s="5">
        <v>37590</v>
      </c>
      <c r="H216" s="5">
        <v>24034</v>
      </c>
      <c r="K216" s="1">
        <f t="shared" si="37"/>
        <v>7.3100470239511092E-2</v>
      </c>
      <c r="L216" s="1">
        <f t="shared" si="38"/>
        <v>1.3793103448275862E-2</v>
      </c>
      <c r="M216" s="1">
        <f t="shared" si="39"/>
        <v>1.4743285939968405</v>
      </c>
      <c r="N216" s="1">
        <f t="shared" si="40"/>
        <v>0.30371575806889067</v>
      </c>
      <c r="P216" s="1">
        <f t="shared" si="41"/>
        <v>0.18868693187722663</v>
      </c>
      <c r="Q216" s="1">
        <f t="shared" si="42"/>
        <v>20.168524076059363</v>
      </c>
      <c r="R216" s="1">
        <f t="shared" si="43"/>
        <v>4.1547716050769141</v>
      </c>
      <c r="T216" s="1" t="str">
        <f t="shared" si="44"/>
        <v>C</v>
      </c>
      <c r="U216" s="1" t="str">
        <f t="shared" si="44"/>
        <v>D</v>
      </c>
      <c r="V216" s="1" t="str">
        <f t="shared" si="44"/>
        <v>D</v>
      </c>
    </row>
    <row r="217" spans="1:30" ht="15.6" x14ac:dyDescent="0.25">
      <c r="B217" s="3" t="str">
        <f t="shared" si="34"/>
        <v>0</v>
      </c>
      <c r="C217" s="3">
        <f t="shared" si="35"/>
        <v>0</v>
      </c>
      <c r="D217" s="3" t="str">
        <f t="shared" si="36"/>
        <v>0</v>
      </c>
      <c r="E217" s="5">
        <v>1692288</v>
      </c>
      <c r="F217" s="7">
        <v>566</v>
      </c>
      <c r="G217" s="5">
        <v>38766</v>
      </c>
      <c r="H217" s="5">
        <v>24665</v>
      </c>
      <c r="K217" s="1">
        <f t="shared" si="37"/>
        <v>0.15419682390717798</v>
      </c>
      <c r="L217" s="1">
        <f t="shared" si="38"/>
        <v>0.28344671201814059</v>
      </c>
      <c r="M217" s="1">
        <f t="shared" si="39"/>
        <v>3.128491620111732E-2</v>
      </c>
      <c r="N217" s="1">
        <f t="shared" si="40"/>
        <v>2.6254472830157277E-2</v>
      </c>
      <c r="P217" s="1">
        <f t="shared" si="41"/>
        <v>1.8382136858329021</v>
      </c>
      <c r="Q217" s="1">
        <f t="shared" si="42"/>
        <v>0.20288949803499151</v>
      </c>
      <c r="R217" s="1">
        <f t="shared" si="43"/>
        <v>0.17026597672311142</v>
      </c>
      <c r="T217" s="1" t="str">
        <f t="shared" si="44"/>
        <v>D</v>
      </c>
      <c r="U217" s="1" t="str">
        <f t="shared" si="44"/>
        <v>C</v>
      </c>
      <c r="V217" s="1" t="str">
        <f t="shared" si="44"/>
        <v>C</v>
      </c>
    </row>
    <row r="218" spans="1:30" ht="15.6" x14ac:dyDescent="0.25">
      <c r="B218" s="3" t="str">
        <f t="shared" si="34"/>
        <v>0</v>
      </c>
      <c r="C218" s="3">
        <f t="shared" si="35"/>
        <v>0</v>
      </c>
      <c r="D218" s="3" t="str">
        <f t="shared" si="36"/>
        <v>0</v>
      </c>
      <c r="E218" s="5">
        <v>2064301</v>
      </c>
      <c r="F218" s="7">
        <v>405</v>
      </c>
      <c r="G218" s="5">
        <v>42264</v>
      </c>
      <c r="H218" s="5">
        <v>25277</v>
      </c>
      <c r="K218" s="1">
        <f t="shared" si="37"/>
        <v>0.21982842163981545</v>
      </c>
      <c r="L218" s="1">
        <f t="shared" si="38"/>
        <v>-0.28445229681978801</v>
      </c>
      <c r="M218" s="1">
        <f t="shared" si="39"/>
        <v>9.0233709952019805E-2</v>
      </c>
      <c r="N218" s="1">
        <f t="shared" si="40"/>
        <v>2.4812487330225015E-2</v>
      </c>
      <c r="P218" s="1">
        <f t="shared" si="41"/>
        <v>-1.2939741581088979</v>
      </c>
      <c r="Q218" s="1">
        <f t="shared" si="42"/>
        <v>0.41047335589692752</v>
      </c>
      <c r="R218" s="1">
        <f t="shared" si="43"/>
        <v>0.11287206242548467</v>
      </c>
      <c r="T218" s="1" t="str">
        <f t="shared" si="44"/>
        <v>A</v>
      </c>
      <c r="U218" s="1" t="str">
        <f t="shared" si="44"/>
        <v>C</v>
      </c>
      <c r="V218" s="1" t="str">
        <f t="shared" si="44"/>
        <v>C</v>
      </c>
    </row>
    <row r="219" spans="1:30" ht="15.6" x14ac:dyDescent="0.25">
      <c r="B219" s="3" t="str">
        <f t="shared" si="34"/>
        <v>0</v>
      </c>
      <c r="C219" s="3">
        <f t="shared" si="35"/>
        <v>0</v>
      </c>
      <c r="D219" s="3" t="str">
        <f t="shared" si="36"/>
        <v>0</v>
      </c>
      <c r="E219" s="5">
        <v>2600512</v>
      </c>
      <c r="F219" s="7">
        <v>631</v>
      </c>
      <c r="G219" s="5">
        <v>48382</v>
      </c>
      <c r="H219" s="5">
        <v>22747</v>
      </c>
      <c r="K219" s="1">
        <f t="shared" si="37"/>
        <v>0.25975427033170068</v>
      </c>
      <c r="L219" s="1">
        <f t="shared" si="38"/>
        <v>0.55802469135802468</v>
      </c>
      <c r="M219" s="1">
        <f t="shared" si="39"/>
        <v>0.14475676698845352</v>
      </c>
      <c r="N219" s="1">
        <f t="shared" si="40"/>
        <v>-0.10009099181073704</v>
      </c>
      <c r="P219" s="1">
        <f t="shared" si="41"/>
        <v>2.1482791818800093</v>
      </c>
      <c r="Q219" s="1">
        <f t="shared" si="42"/>
        <v>0.55728349260091936</v>
      </c>
      <c r="R219" s="1">
        <f t="shared" si="43"/>
        <v>-0.38532953349688137</v>
      </c>
      <c r="T219" s="1" t="str">
        <f t="shared" si="44"/>
        <v>D</v>
      </c>
      <c r="U219" s="1" t="str">
        <f t="shared" si="44"/>
        <v>C</v>
      </c>
      <c r="V219" s="1" t="str">
        <f t="shared" si="44"/>
        <v>B</v>
      </c>
    </row>
    <row r="220" spans="1:30" ht="15.6" x14ac:dyDescent="0.25">
      <c r="B220" s="3" t="str">
        <f t="shared" si="34"/>
        <v>0</v>
      </c>
      <c r="C220" s="3">
        <f t="shared" si="35"/>
        <v>0</v>
      </c>
      <c r="D220" s="3" t="str">
        <f t="shared" si="36"/>
        <v>0</v>
      </c>
      <c r="E220" s="5">
        <v>2985082</v>
      </c>
      <c r="F220" s="7">
        <v>751</v>
      </c>
      <c r="G220" s="5">
        <v>47382</v>
      </c>
      <c r="H220" s="5">
        <v>22847</v>
      </c>
      <c r="K220" s="1">
        <f t="shared" si="37"/>
        <v>0.1478824170009598</v>
      </c>
      <c r="L220" s="1">
        <f t="shared" si="38"/>
        <v>0.19017432646592711</v>
      </c>
      <c r="M220" s="1">
        <f t="shared" si="39"/>
        <v>-2.0668843784878675E-2</v>
      </c>
      <c r="N220" s="1">
        <f t="shared" si="40"/>
        <v>4.3961841121906188E-3</v>
      </c>
      <c r="P220" s="1">
        <f t="shared" si="41"/>
        <v>1.2859833530087137</v>
      </c>
      <c r="Q220" s="1">
        <f t="shared" si="42"/>
        <v>-0.13976539066672494</v>
      </c>
      <c r="R220" s="1">
        <f t="shared" si="43"/>
        <v>2.9727564651327591E-2</v>
      </c>
      <c r="T220" s="1" t="str">
        <f t="shared" si="44"/>
        <v>D</v>
      </c>
      <c r="U220" s="1" t="str">
        <f t="shared" si="44"/>
        <v>B</v>
      </c>
      <c r="V220" s="1" t="str">
        <f t="shared" si="44"/>
        <v>C</v>
      </c>
    </row>
    <row r="221" spans="1:30" ht="15.6" x14ac:dyDescent="0.25">
      <c r="B221" s="3" t="str">
        <f t="shared" si="34"/>
        <v>0</v>
      </c>
      <c r="C221" s="3">
        <f t="shared" si="35"/>
        <v>0</v>
      </c>
      <c r="D221" s="3" t="str">
        <f t="shared" si="36"/>
        <v>0</v>
      </c>
      <c r="E221" s="5">
        <v>3963504</v>
      </c>
      <c r="F221" s="7">
        <v>894</v>
      </c>
      <c r="G221" s="5">
        <v>54489</v>
      </c>
      <c r="H221" s="5">
        <v>26387</v>
      </c>
      <c r="K221" s="1">
        <f t="shared" si="37"/>
        <v>0.32777056040671582</v>
      </c>
      <c r="L221" s="1">
        <f t="shared" si="38"/>
        <v>0.1904127829560586</v>
      </c>
      <c r="M221" s="1">
        <f t="shared" si="39"/>
        <v>0.14999366848170193</v>
      </c>
      <c r="N221" s="1">
        <f t="shared" si="40"/>
        <v>0.1549437562918545</v>
      </c>
      <c r="P221" s="1">
        <f t="shared" si="41"/>
        <v>0.58093314640516802</v>
      </c>
      <c r="Q221" s="1">
        <f t="shared" si="42"/>
        <v>0.45761787848054902</v>
      </c>
      <c r="R221" s="1">
        <f t="shared" si="43"/>
        <v>0.47272017383010767</v>
      </c>
      <c r="T221" s="1" t="str">
        <f t="shared" si="44"/>
        <v>C</v>
      </c>
      <c r="U221" s="1" t="str">
        <f t="shared" si="44"/>
        <v>C</v>
      </c>
      <c r="V221" s="1" t="str">
        <f t="shared" si="44"/>
        <v>C</v>
      </c>
    </row>
    <row r="222" spans="1:30" ht="15.6" x14ac:dyDescent="0.25">
      <c r="B222" s="3" t="str">
        <f t="shared" si="34"/>
        <v>0</v>
      </c>
      <c r="C222" s="3">
        <f t="shared" si="35"/>
        <v>0</v>
      </c>
      <c r="D222" s="3" t="str">
        <f t="shared" si="36"/>
        <v>0</v>
      </c>
      <c r="E222" s="5">
        <v>5029164</v>
      </c>
      <c r="F222" s="7">
        <v>992</v>
      </c>
      <c r="G222" s="5">
        <v>32641</v>
      </c>
      <c r="H222" s="5">
        <v>34276</v>
      </c>
      <c r="K222" s="1">
        <f t="shared" si="37"/>
        <v>0.26886815302822958</v>
      </c>
      <c r="L222" s="1">
        <f t="shared" si="38"/>
        <v>0.10961968680089486</v>
      </c>
      <c r="M222" s="1">
        <f t="shared" si="39"/>
        <v>-0.40096166198682304</v>
      </c>
      <c r="N222" s="1">
        <f t="shared" si="40"/>
        <v>0.29897297911850534</v>
      </c>
      <c r="P222" s="1">
        <f t="shared" si="41"/>
        <v>0.40770796230889211</v>
      </c>
      <c r="Q222" s="1">
        <f t="shared" si="42"/>
        <v>-1.4912947385952564</v>
      </c>
      <c r="R222" s="1">
        <f t="shared" si="43"/>
        <v>1.1119687317044014</v>
      </c>
      <c r="T222" s="1" t="str">
        <f t="shared" si="44"/>
        <v>C</v>
      </c>
      <c r="U222" s="1" t="str">
        <f t="shared" si="44"/>
        <v>A</v>
      </c>
      <c r="V222" s="1" t="str">
        <f t="shared" si="44"/>
        <v>D</v>
      </c>
    </row>
    <row r="223" spans="1:30" ht="15.6" x14ac:dyDescent="0.25">
      <c r="B223" s="3" t="str">
        <f t="shared" si="34"/>
        <v>0</v>
      </c>
      <c r="C223" s="3">
        <f t="shared" si="35"/>
        <v>0</v>
      </c>
      <c r="D223" s="3" t="str">
        <f t="shared" si="36"/>
        <v>0</v>
      </c>
      <c r="E223" s="5">
        <v>5654312</v>
      </c>
      <c r="F223" s="7">
        <v>1210</v>
      </c>
      <c r="G223" s="5">
        <v>29662</v>
      </c>
      <c r="H223" s="5">
        <v>37753</v>
      </c>
      <c r="K223" s="1">
        <f t="shared" si="37"/>
        <v>0.12430455638352617</v>
      </c>
      <c r="L223" s="1">
        <f t="shared" si="38"/>
        <v>0.21975806451612903</v>
      </c>
      <c r="M223" s="1">
        <f t="shared" si="39"/>
        <v>-9.1265586225912201E-2</v>
      </c>
      <c r="N223" s="1">
        <f t="shared" si="40"/>
        <v>0.10144124168514412</v>
      </c>
      <c r="P223" s="1">
        <f t="shared" si="41"/>
        <v>1.7679003160438704</v>
      </c>
      <c r="Q223" s="1">
        <f t="shared" si="42"/>
        <v>-0.73420950028833731</v>
      </c>
      <c r="R223" s="1">
        <f t="shared" si="43"/>
        <v>0.81607017985857133</v>
      </c>
      <c r="T223" s="1" t="str">
        <f t="shared" si="44"/>
        <v>D</v>
      </c>
      <c r="U223" s="1" t="str">
        <f t="shared" si="44"/>
        <v>A</v>
      </c>
      <c r="V223" s="1" t="str">
        <f t="shared" si="44"/>
        <v>C</v>
      </c>
    </row>
    <row r="224" spans="1:30" ht="15.6" x14ac:dyDescent="0.25">
      <c r="B224" s="3" t="str">
        <f t="shared" si="34"/>
        <v>0</v>
      </c>
      <c r="C224" s="3">
        <f t="shared" si="35"/>
        <v>0</v>
      </c>
      <c r="D224" s="3" t="str">
        <f t="shared" si="36"/>
        <v>0</v>
      </c>
      <c r="E224" s="5">
        <v>5551063</v>
      </c>
      <c r="F224" s="7">
        <v>1275</v>
      </c>
      <c r="G224" s="5">
        <v>17556</v>
      </c>
      <c r="H224" s="5">
        <v>55986</v>
      </c>
      <c r="K224" s="1">
        <f t="shared" si="37"/>
        <v>-1.8260223348127942E-2</v>
      </c>
      <c r="L224" s="1">
        <f t="shared" si="38"/>
        <v>5.3719008264462811E-2</v>
      </c>
      <c r="M224" s="1">
        <f t="shared" si="39"/>
        <v>-0.40813161620929134</v>
      </c>
      <c r="N224" s="1">
        <f t="shared" si="40"/>
        <v>0.48295499695388444</v>
      </c>
      <c r="P224" s="1">
        <f t="shared" si="41"/>
        <v>-2.9418593212316946</v>
      </c>
      <c r="Q224" s="1">
        <f t="shared" si="42"/>
        <v>22.350855651014445</v>
      </c>
      <c r="R224" s="1">
        <f t="shared" si="43"/>
        <v>-26.448471508066056</v>
      </c>
      <c r="T224" s="1" t="str">
        <f t="shared" si="44"/>
        <v>E</v>
      </c>
      <c r="U224" s="1" t="str">
        <f t="shared" si="44"/>
        <v>C</v>
      </c>
      <c r="V224" s="1" t="str">
        <f t="shared" si="44"/>
        <v>E</v>
      </c>
    </row>
    <row r="225" spans="1:30" ht="15.6" x14ac:dyDescent="0.25">
      <c r="B225" s="3" t="str">
        <f t="shared" si="34"/>
        <v>0</v>
      </c>
      <c r="C225" s="3">
        <f t="shared" si="35"/>
        <v>0</v>
      </c>
      <c r="D225" s="3" t="str">
        <f t="shared" si="36"/>
        <v>0</v>
      </c>
      <c r="E225" s="5">
        <v>4326831</v>
      </c>
      <c r="F225" s="7">
        <v>1386</v>
      </c>
      <c r="G225" s="5">
        <v>21231</v>
      </c>
      <c r="H225" s="5">
        <v>42913</v>
      </c>
      <c r="K225" s="1">
        <f t="shared" si="37"/>
        <v>-0.22054010195885004</v>
      </c>
      <c r="L225" s="1">
        <f t="shared" si="38"/>
        <v>8.7058823529411758E-2</v>
      </c>
      <c r="M225" s="1">
        <f t="shared" si="39"/>
        <v>0.20933014354066987</v>
      </c>
      <c r="N225" s="1">
        <f t="shared" si="40"/>
        <v>-0.23350480477262173</v>
      </c>
      <c r="P225" s="1">
        <f t="shared" si="41"/>
        <v>-0.3947528034863057</v>
      </c>
      <c r="Q225" s="1">
        <f t="shared" si="42"/>
        <v>-0.94917043059918504</v>
      </c>
      <c r="R225" s="1">
        <f t="shared" si="43"/>
        <v>1.0587861468214552</v>
      </c>
      <c r="T225" s="1" t="str">
        <f t="shared" si="44"/>
        <v>E</v>
      </c>
      <c r="U225" s="1" t="str">
        <f t="shared" si="44"/>
        <v>E</v>
      </c>
      <c r="V225" s="1" t="str">
        <f t="shared" si="44"/>
        <v>D</v>
      </c>
    </row>
    <row r="226" spans="1:30" ht="14.4" x14ac:dyDescent="0.25">
      <c r="A226" s="4" t="s">
        <v>45</v>
      </c>
      <c r="B226" s="3" t="str">
        <f t="shared" si="34"/>
        <v>Daqing</v>
      </c>
      <c r="C226" s="3" t="str">
        <f t="shared" si="35"/>
        <v xml:space="preserve">da qing </v>
      </c>
      <c r="D226" s="3" t="str">
        <f t="shared" si="36"/>
        <v>daqing</v>
      </c>
      <c r="K226" s="1">
        <f t="shared" si="37"/>
        <v>-1</v>
      </c>
      <c r="L226" s="1">
        <f t="shared" si="38"/>
        <v>-1</v>
      </c>
      <c r="M226" s="1">
        <f t="shared" si="39"/>
        <v>-1</v>
      </c>
      <c r="N226" s="1">
        <f t="shared" si="40"/>
        <v>-1</v>
      </c>
      <c r="P226" s="1">
        <f t="shared" si="41"/>
        <v>1</v>
      </c>
      <c r="Q226" s="1">
        <f t="shared" si="42"/>
        <v>1</v>
      </c>
      <c r="R226" s="1">
        <f t="shared" si="43"/>
        <v>1</v>
      </c>
      <c r="T226" s="8" t="str">
        <f t="shared" si="44"/>
        <v>D</v>
      </c>
      <c r="U226" s="8" t="str">
        <f t="shared" si="44"/>
        <v>D</v>
      </c>
      <c r="V226" s="8" t="str">
        <f t="shared" si="44"/>
        <v>D</v>
      </c>
    </row>
    <row r="227" spans="1:30" ht="15.6" x14ac:dyDescent="0.25">
      <c r="B227" s="3" t="str">
        <f t="shared" si="34"/>
        <v>0</v>
      </c>
      <c r="C227" s="3">
        <f t="shared" si="35"/>
        <v>0</v>
      </c>
      <c r="D227" s="3" t="str">
        <f t="shared" si="36"/>
        <v>0</v>
      </c>
      <c r="E227" s="5">
        <v>10778546</v>
      </c>
      <c r="F227" s="6"/>
      <c r="G227" s="6"/>
      <c r="H227" s="6"/>
      <c r="K227" s="1" t="e">
        <f t="shared" si="37"/>
        <v>#DIV/0!</v>
      </c>
      <c r="L227" s="1" t="e">
        <f t="shared" si="38"/>
        <v>#DIV/0!</v>
      </c>
      <c r="M227" s="1" t="e">
        <f t="shared" si="39"/>
        <v>#DIV/0!</v>
      </c>
      <c r="N227" s="1" t="e">
        <f t="shared" si="40"/>
        <v>#DIV/0!</v>
      </c>
      <c r="P227" s="1" t="e">
        <f t="shared" si="41"/>
        <v>#DIV/0!</v>
      </c>
      <c r="Q227" s="1" t="e">
        <f t="shared" si="42"/>
        <v>#DIV/0!</v>
      </c>
      <c r="R227" s="1" t="e">
        <f t="shared" si="43"/>
        <v>#DIV/0!</v>
      </c>
      <c r="T227" s="1" t="e">
        <f t="shared" si="44"/>
        <v>#DIV/0!</v>
      </c>
      <c r="U227" s="1" t="e">
        <f t="shared" si="44"/>
        <v>#DIV/0!</v>
      </c>
      <c r="V227" s="1" t="e">
        <f t="shared" si="44"/>
        <v>#DIV/0!</v>
      </c>
      <c r="X227" s="1">
        <f>COUNTIF($T$227:$V$240,"A")</f>
        <v>4</v>
      </c>
      <c r="Y227" s="1">
        <f>COUNTIF($T$227:$V$240,"B")</f>
        <v>7</v>
      </c>
      <c r="Z227" s="1">
        <f>COUNTIF($T$227:$V$240,"C")</f>
        <v>12</v>
      </c>
      <c r="AA227" s="1">
        <f>COUNTIF($T$227:$V$240,"D")</f>
        <v>7</v>
      </c>
      <c r="AB227" s="1">
        <f>COUNTIF($T$227:$V$240,"E")</f>
        <v>3</v>
      </c>
      <c r="AD227" s="1" t="s">
        <v>150</v>
      </c>
    </row>
    <row r="228" spans="1:30" ht="15.6" x14ac:dyDescent="0.25">
      <c r="B228" s="3" t="str">
        <f t="shared" si="34"/>
        <v>0</v>
      </c>
      <c r="C228" s="3">
        <f t="shared" si="35"/>
        <v>0</v>
      </c>
      <c r="D228" s="3" t="str">
        <f t="shared" si="36"/>
        <v>0</v>
      </c>
      <c r="E228" s="5">
        <v>10307150</v>
      </c>
      <c r="F228" s="6"/>
      <c r="G228" s="6"/>
      <c r="H228" s="6"/>
      <c r="K228" s="1">
        <f t="shared" si="37"/>
        <v>-4.3734655861746102E-2</v>
      </c>
      <c r="L228" s="1" t="e">
        <f t="shared" si="38"/>
        <v>#DIV/0!</v>
      </c>
      <c r="M228" s="1" t="e">
        <f t="shared" si="39"/>
        <v>#DIV/0!</v>
      </c>
      <c r="N228" s="1" t="e">
        <f t="shared" si="40"/>
        <v>#DIV/0!</v>
      </c>
      <c r="P228" s="1" t="e">
        <f t="shared" si="41"/>
        <v>#DIV/0!</v>
      </c>
      <c r="Q228" s="1" t="e">
        <f t="shared" si="42"/>
        <v>#DIV/0!</v>
      </c>
      <c r="R228" s="1" t="e">
        <f t="shared" si="43"/>
        <v>#DIV/0!</v>
      </c>
      <c r="T228" s="1" t="e">
        <f t="shared" si="44"/>
        <v>#DIV/0!</v>
      </c>
      <c r="U228" s="1" t="e">
        <f t="shared" si="44"/>
        <v>#DIV/0!</v>
      </c>
      <c r="V228" s="1" t="e">
        <f t="shared" si="44"/>
        <v>#DIV/0!</v>
      </c>
    </row>
    <row r="229" spans="1:30" ht="15.6" x14ac:dyDescent="0.25">
      <c r="B229" s="3" t="str">
        <f t="shared" si="34"/>
        <v>0</v>
      </c>
      <c r="C229" s="3">
        <f t="shared" si="35"/>
        <v>0</v>
      </c>
      <c r="D229" s="3" t="str">
        <f t="shared" si="36"/>
        <v>0</v>
      </c>
      <c r="E229" s="5">
        <v>11256009</v>
      </c>
      <c r="F229" s="5">
        <v>6499</v>
      </c>
      <c r="G229" s="5">
        <v>43340</v>
      </c>
      <c r="H229" s="5">
        <v>38401</v>
      </c>
      <c r="K229" s="1">
        <f t="shared" si="37"/>
        <v>9.2058328441906825E-2</v>
      </c>
      <c r="L229" s="1" t="e">
        <f t="shared" si="38"/>
        <v>#DIV/0!</v>
      </c>
      <c r="M229" s="1" t="e">
        <f t="shared" si="39"/>
        <v>#DIV/0!</v>
      </c>
      <c r="N229" s="1" t="e">
        <f t="shared" si="40"/>
        <v>#DIV/0!</v>
      </c>
      <c r="P229" s="1" t="e">
        <f t="shared" si="41"/>
        <v>#DIV/0!</v>
      </c>
      <c r="Q229" s="1" t="e">
        <f t="shared" si="42"/>
        <v>#DIV/0!</v>
      </c>
      <c r="R229" s="1" t="e">
        <f t="shared" si="43"/>
        <v>#DIV/0!</v>
      </c>
      <c r="T229" s="1" t="e">
        <f t="shared" si="44"/>
        <v>#DIV/0!</v>
      </c>
      <c r="U229" s="1" t="e">
        <f t="shared" si="44"/>
        <v>#DIV/0!</v>
      </c>
      <c r="V229" s="1" t="e">
        <f t="shared" si="44"/>
        <v>#DIV/0!</v>
      </c>
    </row>
    <row r="230" spans="1:30" ht="15.6" x14ac:dyDescent="0.25">
      <c r="B230" s="3" t="str">
        <f t="shared" si="34"/>
        <v>0</v>
      </c>
      <c r="C230" s="3">
        <f t="shared" si="35"/>
        <v>0</v>
      </c>
      <c r="D230" s="3" t="str">
        <f t="shared" si="36"/>
        <v>0</v>
      </c>
      <c r="E230" s="5">
        <v>12395380</v>
      </c>
      <c r="F230" s="5">
        <v>7418</v>
      </c>
      <c r="G230" s="5">
        <v>50024</v>
      </c>
      <c r="H230" s="5">
        <v>43001</v>
      </c>
      <c r="K230" s="1">
        <f t="shared" si="37"/>
        <v>0.10122335545396241</v>
      </c>
      <c r="L230" s="1">
        <f t="shared" si="38"/>
        <v>0.14140637021080166</v>
      </c>
      <c r="M230" s="1">
        <f t="shared" si="39"/>
        <v>0.15422242731887401</v>
      </c>
      <c r="N230" s="1">
        <f t="shared" si="40"/>
        <v>0.1197885471732507</v>
      </c>
      <c r="P230" s="1">
        <f t="shared" si="41"/>
        <v>1.3969737475766151</v>
      </c>
      <c r="Q230" s="1">
        <f t="shared" si="42"/>
        <v>1.523585408004146</v>
      </c>
      <c r="R230" s="1">
        <f t="shared" si="43"/>
        <v>1.1834081831809258</v>
      </c>
      <c r="T230" s="1" t="str">
        <f t="shared" si="44"/>
        <v>D</v>
      </c>
      <c r="U230" s="1" t="str">
        <f t="shared" si="44"/>
        <v>D</v>
      </c>
      <c r="V230" s="1" t="str">
        <f t="shared" si="44"/>
        <v>D</v>
      </c>
    </row>
    <row r="231" spans="1:30" ht="15.6" x14ac:dyDescent="0.25">
      <c r="B231" s="3" t="str">
        <f t="shared" si="34"/>
        <v>0</v>
      </c>
      <c r="C231" s="3">
        <f t="shared" si="35"/>
        <v>0</v>
      </c>
      <c r="D231" s="3" t="str">
        <f t="shared" si="36"/>
        <v>0</v>
      </c>
      <c r="E231" s="5">
        <v>14007195</v>
      </c>
      <c r="F231" s="5">
        <v>7638</v>
      </c>
      <c r="G231" s="5">
        <v>61097</v>
      </c>
      <c r="H231" s="5">
        <v>43366</v>
      </c>
      <c r="K231" s="1">
        <f t="shared" si="37"/>
        <v>0.13003352862114756</v>
      </c>
      <c r="L231" s="1">
        <f t="shared" si="38"/>
        <v>2.9657589646805069E-2</v>
      </c>
      <c r="M231" s="1">
        <f t="shared" si="39"/>
        <v>0.22135375019990405</v>
      </c>
      <c r="N231" s="1">
        <f t="shared" si="40"/>
        <v>8.4881746936117768E-3</v>
      </c>
      <c r="P231" s="1">
        <f t="shared" si="41"/>
        <v>0.22807648120672325</v>
      </c>
      <c r="Q231" s="1">
        <f t="shared" si="42"/>
        <v>1.7022821155981838</v>
      </c>
      <c r="R231" s="1">
        <f t="shared" si="43"/>
        <v>6.5276815784504769E-2</v>
      </c>
      <c r="T231" s="1" t="str">
        <f t="shared" si="44"/>
        <v>C</v>
      </c>
      <c r="U231" s="1" t="str">
        <f t="shared" si="44"/>
        <v>D</v>
      </c>
      <c r="V231" s="1" t="str">
        <f t="shared" si="44"/>
        <v>C</v>
      </c>
    </row>
    <row r="232" spans="1:30" ht="15.6" x14ac:dyDescent="0.25">
      <c r="B232" s="3" t="str">
        <f t="shared" si="34"/>
        <v>0</v>
      </c>
      <c r="C232" s="3">
        <f t="shared" si="35"/>
        <v>0</v>
      </c>
      <c r="D232" s="3" t="str">
        <f t="shared" si="36"/>
        <v>0</v>
      </c>
      <c r="E232" s="5">
        <v>16203336</v>
      </c>
      <c r="F232" s="5">
        <v>7649</v>
      </c>
      <c r="G232" s="5">
        <v>61594</v>
      </c>
      <c r="H232" s="5">
        <v>41342</v>
      </c>
      <c r="K232" s="1">
        <f t="shared" si="37"/>
        <v>0.15678663715326302</v>
      </c>
      <c r="L232" s="1">
        <f t="shared" si="38"/>
        <v>1.4401675831369469E-3</v>
      </c>
      <c r="M232" s="1">
        <f t="shared" si="39"/>
        <v>8.1346056271175346E-3</v>
      </c>
      <c r="N232" s="1">
        <f t="shared" si="40"/>
        <v>-4.6672508416732005E-2</v>
      </c>
      <c r="P232" s="1">
        <f t="shared" si="41"/>
        <v>9.1855250503851647E-3</v>
      </c>
      <c r="Q232" s="1">
        <f t="shared" si="42"/>
        <v>5.188328402736099E-2</v>
      </c>
      <c r="R232" s="1">
        <f t="shared" si="43"/>
        <v>-0.29768167277615892</v>
      </c>
      <c r="T232" s="1" t="str">
        <f t="shared" si="44"/>
        <v>C</v>
      </c>
      <c r="U232" s="1" t="str">
        <f t="shared" si="44"/>
        <v>C</v>
      </c>
      <c r="V232" s="1" t="str">
        <f t="shared" si="44"/>
        <v>B</v>
      </c>
    </row>
    <row r="233" spans="1:30" ht="15.6" x14ac:dyDescent="0.25">
      <c r="B233" s="3" t="str">
        <f t="shared" si="34"/>
        <v>0</v>
      </c>
      <c r="C233" s="3">
        <f t="shared" si="35"/>
        <v>0</v>
      </c>
      <c r="D233" s="3" t="str">
        <f t="shared" si="36"/>
        <v>0</v>
      </c>
      <c r="E233" s="5">
        <v>18222781</v>
      </c>
      <c r="F233" s="5">
        <v>7898</v>
      </c>
      <c r="G233" s="5">
        <v>60916</v>
      </c>
      <c r="H233" s="5">
        <v>35022</v>
      </c>
      <c r="K233" s="1">
        <f t="shared" si="37"/>
        <v>0.12463143392200224</v>
      </c>
      <c r="L233" s="1">
        <f t="shared" si="38"/>
        <v>3.2553274937900382E-2</v>
      </c>
      <c r="M233" s="1">
        <f t="shared" si="39"/>
        <v>-1.1007565671981037E-2</v>
      </c>
      <c r="N233" s="1">
        <f t="shared" si="40"/>
        <v>-0.15287117217357651</v>
      </c>
      <c r="P233" s="1">
        <f t="shared" si="41"/>
        <v>0.26119634440114936</v>
      </c>
      <c r="Q233" s="1">
        <f t="shared" si="42"/>
        <v>-8.8320942202028047E-2</v>
      </c>
      <c r="R233" s="1">
        <f t="shared" si="43"/>
        <v>-1.2265860013232897</v>
      </c>
      <c r="T233" s="1" t="str">
        <f t="shared" si="44"/>
        <v>C</v>
      </c>
      <c r="U233" s="1" t="str">
        <f t="shared" si="44"/>
        <v>B</v>
      </c>
      <c r="V233" s="1" t="str">
        <f t="shared" si="44"/>
        <v>A</v>
      </c>
    </row>
    <row r="234" spans="1:30" ht="15.6" x14ac:dyDescent="0.25">
      <c r="B234" s="3" t="str">
        <f t="shared" si="34"/>
        <v>0</v>
      </c>
      <c r="C234" s="3">
        <f t="shared" si="35"/>
        <v>0</v>
      </c>
      <c r="D234" s="3" t="str">
        <f t="shared" si="36"/>
        <v>0</v>
      </c>
      <c r="E234" s="5">
        <v>22203734</v>
      </c>
      <c r="F234" s="5">
        <v>8568</v>
      </c>
      <c r="G234" s="5">
        <v>57254</v>
      </c>
      <c r="H234" s="5">
        <v>33902</v>
      </c>
      <c r="K234" s="1">
        <f t="shared" si="37"/>
        <v>0.21846023392368047</v>
      </c>
      <c r="L234" s="1">
        <f t="shared" si="38"/>
        <v>8.4831602937452524E-2</v>
      </c>
      <c r="M234" s="1">
        <f t="shared" si="39"/>
        <v>-6.0115568980235075E-2</v>
      </c>
      <c r="N234" s="1">
        <f t="shared" si="40"/>
        <v>-3.1979898349608821E-2</v>
      </c>
      <c r="P234" s="1">
        <f t="shared" si="41"/>
        <v>0.38831599423759944</v>
      </c>
      <c r="Q234" s="1">
        <f t="shared" si="42"/>
        <v>-0.27517854348373799</v>
      </c>
      <c r="R234" s="1">
        <f t="shared" si="43"/>
        <v>-0.14638773279342485</v>
      </c>
      <c r="T234" s="1" t="str">
        <f t="shared" si="44"/>
        <v>C</v>
      </c>
      <c r="U234" s="1" t="str">
        <f t="shared" si="44"/>
        <v>B</v>
      </c>
      <c r="V234" s="1" t="str">
        <f t="shared" si="44"/>
        <v>B</v>
      </c>
    </row>
    <row r="235" spans="1:30" ht="15.6" x14ac:dyDescent="0.25">
      <c r="B235" s="3" t="str">
        <f t="shared" si="34"/>
        <v>0</v>
      </c>
      <c r="C235" s="3">
        <f t="shared" si="35"/>
        <v>0</v>
      </c>
      <c r="D235" s="3" t="str">
        <f t="shared" si="36"/>
        <v>0</v>
      </c>
      <c r="E235" s="5">
        <v>21200036</v>
      </c>
      <c r="F235" s="5">
        <v>8186</v>
      </c>
      <c r="G235" s="5">
        <v>59814</v>
      </c>
      <c r="H235" s="5">
        <v>30007</v>
      </c>
      <c r="K235" s="1">
        <f t="shared" si="37"/>
        <v>-4.520401838717758E-2</v>
      </c>
      <c r="L235" s="1">
        <f t="shared" si="38"/>
        <v>-4.4584500466853409E-2</v>
      </c>
      <c r="M235" s="1">
        <f t="shared" si="39"/>
        <v>4.4713033150522233E-2</v>
      </c>
      <c r="N235" s="1">
        <f t="shared" si="40"/>
        <v>-0.11488997699250782</v>
      </c>
      <c r="P235" s="1">
        <f t="shared" si="41"/>
        <v>0.9862950697210604</v>
      </c>
      <c r="Q235" s="1">
        <f t="shared" si="42"/>
        <v>-0.98913846038088904</v>
      </c>
      <c r="R235" s="1">
        <f t="shared" si="43"/>
        <v>2.5415876971038736</v>
      </c>
      <c r="T235" s="1" t="str">
        <f t="shared" si="44"/>
        <v>D</v>
      </c>
      <c r="U235" s="1" t="str">
        <f t="shared" si="44"/>
        <v>E</v>
      </c>
      <c r="V235" s="1" t="str">
        <f t="shared" si="44"/>
        <v>C</v>
      </c>
    </row>
    <row r="236" spans="1:30" ht="15.6" x14ac:dyDescent="0.25">
      <c r="B236" s="3" t="str">
        <f t="shared" si="34"/>
        <v>0</v>
      </c>
      <c r="C236" s="3">
        <f t="shared" si="35"/>
        <v>0</v>
      </c>
      <c r="D236" s="3" t="str">
        <f t="shared" si="36"/>
        <v>0</v>
      </c>
      <c r="E236" s="5">
        <v>29000642</v>
      </c>
      <c r="F236" s="5">
        <v>8786</v>
      </c>
      <c r="G236" s="5">
        <v>60515</v>
      </c>
      <c r="H236" s="5">
        <v>29715</v>
      </c>
      <c r="K236" s="1">
        <f t="shared" si="37"/>
        <v>0.36795248838256689</v>
      </c>
      <c r="L236" s="1">
        <f t="shared" si="38"/>
        <v>7.3295870999267043E-2</v>
      </c>
      <c r="M236" s="1">
        <f t="shared" si="39"/>
        <v>1.1719664292640519E-2</v>
      </c>
      <c r="N236" s="1">
        <f t="shared" si="40"/>
        <v>-9.7310627520245281E-3</v>
      </c>
      <c r="P236" s="1">
        <f t="shared" si="41"/>
        <v>0.19919928065022349</v>
      </c>
      <c r="Q236" s="1">
        <f t="shared" si="42"/>
        <v>3.1851026050013748E-2</v>
      </c>
      <c r="R236" s="1">
        <f t="shared" si="43"/>
        <v>-2.6446519752590898E-2</v>
      </c>
      <c r="T236" s="1" t="str">
        <f t="shared" si="44"/>
        <v>C</v>
      </c>
      <c r="U236" s="1" t="str">
        <f t="shared" si="44"/>
        <v>C</v>
      </c>
      <c r="V236" s="1" t="str">
        <f t="shared" si="44"/>
        <v>B</v>
      </c>
    </row>
    <row r="237" spans="1:30" ht="15.6" x14ac:dyDescent="0.25">
      <c r="B237" s="3" t="str">
        <f t="shared" si="34"/>
        <v>0</v>
      </c>
      <c r="C237" s="3">
        <f t="shared" si="35"/>
        <v>0</v>
      </c>
      <c r="D237" s="3" t="str">
        <f t="shared" si="36"/>
        <v>0</v>
      </c>
      <c r="E237" s="5">
        <v>37415389</v>
      </c>
      <c r="F237" s="7">
        <v>9001</v>
      </c>
      <c r="G237" s="5">
        <v>56926</v>
      </c>
      <c r="H237" s="5">
        <v>21561</v>
      </c>
      <c r="K237" s="1">
        <f t="shared" si="37"/>
        <v>0.29015726617362469</v>
      </c>
      <c r="L237" s="1">
        <f t="shared" si="38"/>
        <v>2.447074891873435E-2</v>
      </c>
      <c r="M237" s="1">
        <f t="shared" si="39"/>
        <v>-5.9307609683549534E-2</v>
      </c>
      <c r="N237" s="1">
        <f t="shared" si="40"/>
        <v>-0.27440686521958607</v>
      </c>
      <c r="P237" s="1">
        <f t="shared" si="41"/>
        <v>8.4336157565296027E-2</v>
      </c>
      <c r="Q237" s="1">
        <f t="shared" si="42"/>
        <v>-0.20439815437212236</v>
      </c>
      <c r="R237" s="1">
        <f t="shared" si="43"/>
        <v>-0.94571770970362712</v>
      </c>
      <c r="T237" s="1" t="str">
        <f t="shared" si="44"/>
        <v>C</v>
      </c>
      <c r="U237" s="1" t="str">
        <f t="shared" si="44"/>
        <v>B</v>
      </c>
      <c r="V237" s="1" t="str">
        <f t="shared" si="44"/>
        <v>A</v>
      </c>
    </row>
    <row r="238" spans="1:30" ht="15.6" x14ac:dyDescent="0.25">
      <c r="B238" s="3" t="str">
        <f t="shared" si="34"/>
        <v>0</v>
      </c>
      <c r="C238" s="3">
        <f t="shared" si="35"/>
        <v>0</v>
      </c>
      <c r="D238" s="3" t="str">
        <f t="shared" si="36"/>
        <v>0</v>
      </c>
      <c r="E238" s="5">
        <v>40010695</v>
      </c>
      <c r="F238" s="7">
        <v>9573</v>
      </c>
      <c r="G238" s="5">
        <v>55054</v>
      </c>
      <c r="H238" s="5">
        <v>31461</v>
      </c>
      <c r="K238" s="1">
        <f t="shared" si="37"/>
        <v>6.9364667035801769E-2</v>
      </c>
      <c r="L238" s="1">
        <f t="shared" si="38"/>
        <v>6.3548494611709805E-2</v>
      </c>
      <c r="M238" s="1">
        <f t="shared" si="39"/>
        <v>-3.2884797807680145E-2</v>
      </c>
      <c r="N238" s="1">
        <f t="shared" si="40"/>
        <v>0.45916237651314873</v>
      </c>
      <c r="P238" s="1">
        <f t="shared" si="41"/>
        <v>0.9161507915681335</v>
      </c>
      <c r="Q238" s="1">
        <f t="shared" si="42"/>
        <v>-0.47408571558062895</v>
      </c>
      <c r="R238" s="1">
        <f t="shared" si="43"/>
        <v>6.6195427172764685</v>
      </c>
      <c r="T238" s="1" t="str">
        <f t="shared" si="44"/>
        <v>C</v>
      </c>
      <c r="U238" s="1" t="str">
        <f t="shared" si="44"/>
        <v>B</v>
      </c>
      <c r="V238" s="1" t="str">
        <f t="shared" si="44"/>
        <v>D</v>
      </c>
    </row>
    <row r="239" spans="1:30" ht="15.6" x14ac:dyDescent="0.25">
      <c r="B239" s="3" t="str">
        <f t="shared" si="34"/>
        <v>0</v>
      </c>
      <c r="C239" s="3">
        <f t="shared" si="35"/>
        <v>0</v>
      </c>
      <c r="D239" s="3" t="str">
        <f t="shared" si="36"/>
        <v>0</v>
      </c>
      <c r="E239" s="5">
        <v>41814993</v>
      </c>
      <c r="F239" s="7">
        <v>10010</v>
      </c>
      <c r="G239" s="5">
        <v>47034</v>
      </c>
      <c r="H239" s="5">
        <v>29463</v>
      </c>
      <c r="K239" s="1">
        <f t="shared" si="37"/>
        <v>4.5095392619398392E-2</v>
      </c>
      <c r="L239" s="1">
        <f t="shared" si="38"/>
        <v>4.5649221769560225E-2</v>
      </c>
      <c r="M239" s="1">
        <f t="shared" si="39"/>
        <v>-0.14567515530206707</v>
      </c>
      <c r="N239" s="1">
        <f t="shared" si="40"/>
        <v>-6.3507199389720603E-2</v>
      </c>
      <c r="P239" s="1">
        <f t="shared" si="41"/>
        <v>1.0122812801484202</v>
      </c>
      <c r="Q239" s="1">
        <f t="shared" si="42"/>
        <v>-3.2303778022636158</v>
      </c>
      <c r="R239" s="1">
        <f t="shared" si="43"/>
        <v>-1.408285762710094</v>
      </c>
      <c r="T239" s="1" t="str">
        <f t="shared" si="44"/>
        <v>D</v>
      </c>
      <c r="U239" s="1" t="str">
        <f t="shared" si="44"/>
        <v>A</v>
      </c>
      <c r="V239" s="1" t="str">
        <f t="shared" si="44"/>
        <v>A</v>
      </c>
    </row>
    <row r="240" spans="1:30" ht="15.6" x14ac:dyDescent="0.25">
      <c r="B240" s="3" t="str">
        <f t="shared" si="34"/>
        <v>0</v>
      </c>
      <c r="C240" s="3">
        <f t="shared" si="35"/>
        <v>0</v>
      </c>
      <c r="D240" s="3" t="str">
        <f t="shared" si="36"/>
        <v>0</v>
      </c>
      <c r="E240" s="5">
        <v>40775057</v>
      </c>
      <c r="F240" s="7">
        <v>12134</v>
      </c>
      <c r="G240" s="5">
        <v>38435</v>
      </c>
      <c r="H240" s="5">
        <v>31979</v>
      </c>
      <c r="K240" s="1">
        <f t="shared" si="37"/>
        <v>-2.4869931222994586E-2</v>
      </c>
      <c r="L240" s="1">
        <f t="shared" si="38"/>
        <v>0.21218781218781219</v>
      </c>
      <c r="M240" s="1">
        <f t="shared" si="39"/>
        <v>-0.18282519028787686</v>
      </c>
      <c r="N240" s="1">
        <f t="shared" si="40"/>
        <v>8.5395241489325591E-2</v>
      </c>
      <c r="P240" s="1">
        <f t="shared" si="41"/>
        <v>-8.5319018490740586</v>
      </c>
      <c r="Q240" s="1">
        <f t="shared" si="42"/>
        <v>7.3512543580674565</v>
      </c>
      <c r="R240" s="1">
        <f t="shared" si="43"/>
        <v>-3.4336742117875128</v>
      </c>
      <c r="T240" s="1" t="str">
        <f t="shared" si="44"/>
        <v>E</v>
      </c>
      <c r="U240" s="1" t="str">
        <f t="shared" si="44"/>
        <v>C</v>
      </c>
      <c r="V240" s="1" t="str">
        <f t="shared" si="44"/>
        <v>E</v>
      </c>
    </row>
    <row r="241" spans="1:30" ht="14.4" x14ac:dyDescent="0.25">
      <c r="A241" s="4" t="s">
        <v>46</v>
      </c>
      <c r="B241" s="3" t="str">
        <f t="shared" si="34"/>
        <v>Yichun</v>
      </c>
      <c r="C241" s="3" t="str">
        <f t="shared" si="35"/>
        <v xml:space="preserve">yi chun </v>
      </c>
      <c r="D241" s="3" t="str">
        <f t="shared" si="36"/>
        <v>yichun</v>
      </c>
      <c r="K241" s="1">
        <f t="shared" si="37"/>
        <v>-1</v>
      </c>
      <c r="L241" s="1">
        <f t="shared" si="38"/>
        <v>-1</v>
      </c>
      <c r="M241" s="1">
        <f t="shared" si="39"/>
        <v>-1</v>
      </c>
      <c r="N241" s="1">
        <f t="shared" si="40"/>
        <v>-1</v>
      </c>
      <c r="P241" s="1">
        <f t="shared" si="41"/>
        <v>1</v>
      </c>
      <c r="Q241" s="1">
        <f t="shared" si="42"/>
        <v>1</v>
      </c>
      <c r="R241" s="1">
        <f t="shared" si="43"/>
        <v>1</v>
      </c>
      <c r="T241" s="8" t="str">
        <f t="shared" si="44"/>
        <v>D</v>
      </c>
      <c r="U241" s="8" t="str">
        <f t="shared" si="44"/>
        <v>D</v>
      </c>
      <c r="V241" s="8" t="str">
        <f t="shared" si="44"/>
        <v>D</v>
      </c>
    </row>
    <row r="242" spans="1:30" ht="15.6" x14ac:dyDescent="0.25">
      <c r="B242" s="3" t="str">
        <f t="shared" si="34"/>
        <v>0</v>
      </c>
      <c r="C242" s="3">
        <f t="shared" si="35"/>
        <v>0</v>
      </c>
      <c r="D242" s="3" t="str">
        <f t="shared" si="36"/>
        <v>0</v>
      </c>
      <c r="E242" s="5">
        <v>785572</v>
      </c>
      <c r="F242" s="6"/>
      <c r="G242" s="6"/>
      <c r="H242" s="6"/>
      <c r="K242" s="1" t="e">
        <f t="shared" si="37"/>
        <v>#DIV/0!</v>
      </c>
      <c r="L242" s="1" t="e">
        <f t="shared" si="38"/>
        <v>#DIV/0!</v>
      </c>
      <c r="M242" s="1" t="e">
        <f t="shared" si="39"/>
        <v>#DIV/0!</v>
      </c>
      <c r="N242" s="1" t="e">
        <f t="shared" si="40"/>
        <v>#DIV/0!</v>
      </c>
      <c r="P242" s="1" t="e">
        <f t="shared" si="41"/>
        <v>#DIV/0!</v>
      </c>
      <c r="Q242" s="1" t="e">
        <f t="shared" si="42"/>
        <v>#DIV/0!</v>
      </c>
      <c r="R242" s="1" t="e">
        <f t="shared" si="43"/>
        <v>#DIV/0!</v>
      </c>
      <c r="T242" s="1" t="e">
        <f t="shared" si="44"/>
        <v>#DIV/0!</v>
      </c>
      <c r="U242" s="1" t="e">
        <f t="shared" si="44"/>
        <v>#DIV/0!</v>
      </c>
      <c r="V242" s="1" t="e">
        <f t="shared" si="44"/>
        <v>#DIV/0!</v>
      </c>
      <c r="X242" s="1">
        <f>COUNTIF($T$242:$V$255,"A")</f>
        <v>7</v>
      </c>
      <c r="Y242" s="1">
        <f>COUNTIF($T$242:$V$255,"B")</f>
        <v>2</v>
      </c>
      <c r="Z242" s="1">
        <f>COUNTIF($T$242:$V$255,"C")</f>
        <v>14</v>
      </c>
      <c r="AA242" s="1">
        <f>COUNTIF($T$242:$V$255,"D")</f>
        <v>7</v>
      </c>
      <c r="AB242" s="1">
        <f>COUNTIF($T$242:$V$255,"E")</f>
        <v>3</v>
      </c>
      <c r="AD242" s="1" t="s">
        <v>150</v>
      </c>
    </row>
    <row r="243" spans="1:30" ht="15.6" x14ac:dyDescent="0.25">
      <c r="B243" s="3" t="str">
        <f t="shared" si="34"/>
        <v>0</v>
      </c>
      <c r="C243" s="3">
        <f t="shared" si="35"/>
        <v>0</v>
      </c>
      <c r="D243" s="3" t="str">
        <f t="shared" si="36"/>
        <v>0</v>
      </c>
      <c r="E243" s="5">
        <v>853472</v>
      </c>
      <c r="F243" s="6"/>
      <c r="G243" s="6"/>
      <c r="H243" s="6"/>
      <c r="K243" s="1">
        <f t="shared" si="37"/>
        <v>8.6433834199793266E-2</v>
      </c>
      <c r="L243" s="1" t="e">
        <f t="shared" si="38"/>
        <v>#DIV/0!</v>
      </c>
      <c r="M243" s="1" t="e">
        <f t="shared" si="39"/>
        <v>#DIV/0!</v>
      </c>
      <c r="N243" s="1" t="e">
        <f t="shared" si="40"/>
        <v>#DIV/0!</v>
      </c>
      <c r="P243" s="1" t="e">
        <f t="shared" si="41"/>
        <v>#DIV/0!</v>
      </c>
      <c r="Q243" s="1" t="e">
        <f t="shared" si="42"/>
        <v>#DIV/0!</v>
      </c>
      <c r="R243" s="1" t="e">
        <f t="shared" si="43"/>
        <v>#DIV/0!</v>
      </c>
      <c r="T243" s="1" t="e">
        <f t="shared" si="44"/>
        <v>#DIV/0!</v>
      </c>
      <c r="U243" s="1" t="e">
        <f t="shared" si="44"/>
        <v>#DIV/0!</v>
      </c>
      <c r="V243" s="1" t="e">
        <f t="shared" si="44"/>
        <v>#DIV/0!</v>
      </c>
    </row>
    <row r="244" spans="1:30" ht="15.6" x14ac:dyDescent="0.25">
      <c r="B244" s="3" t="str">
        <f t="shared" si="34"/>
        <v>0</v>
      </c>
      <c r="C244" s="3">
        <f t="shared" si="35"/>
        <v>0</v>
      </c>
      <c r="D244" s="3" t="str">
        <f t="shared" si="36"/>
        <v>0</v>
      </c>
      <c r="E244" s="5">
        <v>950709</v>
      </c>
      <c r="F244" s="5">
        <v>1144</v>
      </c>
      <c r="G244" s="5">
        <v>8184</v>
      </c>
      <c r="H244" s="5">
        <v>27107</v>
      </c>
      <c r="K244" s="1">
        <f t="shared" si="37"/>
        <v>0.11393109557196955</v>
      </c>
      <c r="L244" s="1" t="e">
        <f t="shared" si="38"/>
        <v>#DIV/0!</v>
      </c>
      <c r="M244" s="1" t="e">
        <f t="shared" si="39"/>
        <v>#DIV/0!</v>
      </c>
      <c r="N244" s="1" t="e">
        <f t="shared" si="40"/>
        <v>#DIV/0!</v>
      </c>
      <c r="P244" s="1" t="e">
        <f t="shared" si="41"/>
        <v>#DIV/0!</v>
      </c>
      <c r="Q244" s="1" t="e">
        <f t="shared" si="42"/>
        <v>#DIV/0!</v>
      </c>
      <c r="R244" s="1" t="e">
        <f t="shared" si="43"/>
        <v>#DIV/0!</v>
      </c>
      <c r="T244" s="1" t="e">
        <f t="shared" si="44"/>
        <v>#DIV/0!</v>
      </c>
      <c r="U244" s="1" t="e">
        <f t="shared" si="44"/>
        <v>#DIV/0!</v>
      </c>
      <c r="V244" s="1" t="e">
        <f t="shared" si="44"/>
        <v>#DIV/0!</v>
      </c>
    </row>
    <row r="245" spans="1:30" ht="15.6" x14ac:dyDescent="0.25">
      <c r="B245" s="3" t="str">
        <f t="shared" si="34"/>
        <v>0</v>
      </c>
      <c r="C245" s="3">
        <f t="shared" si="35"/>
        <v>0</v>
      </c>
      <c r="D245" s="3" t="str">
        <f t="shared" si="36"/>
        <v>0</v>
      </c>
      <c r="E245" s="5">
        <v>1092023</v>
      </c>
      <c r="F245" s="5">
        <v>1100</v>
      </c>
      <c r="G245" s="5">
        <v>8445</v>
      </c>
      <c r="H245" s="5">
        <v>27382</v>
      </c>
      <c r="K245" s="1">
        <f t="shared" si="37"/>
        <v>0.1486406460862367</v>
      </c>
      <c r="L245" s="1">
        <f t="shared" si="38"/>
        <v>-3.8461538461538464E-2</v>
      </c>
      <c r="M245" s="1">
        <f t="shared" si="39"/>
        <v>3.189149560117302E-2</v>
      </c>
      <c r="N245" s="1">
        <f t="shared" si="40"/>
        <v>1.0144981001217399E-2</v>
      </c>
      <c r="P245" s="1">
        <f t="shared" si="41"/>
        <v>-0.25875518893549659</v>
      </c>
      <c r="Q245" s="1">
        <f t="shared" si="42"/>
        <v>0.21455433921264419</v>
      </c>
      <c r="R245" s="1">
        <f t="shared" si="43"/>
        <v>6.8251728368642822E-2</v>
      </c>
      <c r="T245" s="1" t="str">
        <f t="shared" si="44"/>
        <v>B</v>
      </c>
      <c r="U245" s="1" t="str">
        <f t="shared" si="44"/>
        <v>C</v>
      </c>
      <c r="V245" s="1" t="str">
        <f t="shared" si="44"/>
        <v>C</v>
      </c>
    </row>
    <row r="246" spans="1:30" ht="15.6" x14ac:dyDescent="0.25">
      <c r="B246" s="3" t="str">
        <f t="shared" si="34"/>
        <v>0</v>
      </c>
      <c r="C246" s="3">
        <f t="shared" si="35"/>
        <v>0</v>
      </c>
      <c r="D246" s="3" t="str">
        <f t="shared" si="36"/>
        <v>0</v>
      </c>
      <c r="E246" s="5">
        <v>1159296</v>
      </c>
      <c r="F246" s="5">
        <v>1516</v>
      </c>
      <c r="G246" s="5">
        <v>9710</v>
      </c>
      <c r="H246" s="5">
        <v>28864</v>
      </c>
      <c r="K246" s="1">
        <f t="shared" si="37"/>
        <v>6.160401383487344E-2</v>
      </c>
      <c r="L246" s="1">
        <f t="shared" si="38"/>
        <v>0.37818181818181817</v>
      </c>
      <c r="M246" s="1">
        <f t="shared" si="39"/>
        <v>0.14979277679100059</v>
      </c>
      <c r="N246" s="1">
        <f t="shared" si="40"/>
        <v>5.4123146592652105E-2</v>
      </c>
      <c r="P246" s="1">
        <f t="shared" si="41"/>
        <v>6.1389152206139705</v>
      </c>
      <c r="Q246" s="1">
        <f t="shared" si="42"/>
        <v>2.4315424834575361</v>
      </c>
      <c r="R246" s="1">
        <f t="shared" si="43"/>
        <v>0.87856526260977996</v>
      </c>
      <c r="T246" s="1" t="str">
        <f t="shared" si="44"/>
        <v>D</v>
      </c>
      <c r="U246" s="1" t="str">
        <f t="shared" si="44"/>
        <v>D</v>
      </c>
      <c r="V246" s="1" t="str">
        <f t="shared" si="44"/>
        <v>C</v>
      </c>
    </row>
    <row r="247" spans="1:30" ht="15.6" x14ac:dyDescent="0.25">
      <c r="B247" s="3" t="str">
        <f t="shared" si="34"/>
        <v>0</v>
      </c>
      <c r="C247" s="3">
        <f t="shared" si="35"/>
        <v>0</v>
      </c>
      <c r="D247" s="3" t="str">
        <f t="shared" si="36"/>
        <v>0</v>
      </c>
      <c r="E247" s="5">
        <v>1303332</v>
      </c>
      <c r="F247" s="5">
        <v>1501</v>
      </c>
      <c r="G247" s="5">
        <v>10577</v>
      </c>
      <c r="H247" s="5">
        <v>29484</v>
      </c>
      <c r="K247" s="1">
        <f t="shared" si="37"/>
        <v>0.12424436899635641</v>
      </c>
      <c r="L247" s="1">
        <f t="shared" si="38"/>
        <v>-9.8944591029023754E-3</v>
      </c>
      <c r="M247" s="1">
        <f t="shared" si="39"/>
        <v>8.9289392378990737E-2</v>
      </c>
      <c r="N247" s="1">
        <f t="shared" si="40"/>
        <v>2.1480044345898005E-2</v>
      </c>
      <c r="P247" s="1">
        <f t="shared" si="41"/>
        <v>-7.963708281372929E-2</v>
      </c>
      <c r="Q247" s="1">
        <f t="shared" si="42"/>
        <v>0.71865947004495023</v>
      </c>
      <c r="R247" s="1">
        <f t="shared" si="43"/>
        <v>0.17288545565013033</v>
      </c>
      <c r="T247" s="1" t="str">
        <f t="shared" si="44"/>
        <v>B</v>
      </c>
      <c r="U247" s="1" t="str">
        <f t="shared" si="44"/>
        <v>C</v>
      </c>
      <c r="V247" s="1" t="str">
        <f t="shared" si="44"/>
        <v>C</v>
      </c>
    </row>
    <row r="248" spans="1:30" ht="15.6" x14ac:dyDescent="0.25">
      <c r="B248" s="3" t="str">
        <f t="shared" si="34"/>
        <v>0</v>
      </c>
      <c r="C248" s="3">
        <f t="shared" si="35"/>
        <v>0</v>
      </c>
      <c r="D248" s="3" t="str">
        <f t="shared" si="36"/>
        <v>0</v>
      </c>
      <c r="E248" s="5">
        <v>1532188</v>
      </c>
      <c r="F248" s="5">
        <v>1588</v>
      </c>
      <c r="G248" s="5">
        <v>12072</v>
      </c>
      <c r="H248" s="5">
        <v>31127</v>
      </c>
      <c r="K248" s="1">
        <f t="shared" si="37"/>
        <v>0.17559301850948186</v>
      </c>
      <c r="L248" s="1">
        <f t="shared" si="38"/>
        <v>5.7961359093937376E-2</v>
      </c>
      <c r="M248" s="1">
        <f t="shared" si="39"/>
        <v>0.14134442658598848</v>
      </c>
      <c r="N248" s="1">
        <f t="shared" si="40"/>
        <v>5.5725139058472394E-2</v>
      </c>
      <c r="P248" s="1">
        <f t="shared" si="41"/>
        <v>0.33008920050433277</v>
      </c>
      <c r="Q248" s="1">
        <f t="shared" si="42"/>
        <v>0.8049547059774248</v>
      </c>
      <c r="R248" s="1">
        <f t="shared" si="43"/>
        <v>0.31735395593454807</v>
      </c>
      <c r="T248" s="1" t="str">
        <f t="shared" si="44"/>
        <v>C</v>
      </c>
      <c r="U248" s="1" t="str">
        <f t="shared" si="44"/>
        <v>C</v>
      </c>
      <c r="V248" s="1" t="str">
        <f t="shared" si="44"/>
        <v>C</v>
      </c>
    </row>
    <row r="249" spans="1:30" ht="15.6" x14ac:dyDescent="0.25">
      <c r="B249" s="3" t="str">
        <f t="shared" si="34"/>
        <v>0</v>
      </c>
      <c r="C249" s="3">
        <f t="shared" si="35"/>
        <v>0</v>
      </c>
      <c r="D249" s="3" t="str">
        <f t="shared" si="36"/>
        <v>0</v>
      </c>
      <c r="E249" s="5">
        <v>1790114</v>
      </c>
      <c r="F249" s="5">
        <v>1399</v>
      </c>
      <c r="G249" s="5">
        <v>9761</v>
      </c>
      <c r="H249" s="5">
        <v>22624</v>
      </c>
      <c r="K249" s="1">
        <f t="shared" si="37"/>
        <v>0.1683383501241362</v>
      </c>
      <c r="L249" s="1">
        <f t="shared" si="38"/>
        <v>-0.1190176322418136</v>
      </c>
      <c r="M249" s="1">
        <f t="shared" si="39"/>
        <v>-0.19143472498343272</v>
      </c>
      <c r="N249" s="1">
        <f t="shared" si="40"/>
        <v>-0.27317120185048349</v>
      </c>
      <c r="P249" s="1">
        <f t="shared" si="41"/>
        <v>-0.70701436811069795</v>
      </c>
      <c r="Q249" s="1">
        <f t="shared" si="42"/>
        <v>-1.1372020982875546</v>
      </c>
      <c r="R249" s="1">
        <f t="shared" si="43"/>
        <v>-1.622750856528185</v>
      </c>
      <c r="T249" s="1" t="str">
        <f t="shared" si="44"/>
        <v>A</v>
      </c>
      <c r="U249" s="1" t="str">
        <f t="shared" si="44"/>
        <v>A</v>
      </c>
      <c r="V249" s="1" t="str">
        <f t="shared" si="44"/>
        <v>A</v>
      </c>
    </row>
    <row r="250" spans="1:30" ht="15.6" x14ac:dyDescent="0.25">
      <c r="B250" s="3" t="str">
        <f t="shared" si="34"/>
        <v>0</v>
      </c>
      <c r="C250" s="3">
        <f t="shared" si="35"/>
        <v>0</v>
      </c>
      <c r="D250" s="3" t="str">
        <f t="shared" si="36"/>
        <v>0</v>
      </c>
      <c r="E250" s="5">
        <v>1724616</v>
      </c>
      <c r="F250" s="5">
        <v>1103</v>
      </c>
      <c r="G250" s="5">
        <v>10086</v>
      </c>
      <c r="H250" s="5">
        <v>31750</v>
      </c>
      <c r="K250" s="1">
        <f t="shared" si="37"/>
        <v>-3.658873122046976E-2</v>
      </c>
      <c r="L250" s="1">
        <f t="shared" si="38"/>
        <v>-0.21157969978556113</v>
      </c>
      <c r="M250" s="1">
        <f t="shared" si="39"/>
        <v>3.3295768876139741E-2</v>
      </c>
      <c r="N250" s="1">
        <f t="shared" si="40"/>
        <v>0.40337694483734088</v>
      </c>
      <c r="P250" s="1">
        <f t="shared" si="41"/>
        <v>5.7826465342747859</v>
      </c>
      <c r="Q250" s="1">
        <f t="shared" si="42"/>
        <v>-0.91000064133167446</v>
      </c>
      <c r="R250" s="1">
        <f t="shared" si="43"/>
        <v>-11.024622373668686</v>
      </c>
      <c r="T250" s="1" t="str">
        <f t="shared" si="44"/>
        <v>C</v>
      </c>
      <c r="U250" s="1" t="str">
        <f t="shared" si="44"/>
        <v>E</v>
      </c>
      <c r="V250" s="1" t="str">
        <f t="shared" si="44"/>
        <v>E</v>
      </c>
    </row>
    <row r="251" spans="1:30" ht="15.6" x14ac:dyDescent="0.25">
      <c r="B251" s="3" t="str">
        <f t="shared" si="34"/>
        <v>0</v>
      </c>
      <c r="C251" s="3">
        <f t="shared" si="35"/>
        <v>0</v>
      </c>
      <c r="D251" s="3" t="str">
        <f t="shared" si="36"/>
        <v>0</v>
      </c>
      <c r="E251" s="5">
        <v>2024407</v>
      </c>
      <c r="F251" s="7">
        <v>747</v>
      </c>
      <c r="G251" s="5">
        <v>10515</v>
      </c>
      <c r="H251" s="5">
        <v>25549</v>
      </c>
      <c r="K251" s="1">
        <f t="shared" si="37"/>
        <v>0.17383058025670642</v>
      </c>
      <c r="L251" s="1">
        <f t="shared" si="38"/>
        <v>-0.32275611967361739</v>
      </c>
      <c r="M251" s="1">
        <f t="shared" si="39"/>
        <v>4.2534205829863177E-2</v>
      </c>
      <c r="N251" s="1">
        <f t="shared" si="40"/>
        <v>-0.19530708661417323</v>
      </c>
      <c r="P251" s="1">
        <f t="shared" si="41"/>
        <v>-1.8567280808531121</v>
      </c>
      <c r="Q251" s="1">
        <f t="shared" si="42"/>
        <v>0.24468770550642052</v>
      </c>
      <c r="R251" s="1">
        <f t="shared" si="43"/>
        <v>-1.1235484937446054</v>
      </c>
      <c r="T251" s="1" t="str">
        <f t="shared" si="44"/>
        <v>A</v>
      </c>
      <c r="U251" s="1" t="str">
        <f t="shared" si="44"/>
        <v>C</v>
      </c>
      <c r="V251" s="1" t="str">
        <f t="shared" si="44"/>
        <v>A</v>
      </c>
    </row>
    <row r="252" spans="1:30" ht="15.6" x14ac:dyDescent="0.25">
      <c r="B252" s="3" t="str">
        <f t="shared" si="34"/>
        <v>0</v>
      </c>
      <c r="C252" s="3">
        <f t="shared" si="35"/>
        <v>0</v>
      </c>
      <c r="D252" s="3" t="str">
        <f t="shared" si="36"/>
        <v>0</v>
      </c>
      <c r="E252" s="5">
        <v>2296836</v>
      </c>
      <c r="F252" s="7">
        <v>991</v>
      </c>
      <c r="G252" s="5">
        <v>15541</v>
      </c>
      <c r="H252" s="5">
        <v>17162</v>
      </c>
      <c r="K252" s="1">
        <f t="shared" si="37"/>
        <v>0.13457224757669778</v>
      </c>
      <c r="L252" s="1">
        <f t="shared" si="38"/>
        <v>0.32663989290495316</v>
      </c>
      <c r="M252" s="1">
        <f t="shared" si="39"/>
        <v>0.47798383262006655</v>
      </c>
      <c r="N252" s="1">
        <f t="shared" si="40"/>
        <v>-0.32827116521194566</v>
      </c>
      <c r="P252" s="1">
        <f t="shared" si="41"/>
        <v>2.4272455783930398</v>
      </c>
      <c r="Q252" s="1">
        <f t="shared" si="42"/>
        <v>3.5518752285655748</v>
      </c>
      <c r="R252" s="1">
        <f t="shared" si="43"/>
        <v>-2.43936748566863</v>
      </c>
      <c r="T252" s="1" t="str">
        <f t="shared" si="44"/>
        <v>D</v>
      </c>
      <c r="U252" s="1" t="str">
        <f t="shared" si="44"/>
        <v>D</v>
      </c>
      <c r="V252" s="1" t="str">
        <f t="shared" si="44"/>
        <v>A</v>
      </c>
    </row>
    <row r="253" spans="1:30" ht="15.6" x14ac:dyDescent="0.25">
      <c r="B253" s="3" t="str">
        <f t="shared" si="34"/>
        <v>0</v>
      </c>
      <c r="C253" s="3">
        <f t="shared" si="35"/>
        <v>0</v>
      </c>
      <c r="D253" s="3" t="str">
        <f t="shared" si="36"/>
        <v>0</v>
      </c>
      <c r="E253" s="5">
        <v>2600327</v>
      </c>
      <c r="F253" s="7">
        <v>1085</v>
      </c>
      <c r="G253" s="5">
        <v>17002</v>
      </c>
      <c r="H253" s="5">
        <v>15502</v>
      </c>
      <c r="K253" s="1">
        <f t="shared" si="37"/>
        <v>0.13213437964225569</v>
      </c>
      <c r="L253" s="1">
        <f t="shared" si="38"/>
        <v>9.4853683148335019E-2</v>
      </c>
      <c r="M253" s="1">
        <f t="shared" si="39"/>
        <v>9.4009394504858124E-2</v>
      </c>
      <c r="N253" s="1">
        <f t="shared" si="40"/>
        <v>-9.6725323388882414E-2</v>
      </c>
      <c r="P253" s="1">
        <f t="shared" si="41"/>
        <v>0.7178577097432518</v>
      </c>
      <c r="Q253" s="1">
        <f t="shared" si="42"/>
        <v>0.71146808846707255</v>
      </c>
      <c r="R253" s="1">
        <f t="shared" si="43"/>
        <v>-0.73202238244701534</v>
      </c>
      <c r="T253" s="1" t="str">
        <f t="shared" si="44"/>
        <v>C</v>
      </c>
      <c r="U253" s="1" t="str">
        <f t="shared" si="44"/>
        <v>C</v>
      </c>
      <c r="V253" s="1" t="str">
        <f t="shared" si="44"/>
        <v>A</v>
      </c>
    </row>
    <row r="254" spans="1:30" ht="15.6" x14ac:dyDescent="0.25">
      <c r="B254" s="3" t="str">
        <f t="shared" si="34"/>
        <v>0</v>
      </c>
      <c r="C254" s="3">
        <f t="shared" si="35"/>
        <v>0</v>
      </c>
      <c r="D254" s="3" t="str">
        <f t="shared" si="36"/>
        <v>0</v>
      </c>
      <c r="E254" s="5">
        <v>2844921</v>
      </c>
      <c r="F254" s="7">
        <v>1120</v>
      </c>
      <c r="G254" s="5">
        <v>20252</v>
      </c>
      <c r="H254" s="5">
        <v>19467</v>
      </c>
      <c r="K254" s="1">
        <f t="shared" si="37"/>
        <v>9.4062785180479225E-2</v>
      </c>
      <c r="L254" s="1">
        <f t="shared" si="38"/>
        <v>3.2258064516129031E-2</v>
      </c>
      <c r="M254" s="1">
        <f t="shared" si="39"/>
        <v>0.19115398188448418</v>
      </c>
      <c r="N254" s="1">
        <f t="shared" si="40"/>
        <v>0.25577344858727907</v>
      </c>
      <c r="P254" s="1">
        <f t="shared" si="41"/>
        <v>0.34294183883918761</v>
      </c>
      <c r="Q254" s="1">
        <f t="shared" si="42"/>
        <v>2.0321956395158307</v>
      </c>
      <c r="R254" s="1">
        <f t="shared" si="43"/>
        <v>2.7191779203276187</v>
      </c>
      <c r="T254" s="1" t="str">
        <f t="shared" si="44"/>
        <v>C</v>
      </c>
      <c r="U254" s="1" t="str">
        <f t="shared" si="44"/>
        <v>D</v>
      </c>
      <c r="V254" s="1" t="str">
        <f t="shared" si="44"/>
        <v>D</v>
      </c>
    </row>
    <row r="255" spans="1:30" ht="15.6" x14ac:dyDescent="0.25">
      <c r="B255" s="3" t="str">
        <f t="shared" si="34"/>
        <v>0</v>
      </c>
      <c r="C255" s="3">
        <f t="shared" si="35"/>
        <v>0</v>
      </c>
      <c r="D255" s="3" t="str">
        <f t="shared" si="36"/>
        <v>0</v>
      </c>
      <c r="E255" s="5">
        <v>2560255</v>
      </c>
      <c r="F255" s="7">
        <v>1314</v>
      </c>
      <c r="G255" s="5">
        <v>17543</v>
      </c>
      <c r="H255" s="5">
        <v>18890</v>
      </c>
      <c r="K255" s="1">
        <f t="shared" si="37"/>
        <v>-0.10006112647767723</v>
      </c>
      <c r="L255" s="1">
        <f t="shared" si="38"/>
        <v>0.17321428571428571</v>
      </c>
      <c r="M255" s="1">
        <f t="shared" si="39"/>
        <v>-0.13376456646257159</v>
      </c>
      <c r="N255" s="1">
        <f t="shared" si="40"/>
        <v>-2.9639903426311193E-2</v>
      </c>
      <c r="P255" s="1">
        <f t="shared" si="41"/>
        <v>-1.7310847060364478</v>
      </c>
      <c r="Q255" s="1">
        <f t="shared" si="42"/>
        <v>1.3368285084459179</v>
      </c>
      <c r="R255" s="1">
        <f t="shared" si="43"/>
        <v>0.29621796665384931</v>
      </c>
      <c r="T255" s="1" t="str">
        <f t="shared" si="44"/>
        <v>E</v>
      </c>
      <c r="U255" s="1" t="str">
        <f t="shared" si="44"/>
        <v>C</v>
      </c>
      <c r="V255" s="1" t="str">
        <f t="shared" si="44"/>
        <v>D</v>
      </c>
    </row>
    <row r="256" spans="1:30" ht="14.4" x14ac:dyDescent="0.25">
      <c r="A256" s="4" t="s">
        <v>47</v>
      </c>
      <c r="B256" s="3" t="str">
        <f t="shared" si="34"/>
        <v>Qitaihe</v>
      </c>
      <c r="C256" s="3" t="str">
        <f t="shared" si="35"/>
        <v xml:space="preserve">qi tai he </v>
      </c>
      <c r="D256" s="3" t="str">
        <f t="shared" si="36"/>
        <v>qitaihe</v>
      </c>
      <c r="K256" s="1">
        <f t="shared" si="37"/>
        <v>-1</v>
      </c>
      <c r="L256" s="1">
        <f t="shared" si="38"/>
        <v>-1</v>
      </c>
      <c r="M256" s="1">
        <f t="shared" si="39"/>
        <v>-1</v>
      </c>
      <c r="N256" s="1">
        <f t="shared" si="40"/>
        <v>-1</v>
      </c>
      <c r="P256" s="1">
        <f t="shared" si="41"/>
        <v>1</v>
      </c>
      <c r="Q256" s="1">
        <f t="shared" si="42"/>
        <v>1</v>
      </c>
      <c r="R256" s="1">
        <f t="shared" si="43"/>
        <v>1</v>
      </c>
      <c r="T256" s="8" t="str">
        <f t="shared" si="44"/>
        <v>D</v>
      </c>
      <c r="U256" s="8" t="str">
        <f t="shared" si="44"/>
        <v>D</v>
      </c>
      <c r="V256" s="8" t="str">
        <f t="shared" si="44"/>
        <v>D</v>
      </c>
    </row>
    <row r="257" spans="1:30" ht="15.6" x14ac:dyDescent="0.25">
      <c r="B257" s="3" t="str">
        <f t="shared" si="34"/>
        <v>0</v>
      </c>
      <c r="C257" s="3">
        <f t="shared" si="35"/>
        <v>0</v>
      </c>
      <c r="D257" s="3" t="str">
        <f t="shared" si="36"/>
        <v>0</v>
      </c>
      <c r="E257" s="5">
        <v>614451</v>
      </c>
      <c r="F257" s="6"/>
      <c r="G257" s="6"/>
      <c r="H257" s="6"/>
      <c r="K257" s="1" t="e">
        <f t="shared" si="37"/>
        <v>#DIV/0!</v>
      </c>
      <c r="L257" s="1" t="e">
        <f t="shared" si="38"/>
        <v>#DIV/0!</v>
      </c>
      <c r="M257" s="1" t="e">
        <f t="shared" si="39"/>
        <v>#DIV/0!</v>
      </c>
      <c r="N257" s="1" t="e">
        <f t="shared" si="40"/>
        <v>#DIV/0!</v>
      </c>
      <c r="P257" s="1" t="e">
        <f t="shared" si="41"/>
        <v>#DIV/0!</v>
      </c>
      <c r="Q257" s="1" t="e">
        <f t="shared" si="42"/>
        <v>#DIV/0!</v>
      </c>
      <c r="R257" s="1" t="e">
        <f t="shared" si="43"/>
        <v>#DIV/0!</v>
      </c>
      <c r="T257" s="1" t="e">
        <f t="shared" si="44"/>
        <v>#DIV/0!</v>
      </c>
      <c r="U257" s="1" t="e">
        <f t="shared" si="44"/>
        <v>#DIV/0!</v>
      </c>
      <c r="V257" s="1" t="e">
        <f t="shared" si="44"/>
        <v>#DIV/0!</v>
      </c>
      <c r="X257" s="1">
        <f>COUNTIF($T$257:$V$270,"A")</f>
        <v>7</v>
      </c>
      <c r="Y257" s="1">
        <f>COUNTIF($T$257:$V$270,"B")</f>
        <v>6</v>
      </c>
      <c r="Z257" s="1">
        <f>COUNTIF($T$257:$V$270,"C")</f>
        <v>3</v>
      </c>
      <c r="AA257" s="1">
        <f>COUNTIF($T$257:$V$270,"D")</f>
        <v>12</v>
      </c>
      <c r="AB257" s="1">
        <f>COUNTIF($T$257:$V$270,"E")</f>
        <v>5</v>
      </c>
      <c r="AD257" s="1" t="s">
        <v>42</v>
      </c>
    </row>
    <row r="258" spans="1:30" ht="15.6" x14ac:dyDescent="0.25">
      <c r="B258" s="3" t="str">
        <f t="shared" si="34"/>
        <v>0</v>
      </c>
      <c r="C258" s="3">
        <f t="shared" si="35"/>
        <v>0</v>
      </c>
      <c r="D258" s="3" t="str">
        <f t="shared" si="36"/>
        <v>0</v>
      </c>
      <c r="E258" s="5">
        <v>696552</v>
      </c>
      <c r="F258" s="6"/>
      <c r="G258" s="6"/>
      <c r="H258" s="6"/>
      <c r="K258" s="1">
        <f t="shared" si="37"/>
        <v>0.13361683844602742</v>
      </c>
      <c r="L258" s="1" t="e">
        <f t="shared" si="38"/>
        <v>#DIV/0!</v>
      </c>
      <c r="M258" s="1" t="e">
        <f t="shared" si="39"/>
        <v>#DIV/0!</v>
      </c>
      <c r="N258" s="1" t="e">
        <f t="shared" si="40"/>
        <v>#DIV/0!</v>
      </c>
      <c r="P258" s="1" t="e">
        <f t="shared" si="41"/>
        <v>#DIV/0!</v>
      </c>
      <c r="Q258" s="1" t="e">
        <f t="shared" si="42"/>
        <v>#DIV/0!</v>
      </c>
      <c r="R258" s="1" t="e">
        <f t="shared" si="43"/>
        <v>#DIV/0!</v>
      </c>
      <c r="T258" s="1" t="e">
        <f t="shared" si="44"/>
        <v>#DIV/0!</v>
      </c>
      <c r="U258" s="1" t="e">
        <f t="shared" si="44"/>
        <v>#DIV/0!</v>
      </c>
      <c r="V258" s="1" t="e">
        <f t="shared" si="44"/>
        <v>#DIV/0!</v>
      </c>
    </row>
    <row r="259" spans="1:30" ht="15.6" x14ac:dyDescent="0.25">
      <c r="B259" s="3" t="str">
        <f t="shared" ref="B259:B322" si="45">PROPER(D259)</f>
        <v>0</v>
      </c>
      <c r="C259" s="3">
        <f t="shared" ref="C259:C322" si="46">getpy(A259)</f>
        <v>0</v>
      </c>
      <c r="D259" s="3" t="str">
        <f t="shared" ref="D259:D322" si="47">SUBSTITUTE(C259," ","")</f>
        <v>0</v>
      </c>
      <c r="E259" s="5">
        <v>796885</v>
      </c>
      <c r="F259" s="7">
        <v>783</v>
      </c>
      <c r="G259" s="5">
        <v>14390</v>
      </c>
      <c r="H259" s="5">
        <v>14830</v>
      </c>
      <c r="K259" s="1">
        <f t="shared" ref="K259:K322" si="48">(E259-E258)/E258</f>
        <v>0.1440423686960916</v>
      </c>
      <c r="L259" s="1" t="e">
        <f t="shared" ref="L259:L322" si="49">(F259-F258)/F258</f>
        <v>#DIV/0!</v>
      </c>
      <c r="M259" s="1" t="e">
        <f t="shared" ref="M259:M322" si="50">(G259-G258)/G258</f>
        <v>#DIV/0!</v>
      </c>
      <c r="N259" s="1" t="e">
        <f t="shared" ref="N259:N322" si="51">(H259-H258)/H258</f>
        <v>#DIV/0!</v>
      </c>
      <c r="P259" s="1" t="e">
        <f t="shared" si="41"/>
        <v>#DIV/0!</v>
      </c>
      <c r="Q259" s="1" t="e">
        <f t="shared" si="42"/>
        <v>#DIV/0!</v>
      </c>
      <c r="R259" s="1" t="e">
        <f t="shared" si="43"/>
        <v>#DIV/0!</v>
      </c>
      <c r="T259" s="1" t="e">
        <f t="shared" si="44"/>
        <v>#DIV/0!</v>
      </c>
      <c r="U259" s="1" t="e">
        <f t="shared" si="44"/>
        <v>#DIV/0!</v>
      </c>
      <c r="V259" s="1" t="e">
        <f t="shared" si="44"/>
        <v>#DIV/0!</v>
      </c>
    </row>
    <row r="260" spans="1:30" ht="15.6" x14ac:dyDescent="0.25">
      <c r="B260" s="3" t="str">
        <f t="shared" si="45"/>
        <v>0</v>
      </c>
      <c r="C260" s="3">
        <f t="shared" si="46"/>
        <v>0</v>
      </c>
      <c r="D260" s="3" t="str">
        <f t="shared" si="47"/>
        <v>0</v>
      </c>
      <c r="E260" s="5">
        <v>965164</v>
      </c>
      <c r="F260" s="7">
        <v>821</v>
      </c>
      <c r="G260" s="5">
        <v>16454</v>
      </c>
      <c r="H260" s="5">
        <v>20653</v>
      </c>
      <c r="K260" s="1">
        <f t="shared" si="48"/>
        <v>0.21117099706984069</v>
      </c>
      <c r="L260" s="1">
        <f t="shared" si="49"/>
        <v>4.8531289910600253E-2</v>
      </c>
      <c r="M260" s="1">
        <f t="shared" si="50"/>
        <v>0.14343293954134817</v>
      </c>
      <c r="N260" s="1">
        <f t="shared" si="51"/>
        <v>0.39265003371544166</v>
      </c>
      <c r="P260" s="1">
        <f t="shared" ref="P260:P323" si="52">L260/K260</f>
        <v>0.22981986439430163</v>
      </c>
      <c r="Q260" s="1">
        <f t="shared" ref="Q260:Q323" si="53">M260/$K260</f>
        <v>0.67922651089207353</v>
      </c>
      <c r="R260" s="1">
        <f t="shared" ref="R260:R323" si="54">N260/$K260</f>
        <v>1.8593937574939816</v>
      </c>
      <c r="T260" s="1" t="str">
        <f t="shared" ref="T260:V323" si="55">IF(AND($K260&gt;0,L260&lt;0,P260&lt;-0.5),"A",IF(OR(AND($K260&gt;0,L260&lt;0,P260&gt;-0.5)),"B",IF(OR(AND($K260&gt;0,L260&gt;0,P260&lt;1),AND($K260&lt;0,L260&lt;0,P260&gt;1.2)),"C",IF(OR(AND($K260&gt;0,L260&gt;0,P260&gt;1),AND($K260&lt;0,L260&lt;0,P260&lt;1.2)),"D",IF(AND($K260&lt;0,L260&gt;0,P260&lt;0),"E","F")))))</f>
        <v>C</v>
      </c>
      <c r="U260" s="1" t="str">
        <f t="shared" si="55"/>
        <v>C</v>
      </c>
      <c r="V260" s="1" t="str">
        <f t="shared" si="55"/>
        <v>D</v>
      </c>
    </row>
    <row r="261" spans="1:30" ht="15.6" x14ac:dyDescent="0.25">
      <c r="B261" s="3" t="str">
        <f t="shared" si="45"/>
        <v>0</v>
      </c>
      <c r="C261" s="3">
        <f t="shared" si="46"/>
        <v>0</v>
      </c>
      <c r="D261" s="3" t="str">
        <f t="shared" si="47"/>
        <v>0</v>
      </c>
      <c r="E261" s="5">
        <v>1002149</v>
      </c>
      <c r="F261" s="5">
        <v>1420</v>
      </c>
      <c r="G261" s="5">
        <v>24638</v>
      </c>
      <c r="H261" s="5">
        <v>26782</v>
      </c>
      <c r="K261" s="1">
        <f t="shared" si="48"/>
        <v>3.8319912470833974E-2</v>
      </c>
      <c r="L261" s="1">
        <f t="shared" si="49"/>
        <v>0.7295980511571255</v>
      </c>
      <c r="M261" s="1">
        <f t="shared" si="50"/>
        <v>0.49738665370122764</v>
      </c>
      <c r="N261" s="1">
        <f t="shared" si="51"/>
        <v>0.29676076114850142</v>
      </c>
      <c r="P261" s="1">
        <f t="shared" si="52"/>
        <v>19.039658603407215</v>
      </c>
      <c r="Q261" s="1">
        <f t="shared" si="53"/>
        <v>12.979848377258122</v>
      </c>
      <c r="R261" s="1">
        <f t="shared" si="54"/>
        <v>7.7442964248514858</v>
      </c>
      <c r="T261" s="1" t="str">
        <f t="shared" si="55"/>
        <v>D</v>
      </c>
      <c r="U261" s="1" t="str">
        <f t="shared" si="55"/>
        <v>D</v>
      </c>
      <c r="V261" s="1" t="str">
        <f t="shared" si="55"/>
        <v>D</v>
      </c>
    </row>
    <row r="262" spans="1:30" ht="15.6" x14ac:dyDescent="0.25">
      <c r="B262" s="3" t="str">
        <f t="shared" si="45"/>
        <v>0</v>
      </c>
      <c r="C262" s="3">
        <f t="shared" si="46"/>
        <v>0</v>
      </c>
      <c r="D262" s="3" t="str">
        <f t="shared" si="47"/>
        <v>0</v>
      </c>
      <c r="E262" s="5">
        <v>1142269</v>
      </c>
      <c r="F262" s="5">
        <v>1272</v>
      </c>
      <c r="G262" s="5">
        <v>34441</v>
      </c>
      <c r="H262" s="5">
        <v>24898</v>
      </c>
      <c r="K262" s="1">
        <f t="shared" si="48"/>
        <v>0.13981952783468327</v>
      </c>
      <c r="L262" s="1">
        <f t="shared" si="49"/>
        <v>-0.10422535211267606</v>
      </c>
      <c r="M262" s="1">
        <f t="shared" si="50"/>
        <v>0.39788132153583894</v>
      </c>
      <c r="N262" s="1">
        <f t="shared" si="51"/>
        <v>-7.0345754611306099E-2</v>
      </c>
      <c r="P262" s="1">
        <f t="shared" si="52"/>
        <v>-0.74542772191240503</v>
      </c>
      <c r="Q262" s="1">
        <f t="shared" si="53"/>
        <v>2.8456777654568901</v>
      </c>
      <c r="R262" s="1">
        <f t="shared" si="54"/>
        <v>-0.50311823892353547</v>
      </c>
      <c r="T262" s="1" t="str">
        <f t="shared" si="55"/>
        <v>A</v>
      </c>
      <c r="U262" s="1" t="str">
        <f t="shared" si="55"/>
        <v>D</v>
      </c>
      <c r="V262" s="1" t="str">
        <f t="shared" si="55"/>
        <v>A</v>
      </c>
    </row>
    <row r="263" spans="1:30" ht="15.6" x14ac:dyDescent="0.25">
      <c r="B263" s="3" t="str">
        <f t="shared" si="45"/>
        <v>0</v>
      </c>
      <c r="C263" s="3">
        <f t="shared" si="46"/>
        <v>0</v>
      </c>
      <c r="D263" s="3" t="str">
        <f t="shared" si="47"/>
        <v>0</v>
      </c>
      <c r="E263" s="5">
        <v>1351595</v>
      </c>
      <c r="F263" s="7">
        <v>777</v>
      </c>
      <c r="G263" s="5">
        <v>33973</v>
      </c>
      <c r="H263" s="5">
        <v>24279</v>
      </c>
      <c r="K263" s="1">
        <f t="shared" si="48"/>
        <v>0.18325455737658994</v>
      </c>
      <c r="L263" s="1">
        <f t="shared" si="49"/>
        <v>-0.38915094339622641</v>
      </c>
      <c r="M263" s="1">
        <f t="shared" si="50"/>
        <v>-1.3588455619755524E-2</v>
      </c>
      <c r="N263" s="1">
        <f t="shared" si="51"/>
        <v>-2.4861434653385812E-2</v>
      </c>
      <c r="P263" s="1">
        <f t="shared" si="52"/>
        <v>-2.1235539730480881</v>
      </c>
      <c r="Q263" s="1">
        <f t="shared" si="53"/>
        <v>-7.4150710434071843E-2</v>
      </c>
      <c r="R263" s="1">
        <f t="shared" si="54"/>
        <v>-0.13566611935492179</v>
      </c>
      <c r="T263" s="1" t="str">
        <f t="shared" si="55"/>
        <v>A</v>
      </c>
      <c r="U263" s="1" t="str">
        <f t="shared" si="55"/>
        <v>B</v>
      </c>
      <c r="V263" s="1" t="str">
        <f t="shared" si="55"/>
        <v>B</v>
      </c>
    </row>
    <row r="264" spans="1:30" ht="15.6" x14ac:dyDescent="0.25">
      <c r="B264" s="3" t="str">
        <f t="shared" si="45"/>
        <v>0</v>
      </c>
      <c r="C264" s="3">
        <f t="shared" si="46"/>
        <v>0</v>
      </c>
      <c r="D264" s="3" t="str">
        <f t="shared" si="47"/>
        <v>0</v>
      </c>
      <c r="E264" s="5">
        <v>1871613</v>
      </c>
      <c r="F264" s="5">
        <v>1120</v>
      </c>
      <c r="G264" s="5">
        <v>33544</v>
      </c>
      <c r="H264" s="5">
        <v>23925</v>
      </c>
      <c r="K264" s="1">
        <f t="shared" si="48"/>
        <v>0.384743950665695</v>
      </c>
      <c r="L264" s="1">
        <f t="shared" si="49"/>
        <v>0.44144144144144143</v>
      </c>
      <c r="M264" s="1">
        <f t="shared" si="50"/>
        <v>-1.2627674918317488E-2</v>
      </c>
      <c r="N264" s="1">
        <f t="shared" si="51"/>
        <v>-1.4580501668108242E-2</v>
      </c>
      <c r="P264" s="1">
        <f t="shared" si="52"/>
        <v>1.1473642163252906</v>
      </c>
      <c r="Q264" s="1">
        <f t="shared" si="53"/>
        <v>-3.2820983660610446E-2</v>
      </c>
      <c r="R264" s="1">
        <f t="shared" si="54"/>
        <v>-3.7896636562785822E-2</v>
      </c>
      <c r="T264" s="1" t="str">
        <f t="shared" si="55"/>
        <v>D</v>
      </c>
      <c r="U264" s="1" t="str">
        <f t="shared" si="55"/>
        <v>B</v>
      </c>
      <c r="V264" s="1" t="str">
        <f t="shared" si="55"/>
        <v>B</v>
      </c>
    </row>
    <row r="265" spans="1:30" ht="15.6" x14ac:dyDescent="0.25">
      <c r="B265" s="3" t="str">
        <f t="shared" si="45"/>
        <v>0</v>
      </c>
      <c r="C265" s="3">
        <f t="shared" si="46"/>
        <v>0</v>
      </c>
      <c r="D265" s="3" t="str">
        <f t="shared" si="47"/>
        <v>0</v>
      </c>
      <c r="E265" s="5">
        <v>2336262</v>
      </c>
      <c r="F265" s="5">
        <v>1112</v>
      </c>
      <c r="G265" s="5">
        <v>29858</v>
      </c>
      <c r="H265" s="5">
        <v>20267</v>
      </c>
      <c r="K265" s="1">
        <f t="shared" si="48"/>
        <v>0.2482612591385078</v>
      </c>
      <c r="L265" s="1">
        <f t="shared" si="49"/>
        <v>-7.1428571428571426E-3</v>
      </c>
      <c r="M265" s="1">
        <f t="shared" si="50"/>
        <v>-0.10988552349153351</v>
      </c>
      <c r="N265" s="1">
        <f t="shared" si="51"/>
        <v>-0.1528944618599791</v>
      </c>
      <c r="P265" s="1">
        <f t="shared" si="52"/>
        <v>-2.8771533535452105E-2</v>
      </c>
      <c r="Q265" s="1">
        <f t="shared" si="53"/>
        <v>-0.44262050338763131</v>
      </c>
      <c r="R265" s="1">
        <f t="shared" si="54"/>
        <v>-0.61586113915050078</v>
      </c>
      <c r="T265" s="1" t="str">
        <f t="shared" si="55"/>
        <v>B</v>
      </c>
      <c r="U265" s="1" t="str">
        <f t="shared" si="55"/>
        <v>B</v>
      </c>
      <c r="V265" s="1" t="str">
        <f t="shared" si="55"/>
        <v>A</v>
      </c>
    </row>
    <row r="266" spans="1:30" ht="15.6" x14ac:dyDescent="0.25">
      <c r="B266" s="3" t="str">
        <f t="shared" si="45"/>
        <v>0</v>
      </c>
      <c r="C266" s="3">
        <f t="shared" si="46"/>
        <v>0</v>
      </c>
      <c r="D266" s="3" t="str">
        <f t="shared" si="47"/>
        <v>0</v>
      </c>
      <c r="E266" s="5">
        <v>3052237</v>
      </c>
      <c r="F266" s="5">
        <v>2479</v>
      </c>
      <c r="G266" s="5">
        <v>18767</v>
      </c>
      <c r="H266" s="5">
        <v>26895</v>
      </c>
      <c r="K266" s="1">
        <f t="shared" si="48"/>
        <v>0.3064617752632196</v>
      </c>
      <c r="L266" s="1">
        <f t="shared" si="49"/>
        <v>1.2293165467625899</v>
      </c>
      <c r="M266" s="1">
        <f t="shared" si="50"/>
        <v>-0.37145823564873737</v>
      </c>
      <c r="N266" s="1">
        <f t="shared" si="51"/>
        <v>0.32703409483396656</v>
      </c>
      <c r="P266" s="1">
        <f t="shared" si="52"/>
        <v>4.0113209737388349</v>
      </c>
      <c r="Q266" s="1">
        <f t="shared" si="53"/>
        <v>-1.2120866797488608</v>
      </c>
      <c r="R266" s="1">
        <f t="shared" si="54"/>
        <v>1.0671285009462514</v>
      </c>
      <c r="T266" s="1" t="str">
        <f t="shared" si="55"/>
        <v>D</v>
      </c>
      <c r="U266" s="1" t="str">
        <f t="shared" si="55"/>
        <v>A</v>
      </c>
      <c r="V266" s="1" t="str">
        <f t="shared" si="55"/>
        <v>D</v>
      </c>
    </row>
    <row r="267" spans="1:30" ht="15.6" x14ac:dyDescent="0.25">
      <c r="B267" s="3" t="str">
        <f t="shared" si="45"/>
        <v>0</v>
      </c>
      <c r="C267" s="3">
        <f t="shared" si="46"/>
        <v>0</v>
      </c>
      <c r="D267" s="3" t="str">
        <f t="shared" si="47"/>
        <v>0</v>
      </c>
      <c r="E267" s="5">
        <v>3080590</v>
      </c>
      <c r="F267" s="7">
        <v>2551</v>
      </c>
      <c r="G267" s="5">
        <v>18415</v>
      </c>
      <c r="H267" s="5">
        <v>18748</v>
      </c>
      <c r="K267" s="1">
        <f t="shared" si="48"/>
        <v>9.2892524400955759E-3</v>
      </c>
      <c r="L267" s="1">
        <f t="shared" si="49"/>
        <v>2.9043969342476807E-2</v>
      </c>
      <c r="M267" s="1">
        <f t="shared" si="50"/>
        <v>-1.8756327596312676E-2</v>
      </c>
      <c r="N267" s="1">
        <f t="shared" si="51"/>
        <v>-0.30291875813348207</v>
      </c>
      <c r="P267" s="1">
        <f t="shared" si="52"/>
        <v>3.1266207404498072</v>
      </c>
      <c r="Q267" s="1">
        <f t="shared" si="53"/>
        <v>-2.0191428446226718</v>
      </c>
      <c r="R267" s="1">
        <f t="shared" si="54"/>
        <v>-32.609594807218457</v>
      </c>
      <c r="T267" s="1" t="str">
        <f t="shared" si="55"/>
        <v>D</v>
      </c>
      <c r="U267" s="1" t="str">
        <f t="shared" si="55"/>
        <v>A</v>
      </c>
      <c r="V267" s="1" t="str">
        <f t="shared" si="55"/>
        <v>A</v>
      </c>
    </row>
    <row r="268" spans="1:30" ht="15.6" x14ac:dyDescent="0.25">
      <c r="B268" s="3" t="str">
        <f t="shared" si="45"/>
        <v>0</v>
      </c>
      <c r="C268" s="3">
        <f t="shared" si="46"/>
        <v>0</v>
      </c>
      <c r="D268" s="3" t="str">
        <f t="shared" si="47"/>
        <v>0</v>
      </c>
      <c r="E268" s="5">
        <v>2989081</v>
      </c>
      <c r="F268" s="7">
        <v>2578</v>
      </c>
      <c r="G268" s="5">
        <v>17502</v>
      </c>
      <c r="H268" s="5">
        <v>18883</v>
      </c>
      <c r="K268" s="1">
        <f t="shared" si="48"/>
        <v>-2.9705024037603188E-2</v>
      </c>
      <c r="L268" s="1">
        <f t="shared" si="49"/>
        <v>1.0584084672677381E-2</v>
      </c>
      <c r="M268" s="1">
        <f t="shared" si="50"/>
        <v>-4.9579147434156937E-2</v>
      </c>
      <c r="N268" s="1">
        <f t="shared" si="51"/>
        <v>7.2007680819287387E-3</v>
      </c>
      <c r="P268" s="1">
        <f t="shared" si="52"/>
        <v>-0.35630621470897084</v>
      </c>
      <c r="Q268" s="1">
        <f t="shared" si="53"/>
        <v>1.6690492278812958</v>
      </c>
      <c r="R268" s="1">
        <f t="shared" si="54"/>
        <v>-0.24240909796313861</v>
      </c>
      <c r="T268" s="1" t="str">
        <f t="shared" si="55"/>
        <v>E</v>
      </c>
      <c r="U268" s="1" t="str">
        <f t="shared" si="55"/>
        <v>C</v>
      </c>
      <c r="V268" s="1" t="str">
        <f t="shared" si="55"/>
        <v>E</v>
      </c>
    </row>
    <row r="269" spans="1:30" ht="15.6" x14ac:dyDescent="0.25">
      <c r="B269" s="3" t="str">
        <f t="shared" si="45"/>
        <v>0</v>
      </c>
      <c r="C269" s="3">
        <f t="shared" si="46"/>
        <v>0</v>
      </c>
      <c r="D269" s="3" t="str">
        <f t="shared" si="47"/>
        <v>0</v>
      </c>
      <c r="E269" s="5">
        <v>2409883</v>
      </c>
      <c r="F269" s="7">
        <v>2653</v>
      </c>
      <c r="G269" s="5">
        <v>16594</v>
      </c>
      <c r="H269" s="5">
        <v>17025</v>
      </c>
      <c r="K269" s="1">
        <f t="shared" si="48"/>
        <v>-0.19377126280619361</v>
      </c>
      <c r="L269" s="1">
        <f t="shared" si="49"/>
        <v>2.909231962761831E-2</v>
      </c>
      <c r="M269" s="1">
        <f t="shared" si="50"/>
        <v>-5.1879785167409438E-2</v>
      </c>
      <c r="N269" s="1">
        <f t="shared" si="51"/>
        <v>-9.8395382089710326E-2</v>
      </c>
      <c r="P269" s="1">
        <f t="shared" si="52"/>
        <v>-0.1501374311458965</v>
      </c>
      <c r="Q269" s="1">
        <f t="shared" si="53"/>
        <v>0.26773725069490117</v>
      </c>
      <c r="R269" s="1">
        <f t="shared" si="54"/>
        <v>0.50779140655197952</v>
      </c>
      <c r="T269" s="1" t="str">
        <f t="shared" si="55"/>
        <v>E</v>
      </c>
      <c r="U269" s="1" t="str">
        <f t="shared" si="55"/>
        <v>D</v>
      </c>
      <c r="V269" s="1" t="str">
        <f t="shared" si="55"/>
        <v>D</v>
      </c>
    </row>
    <row r="270" spans="1:30" ht="15.6" x14ac:dyDescent="0.25">
      <c r="B270" s="3" t="str">
        <f t="shared" si="45"/>
        <v>0</v>
      </c>
      <c r="C270" s="3">
        <f t="shared" si="46"/>
        <v>0</v>
      </c>
      <c r="D270" s="3" t="str">
        <f t="shared" si="47"/>
        <v>0</v>
      </c>
      <c r="E270" s="5">
        <v>2142590</v>
      </c>
      <c r="F270" s="7">
        <v>2698</v>
      </c>
      <c r="G270" s="5">
        <v>16548</v>
      </c>
      <c r="H270" s="5">
        <v>19609</v>
      </c>
      <c r="K270" s="1">
        <f t="shared" si="48"/>
        <v>-0.11091534319300979</v>
      </c>
      <c r="L270" s="1">
        <f t="shared" si="49"/>
        <v>1.6961929890689786E-2</v>
      </c>
      <c r="M270" s="1">
        <f t="shared" si="50"/>
        <v>-2.7720862962516573E-3</v>
      </c>
      <c r="N270" s="1">
        <f t="shared" si="51"/>
        <v>0.15177679882525696</v>
      </c>
      <c r="P270" s="1">
        <f t="shared" si="52"/>
        <v>-0.1529268124895346</v>
      </c>
      <c r="Q270" s="1">
        <f t="shared" si="53"/>
        <v>2.4992811782836934E-2</v>
      </c>
      <c r="R270" s="1">
        <f t="shared" si="54"/>
        <v>-1.3684021926627585</v>
      </c>
      <c r="T270" s="1" t="str">
        <f t="shared" si="55"/>
        <v>E</v>
      </c>
      <c r="U270" s="1" t="str">
        <f t="shared" si="55"/>
        <v>D</v>
      </c>
      <c r="V270" s="1" t="str">
        <f t="shared" si="55"/>
        <v>E</v>
      </c>
    </row>
    <row r="271" spans="1:30" ht="27.6" x14ac:dyDescent="0.25">
      <c r="A271" s="4" t="s">
        <v>48</v>
      </c>
      <c r="B271" s="3" t="str">
        <f t="shared" si="45"/>
        <v>Mudanjiang</v>
      </c>
      <c r="C271" s="3" t="str">
        <f t="shared" si="46"/>
        <v xml:space="preserve">mu dan jiang </v>
      </c>
      <c r="D271" s="3" t="str">
        <f t="shared" si="47"/>
        <v>mudanjiang</v>
      </c>
      <c r="K271" s="1">
        <f t="shared" si="48"/>
        <v>-1</v>
      </c>
      <c r="L271" s="1">
        <f t="shared" si="49"/>
        <v>-1</v>
      </c>
      <c r="M271" s="1">
        <f t="shared" si="50"/>
        <v>-1</v>
      </c>
      <c r="N271" s="1">
        <f t="shared" si="51"/>
        <v>-1</v>
      </c>
      <c r="P271" s="1">
        <f t="shared" si="52"/>
        <v>1</v>
      </c>
      <c r="Q271" s="1">
        <f t="shared" si="53"/>
        <v>1</v>
      </c>
      <c r="R271" s="1">
        <f t="shared" si="54"/>
        <v>1</v>
      </c>
      <c r="T271" s="8" t="str">
        <f t="shared" si="55"/>
        <v>D</v>
      </c>
      <c r="U271" s="8" t="str">
        <f t="shared" si="55"/>
        <v>D</v>
      </c>
      <c r="V271" s="8" t="str">
        <f t="shared" si="55"/>
        <v>D</v>
      </c>
    </row>
    <row r="272" spans="1:30" ht="15.6" x14ac:dyDescent="0.25">
      <c r="B272" s="3" t="str">
        <f t="shared" si="45"/>
        <v>0</v>
      </c>
      <c r="C272" s="3">
        <f t="shared" si="46"/>
        <v>0</v>
      </c>
      <c r="D272" s="3" t="str">
        <f t="shared" si="47"/>
        <v>0</v>
      </c>
      <c r="E272" s="5">
        <v>2285937</v>
      </c>
      <c r="F272" s="6"/>
      <c r="G272" s="6"/>
      <c r="H272" s="6"/>
      <c r="K272" s="1" t="e">
        <f t="shared" si="48"/>
        <v>#DIV/0!</v>
      </c>
      <c r="L272" s="1" t="e">
        <f t="shared" si="49"/>
        <v>#DIV/0!</v>
      </c>
      <c r="M272" s="1" t="e">
        <f t="shared" si="50"/>
        <v>#DIV/0!</v>
      </c>
      <c r="N272" s="1" t="e">
        <f t="shared" si="51"/>
        <v>#DIV/0!</v>
      </c>
      <c r="P272" s="1" t="e">
        <f t="shared" si="52"/>
        <v>#DIV/0!</v>
      </c>
      <c r="Q272" s="1" t="e">
        <f t="shared" si="53"/>
        <v>#DIV/0!</v>
      </c>
      <c r="R272" s="1" t="e">
        <f t="shared" si="54"/>
        <v>#DIV/0!</v>
      </c>
      <c r="T272" s="1" t="e">
        <f t="shared" si="55"/>
        <v>#DIV/0!</v>
      </c>
      <c r="U272" s="1" t="e">
        <f t="shared" si="55"/>
        <v>#DIV/0!</v>
      </c>
      <c r="V272" s="1" t="e">
        <f t="shared" si="55"/>
        <v>#DIV/0!</v>
      </c>
      <c r="X272" s="8">
        <f>COUNTIF($T$272:$V$285,"A")</f>
        <v>9</v>
      </c>
      <c r="Y272" s="8">
        <f>COUNTIF($T$272:$V$285,"B")</f>
        <v>8</v>
      </c>
      <c r="Z272" s="8">
        <f>COUNTIF($T$272:$V$285,"C")</f>
        <v>7</v>
      </c>
      <c r="AA272" s="8">
        <f>COUNTIF($T$272:$V$285,"D")</f>
        <v>9</v>
      </c>
      <c r="AB272" s="8">
        <f>COUNTIF($T$272:$V$285,"E")</f>
        <v>0</v>
      </c>
      <c r="AC272" s="8"/>
      <c r="AD272" s="8" t="s">
        <v>153</v>
      </c>
    </row>
    <row r="273" spans="1:30" ht="15.6" x14ac:dyDescent="0.25">
      <c r="B273" s="3" t="str">
        <f t="shared" si="45"/>
        <v>0</v>
      </c>
      <c r="C273" s="3">
        <f t="shared" si="46"/>
        <v>0</v>
      </c>
      <c r="D273" s="3" t="str">
        <f t="shared" si="47"/>
        <v>0</v>
      </c>
      <c r="E273" s="5">
        <v>2424485</v>
      </c>
      <c r="F273" s="6"/>
      <c r="G273" s="6"/>
      <c r="H273" s="6"/>
      <c r="K273" s="1">
        <f t="shared" si="48"/>
        <v>6.0608844425721266E-2</v>
      </c>
      <c r="L273" s="1" t="e">
        <f t="shared" si="49"/>
        <v>#DIV/0!</v>
      </c>
      <c r="M273" s="1" t="e">
        <f t="shared" si="50"/>
        <v>#DIV/0!</v>
      </c>
      <c r="N273" s="1" t="e">
        <f t="shared" si="51"/>
        <v>#DIV/0!</v>
      </c>
      <c r="P273" s="1" t="e">
        <f t="shared" si="52"/>
        <v>#DIV/0!</v>
      </c>
      <c r="Q273" s="1" t="e">
        <f t="shared" si="53"/>
        <v>#DIV/0!</v>
      </c>
      <c r="R273" s="1" t="e">
        <f t="shared" si="54"/>
        <v>#DIV/0!</v>
      </c>
      <c r="T273" s="1" t="e">
        <f t="shared" si="55"/>
        <v>#DIV/0!</v>
      </c>
      <c r="U273" s="1" t="e">
        <f t="shared" si="55"/>
        <v>#DIV/0!</v>
      </c>
      <c r="V273" s="1" t="e">
        <f t="shared" si="55"/>
        <v>#DIV/0!</v>
      </c>
    </row>
    <row r="274" spans="1:30" ht="15.6" x14ac:dyDescent="0.25">
      <c r="B274" s="3" t="str">
        <f t="shared" si="45"/>
        <v>0</v>
      </c>
      <c r="C274" s="3">
        <f t="shared" si="46"/>
        <v>0</v>
      </c>
      <c r="D274" s="3" t="str">
        <f t="shared" si="47"/>
        <v>0</v>
      </c>
      <c r="E274" s="5">
        <v>2669036</v>
      </c>
      <c r="F274" s="5">
        <v>7708</v>
      </c>
      <c r="G274" s="5">
        <v>32602</v>
      </c>
      <c r="H274" s="5">
        <v>43917</v>
      </c>
      <c r="K274" s="1">
        <f t="shared" si="48"/>
        <v>0.10086719447635271</v>
      </c>
      <c r="L274" s="1" t="e">
        <f t="shared" si="49"/>
        <v>#DIV/0!</v>
      </c>
      <c r="M274" s="1" t="e">
        <f t="shared" si="50"/>
        <v>#DIV/0!</v>
      </c>
      <c r="N274" s="1" t="e">
        <f t="shared" si="51"/>
        <v>#DIV/0!</v>
      </c>
      <c r="P274" s="1" t="e">
        <f t="shared" si="52"/>
        <v>#DIV/0!</v>
      </c>
      <c r="Q274" s="1" t="e">
        <f t="shared" si="53"/>
        <v>#DIV/0!</v>
      </c>
      <c r="R274" s="1" t="e">
        <f t="shared" si="54"/>
        <v>#DIV/0!</v>
      </c>
      <c r="T274" s="1" t="e">
        <f t="shared" si="55"/>
        <v>#DIV/0!</v>
      </c>
      <c r="U274" s="1" t="e">
        <f t="shared" si="55"/>
        <v>#DIV/0!</v>
      </c>
      <c r="V274" s="1" t="e">
        <f t="shared" si="55"/>
        <v>#DIV/0!</v>
      </c>
    </row>
    <row r="275" spans="1:30" ht="15.6" x14ac:dyDescent="0.25">
      <c r="B275" s="3" t="str">
        <f t="shared" si="45"/>
        <v>0</v>
      </c>
      <c r="C275" s="3">
        <f t="shared" si="46"/>
        <v>0</v>
      </c>
      <c r="D275" s="3" t="str">
        <f t="shared" si="47"/>
        <v>0</v>
      </c>
      <c r="E275" s="5">
        <v>3017544</v>
      </c>
      <c r="F275" s="5">
        <v>7857</v>
      </c>
      <c r="G275" s="5">
        <v>26648</v>
      </c>
      <c r="H275" s="5">
        <v>41511</v>
      </c>
      <c r="K275" s="1">
        <f t="shared" si="48"/>
        <v>0.13057448457045914</v>
      </c>
      <c r="L275" s="1">
        <f t="shared" si="49"/>
        <v>1.9330565646081994E-2</v>
      </c>
      <c r="M275" s="1">
        <f t="shared" si="50"/>
        <v>-0.18262683270964972</v>
      </c>
      <c r="N275" s="1">
        <f t="shared" si="51"/>
        <v>-5.4785162920964546E-2</v>
      </c>
      <c r="P275" s="1">
        <f t="shared" si="52"/>
        <v>0.14804244266919583</v>
      </c>
      <c r="Q275" s="1">
        <f t="shared" si="53"/>
        <v>-1.3986410385644883</v>
      </c>
      <c r="R275" s="1">
        <f t="shared" si="54"/>
        <v>-0.41957020241119153</v>
      </c>
      <c r="T275" s="1" t="str">
        <f t="shared" si="55"/>
        <v>C</v>
      </c>
      <c r="U275" s="1" t="str">
        <f t="shared" si="55"/>
        <v>A</v>
      </c>
      <c r="V275" s="1" t="str">
        <f t="shared" si="55"/>
        <v>B</v>
      </c>
    </row>
    <row r="276" spans="1:30" ht="15.6" x14ac:dyDescent="0.25">
      <c r="B276" s="3" t="str">
        <f t="shared" si="45"/>
        <v>0</v>
      </c>
      <c r="C276" s="3">
        <f t="shared" si="46"/>
        <v>0</v>
      </c>
      <c r="D276" s="3" t="str">
        <f t="shared" si="47"/>
        <v>0</v>
      </c>
      <c r="E276" s="5">
        <v>3028103</v>
      </c>
      <c r="F276" s="5">
        <v>9047</v>
      </c>
      <c r="G276" s="5">
        <v>44202</v>
      </c>
      <c r="H276" s="5">
        <v>19867</v>
      </c>
      <c r="K276" s="1">
        <f t="shared" si="48"/>
        <v>3.4992033256184499E-3</v>
      </c>
      <c r="L276" s="1">
        <f t="shared" si="49"/>
        <v>0.15145729922362225</v>
      </c>
      <c r="M276" s="1">
        <f t="shared" si="50"/>
        <v>0.65873611528069653</v>
      </c>
      <c r="N276" s="1">
        <f t="shared" si="51"/>
        <v>-0.52140396521403964</v>
      </c>
      <c r="P276" s="1">
        <f t="shared" si="52"/>
        <v>43.283366277909458</v>
      </c>
      <c r="Q276" s="1">
        <f t="shared" si="53"/>
        <v>188.25316907364089</v>
      </c>
      <c r="R276" s="1">
        <f t="shared" si="54"/>
        <v>-149.00647853090578</v>
      </c>
      <c r="T276" s="1" t="str">
        <f t="shared" si="55"/>
        <v>D</v>
      </c>
      <c r="U276" s="1" t="str">
        <f t="shared" si="55"/>
        <v>D</v>
      </c>
      <c r="V276" s="1" t="str">
        <f t="shared" si="55"/>
        <v>A</v>
      </c>
    </row>
    <row r="277" spans="1:30" ht="15.6" x14ac:dyDescent="0.25">
      <c r="B277" s="3" t="str">
        <f t="shared" si="45"/>
        <v>0</v>
      </c>
      <c r="C277" s="3">
        <f t="shared" si="46"/>
        <v>0</v>
      </c>
      <c r="D277" s="3" t="str">
        <f t="shared" si="47"/>
        <v>0</v>
      </c>
      <c r="E277" s="5">
        <v>3470888</v>
      </c>
      <c r="F277" s="5">
        <v>10389</v>
      </c>
      <c r="G277" s="5">
        <v>44302</v>
      </c>
      <c r="H277" s="5">
        <v>45821</v>
      </c>
      <c r="K277" s="1">
        <f t="shared" si="48"/>
        <v>0.14622521096541299</v>
      </c>
      <c r="L277" s="1">
        <f t="shared" si="49"/>
        <v>0.14833646512656129</v>
      </c>
      <c r="M277" s="1">
        <f t="shared" si="50"/>
        <v>2.2623410705397947E-3</v>
      </c>
      <c r="N277" s="1">
        <f t="shared" si="51"/>
        <v>1.3063874767201893</v>
      </c>
      <c r="P277" s="1">
        <f t="shared" si="52"/>
        <v>1.0144383731588369</v>
      </c>
      <c r="Q277" s="1">
        <f t="shared" si="53"/>
        <v>1.5471621176699219E-2</v>
      </c>
      <c r="R277" s="1">
        <f t="shared" si="54"/>
        <v>8.9340782488540391</v>
      </c>
      <c r="T277" s="1" t="str">
        <f t="shared" si="55"/>
        <v>D</v>
      </c>
      <c r="U277" s="1" t="str">
        <f t="shared" si="55"/>
        <v>C</v>
      </c>
      <c r="V277" s="1" t="str">
        <f t="shared" si="55"/>
        <v>D</v>
      </c>
    </row>
    <row r="278" spans="1:30" ht="15.6" x14ac:dyDescent="0.25">
      <c r="B278" s="3" t="str">
        <f t="shared" si="45"/>
        <v>0</v>
      </c>
      <c r="C278" s="3">
        <f t="shared" si="46"/>
        <v>0</v>
      </c>
      <c r="D278" s="3" t="str">
        <f t="shared" si="47"/>
        <v>0</v>
      </c>
      <c r="E278" s="5">
        <v>4169660</v>
      </c>
      <c r="F278" s="5">
        <v>3007</v>
      </c>
      <c r="G278" s="5">
        <v>44749</v>
      </c>
      <c r="H278" s="5">
        <v>44596</v>
      </c>
      <c r="K278" s="1">
        <f t="shared" si="48"/>
        <v>0.20132369583806795</v>
      </c>
      <c r="L278" s="1">
        <f t="shared" si="49"/>
        <v>-0.71055924535566461</v>
      </c>
      <c r="M278" s="1">
        <f t="shared" si="50"/>
        <v>1.0089837930567469E-2</v>
      </c>
      <c r="N278" s="1">
        <f t="shared" si="51"/>
        <v>-2.6734466729228957E-2</v>
      </c>
      <c r="P278" s="1">
        <f t="shared" si="52"/>
        <v>-3.5294367232717283</v>
      </c>
      <c r="Q278" s="1">
        <f t="shared" si="53"/>
        <v>5.0117488100770297E-2</v>
      </c>
      <c r="R278" s="1">
        <f t="shared" si="54"/>
        <v>-0.13279344300698945</v>
      </c>
      <c r="T278" s="1" t="str">
        <f t="shared" si="55"/>
        <v>A</v>
      </c>
      <c r="U278" s="1" t="str">
        <f t="shared" si="55"/>
        <v>C</v>
      </c>
      <c r="V278" s="1" t="str">
        <f t="shared" si="55"/>
        <v>B</v>
      </c>
    </row>
    <row r="279" spans="1:30" ht="15.6" x14ac:dyDescent="0.25">
      <c r="B279" s="3" t="str">
        <f t="shared" si="45"/>
        <v>0</v>
      </c>
      <c r="C279" s="3">
        <f t="shared" si="46"/>
        <v>0</v>
      </c>
      <c r="D279" s="3" t="str">
        <f t="shared" si="47"/>
        <v>0</v>
      </c>
      <c r="E279" s="5">
        <v>5060872</v>
      </c>
      <c r="F279" s="5">
        <v>2279</v>
      </c>
      <c r="G279" s="5">
        <v>41961</v>
      </c>
      <c r="H279" s="5">
        <v>42545</v>
      </c>
      <c r="K279" s="1">
        <f t="shared" si="48"/>
        <v>0.2137373311013368</v>
      </c>
      <c r="L279" s="1">
        <f t="shared" si="49"/>
        <v>-0.24210176255404056</v>
      </c>
      <c r="M279" s="1">
        <f t="shared" si="50"/>
        <v>-6.2303068224988267E-2</v>
      </c>
      <c r="N279" s="1">
        <f t="shared" si="51"/>
        <v>-4.5990671809130863E-2</v>
      </c>
      <c r="P279" s="1">
        <f t="shared" si="52"/>
        <v>-1.1327069600174602</v>
      </c>
      <c r="Q279" s="1">
        <f t="shared" si="53"/>
        <v>-0.29149361931280615</v>
      </c>
      <c r="R279" s="1">
        <f t="shared" si="54"/>
        <v>-0.21517379098986616</v>
      </c>
      <c r="T279" s="1" t="str">
        <f t="shared" si="55"/>
        <v>A</v>
      </c>
      <c r="U279" s="1" t="str">
        <f t="shared" si="55"/>
        <v>B</v>
      </c>
      <c r="V279" s="1" t="str">
        <f t="shared" si="55"/>
        <v>B</v>
      </c>
    </row>
    <row r="280" spans="1:30" ht="15.6" x14ac:dyDescent="0.25">
      <c r="B280" s="3" t="str">
        <f t="shared" si="45"/>
        <v>0</v>
      </c>
      <c r="C280" s="3">
        <f t="shared" si="46"/>
        <v>0</v>
      </c>
      <c r="D280" s="3" t="str">
        <f t="shared" si="47"/>
        <v>0</v>
      </c>
      <c r="E280" s="5">
        <v>6292848</v>
      </c>
      <c r="F280" s="5">
        <v>3269</v>
      </c>
      <c r="G280" s="5">
        <v>40597</v>
      </c>
      <c r="H280" s="5">
        <v>42219</v>
      </c>
      <c r="K280" s="1">
        <f t="shared" si="48"/>
        <v>0.24343156673395414</v>
      </c>
      <c r="L280" s="1">
        <f t="shared" si="49"/>
        <v>0.43440105309346205</v>
      </c>
      <c r="M280" s="1">
        <f t="shared" si="50"/>
        <v>-3.250637496723148E-2</v>
      </c>
      <c r="N280" s="1">
        <f t="shared" si="51"/>
        <v>-7.6624750264425905E-3</v>
      </c>
      <c r="P280" s="1">
        <f t="shared" si="52"/>
        <v>1.7844894108093141</v>
      </c>
      <c r="Q280" s="1">
        <f t="shared" si="53"/>
        <v>-0.13353393482759626</v>
      </c>
      <c r="R280" s="1">
        <f t="shared" si="54"/>
        <v>-3.1476916199684547E-2</v>
      </c>
      <c r="T280" s="1" t="str">
        <f t="shared" si="55"/>
        <v>D</v>
      </c>
      <c r="U280" s="1" t="str">
        <f t="shared" si="55"/>
        <v>B</v>
      </c>
      <c r="V280" s="1" t="str">
        <f t="shared" si="55"/>
        <v>B</v>
      </c>
    </row>
    <row r="281" spans="1:30" ht="15.6" x14ac:dyDescent="0.25">
      <c r="B281" s="3" t="str">
        <f t="shared" si="45"/>
        <v>0</v>
      </c>
      <c r="C281" s="3">
        <f t="shared" si="46"/>
        <v>0</v>
      </c>
      <c r="D281" s="3" t="str">
        <f t="shared" si="47"/>
        <v>0</v>
      </c>
      <c r="E281" s="5">
        <v>7649791</v>
      </c>
      <c r="F281" s="5">
        <v>2762</v>
      </c>
      <c r="G281" s="5">
        <v>42691</v>
      </c>
      <c r="H281" s="5">
        <v>29471</v>
      </c>
      <c r="K281" s="1">
        <f t="shared" si="48"/>
        <v>0.21563257208818645</v>
      </c>
      <c r="L281" s="1">
        <f t="shared" si="49"/>
        <v>-0.15509330070357907</v>
      </c>
      <c r="M281" s="1">
        <f t="shared" si="50"/>
        <v>5.1580166022119858E-2</v>
      </c>
      <c r="N281" s="1">
        <f t="shared" si="51"/>
        <v>-0.30194935929320921</v>
      </c>
      <c r="P281" s="1">
        <f t="shared" si="52"/>
        <v>-0.71924802084237605</v>
      </c>
      <c r="Q281" s="1">
        <f t="shared" si="53"/>
        <v>0.23920396405152236</v>
      </c>
      <c r="R281" s="1">
        <f t="shared" si="54"/>
        <v>-1.400295680606741</v>
      </c>
      <c r="T281" s="1" t="str">
        <f t="shared" si="55"/>
        <v>A</v>
      </c>
      <c r="U281" s="1" t="str">
        <f t="shared" si="55"/>
        <v>C</v>
      </c>
      <c r="V281" s="1" t="str">
        <f t="shared" si="55"/>
        <v>A</v>
      </c>
    </row>
    <row r="282" spans="1:30" ht="15.6" x14ac:dyDescent="0.25">
      <c r="B282" s="3" t="str">
        <f t="shared" si="45"/>
        <v>0</v>
      </c>
      <c r="C282" s="3">
        <f t="shared" si="46"/>
        <v>0</v>
      </c>
      <c r="D282" s="3" t="str">
        <f t="shared" si="47"/>
        <v>0</v>
      </c>
      <c r="E282" s="5">
        <v>9403461</v>
      </c>
      <c r="F282" s="7">
        <v>3045</v>
      </c>
      <c r="G282" s="5">
        <v>23157</v>
      </c>
      <c r="H282" s="5">
        <v>23602</v>
      </c>
      <c r="K282" s="1">
        <f t="shared" si="48"/>
        <v>0.22924417150743073</v>
      </c>
      <c r="L282" s="1">
        <f t="shared" si="49"/>
        <v>0.10246198406951484</v>
      </c>
      <c r="M282" s="1">
        <f t="shared" si="50"/>
        <v>-0.45756716872408704</v>
      </c>
      <c r="N282" s="1">
        <f t="shared" si="51"/>
        <v>-0.19914492212683654</v>
      </c>
      <c r="P282" s="1">
        <f t="shared" si="52"/>
        <v>0.44695567785108831</v>
      </c>
      <c r="Q282" s="1">
        <f t="shared" si="53"/>
        <v>-1.9959816893720042</v>
      </c>
      <c r="R282" s="1">
        <f t="shared" si="54"/>
        <v>-0.86870222617800097</v>
      </c>
      <c r="T282" s="1" t="str">
        <f t="shared" si="55"/>
        <v>C</v>
      </c>
      <c r="U282" s="1" t="str">
        <f t="shared" si="55"/>
        <v>A</v>
      </c>
      <c r="V282" s="1" t="str">
        <f t="shared" si="55"/>
        <v>A</v>
      </c>
    </row>
    <row r="283" spans="1:30" ht="15.6" x14ac:dyDescent="0.25">
      <c r="B283" s="3" t="str">
        <f t="shared" si="45"/>
        <v>0</v>
      </c>
      <c r="C283" s="3">
        <f t="shared" si="46"/>
        <v>0</v>
      </c>
      <c r="D283" s="3" t="str">
        <f t="shared" si="47"/>
        <v>0</v>
      </c>
      <c r="E283" s="5">
        <v>9810518</v>
      </c>
      <c r="F283" s="7">
        <v>5363</v>
      </c>
      <c r="G283" s="5">
        <v>23140</v>
      </c>
      <c r="H283" s="5">
        <v>39463</v>
      </c>
      <c r="K283" s="1">
        <f t="shared" si="48"/>
        <v>4.3287997897795291E-2</v>
      </c>
      <c r="L283" s="1">
        <f t="shared" si="49"/>
        <v>0.76124794745484403</v>
      </c>
      <c r="M283" s="1">
        <f t="shared" si="50"/>
        <v>-7.341192727900851E-4</v>
      </c>
      <c r="N283" s="1">
        <f t="shared" si="51"/>
        <v>0.67201932039657652</v>
      </c>
      <c r="P283" s="1">
        <f t="shared" si="52"/>
        <v>17.585658483263217</v>
      </c>
      <c r="Q283" s="1">
        <f t="shared" si="53"/>
        <v>-1.6958956487739867E-2</v>
      </c>
      <c r="R283" s="1">
        <f t="shared" si="54"/>
        <v>15.524379805766053</v>
      </c>
      <c r="T283" s="1" t="str">
        <f t="shared" si="55"/>
        <v>D</v>
      </c>
      <c r="U283" s="1" t="str">
        <f t="shared" si="55"/>
        <v>B</v>
      </c>
      <c r="V283" s="1" t="str">
        <f t="shared" si="55"/>
        <v>D</v>
      </c>
    </row>
    <row r="284" spans="1:30" ht="15.6" x14ac:dyDescent="0.25">
      <c r="B284" s="3" t="str">
        <f t="shared" si="45"/>
        <v>0</v>
      </c>
      <c r="C284" s="3">
        <f t="shared" si="46"/>
        <v>0</v>
      </c>
      <c r="D284" s="3" t="str">
        <f t="shared" si="47"/>
        <v>0</v>
      </c>
      <c r="E284" s="5">
        <v>12160742</v>
      </c>
      <c r="F284" s="7">
        <v>9716</v>
      </c>
      <c r="G284" s="5">
        <v>23131</v>
      </c>
      <c r="H284" s="5">
        <v>46770</v>
      </c>
      <c r="K284" s="1">
        <f t="shared" si="48"/>
        <v>0.23956166228939185</v>
      </c>
      <c r="L284" s="1">
        <f t="shared" si="49"/>
        <v>0.81167257132202131</v>
      </c>
      <c r="M284" s="1">
        <f t="shared" si="50"/>
        <v>-3.8893690579083838E-4</v>
      </c>
      <c r="N284" s="1">
        <f t="shared" si="51"/>
        <v>0.18516078351873907</v>
      </c>
      <c r="P284" s="1">
        <f t="shared" si="52"/>
        <v>3.3881572016373647</v>
      </c>
      <c r="Q284" s="1">
        <f t="shared" si="53"/>
        <v>-1.6235356779291353E-3</v>
      </c>
      <c r="R284" s="1">
        <f t="shared" si="54"/>
        <v>0.77291492198390155</v>
      </c>
      <c r="T284" s="1" t="str">
        <f t="shared" si="55"/>
        <v>D</v>
      </c>
      <c r="U284" s="1" t="str">
        <f t="shared" si="55"/>
        <v>B</v>
      </c>
      <c r="V284" s="1" t="str">
        <f t="shared" si="55"/>
        <v>C</v>
      </c>
    </row>
    <row r="285" spans="1:30" ht="15.6" x14ac:dyDescent="0.25">
      <c r="B285" s="3" t="str">
        <f t="shared" si="45"/>
        <v>0</v>
      </c>
      <c r="C285" s="3">
        <f t="shared" si="46"/>
        <v>0</v>
      </c>
      <c r="D285" s="3" t="str">
        <f t="shared" si="47"/>
        <v>0</v>
      </c>
      <c r="E285" s="5">
        <v>12640168</v>
      </c>
      <c r="F285" s="7">
        <v>9985</v>
      </c>
      <c r="G285" s="5">
        <v>20291</v>
      </c>
      <c r="H285" s="5">
        <v>53563</v>
      </c>
      <c r="K285" s="1">
        <f t="shared" si="48"/>
        <v>3.9424074616499549E-2</v>
      </c>
      <c r="L285" s="1">
        <f t="shared" si="49"/>
        <v>2.7686290654590367E-2</v>
      </c>
      <c r="M285" s="1">
        <f t="shared" si="50"/>
        <v>-0.12277895464960442</v>
      </c>
      <c r="N285" s="1">
        <f t="shared" si="51"/>
        <v>0.14524267692965576</v>
      </c>
      <c r="P285" s="1">
        <f t="shared" si="52"/>
        <v>0.70226862453743555</v>
      </c>
      <c r="Q285" s="1">
        <f t="shared" si="53"/>
        <v>-3.114314180965446</v>
      </c>
      <c r="R285" s="1">
        <f t="shared" si="54"/>
        <v>3.6841112528959545</v>
      </c>
      <c r="T285" s="1" t="str">
        <f t="shared" si="55"/>
        <v>C</v>
      </c>
      <c r="U285" s="1" t="str">
        <f t="shared" si="55"/>
        <v>A</v>
      </c>
      <c r="V285" s="1" t="str">
        <f t="shared" si="55"/>
        <v>D</v>
      </c>
    </row>
    <row r="286" spans="1:30" ht="14.4" x14ac:dyDescent="0.25">
      <c r="A286" s="4" t="s">
        <v>49</v>
      </c>
      <c r="B286" s="3" t="str">
        <f t="shared" si="45"/>
        <v>Heihe</v>
      </c>
      <c r="C286" s="3" t="str">
        <f t="shared" si="46"/>
        <v xml:space="preserve">hei he </v>
      </c>
      <c r="D286" s="3" t="str">
        <f t="shared" si="47"/>
        <v>heihe</v>
      </c>
      <c r="K286" s="1">
        <f t="shared" si="48"/>
        <v>-1</v>
      </c>
      <c r="L286" s="1">
        <f t="shared" si="49"/>
        <v>-1</v>
      </c>
      <c r="M286" s="1">
        <f t="shared" si="50"/>
        <v>-1</v>
      </c>
      <c r="N286" s="1">
        <f t="shared" si="51"/>
        <v>-1</v>
      </c>
      <c r="P286" s="1">
        <f t="shared" si="52"/>
        <v>1</v>
      </c>
      <c r="Q286" s="1">
        <f t="shared" si="53"/>
        <v>1</v>
      </c>
      <c r="R286" s="1">
        <f t="shared" si="54"/>
        <v>1</v>
      </c>
      <c r="T286" s="8" t="str">
        <f t="shared" si="55"/>
        <v>D</v>
      </c>
      <c r="U286" s="8" t="str">
        <f t="shared" si="55"/>
        <v>D</v>
      </c>
      <c r="V286" s="8" t="str">
        <f t="shared" si="55"/>
        <v>D</v>
      </c>
    </row>
    <row r="287" spans="1:30" ht="15.6" x14ac:dyDescent="0.25">
      <c r="B287" s="3" t="str">
        <f t="shared" si="45"/>
        <v>0</v>
      </c>
      <c r="C287" s="3">
        <f t="shared" si="46"/>
        <v>0</v>
      </c>
      <c r="D287" s="3" t="str">
        <f t="shared" si="47"/>
        <v>0</v>
      </c>
      <c r="E287" s="5">
        <v>824628</v>
      </c>
      <c r="F287" s="6"/>
      <c r="G287" s="6"/>
      <c r="H287" s="6"/>
      <c r="K287" s="1" t="e">
        <f t="shared" si="48"/>
        <v>#DIV/0!</v>
      </c>
      <c r="L287" s="1" t="e">
        <f t="shared" si="49"/>
        <v>#DIV/0!</v>
      </c>
      <c r="M287" s="1" t="e">
        <f t="shared" si="50"/>
        <v>#DIV/0!</v>
      </c>
      <c r="N287" s="1" t="e">
        <f t="shared" si="51"/>
        <v>#DIV/0!</v>
      </c>
      <c r="P287" s="1" t="e">
        <f t="shared" si="52"/>
        <v>#DIV/0!</v>
      </c>
      <c r="Q287" s="1" t="e">
        <f t="shared" si="53"/>
        <v>#DIV/0!</v>
      </c>
      <c r="R287" s="1" t="e">
        <f t="shared" si="54"/>
        <v>#DIV/0!</v>
      </c>
      <c r="T287" s="1" t="e">
        <f t="shared" si="55"/>
        <v>#DIV/0!</v>
      </c>
      <c r="U287" s="1" t="e">
        <f t="shared" si="55"/>
        <v>#DIV/0!</v>
      </c>
      <c r="V287" s="1" t="e">
        <f t="shared" si="55"/>
        <v>#DIV/0!</v>
      </c>
      <c r="X287" s="1">
        <f>COUNTIF($T$287:$V$300,"A")</f>
        <v>7</v>
      </c>
      <c r="Y287" s="1">
        <f>COUNTIF($T$287:$V$300,"B")</f>
        <v>4</v>
      </c>
      <c r="Z287" s="1">
        <f>COUNTIF($T$287:$V$300,"C")</f>
        <v>10</v>
      </c>
      <c r="AA287" s="1">
        <f>COUNTIF($T$287:$V$300,"D")</f>
        <v>12</v>
      </c>
      <c r="AB287" s="1">
        <f>COUNTIF($T$287:$V$300,"E")</f>
        <v>0</v>
      </c>
      <c r="AD287" s="1" t="s">
        <v>155</v>
      </c>
    </row>
    <row r="288" spans="1:30" ht="15.6" x14ac:dyDescent="0.25">
      <c r="B288" s="3" t="str">
        <f t="shared" si="45"/>
        <v>0</v>
      </c>
      <c r="C288" s="3">
        <f t="shared" si="46"/>
        <v>0</v>
      </c>
      <c r="D288" s="3" t="str">
        <f t="shared" si="47"/>
        <v>0</v>
      </c>
      <c r="E288" s="5">
        <v>895727</v>
      </c>
      <c r="F288" s="6"/>
      <c r="G288" s="6"/>
      <c r="H288" s="6"/>
      <c r="K288" s="1">
        <f t="shared" si="48"/>
        <v>8.6219483209398665E-2</v>
      </c>
      <c r="L288" s="1" t="e">
        <f t="shared" si="49"/>
        <v>#DIV/0!</v>
      </c>
      <c r="M288" s="1" t="e">
        <f t="shared" si="50"/>
        <v>#DIV/0!</v>
      </c>
      <c r="N288" s="1" t="e">
        <f t="shared" si="51"/>
        <v>#DIV/0!</v>
      </c>
      <c r="P288" s="1" t="e">
        <f t="shared" si="52"/>
        <v>#DIV/0!</v>
      </c>
      <c r="Q288" s="1" t="e">
        <f t="shared" si="53"/>
        <v>#DIV/0!</v>
      </c>
      <c r="R288" s="1" t="e">
        <f t="shared" si="54"/>
        <v>#DIV/0!</v>
      </c>
      <c r="T288" s="1" t="e">
        <f t="shared" si="55"/>
        <v>#DIV/0!</v>
      </c>
      <c r="U288" s="1" t="e">
        <f t="shared" si="55"/>
        <v>#DIV/0!</v>
      </c>
      <c r="V288" s="1" t="e">
        <f t="shared" si="55"/>
        <v>#DIV/0!</v>
      </c>
    </row>
    <row r="289" spans="1:30" ht="15.6" x14ac:dyDescent="0.25">
      <c r="B289" s="3" t="str">
        <f t="shared" si="45"/>
        <v>0</v>
      </c>
      <c r="C289" s="3">
        <f t="shared" si="46"/>
        <v>0</v>
      </c>
      <c r="D289" s="3" t="str">
        <f t="shared" si="47"/>
        <v>0</v>
      </c>
      <c r="E289" s="5">
        <v>971388</v>
      </c>
      <c r="F289" s="7">
        <v>594</v>
      </c>
      <c r="G289" s="5">
        <v>7369</v>
      </c>
      <c r="H289" s="5">
        <v>3484</v>
      </c>
      <c r="K289" s="1">
        <f t="shared" si="48"/>
        <v>8.4468816949807249E-2</v>
      </c>
      <c r="L289" s="1" t="e">
        <f t="shared" si="49"/>
        <v>#DIV/0!</v>
      </c>
      <c r="M289" s="1" t="e">
        <f t="shared" si="50"/>
        <v>#DIV/0!</v>
      </c>
      <c r="N289" s="1" t="e">
        <f t="shared" si="51"/>
        <v>#DIV/0!</v>
      </c>
      <c r="P289" s="1" t="e">
        <f t="shared" si="52"/>
        <v>#DIV/0!</v>
      </c>
      <c r="Q289" s="1" t="e">
        <f t="shared" si="53"/>
        <v>#DIV/0!</v>
      </c>
      <c r="R289" s="1" t="e">
        <f t="shared" si="54"/>
        <v>#DIV/0!</v>
      </c>
      <c r="T289" s="1" t="e">
        <f t="shared" si="55"/>
        <v>#DIV/0!</v>
      </c>
      <c r="U289" s="1" t="e">
        <f t="shared" si="55"/>
        <v>#DIV/0!</v>
      </c>
      <c r="V289" s="1" t="e">
        <f t="shared" si="55"/>
        <v>#DIV/0!</v>
      </c>
    </row>
    <row r="290" spans="1:30" ht="15.6" x14ac:dyDescent="0.25">
      <c r="B290" s="3" t="str">
        <f t="shared" si="45"/>
        <v>0</v>
      </c>
      <c r="C290" s="3">
        <f t="shared" si="46"/>
        <v>0</v>
      </c>
      <c r="D290" s="3" t="str">
        <f t="shared" si="47"/>
        <v>0</v>
      </c>
      <c r="E290" s="5">
        <v>1122757</v>
      </c>
      <c r="F290" s="7">
        <v>658</v>
      </c>
      <c r="G290" s="5">
        <v>8353</v>
      </c>
      <c r="H290" s="5">
        <v>4001</v>
      </c>
      <c r="K290" s="1">
        <f t="shared" si="48"/>
        <v>0.15582753750303688</v>
      </c>
      <c r="L290" s="1">
        <f t="shared" si="49"/>
        <v>0.10774410774410774</v>
      </c>
      <c r="M290" s="1">
        <f t="shared" si="50"/>
        <v>0.13353236531415388</v>
      </c>
      <c r="N290" s="1">
        <f t="shared" si="51"/>
        <v>0.14839265212399541</v>
      </c>
      <c r="P290" s="1">
        <f t="shared" si="52"/>
        <v>0.69143175507094146</v>
      </c>
      <c r="Q290" s="1">
        <f t="shared" si="53"/>
        <v>0.85692405497681379</v>
      </c>
      <c r="R290" s="1">
        <f t="shared" si="54"/>
        <v>0.95228773105076781</v>
      </c>
      <c r="T290" s="1" t="str">
        <f t="shared" si="55"/>
        <v>C</v>
      </c>
      <c r="U290" s="1" t="str">
        <f t="shared" si="55"/>
        <v>C</v>
      </c>
      <c r="V290" s="1" t="str">
        <f t="shared" si="55"/>
        <v>C</v>
      </c>
    </row>
    <row r="291" spans="1:30" ht="15.6" x14ac:dyDescent="0.25">
      <c r="B291" s="3" t="str">
        <f t="shared" si="45"/>
        <v>0</v>
      </c>
      <c r="C291" s="3">
        <f t="shared" si="46"/>
        <v>0</v>
      </c>
      <c r="D291" s="3" t="str">
        <f t="shared" si="47"/>
        <v>0</v>
      </c>
      <c r="E291" s="5">
        <v>1204960</v>
      </c>
      <c r="F291" s="7">
        <v>226</v>
      </c>
      <c r="G291" s="5">
        <v>15116</v>
      </c>
      <c r="H291" s="5">
        <v>4201</v>
      </c>
      <c r="K291" s="1">
        <f t="shared" si="48"/>
        <v>7.3215308388190861E-2</v>
      </c>
      <c r="L291" s="1">
        <f t="shared" si="49"/>
        <v>-0.65653495440729481</v>
      </c>
      <c r="M291" s="1">
        <f t="shared" si="50"/>
        <v>0.80964922782233928</v>
      </c>
      <c r="N291" s="1">
        <f t="shared" si="51"/>
        <v>4.9987503124218943E-2</v>
      </c>
      <c r="P291" s="1">
        <f t="shared" si="52"/>
        <v>-8.967181438700182</v>
      </c>
      <c r="Q291" s="1">
        <f t="shared" si="53"/>
        <v>11.058469132295976</v>
      </c>
      <c r="R291" s="1">
        <f t="shared" si="54"/>
        <v>0.68274660347236338</v>
      </c>
      <c r="T291" s="1" t="str">
        <f t="shared" si="55"/>
        <v>A</v>
      </c>
      <c r="U291" s="1" t="str">
        <f t="shared" si="55"/>
        <v>D</v>
      </c>
      <c r="V291" s="1" t="str">
        <f t="shared" si="55"/>
        <v>C</v>
      </c>
    </row>
    <row r="292" spans="1:30" ht="15.6" x14ac:dyDescent="0.25">
      <c r="B292" s="3" t="str">
        <f t="shared" si="45"/>
        <v>0</v>
      </c>
      <c r="C292" s="3">
        <f t="shared" si="46"/>
        <v>0</v>
      </c>
      <c r="D292" s="3" t="str">
        <f t="shared" si="47"/>
        <v>0</v>
      </c>
      <c r="E292" s="5">
        <v>1356863</v>
      </c>
      <c r="F292" s="7">
        <v>326</v>
      </c>
      <c r="G292" s="5">
        <v>15000</v>
      </c>
      <c r="H292" s="5">
        <v>4200</v>
      </c>
      <c r="K292" s="1">
        <f t="shared" si="48"/>
        <v>0.12606476563537378</v>
      </c>
      <c r="L292" s="1">
        <f t="shared" si="49"/>
        <v>0.44247787610619471</v>
      </c>
      <c r="M292" s="1">
        <f t="shared" si="50"/>
        <v>-7.6739878274675842E-3</v>
      </c>
      <c r="N292" s="1">
        <f t="shared" si="51"/>
        <v>-2.3803856224708403E-4</v>
      </c>
      <c r="P292" s="1">
        <f t="shared" si="52"/>
        <v>3.5099250284255112</v>
      </c>
      <c r="Q292" s="1">
        <f t="shared" si="53"/>
        <v>-6.0873375592222279E-2</v>
      </c>
      <c r="R292" s="1">
        <f t="shared" si="54"/>
        <v>-1.888224366636909E-3</v>
      </c>
      <c r="T292" s="1" t="str">
        <f t="shared" si="55"/>
        <v>D</v>
      </c>
      <c r="U292" s="1" t="str">
        <f t="shared" si="55"/>
        <v>B</v>
      </c>
      <c r="V292" s="1" t="str">
        <f t="shared" si="55"/>
        <v>B</v>
      </c>
    </row>
    <row r="293" spans="1:30" ht="15.6" x14ac:dyDescent="0.25">
      <c r="B293" s="3" t="str">
        <f t="shared" si="45"/>
        <v>0</v>
      </c>
      <c r="C293" s="3">
        <f t="shared" si="46"/>
        <v>0</v>
      </c>
      <c r="D293" s="3" t="str">
        <f t="shared" si="47"/>
        <v>0</v>
      </c>
      <c r="E293" s="5">
        <v>1663188</v>
      </c>
      <c r="F293" s="7">
        <v>123</v>
      </c>
      <c r="G293" s="5">
        <v>19172</v>
      </c>
      <c r="H293" s="5">
        <v>4170</v>
      </c>
      <c r="K293" s="1">
        <f t="shared" si="48"/>
        <v>0.22575971192375355</v>
      </c>
      <c r="L293" s="1">
        <f t="shared" si="49"/>
        <v>-0.62269938650306744</v>
      </c>
      <c r="M293" s="1">
        <f t="shared" si="50"/>
        <v>0.27813333333333334</v>
      </c>
      <c r="N293" s="1">
        <f t="shared" si="51"/>
        <v>-7.1428571428571426E-3</v>
      </c>
      <c r="P293" s="1">
        <f t="shared" si="52"/>
        <v>-2.7582396398227749</v>
      </c>
      <c r="Q293" s="1">
        <f t="shared" si="53"/>
        <v>1.2319883426643816</v>
      </c>
      <c r="R293" s="1">
        <f t="shared" si="54"/>
        <v>-3.1639202061302767E-2</v>
      </c>
      <c r="T293" s="1" t="str">
        <f t="shared" si="55"/>
        <v>A</v>
      </c>
      <c r="U293" s="1" t="str">
        <f t="shared" si="55"/>
        <v>D</v>
      </c>
      <c r="V293" s="1" t="str">
        <f t="shared" si="55"/>
        <v>B</v>
      </c>
    </row>
    <row r="294" spans="1:30" ht="15.6" x14ac:dyDescent="0.25">
      <c r="B294" s="3" t="str">
        <f t="shared" si="45"/>
        <v>0</v>
      </c>
      <c r="C294" s="3">
        <f t="shared" si="46"/>
        <v>0</v>
      </c>
      <c r="D294" s="3" t="str">
        <f t="shared" si="47"/>
        <v>0</v>
      </c>
      <c r="E294" s="5">
        <v>2056219</v>
      </c>
      <c r="F294" s="7">
        <v>127</v>
      </c>
      <c r="G294" s="5">
        <v>20783</v>
      </c>
      <c r="H294" s="5">
        <v>5604</v>
      </c>
      <c r="K294" s="1">
        <f t="shared" si="48"/>
        <v>0.23631183005168388</v>
      </c>
      <c r="L294" s="1">
        <f t="shared" si="49"/>
        <v>3.2520325203252036E-2</v>
      </c>
      <c r="M294" s="1">
        <f t="shared" si="50"/>
        <v>8.4028791988316295E-2</v>
      </c>
      <c r="N294" s="1">
        <f t="shared" si="51"/>
        <v>0.34388489208633094</v>
      </c>
      <c r="P294" s="1">
        <f t="shared" si="52"/>
        <v>0.13761615402893498</v>
      </c>
      <c r="Q294" s="1">
        <f t="shared" si="53"/>
        <v>0.35558436481973127</v>
      </c>
      <c r="R294" s="1">
        <f t="shared" si="54"/>
        <v>1.455216575535468</v>
      </c>
      <c r="T294" s="1" t="str">
        <f t="shared" si="55"/>
        <v>C</v>
      </c>
      <c r="U294" s="1" t="str">
        <f t="shared" si="55"/>
        <v>C</v>
      </c>
      <c r="V294" s="1" t="str">
        <f t="shared" si="55"/>
        <v>D</v>
      </c>
    </row>
    <row r="295" spans="1:30" ht="15.6" x14ac:dyDescent="0.25">
      <c r="B295" s="3" t="str">
        <f t="shared" si="45"/>
        <v>0</v>
      </c>
      <c r="C295" s="3">
        <f t="shared" si="46"/>
        <v>0</v>
      </c>
      <c r="D295" s="3" t="str">
        <f t="shared" si="47"/>
        <v>0</v>
      </c>
      <c r="E295" s="5">
        <v>2242095</v>
      </c>
      <c r="F295" s="7">
        <v>136</v>
      </c>
      <c r="G295" s="5">
        <v>20313</v>
      </c>
      <c r="H295" s="5">
        <v>12036</v>
      </c>
      <c r="K295" s="1">
        <f t="shared" si="48"/>
        <v>9.0396985924164688E-2</v>
      </c>
      <c r="L295" s="1">
        <f t="shared" si="49"/>
        <v>7.0866141732283464E-2</v>
      </c>
      <c r="M295" s="1">
        <f t="shared" si="50"/>
        <v>-2.2614636962902373E-2</v>
      </c>
      <c r="N295" s="1">
        <f t="shared" si="51"/>
        <v>1.1477516059957173</v>
      </c>
      <c r="P295" s="1">
        <f t="shared" si="52"/>
        <v>0.78394363493196639</v>
      </c>
      <c r="Q295" s="1">
        <f t="shared" si="53"/>
        <v>-0.25017025436969892</v>
      </c>
      <c r="R295" s="1">
        <f t="shared" si="54"/>
        <v>12.696790653601907</v>
      </c>
      <c r="T295" s="1" t="str">
        <f t="shared" si="55"/>
        <v>C</v>
      </c>
      <c r="U295" s="1" t="str">
        <f t="shared" si="55"/>
        <v>B</v>
      </c>
      <c r="V295" s="1" t="str">
        <f t="shared" si="55"/>
        <v>D</v>
      </c>
    </row>
    <row r="296" spans="1:30" ht="15.6" x14ac:dyDescent="0.25">
      <c r="B296" s="3" t="str">
        <f t="shared" si="45"/>
        <v>0</v>
      </c>
      <c r="C296" s="3">
        <f t="shared" si="46"/>
        <v>0</v>
      </c>
      <c r="D296" s="3" t="str">
        <f t="shared" si="47"/>
        <v>0</v>
      </c>
      <c r="E296" s="5">
        <v>2610994</v>
      </c>
      <c r="F296" s="7">
        <v>150</v>
      </c>
      <c r="G296" s="5">
        <v>16790</v>
      </c>
      <c r="H296" s="5">
        <v>5617</v>
      </c>
      <c r="K296" s="1">
        <f t="shared" si="48"/>
        <v>0.16453317098517234</v>
      </c>
      <c r="L296" s="1">
        <f t="shared" si="49"/>
        <v>0.10294117647058823</v>
      </c>
      <c r="M296" s="1">
        <f t="shared" si="50"/>
        <v>-0.17343573081277999</v>
      </c>
      <c r="N296" s="1">
        <f t="shared" si="51"/>
        <v>-0.53331671651711532</v>
      </c>
      <c r="P296" s="1">
        <f t="shared" si="52"/>
        <v>0.62565606591187162</v>
      </c>
      <c r="Q296" s="1">
        <f t="shared" si="53"/>
        <v>-1.0541079939947791</v>
      </c>
      <c r="R296" s="1">
        <f t="shared" si="54"/>
        <v>-3.2413932906281713</v>
      </c>
      <c r="T296" s="1" t="str">
        <f t="shared" si="55"/>
        <v>C</v>
      </c>
      <c r="U296" s="1" t="str">
        <f t="shared" si="55"/>
        <v>A</v>
      </c>
      <c r="V296" s="1" t="str">
        <f t="shared" si="55"/>
        <v>A</v>
      </c>
    </row>
    <row r="297" spans="1:30" ht="15.6" x14ac:dyDescent="0.25">
      <c r="B297" s="3" t="str">
        <f t="shared" si="45"/>
        <v>0</v>
      </c>
      <c r="C297" s="3">
        <f t="shared" si="46"/>
        <v>0</v>
      </c>
      <c r="D297" s="3" t="str">
        <f t="shared" si="47"/>
        <v>0</v>
      </c>
      <c r="E297" s="5">
        <v>3160451</v>
      </c>
      <c r="F297" s="7">
        <v>210</v>
      </c>
      <c r="G297" s="5">
        <v>20429</v>
      </c>
      <c r="H297" s="5">
        <v>11506</v>
      </c>
      <c r="K297" s="1">
        <f t="shared" si="48"/>
        <v>0.2104397788734865</v>
      </c>
      <c r="L297" s="1">
        <f t="shared" si="49"/>
        <v>0.4</v>
      </c>
      <c r="M297" s="1">
        <f t="shared" si="50"/>
        <v>0.21673615247170935</v>
      </c>
      <c r="N297" s="1">
        <f t="shared" si="51"/>
        <v>1.0484244258500979</v>
      </c>
      <c r="P297" s="1">
        <f t="shared" si="52"/>
        <v>1.9007813168273404</v>
      </c>
      <c r="Q297" s="1">
        <f t="shared" si="53"/>
        <v>1.0299200732481673</v>
      </c>
      <c r="R297" s="1">
        <f t="shared" si="54"/>
        <v>4.9820639019032438</v>
      </c>
      <c r="T297" s="1" t="str">
        <f t="shared" si="55"/>
        <v>D</v>
      </c>
      <c r="U297" s="1" t="str">
        <f t="shared" si="55"/>
        <v>D</v>
      </c>
      <c r="V297" s="1" t="str">
        <f t="shared" si="55"/>
        <v>D</v>
      </c>
    </row>
    <row r="298" spans="1:30" ht="15.6" x14ac:dyDescent="0.25">
      <c r="B298" s="3" t="str">
        <f t="shared" si="45"/>
        <v>0</v>
      </c>
      <c r="C298" s="3">
        <f t="shared" si="46"/>
        <v>0</v>
      </c>
      <c r="D298" s="3" t="str">
        <f t="shared" si="47"/>
        <v>0</v>
      </c>
      <c r="E298" s="5">
        <v>3660823</v>
      </c>
      <c r="F298" s="7">
        <v>282</v>
      </c>
      <c r="G298" s="5">
        <v>24491</v>
      </c>
      <c r="H298" s="5">
        <v>10539</v>
      </c>
      <c r="K298" s="1">
        <f t="shared" si="48"/>
        <v>0.15832297352498109</v>
      </c>
      <c r="L298" s="1">
        <f t="shared" si="49"/>
        <v>0.34285714285714286</v>
      </c>
      <c r="M298" s="1">
        <f t="shared" si="50"/>
        <v>0.19883498947574527</v>
      </c>
      <c r="N298" s="1">
        <f t="shared" si="51"/>
        <v>-8.4043107943681555E-2</v>
      </c>
      <c r="P298" s="1">
        <f t="shared" si="52"/>
        <v>2.1655552269111782</v>
      </c>
      <c r="Q298" s="1">
        <f t="shared" si="53"/>
        <v>1.2558821063600853</v>
      </c>
      <c r="R298" s="1">
        <f t="shared" si="54"/>
        <v>-0.53083330910545812</v>
      </c>
      <c r="T298" s="1" t="str">
        <f t="shared" si="55"/>
        <v>D</v>
      </c>
      <c r="U298" s="1" t="str">
        <f t="shared" si="55"/>
        <v>D</v>
      </c>
      <c r="V298" s="1" t="str">
        <f t="shared" si="55"/>
        <v>A</v>
      </c>
    </row>
    <row r="299" spans="1:30" ht="15.6" x14ac:dyDescent="0.25">
      <c r="B299" s="3" t="str">
        <f t="shared" si="45"/>
        <v>0</v>
      </c>
      <c r="C299" s="3">
        <f t="shared" si="46"/>
        <v>0</v>
      </c>
      <c r="D299" s="3" t="str">
        <f t="shared" si="47"/>
        <v>0</v>
      </c>
      <c r="E299" s="5">
        <v>3896462</v>
      </c>
      <c r="F299" s="7">
        <v>291</v>
      </c>
      <c r="G299" s="5">
        <v>24508</v>
      </c>
      <c r="H299" s="5">
        <v>9569</v>
      </c>
      <c r="K299" s="1">
        <f t="shared" si="48"/>
        <v>6.4367766483110489E-2</v>
      </c>
      <c r="L299" s="1">
        <f t="shared" si="49"/>
        <v>3.1914893617021274E-2</v>
      </c>
      <c r="M299" s="1">
        <f t="shared" si="50"/>
        <v>6.9413253848352456E-4</v>
      </c>
      <c r="N299" s="1">
        <f t="shared" si="51"/>
        <v>-9.2039092893063862E-2</v>
      </c>
      <c r="P299" s="1">
        <f t="shared" si="52"/>
        <v>0.49582105082666567</v>
      </c>
      <c r="Q299" s="1">
        <f t="shared" si="53"/>
        <v>1.0783853105508306E-2</v>
      </c>
      <c r="R299" s="1">
        <f t="shared" si="54"/>
        <v>-1.4298941523349902</v>
      </c>
      <c r="T299" s="1" t="str">
        <f t="shared" si="55"/>
        <v>C</v>
      </c>
      <c r="U299" s="1" t="str">
        <f t="shared" si="55"/>
        <v>C</v>
      </c>
      <c r="V299" s="1" t="str">
        <f t="shared" si="55"/>
        <v>A</v>
      </c>
    </row>
    <row r="300" spans="1:30" ht="15.6" x14ac:dyDescent="0.25">
      <c r="B300" s="3" t="str">
        <f t="shared" si="45"/>
        <v>0</v>
      </c>
      <c r="C300" s="3">
        <f t="shared" si="46"/>
        <v>0</v>
      </c>
      <c r="D300" s="3" t="str">
        <f t="shared" si="47"/>
        <v>0</v>
      </c>
      <c r="E300" s="5">
        <v>4213621</v>
      </c>
      <c r="F300" s="7">
        <v>325</v>
      </c>
      <c r="G300" s="5">
        <v>18888</v>
      </c>
      <c r="H300" s="5">
        <v>12614</v>
      </c>
      <c r="K300" s="1">
        <f t="shared" si="48"/>
        <v>8.1396661894816369E-2</v>
      </c>
      <c r="L300" s="1">
        <f t="shared" si="49"/>
        <v>0.11683848797250859</v>
      </c>
      <c r="M300" s="1">
        <f t="shared" si="50"/>
        <v>-0.22931287742777867</v>
      </c>
      <c r="N300" s="1">
        <f t="shared" si="51"/>
        <v>0.31821506949524508</v>
      </c>
      <c r="P300" s="1">
        <f t="shared" si="52"/>
        <v>1.4354211248059705</v>
      </c>
      <c r="Q300" s="1">
        <f t="shared" si="53"/>
        <v>-2.8172270470268774</v>
      </c>
      <c r="R300" s="1">
        <f t="shared" si="54"/>
        <v>3.9094363587840224</v>
      </c>
      <c r="T300" s="1" t="str">
        <f t="shared" si="55"/>
        <v>D</v>
      </c>
      <c r="U300" s="1" t="str">
        <f t="shared" si="55"/>
        <v>A</v>
      </c>
      <c r="V300" s="1" t="str">
        <f t="shared" si="55"/>
        <v>D</v>
      </c>
    </row>
    <row r="301" spans="1:30" ht="14.4" x14ac:dyDescent="0.25">
      <c r="A301" s="4" t="s">
        <v>50</v>
      </c>
      <c r="B301" s="3" t="str">
        <f t="shared" si="45"/>
        <v>Xuzhou</v>
      </c>
      <c r="C301" s="3" t="str">
        <f t="shared" si="46"/>
        <v xml:space="preserve">xu zhou </v>
      </c>
      <c r="D301" s="3" t="str">
        <f t="shared" si="47"/>
        <v>xuzhou</v>
      </c>
      <c r="K301" s="1">
        <f t="shared" si="48"/>
        <v>-1</v>
      </c>
      <c r="L301" s="1">
        <f t="shared" si="49"/>
        <v>-1</v>
      </c>
      <c r="M301" s="1">
        <f t="shared" si="50"/>
        <v>-1</v>
      </c>
      <c r="N301" s="1">
        <f t="shared" si="51"/>
        <v>-1</v>
      </c>
      <c r="P301" s="1">
        <f t="shared" si="52"/>
        <v>1</v>
      </c>
      <c r="Q301" s="1">
        <f t="shared" si="53"/>
        <v>1</v>
      </c>
      <c r="R301" s="1">
        <f t="shared" si="54"/>
        <v>1</v>
      </c>
      <c r="T301" s="8" t="str">
        <f t="shared" si="55"/>
        <v>D</v>
      </c>
      <c r="U301" s="8" t="str">
        <f t="shared" si="55"/>
        <v>D</v>
      </c>
      <c r="V301" s="8" t="str">
        <f t="shared" si="55"/>
        <v>D</v>
      </c>
    </row>
    <row r="302" spans="1:30" ht="15.6" x14ac:dyDescent="0.25">
      <c r="B302" s="3" t="str">
        <f t="shared" si="45"/>
        <v>0</v>
      </c>
      <c r="C302" s="3">
        <f t="shared" si="46"/>
        <v>0</v>
      </c>
      <c r="D302" s="3" t="str">
        <f t="shared" si="47"/>
        <v>0</v>
      </c>
      <c r="E302" s="5">
        <v>7157099</v>
      </c>
      <c r="F302" s="6"/>
      <c r="G302" s="6"/>
      <c r="H302" s="6"/>
      <c r="K302" s="1" t="e">
        <f t="shared" si="48"/>
        <v>#DIV/0!</v>
      </c>
      <c r="L302" s="1" t="e">
        <f t="shared" si="49"/>
        <v>#DIV/0!</v>
      </c>
      <c r="M302" s="1" t="e">
        <f t="shared" si="50"/>
        <v>#DIV/0!</v>
      </c>
      <c r="N302" s="1" t="e">
        <f t="shared" si="51"/>
        <v>#DIV/0!</v>
      </c>
      <c r="P302" s="1" t="e">
        <f t="shared" si="52"/>
        <v>#DIV/0!</v>
      </c>
      <c r="Q302" s="1" t="e">
        <f t="shared" si="53"/>
        <v>#DIV/0!</v>
      </c>
      <c r="R302" s="1" t="e">
        <f t="shared" si="54"/>
        <v>#DIV/0!</v>
      </c>
      <c r="T302" s="1" t="e">
        <f t="shared" si="55"/>
        <v>#DIV/0!</v>
      </c>
      <c r="U302" s="1" t="e">
        <f t="shared" si="55"/>
        <v>#DIV/0!</v>
      </c>
      <c r="V302" s="1" t="e">
        <f t="shared" si="55"/>
        <v>#DIV/0!</v>
      </c>
      <c r="X302" s="1">
        <f>COUNTIF($T$302:$V$315,"A")</f>
        <v>10</v>
      </c>
      <c r="Y302" s="1">
        <f>COUNTIF($T$302:$V$315,"B")</f>
        <v>8</v>
      </c>
      <c r="Z302" s="1">
        <f>COUNTIF($T$302:$V$315,"C")</f>
        <v>7</v>
      </c>
      <c r="AA302" s="1">
        <f>COUNTIF($T$302:$V$315,"D")</f>
        <v>8</v>
      </c>
      <c r="AB302" s="1">
        <f>COUNTIF($T$302:$V$315,"E")</f>
        <v>0</v>
      </c>
      <c r="AD302" s="1" t="s">
        <v>146</v>
      </c>
    </row>
    <row r="303" spans="1:30" ht="15.6" x14ac:dyDescent="0.25">
      <c r="B303" s="3" t="str">
        <f t="shared" si="45"/>
        <v>0</v>
      </c>
      <c r="C303" s="3">
        <f t="shared" si="46"/>
        <v>0</v>
      </c>
      <c r="D303" s="3" t="str">
        <f t="shared" si="47"/>
        <v>0</v>
      </c>
      <c r="E303" s="5">
        <v>7914376</v>
      </c>
      <c r="F303" s="6"/>
      <c r="G303" s="6"/>
      <c r="H303" s="6"/>
      <c r="K303" s="1">
        <f t="shared" si="48"/>
        <v>0.10580781403191433</v>
      </c>
      <c r="L303" s="1" t="e">
        <f t="shared" si="49"/>
        <v>#DIV/0!</v>
      </c>
      <c r="M303" s="1" t="e">
        <f t="shared" si="50"/>
        <v>#DIV/0!</v>
      </c>
      <c r="N303" s="1" t="e">
        <f t="shared" si="51"/>
        <v>#DIV/0!</v>
      </c>
      <c r="P303" s="1" t="e">
        <f t="shared" si="52"/>
        <v>#DIV/0!</v>
      </c>
      <c r="Q303" s="1" t="e">
        <f t="shared" si="53"/>
        <v>#DIV/0!</v>
      </c>
      <c r="R303" s="1" t="e">
        <f t="shared" si="54"/>
        <v>#DIV/0!</v>
      </c>
      <c r="T303" s="1" t="e">
        <f t="shared" si="55"/>
        <v>#DIV/0!</v>
      </c>
      <c r="U303" s="1" t="e">
        <f t="shared" si="55"/>
        <v>#DIV/0!</v>
      </c>
      <c r="V303" s="1" t="e">
        <f t="shared" si="55"/>
        <v>#DIV/0!</v>
      </c>
    </row>
    <row r="304" spans="1:30" ht="15.6" x14ac:dyDescent="0.25">
      <c r="B304" s="3" t="str">
        <f t="shared" si="45"/>
        <v>0</v>
      </c>
      <c r="C304" s="3">
        <f t="shared" si="46"/>
        <v>0</v>
      </c>
      <c r="D304" s="3" t="str">
        <f t="shared" si="47"/>
        <v>0</v>
      </c>
      <c r="E304" s="5">
        <v>9057900</v>
      </c>
      <c r="F304" s="5">
        <v>9563</v>
      </c>
      <c r="G304" s="5">
        <v>142658</v>
      </c>
      <c r="H304" s="5">
        <v>53802</v>
      </c>
      <c r="K304" s="1">
        <f t="shared" si="48"/>
        <v>0.14448694375905313</v>
      </c>
      <c r="L304" s="1" t="e">
        <f t="shared" si="49"/>
        <v>#DIV/0!</v>
      </c>
      <c r="M304" s="1" t="e">
        <f t="shared" si="50"/>
        <v>#DIV/0!</v>
      </c>
      <c r="N304" s="1" t="e">
        <f t="shared" si="51"/>
        <v>#DIV/0!</v>
      </c>
      <c r="P304" s="1" t="e">
        <f t="shared" si="52"/>
        <v>#DIV/0!</v>
      </c>
      <c r="Q304" s="1" t="e">
        <f t="shared" si="53"/>
        <v>#DIV/0!</v>
      </c>
      <c r="R304" s="1" t="e">
        <f t="shared" si="54"/>
        <v>#DIV/0!</v>
      </c>
      <c r="T304" s="1" t="e">
        <f t="shared" si="55"/>
        <v>#DIV/0!</v>
      </c>
      <c r="U304" s="1" t="e">
        <f t="shared" si="55"/>
        <v>#DIV/0!</v>
      </c>
      <c r="V304" s="1" t="e">
        <f t="shared" si="55"/>
        <v>#DIV/0!</v>
      </c>
    </row>
    <row r="305" spans="1:30" ht="15.6" x14ac:dyDescent="0.25">
      <c r="B305" s="3" t="str">
        <f t="shared" si="45"/>
        <v>0</v>
      </c>
      <c r="C305" s="3">
        <f t="shared" si="46"/>
        <v>0</v>
      </c>
      <c r="D305" s="3" t="str">
        <f t="shared" si="47"/>
        <v>0</v>
      </c>
      <c r="E305" s="5">
        <v>10958000</v>
      </c>
      <c r="F305" s="5">
        <v>11351</v>
      </c>
      <c r="G305" s="5">
        <v>137464</v>
      </c>
      <c r="H305" s="5">
        <v>51312</v>
      </c>
      <c r="K305" s="1">
        <f t="shared" si="48"/>
        <v>0.2097726846178474</v>
      </c>
      <c r="L305" s="1">
        <f t="shared" si="49"/>
        <v>0.18697061591550768</v>
      </c>
      <c r="M305" s="1">
        <f t="shared" si="50"/>
        <v>-3.6408753802801105E-2</v>
      </c>
      <c r="N305" s="1">
        <f t="shared" si="51"/>
        <v>-4.6280807404929188E-2</v>
      </c>
      <c r="P305" s="1">
        <f t="shared" si="52"/>
        <v>0.89130105883957533</v>
      </c>
      <c r="Q305" s="1">
        <f t="shared" si="53"/>
        <v>-0.17356289199010164</v>
      </c>
      <c r="R305" s="1">
        <f t="shared" si="54"/>
        <v>-0.22062361212205048</v>
      </c>
      <c r="T305" s="1" t="str">
        <f t="shared" si="55"/>
        <v>C</v>
      </c>
      <c r="U305" s="1" t="str">
        <f t="shared" si="55"/>
        <v>B</v>
      </c>
      <c r="V305" s="1" t="str">
        <f t="shared" si="55"/>
        <v>B</v>
      </c>
    </row>
    <row r="306" spans="1:30" ht="15.6" x14ac:dyDescent="0.25">
      <c r="B306" s="3" t="str">
        <f t="shared" si="45"/>
        <v>0</v>
      </c>
      <c r="C306" s="3">
        <f t="shared" si="46"/>
        <v>0</v>
      </c>
      <c r="D306" s="3" t="str">
        <f t="shared" si="47"/>
        <v>0</v>
      </c>
      <c r="E306" s="5">
        <v>12121500</v>
      </c>
      <c r="F306" s="5">
        <v>11134</v>
      </c>
      <c r="G306" s="5">
        <v>187974</v>
      </c>
      <c r="H306" s="5">
        <v>46962</v>
      </c>
      <c r="K306" s="1">
        <f t="shared" si="48"/>
        <v>0.10617813469611243</v>
      </c>
      <c r="L306" s="1">
        <f t="shared" si="49"/>
        <v>-1.911725839133116E-2</v>
      </c>
      <c r="M306" s="1">
        <f t="shared" si="50"/>
        <v>0.36744165745213292</v>
      </c>
      <c r="N306" s="1">
        <f t="shared" si="51"/>
        <v>-8.4775491113189896E-2</v>
      </c>
      <c r="P306" s="1">
        <f t="shared" si="52"/>
        <v>-0.18004891916820528</v>
      </c>
      <c r="Q306" s="1">
        <f t="shared" si="53"/>
        <v>3.460615111611923</v>
      </c>
      <c r="R306" s="1">
        <f t="shared" si="54"/>
        <v>-0.7984270147127932</v>
      </c>
      <c r="T306" s="1" t="str">
        <f t="shared" si="55"/>
        <v>B</v>
      </c>
      <c r="U306" s="1" t="str">
        <f t="shared" si="55"/>
        <v>D</v>
      </c>
      <c r="V306" s="1" t="str">
        <f t="shared" si="55"/>
        <v>A</v>
      </c>
    </row>
    <row r="307" spans="1:30" ht="15.6" x14ac:dyDescent="0.25">
      <c r="B307" s="3" t="str">
        <f t="shared" si="45"/>
        <v>0</v>
      </c>
      <c r="C307" s="3">
        <f t="shared" si="46"/>
        <v>0</v>
      </c>
      <c r="D307" s="3" t="str">
        <f t="shared" si="47"/>
        <v>0</v>
      </c>
      <c r="E307" s="5">
        <v>14288000</v>
      </c>
      <c r="F307" s="5">
        <v>9613</v>
      </c>
      <c r="G307" s="5">
        <v>121000</v>
      </c>
      <c r="H307" s="5">
        <v>37658</v>
      </c>
      <c r="K307" s="1">
        <f t="shared" si="48"/>
        <v>0.17873200511487852</v>
      </c>
      <c r="L307" s="1">
        <f t="shared" si="49"/>
        <v>-0.13660858631219688</v>
      </c>
      <c r="M307" s="1">
        <f t="shared" si="50"/>
        <v>-0.35629395554704374</v>
      </c>
      <c r="N307" s="1">
        <f t="shared" si="51"/>
        <v>-0.1981176270175887</v>
      </c>
      <c r="P307" s="1">
        <f t="shared" si="52"/>
        <v>-0.76432078420645955</v>
      </c>
      <c r="Q307" s="1">
        <f t="shared" si="53"/>
        <v>-1.9934535805047269</v>
      </c>
      <c r="R307" s="1">
        <f t="shared" si="54"/>
        <v>-1.1084619505625208</v>
      </c>
      <c r="T307" s="1" t="str">
        <f t="shared" si="55"/>
        <v>A</v>
      </c>
      <c r="U307" s="1" t="str">
        <f t="shared" si="55"/>
        <v>A</v>
      </c>
      <c r="V307" s="1" t="str">
        <f t="shared" si="55"/>
        <v>A</v>
      </c>
    </row>
    <row r="308" spans="1:30" ht="15.6" x14ac:dyDescent="0.25">
      <c r="B308" s="3" t="str">
        <f t="shared" si="45"/>
        <v>0</v>
      </c>
      <c r="C308" s="3">
        <f t="shared" si="46"/>
        <v>0</v>
      </c>
      <c r="D308" s="3" t="str">
        <f t="shared" si="47"/>
        <v>0</v>
      </c>
      <c r="E308" s="5">
        <v>16795600</v>
      </c>
      <c r="F308" s="5">
        <v>9172</v>
      </c>
      <c r="G308" s="5">
        <v>83174</v>
      </c>
      <c r="H308" s="5">
        <v>24638</v>
      </c>
      <c r="K308" s="1">
        <f t="shared" si="48"/>
        <v>0.17550391937290033</v>
      </c>
      <c r="L308" s="1">
        <f t="shared" si="49"/>
        <v>-4.5875377093519194E-2</v>
      </c>
      <c r="M308" s="1">
        <f t="shared" si="50"/>
        <v>-0.3126115702479339</v>
      </c>
      <c r="N308" s="1">
        <f t="shared" si="51"/>
        <v>-0.34574326836263208</v>
      </c>
      <c r="P308" s="1">
        <f t="shared" si="52"/>
        <v>-0.26139232250446731</v>
      </c>
      <c r="Q308" s="1">
        <f t="shared" si="53"/>
        <v>-1.7812227291842717</v>
      </c>
      <c r="R308" s="1">
        <f t="shared" si="54"/>
        <v>-1.9700031178677968</v>
      </c>
      <c r="T308" s="1" t="str">
        <f t="shared" si="55"/>
        <v>B</v>
      </c>
      <c r="U308" s="1" t="str">
        <f t="shared" si="55"/>
        <v>A</v>
      </c>
      <c r="V308" s="1" t="str">
        <f t="shared" si="55"/>
        <v>A</v>
      </c>
    </row>
    <row r="309" spans="1:30" ht="15.6" x14ac:dyDescent="0.25">
      <c r="B309" s="3" t="str">
        <f t="shared" si="45"/>
        <v>0</v>
      </c>
      <c r="C309" s="3">
        <f t="shared" si="46"/>
        <v>0</v>
      </c>
      <c r="D309" s="3" t="str">
        <f t="shared" si="47"/>
        <v>0</v>
      </c>
      <c r="E309" s="5">
        <v>20073600</v>
      </c>
      <c r="F309" s="5">
        <v>8995</v>
      </c>
      <c r="G309" s="5">
        <v>125875</v>
      </c>
      <c r="H309" s="5">
        <v>22262</v>
      </c>
      <c r="K309" s="1">
        <f t="shared" si="48"/>
        <v>0.19517016361427994</v>
      </c>
      <c r="L309" s="1">
        <f t="shared" si="49"/>
        <v>-1.9297863061491494E-2</v>
      </c>
      <c r="M309" s="1">
        <f t="shared" si="50"/>
        <v>0.51339360857960425</v>
      </c>
      <c r="N309" s="1">
        <f t="shared" si="51"/>
        <v>-9.6436399058365124E-2</v>
      </c>
      <c r="P309" s="1">
        <f t="shared" si="52"/>
        <v>-9.887711678937966E-2</v>
      </c>
      <c r="Q309" s="1">
        <f t="shared" si="53"/>
        <v>2.6304922795178771</v>
      </c>
      <c r="R309" s="1">
        <f t="shared" si="54"/>
        <v>-0.49411445516311081</v>
      </c>
      <c r="T309" s="1" t="str">
        <f t="shared" si="55"/>
        <v>B</v>
      </c>
      <c r="U309" s="1" t="str">
        <f t="shared" si="55"/>
        <v>D</v>
      </c>
      <c r="V309" s="1" t="str">
        <f t="shared" si="55"/>
        <v>B</v>
      </c>
    </row>
    <row r="310" spans="1:30" ht="15.6" x14ac:dyDescent="0.25">
      <c r="B310" s="3" t="str">
        <f t="shared" si="45"/>
        <v>0</v>
      </c>
      <c r="C310" s="3">
        <f t="shared" si="46"/>
        <v>0</v>
      </c>
      <c r="D310" s="3" t="str">
        <f t="shared" si="47"/>
        <v>0</v>
      </c>
      <c r="E310" s="5">
        <v>23901600</v>
      </c>
      <c r="F310" s="5">
        <v>6883</v>
      </c>
      <c r="G310" s="5">
        <v>86519</v>
      </c>
      <c r="H310" s="5">
        <v>24014</v>
      </c>
      <c r="K310" s="1">
        <f t="shared" si="48"/>
        <v>0.19069823051171689</v>
      </c>
      <c r="L310" s="1">
        <f t="shared" si="49"/>
        <v>-0.23479710950528071</v>
      </c>
      <c r="M310" s="1">
        <f t="shared" si="50"/>
        <v>-0.3126593843098312</v>
      </c>
      <c r="N310" s="1">
        <f t="shared" si="51"/>
        <v>7.8699128559877818E-2</v>
      </c>
      <c r="P310" s="1">
        <f t="shared" si="52"/>
        <v>-1.2312495447662495</v>
      </c>
      <c r="Q310" s="1">
        <f t="shared" si="53"/>
        <v>-1.6395505268761306</v>
      </c>
      <c r="R310" s="1">
        <f t="shared" si="54"/>
        <v>0.41268934876164143</v>
      </c>
      <c r="T310" s="1" t="str">
        <f t="shared" si="55"/>
        <v>A</v>
      </c>
      <c r="U310" s="1" t="str">
        <f t="shared" si="55"/>
        <v>A</v>
      </c>
      <c r="V310" s="1" t="str">
        <f t="shared" si="55"/>
        <v>C</v>
      </c>
    </row>
    <row r="311" spans="1:30" ht="15.6" x14ac:dyDescent="0.25">
      <c r="B311" s="3" t="str">
        <f t="shared" si="45"/>
        <v>0</v>
      </c>
      <c r="C311" s="3">
        <f t="shared" si="46"/>
        <v>0</v>
      </c>
      <c r="D311" s="3" t="str">
        <f t="shared" si="47"/>
        <v>0</v>
      </c>
      <c r="E311" s="5">
        <v>29421394</v>
      </c>
      <c r="F311" s="5">
        <v>9031</v>
      </c>
      <c r="G311" s="5">
        <v>85851</v>
      </c>
      <c r="H311" s="5">
        <v>24257</v>
      </c>
      <c r="K311" s="1">
        <f t="shared" si="48"/>
        <v>0.23093826354721023</v>
      </c>
      <c r="L311" s="1">
        <f t="shared" si="49"/>
        <v>0.31207322388493391</v>
      </c>
      <c r="M311" s="1">
        <f t="shared" si="50"/>
        <v>-7.7208474439140534E-3</v>
      </c>
      <c r="N311" s="1">
        <f t="shared" si="51"/>
        <v>1.0119097193303906E-2</v>
      </c>
      <c r="P311" s="1">
        <f t="shared" si="52"/>
        <v>1.3513274893969116</v>
      </c>
      <c r="Q311" s="1">
        <f t="shared" si="53"/>
        <v>-3.3432517094923495E-2</v>
      </c>
      <c r="R311" s="1">
        <f t="shared" si="54"/>
        <v>4.381732605881173E-2</v>
      </c>
      <c r="T311" s="1" t="str">
        <f t="shared" si="55"/>
        <v>D</v>
      </c>
      <c r="U311" s="1" t="str">
        <f t="shared" si="55"/>
        <v>B</v>
      </c>
      <c r="V311" s="1" t="str">
        <f t="shared" si="55"/>
        <v>C</v>
      </c>
    </row>
    <row r="312" spans="1:30" ht="15.6" x14ac:dyDescent="0.25">
      <c r="B312" s="3" t="str">
        <f t="shared" si="45"/>
        <v>0</v>
      </c>
      <c r="C312" s="3">
        <f t="shared" si="46"/>
        <v>0</v>
      </c>
      <c r="D312" s="3" t="str">
        <f t="shared" si="47"/>
        <v>0</v>
      </c>
      <c r="E312" s="5">
        <v>35516456</v>
      </c>
      <c r="F312" s="7">
        <v>9825</v>
      </c>
      <c r="G312" s="5">
        <v>143068</v>
      </c>
      <c r="H312" s="5">
        <v>38631</v>
      </c>
      <c r="K312" s="1">
        <f t="shared" si="48"/>
        <v>0.20716428324232358</v>
      </c>
      <c r="L312" s="1">
        <f t="shared" si="49"/>
        <v>8.7919388772007528E-2</v>
      </c>
      <c r="M312" s="1">
        <f t="shared" si="50"/>
        <v>0.66646864917123849</v>
      </c>
      <c r="N312" s="1">
        <f t="shared" si="51"/>
        <v>0.59257121655604572</v>
      </c>
      <c r="P312" s="1">
        <f t="shared" si="52"/>
        <v>0.42439453073658806</v>
      </c>
      <c r="Q312" s="1">
        <f t="shared" si="53"/>
        <v>3.2171020927949185</v>
      </c>
      <c r="R312" s="1">
        <f t="shared" si="54"/>
        <v>2.8603927630850587</v>
      </c>
      <c r="T312" s="1" t="str">
        <f t="shared" si="55"/>
        <v>C</v>
      </c>
      <c r="U312" s="1" t="str">
        <f t="shared" si="55"/>
        <v>D</v>
      </c>
      <c r="V312" s="1" t="str">
        <f t="shared" si="55"/>
        <v>D</v>
      </c>
    </row>
    <row r="313" spans="1:30" ht="15.6" x14ac:dyDescent="0.25">
      <c r="B313" s="3" t="str">
        <f t="shared" si="45"/>
        <v>0</v>
      </c>
      <c r="C313" s="3">
        <f t="shared" si="46"/>
        <v>0</v>
      </c>
      <c r="D313" s="3" t="str">
        <f t="shared" si="47"/>
        <v>0</v>
      </c>
      <c r="E313" s="5">
        <v>40165800</v>
      </c>
      <c r="F313" s="7">
        <v>10230</v>
      </c>
      <c r="G313" s="5">
        <v>142678</v>
      </c>
      <c r="H313" s="5">
        <v>45883</v>
      </c>
      <c r="K313" s="1">
        <f t="shared" si="48"/>
        <v>0.13090675488567891</v>
      </c>
      <c r="L313" s="1">
        <f t="shared" si="49"/>
        <v>4.1221374045801527E-2</v>
      </c>
      <c r="M313" s="1">
        <f t="shared" si="50"/>
        <v>-2.7259764587468896E-3</v>
      </c>
      <c r="N313" s="1">
        <f t="shared" si="51"/>
        <v>0.18772488416038932</v>
      </c>
      <c r="P313" s="1">
        <f t="shared" si="52"/>
        <v>0.31489111529653474</v>
      </c>
      <c r="Q313" s="1">
        <f t="shared" si="53"/>
        <v>-2.0823802875011985E-2</v>
      </c>
      <c r="R313" s="1">
        <f t="shared" si="54"/>
        <v>1.4340351215972758</v>
      </c>
      <c r="T313" s="1" t="str">
        <f t="shared" si="55"/>
        <v>C</v>
      </c>
      <c r="U313" s="1" t="str">
        <f t="shared" si="55"/>
        <v>B</v>
      </c>
      <c r="V313" s="1" t="str">
        <f t="shared" si="55"/>
        <v>D</v>
      </c>
    </row>
    <row r="314" spans="1:30" ht="15.6" x14ac:dyDescent="0.25">
      <c r="B314" s="3" t="str">
        <f t="shared" si="45"/>
        <v>0</v>
      </c>
      <c r="C314" s="3">
        <f t="shared" si="46"/>
        <v>0</v>
      </c>
      <c r="D314" s="3" t="str">
        <f t="shared" si="47"/>
        <v>0</v>
      </c>
      <c r="E314" s="5">
        <v>44358243</v>
      </c>
      <c r="F314" s="7">
        <v>10970</v>
      </c>
      <c r="G314" s="5">
        <v>134558</v>
      </c>
      <c r="H314" s="5">
        <v>52174</v>
      </c>
      <c r="K314" s="1">
        <f t="shared" si="48"/>
        <v>0.10437842642247883</v>
      </c>
      <c r="L314" s="1">
        <f t="shared" si="49"/>
        <v>7.2336265884652987E-2</v>
      </c>
      <c r="M314" s="1">
        <f t="shared" si="50"/>
        <v>-5.6911366854034959E-2</v>
      </c>
      <c r="N314" s="1">
        <f t="shared" si="51"/>
        <v>0.13710960486454679</v>
      </c>
      <c r="P314" s="1">
        <f t="shared" si="52"/>
        <v>0.6930193179179287</v>
      </c>
      <c r="Q314" s="1">
        <f t="shared" si="53"/>
        <v>-0.54524070542778935</v>
      </c>
      <c r="R314" s="1">
        <f t="shared" si="54"/>
        <v>1.3135818345218799</v>
      </c>
      <c r="T314" s="1" t="str">
        <f t="shared" si="55"/>
        <v>C</v>
      </c>
      <c r="U314" s="1" t="str">
        <f t="shared" si="55"/>
        <v>A</v>
      </c>
      <c r="V314" s="1" t="str">
        <f t="shared" si="55"/>
        <v>D</v>
      </c>
    </row>
    <row r="315" spans="1:30" ht="15.6" x14ac:dyDescent="0.25">
      <c r="B315" s="3" t="str">
        <f t="shared" si="45"/>
        <v>0</v>
      </c>
      <c r="C315" s="3">
        <f t="shared" si="46"/>
        <v>0</v>
      </c>
      <c r="D315" s="3" t="str">
        <f t="shared" si="47"/>
        <v>0</v>
      </c>
      <c r="E315" s="5">
        <v>49639100</v>
      </c>
      <c r="F315" s="7">
        <v>12103</v>
      </c>
      <c r="G315" s="5">
        <v>111130</v>
      </c>
      <c r="H315" s="5">
        <v>69201</v>
      </c>
      <c r="K315" s="1">
        <f t="shared" si="48"/>
        <v>0.11905018420138958</v>
      </c>
      <c r="L315" s="1">
        <f t="shared" si="49"/>
        <v>0.103281677301732</v>
      </c>
      <c r="M315" s="1">
        <f t="shared" si="50"/>
        <v>-0.17411079237206262</v>
      </c>
      <c r="N315" s="1">
        <f t="shared" si="51"/>
        <v>0.32635028941618432</v>
      </c>
      <c r="P315" s="1">
        <f t="shared" si="52"/>
        <v>0.86754739603776676</v>
      </c>
      <c r="Q315" s="1">
        <f t="shared" si="53"/>
        <v>-1.4624991430297205</v>
      </c>
      <c r="R315" s="1">
        <f t="shared" si="54"/>
        <v>2.7412833638637504</v>
      </c>
      <c r="T315" s="1" t="str">
        <f t="shared" si="55"/>
        <v>C</v>
      </c>
      <c r="U315" s="1" t="str">
        <f t="shared" si="55"/>
        <v>A</v>
      </c>
      <c r="V315" s="1" t="str">
        <f t="shared" si="55"/>
        <v>D</v>
      </c>
    </row>
    <row r="316" spans="1:30" ht="14.4" x14ac:dyDescent="0.25">
      <c r="A316" s="4" t="s">
        <v>51</v>
      </c>
      <c r="B316" s="3" t="str">
        <f t="shared" si="45"/>
        <v>Suqian</v>
      </c>
      <c r="C316" s="3" t="str">
        <f t="shared" si="46"/>
        <v xml:space="preserve">su qian </v>
      </c>
      <c r="D316" s="3" t="str">
        <f t="shared" si="47"/>
        <v>suqian</v>
      </c>
      <c r="K316" s="1">
        <f t="shared" si="48"/>
        <v>-1</v>
      </c>
      <c r="L316" s="1">
        <f t="shared" si="49"/>
        <v>-1</v>
      </c>
      <c r="M316" s="1">
        <f t="shared" si="50"/>
        <v>-1</v>
      </c>
      <c r="N316" s="1">
        <f t="shared" si="51"/>
        <v>-1</v>
      </c>
      <c r="P316" s="1">
        <f t="shared" si="52"/>
        <v>1</v>
      </c>
      <c r="Q316" s="1">
        <f t="shared" si="53"/>
        <v>1</v>
      </c>
      <c r="R316" s="1">
        <f t="shared" si="54"/>
        <v>1</v>
      </c>
      <c r="T316" s="8" t="str">
        <f t="shared" si="55"/>
        <v>D</v>
      </c>
      <c r="U316" s="8" t="str">
        <f t="shared" si="55"/>
        <v>D</v>
      </c>
      <c r="V316" s="8" t="str">
        <f t="shared" si="55"/>
        <v>D</v>
      </c>
    </row>
    <row r="317" spans="1:30" ht="15.6" x14ac:dyDescent="0.25">
      <c r="B317" s="3" t="str">
        <f t="shared" si="45"/>
        <v>0</v>
      </c>
      <c r="C317" s="3">
        <f t="shared" si="46"/>
        <v>0</v>
      </c>
      <c r="D317" s="3" t="str">
        <f t="shared" si="47"/>
        <v>0</v>
      </c>
      <c r="E317" s="5">
        <v>2231631</v>
      </c>
      <c r="F317" s="6"/>
      <c r="G317" s="6"/>
      <c r="H317" s="6"/>
      <c r="K317" s="1" t="e">
        <f t="shared" si="48"/>
        <v>#DIV/0!</v>
      </c>
      <c r="L317" s="1" t="e">
        <f t="shared" si="49"/>
        <v>#DIV/0!</v>
      </c>
      <c r="M317" s="1" t="e">
        <f t="shared" si="50"/>
        <v>#DIV/0!</v>
      </c>
      <c r="N317" s="1" t="e">
        <f t="shared" si="51"/>
        <v>#DIV/0!</v>
      </c>
      <c r="P317" s="1" t="e">
        <f t="shared" si="52"/>
        <v>#DIV/0!</v>
      </c>
      <c r="Q317" s="1" t="e">
        <f t="shared" si="53"/>
        <v>#DIV/0!</v>
      </c>
      <c r="R317" s="1" t="e">
        <f t="shared" si="54"/>
        <v>#DIV/0!</v>
      </c>
      <c r="T317" s="1" t="e">
        <f t="shared" si="55"/>
        <v>#DIV/0!</v>
      </c>
      <c r="U317" s="1" t="e">
        <f t="shared" si="55"/>
        <v>#DIV/0!</v>
      </c>
      <c r="V317" s="1" t="e">
        <f t="shared" si="55"/>
        <v>#DIV/0!</v>
      </c>
      <c r="X317" s="1">
        <f>COUNTIF($T$317:$V$330,"A")</f>
        <v>3</v>
      </c>
      <c r="Y317" s="1">
        <f>COUNTIF($T$317:$V$330,"B")</f>
        <v>9</v>
      </c>
      <c r="Z317" s="1">
        <f>COUNTIF($T$317:$V$330,"C")</f>
        <v>15</v>
      </c>
      <c r="AA317" s="1">
        <f>COUNTIF($T$317:$V$330,"D")</f>
        <v>6</v>
      </c>
      <c r="AB317" s="1">
        <f>COUNTIF($T$317:$V$330,"E")</f>
        <v>0</v>
      </c>
      <c r="AD317" s="1" t="s">
        <v>148</v>
      </c>
    </row>
    <row r="318" spans="1:30" ht="15.6" x14ac:dyDescent="0.25">
      <c r="B318" s="3" t="str">
        <f t="shared" si="45"/>
        <v>0</v>
      </c>
      <c r="C318" s="3">
        <f t="shared" si="46"/>
        <v>0</v>
      </c>
      <c r="D318" s="3" t="str">
        <f t="shared" si="47"/>
        <v>0</v>
      </c>
      <c r="E318" s="5">
        <v>2470292</v>
      </c>
      <c r="F318" s="6"/>
      <c r="G318" s="6"/>
      <c r="H318" s="6"/>
      <c r="K318" s="1">
        <f t="shared" si="48"/>
        <v>0.10694465169196879</v>
      </c>
      <c r="L318" s="1" t="e">
        <f t="shared" si="49"/>
        <v>#DIV/0!</v>
      </c>
      <c r="M318" s="1" t="e">
        <f t="shared" si="50"/>
        <v>#DIV/0!</v>
      </c>
      <c r="N318" s="1" t="e">
        <f t="shared" si="51"/>
        <v>#DIV/0!</v>
      </c>
      <c r="P318" s="1" t="e">
        <f t="shared" si="52"/>
        <v>#DIV/0!</v>
      </c>
      <c r="Q318" s="1" t="e">
        <f t="shared" si="53"/>
        <v>#DIV/0!</v>
      </c>
      <c r="R318" s="1" t="e">
        <f t="shared" si="54"/>
        <v>#DIV/0!</v>
      </c>
      <c r="T318" s="1" t="e">
        <f t="shared" si="55"/>
        <v>#DIV/0!</v>
      </c>
      <c r="U318" s="1" t="e">
        <f t="shared" si="55"/>
        <v>#DIV/0!</v>
      </c>
      <c r="V318" s="1" t="e">
        <f t="shared" si="55"/>
        <v>#DIV/0!</v>
      </c>
    </row>
    <row r="319" spans="1:30" ht="15.6" x14ac:dyDescent="0.25">
      <c r="B319" s="3" t="str">
        <f t="shared" si="45"/>
        <v>0</v>
      </c>
      <c r="C319" s="3">
        <f t="shared" si="46"/>
        <v>0</v>
      </c>
      <c r="D319" s="3" t="str">
        <f t="shared" si="47"/>
        <v>0</v>
      </c>
      <c r="E319" s="5">
        <v>2781900</v>
      </c>
      <c r="F319" s="5">
        <v>3313</v>
      </c>
      <c r="G319" s="5">
        <v>10210</v>
      </c>
      <c r="H319" s="5">
        <v>2797</v>
      </c>
      <c r="K319" s="1">
        <f t="shared" si="48"/>
        <v>0.12614217266622732</v>
      </c>
      <c r="L319" s="1" t="e">
        <f t="shared" si="49"/>
        <v>#DIV/0!</v>
      </c>
      <c r="M319" s="1" t="e">
        <f t="shared" si="50"/>
        <v>#DIV/0!</v>
      </c>
      <c r="N319" s="1" t="e">
        <f t="shared" si="51"/>
        <v>#DIV/0!</v>
      </c>
      <c r="P319" s="1" t="e">
        <f t="shared" si="52"/>
        <v>#DIV/0!</v>
      </c>
      <c r="Q319" s="1" t="e">
        <f t="shared" si="53"/>
        <v>#DIV/0!</v>
      </c>
      <c r="R319" s="1" t="e">
        <f t="shared" si="54"/>
        <v>#DIV/0!</v>
      </c>
      <c r="T319" s="1" t="e">
        <f t="shared" si="55"/>
        <v>#DIV/0!</v>
      </c>
      <c r="U319" s="1" t="e">
        <f t="shared" si="55"/>
        <v>#DIV/0!</v>
      </c>
      <c r="V319" s="1" t="e">
        <f t="shared" si="55"/>
        <v>#DIV/0!</v>
      </c>
    </row>
    <row r="320" spans="1:30" ht="15.6" x14ac:dyDescent="0.25">
      <c r="B320" s="3" t="str">
        <f t="shared" si="45"/>
        <v>0</v>
      </c>
      <c r="C320" s="3">
        <f t="shared" si="46"/>
        <v>0</v>
      </c>
      <c r="D320" s="3" t="str">
        <f t="shared" si="47"/>
        <v>0</v>
      </c>
      <c r="E320" s="5">
        <v>3355900</v>
      </c>
      <c r="F320" s="5">
        <v>3716</v>
      </c>
      <c r="G320" s="5">
        <v>18747</v>
      </c>
      <c r="H320" s="5">
        <v>9118</v>
      </c>
      <c r="K320" s="1">
        <f t="shared" si="48"/>
        <v>0.20633380063985046</v>
      </c>
      <c r="L320" s="1">
        <f t="shared" si="49"/>
        <v>0.1216420162994265</v>
      </c>
      <c r="M320" s="1">
        <f t="shared" si="50"/>
        <v>0.83614103819784524</v>
      </c>
      <c r="N320" s="1">
        <f t="shared" si="51"/>
        <v>2.2599213442974615</v>
      </c>
      <c r="P320" s="1">
        <f t="shared" si="52"/>
        <v>0.58953993927417181</v>
      </c>
      <c r="Q320" s="1">
        <f t="shared" si="53"/>
        <v>4.0523706518511942</v>
      </c>
      <c r="R320" s="1">
        <f t="shared" si="54"/>
        <v>10.952744229444439</v>
      </c>
      <c r="T320" s="1" t="str">
        <f t="shared" si="55"/>
        <v>C</v>
      </c>
      <c r="U320" s="1" t="str">
        <f t="shared" si="55"/>
        <v>D</v>
      </c>
      <c r="V320" s="1" t="str">
        <f t="shared" si="55"/>
        <v>D</v>
      </c>
    </row>
    <row r="321" spans="1:30" ht="15.6" x14ac:dyDescent="0.25">
      <c r="B321" s="3" t="str">
        <f t="shared" si="45"/>
        <v>0</v>
      </c>
      <c r="C321" s="3">
        <f t="shared" si="46"/>
        <v>0</v>
      </c>
      <c r="D321" s="3" t="str">
        <f t="shared" si="47"/>
        <v>0</v>
      </c>
      <c r="E321" s="5">
        <v>3759300</v>
      </c>
      <c r="F321" s="5">
        <v>3931</v>
      </c>
      <c r="G321" s="5">
        <v>24665</v>
      </c>
      <c r="H321" s="5">
        <v>9662</v>
      </c>
      <c r="K321" s="1">
        <f t="shared" si="48"/>
        <v>0.12020620399892726</v>
      </c>
      <c r="L321" s="1">
        <f t="shared" si="49"/>
        <v>5.7857911733046288E-2</v>
      </c>
      <c r="M321" s="1">
        <f t="shared" si="50"/>
        <v>0.31567717501466902</v>
      </c>
      <c r="N321" s="1">
        <f t="shared" si="51"/>
        <v>5.9662206624259709E-2</v>
      </c>
      <c r="P321" s="1">
        <f t="shared" si="52"/>
        <v>0.48132217646239478</v>
      </c>
      <c r="Q321" s="1">
        <f t="shared" si="53"/>
        <v>2.6261304700836088</v>
      </c>
      <c r="R321" s="1">
        <f t="shared" si="54"/>
        <v>0.49633217454227357</v>
      </c>
      <c r="T321" s="1" t="str">
        <f t="shared" si="55"/>
        <v>C</v>
      </c>
      <c r="U321" s="1" t="str">
        <f t="shared" si="55"/>
        <v>D</v>
      </c>
      <c r="V321" s="1" t="str">
        <f t="shared" si="55"/>
        <v>C</v>
      </c>
    </row>
    <row r="322" spans="1:30" ht="15.6" x14ac:dyDescent="0.25">
      <c r="B322" s="3" t="str">
        <f t="shared" si="45"/>
        <v>0</v>
      </c>
      <c r="C322" s="3">
        <f t="shared" si="46"/>
        <v>0</v>
      </c>
      <c r="D322" s="3" t="str">
        <f t="shared" si="47"/>
        <v>0</v>
      </c>
      <c r="E322" s="5">
        <v>4542000</v>
      </c>
      <c r="F322" s="5">
        <v>4062</v>
      </c>
      <c r="G322" s="5">
        <v>23827</v>
      </c>
      <c r="H322" s="5">
        <v>9559</v>
      </c>
      <c r="K322" s="1">
        <f t="shared" si="48"/>
        <v>0.20820365493575932</v>
      </c>
      <c r="L322" s="1">
        <f t="shared" si="49"/>
        <v>3.3324853726787076E-2</v>
      </c>
      <c r="M322" s="1">
        <f t="shared" si="50"/>
        <v>-3.3975268599229676E-2</v>
      </c>
      <c r="N322" s="1">
        <f t="shared" si="51"/>
        <v>-1.0660318774580832E-2</v>
      </c>
      <c r="P322" s="1">
        <f t="shared" si="52"/>
        <v>0.16005892757775733</v>
      </c>
      <c r="Q322" s="1">
        <f t="shared" si="53"/>
        <v>-0.16318286347909047</v>
      </c>
      <c r="R322" s="1">
        <f t="shared" si="54"/>
        <v>-5.120140075288325E-2</v>
      </c>
      <c r="T322" s="1" t="str">
        <f t="shared" si="55"/>
        <v>C</v>
      </c>
      <c r="U322" s="1" t="str">
        <f t="shared" si="55"/>
        <v>B</v>
      </c>
      <c r="V322" s="1" t="str">
        <f t="shared" si="55"/>
        <v>B</v>
      </c>
    </row>
    <row r="323" spans="1:30" ht="15.6" x14ac:dyDescent="0.25">
      <c r="B323" s="3" t="str">
        <f t="shared" ref="B323:B386" si="56">PROPER(D323)</f>
        <v>0</v>
      </c>
      <c r="C323" s="3">
        <f t="shared" ref="C323:C386" si="57">getpy(A323)</f>
        <v>0</v>
      </c>
      <c r="D323" s="3" t="str">
        <f t="shared" ref="D323:D386" si="58">SUBSTITUTE(C323," ","")</f>
        <v>0</v>
      </c>
      <c r="E323" s="5">
        <v>5420000</v>
      </c>
      <c r="F323" s="5">
        <v>4155</v>
      </c>
      <c r="G323" s="5">
        <v>22829</v>
      </c>
      <c r="H323" s="5">
        <v>8000</v>
      </c>
      <c r="K323" s="1">
        <f t="shared" ref="K323:K386" si="59">(E323-E322)/E322</f>
        <v>0.19330691325407309</v>
      </c>
      <c r="L323" s="1">
        <f t="shared" ref="L323:L386" si="60">(F323-F322)/F322</f>
        <v>2.2895125553914326E-2</v>
      </c>
      <c r="M323" s="1">
        <f t="shared" ref="M323:M386" si="61">(G323-G322)/G322</f>
        <v>-4.18852562219331E-2</v>
      </c>
      <c r="N323" s="1">
        <f t="shared" ref="N323:N386" si="62">(H323-H322)/H322</f>
        <v>-0.16309237367925516</v>
      </c>
      <c r="P323" s="1">
        <f t="shared" si="52"/>
        <v>0.11843924859439507</v>
      </c>
      <c r="Q323" s="1">
        <f t="shared" si="53"/>
        <v>-0.21667748719820062</v>
      </c>
      <c r="R323" s="1">
        <f t="shared" si="54"/>
        <v>-0.84369653901045216</v>
      </c>
      <c r="T323" s="1" t="str">
        <f t="shared" si="55"/>
        <v>C</v>
      </c>
      <c r="U323" s="1" t="str">
        <f t="shared" si="55"/>
        <v>B</v>
      </c>
      <c r="V323" s="1" t="str">
        <f t="shared" si="55"/>
        <v>A</v>
      </c>
    </row>
    <row r="324" spans="1:30" ht="15.6" x14ac:dyDescent="0.25">
      <c r="B324" s="3" t="str">
        <f t="shared" si="56"/>
        <v>0</v>
      </c>
      <c r="C324" s="3">
        <f t="shared" si="57"/>
        <v>0</v>
      </c>
      <c r="D324" s="3" t="str">
        <f t="shared" si="58"/>
        <v>0</v>
      </c>
      <c r="E324" s="5">
        <v>6550600</v>
      </c>
      <c r="F324" s="5">
        <v>4305</v>
      </c>
      <c r="G324" s="5">
        <v>19296</v>
      </c>
      <c r="H324" s="5">
        <v>7833</v>
      </c>
      <c r="K324" s="1">
        <f t="shared" si="59"/>
        <v>0.20859778597785977</v>
      </c>
      <c r="L324" s="1">
        <f t="shared" si="60"/>
        <v>3.6101083032490974E-2</v>
      </c>
      <c r="M324" s="1">
        <f t="shared" si="61"/>
        <v>-0.15475929738490515</v>
      </c>
      <c r="N324" s="1">
        <f t="shared" si="62"/>
        <v>-2.0875000000000001E-2</v>
      </c>
      <c r="P324" s="1">
        <f t="shared" ref="P324:P387" si="63">L324/K324</f>
        <v>0.17306551391836289</v>
      </c>
      <c r="Q324" s="1">
        <f t="shared" ref="Q324:Q387" si="64">M324/$K324</f>
        <v>-0.7419028761951052</v>
      </c>
      <c r="R324" s="1">
        <f t="shared" ref="R324:R387" si="65">N324/$K324</f>
        <v>-0.10007297010436937</v>
      </c>
      <c r="T324" s="1" t="str">
        <f t="shared" ref="T324:V387" si="66">IF(AND($K324&gt;0,L324&lt;0,P324&lt;-0.5),"A",IF(OR(AND($K324&gt;0,L324&lt;0,P324&gt;-0.5)),"B",IF(OR(AND($K324&gt;0,L324&gt;0,P324&lt;1),AND($K324&lt;0,L324&lt;0,P324&gt;1.2)),"C",IF(OR(AND($K324&gt;0,L324&gt;0,P324&gt;1),AND($K324&lt;0,L324&lt;0,P324&lt;1.2)),"D",IF(AND($K324&lt;0,L324&gt;0,P324&lt;0),"E","F")))))</f>
        <v>C</v>
      </c>
      <c r="U324" s="1" t="str">
        <f t="shared" si="66"/>
        <v>A</v>
      </c>
      <c r="V324" s="1" t="str">
        <f t="shared" si="66"/>
        <v>B</v>
      </c>
    </row>
    <row r="325" spans="1:30" ht="15.6" x14ac:dyDescent="0.25">
      <c r="B325" s="3" t="str">
        <f t="shared" si="56"/>
        <v>0</v>
      </c>
      <c r="C325" s="3">
        <f t="shared" si="57"/>
        <v>0</v>
      </c>
      <c r="D325" s="3" t="str">
        <f t="shared" si="58"/>
        <v>0</v>
      </c>
      <c r="E325" s="5">
        <v>8268532</v>
      </c>
      <c r="F325" s="5">
        <v>4911</v>
      </c>
      <c r="G325" s="5">
        <v>18251</v>
      </c>
      <c r="H325" s="5">
        <v>9844</v>
      </c>
      <c r="K325" s="1">
        <f t="shared" si="59"/>
        <v>0.26225567123622262</v>
      </c>
      <c r="L325" s="1">
        <f t="shared" si="60"/>
        <v>0.14076655052264808</v>
      </c>
      <c r="M325" s="1">
        <f t="shared" si="61"/>
        <v>-5.4156301824212272E-2</v>
      </c>
      <c r="N325" s="1">
        <f t="shared" si="62"/>
        <v>0.25673432912038813</v>
      </c>
      <c r="P325" s="1">
        <f t="shared" si="63"/>
        <v>0.53675312285565357</v>
      </c>
      <c r="Q325" s="1">
        <f t="shared" si="64"/>
        <v>-0.20650192832410416</v>
      </c>
      <c r="R325" s="1">
        <f t="shared" si="65"/>
        <v>0.97894671985620763</v>
      </c>
      <c r="T325" s="1" t="str">
        <f t="shared" si="66"/>
        <v>C</v>
      </c>
      <c r="U325" s="1" t="str">
        <f t="shared" si="66"/>
        <v>B</v>
      </c>
      <c r="V325" s="1" t="str">
        <f t="shared" si="66"/>
        <v>C</v>
      </c>
    </row>
    <row r="326" spans="1:30" ht="15.6" x14ac:dyDescent="0.25">
      <c r="B326" s="3" t="str">
        <f t="shared" si="56"/>
        <v>0</v>
      </c>
      <c r="C326" s="3">
        <f t="shared" si="57"/>
        <v>0</v>
      </c>
      <c r="D326" s="3" t="str">
        <f t="shared" si="58"/>
        <v>0</v>
      </c>
      <c r="E326" s="5">
        <v>10640900</v>
      </c>
      <c r="F326" s="5">
        <v>5694</v>
      </c>
      <c r="G326" s="5">
        <v>20072</v>
      </c>
      <c r="H326" s="5">
        <v>10179</v>
      </c>
      <c r="K326" s="1">
        <f t="shared" si="59"/>
        <v>0.28691525896011527</v>
      </c>
      <c r="L326" s="1">
        <f t="shared" si="60"/>
        <v>0.15943799633475869</v>
      </c>
      <c r="M326" s="1">
        <f t="shared" si="61"/>
        <v>9.9775354775080816E-2</v>
      </c>
      <c r="N326" s="1">
        <f t="shared" si="62"/>
        <v>3.403088175538399E-2</v>
      </c>
      <c r="P326" s="1">
        <f t="shared" si="63"/>
        <v>0.55569716616892284</v>
      </c>
      <c r="Q326" s="1">
        <f t="shared" si="64"/>
        <v>0.34775199874939661</v>
      </c>
      <c r="R326" s="1">
        <f t="shared" si="65"/>
        <v>0.11860952212414293</v>
      </c>
      <c r="T326" s="1" t="str">
        <f t="shared" si="66"/>
        <v>C</v>
      </c>
      <c r="U326" s="1" t="str">
        <f t="shared" si="66"/>
        <v>C</v>
      </c>
      <c r="V326" s="1" t="str">
        <f t="shared" si="66"/>
        <v>C</v>
      </c>
    </row>
    <row r="327" spans="1:30" ht="15.6" x14ac:dyDescent="0.25">
      <c r="B327" s="3" t="str">
        <f t="shared" si="56"/>
        <v>0</v>
      </c>
      <c r="C327" s="3">
        <f t="shared" si="57"/>
        <v>0</v>
      </c>
      <c r="D327" s="3" t="str">
        <f t="shared" si="58"/>
        <v>0</v>
      </c>
      <c r="E327" s="5">
        <v>13208278</v>
      </c>
      <c r="F327" s="7">
        <v>5872</v>
      </c>
      <c r="G327" s="5">
        <v>25997</v>
      </c>
      <c r="H327" s="5">
        <v>17157</v>
      </c>
      <c r="K327" s="1">
        <f t="shared" si="59"/>
        <v>0.24127451625332444</v>
      </c>
      <c r="L327" s="1">
        <f t="shared" si="60"/>
        <v>3.1260976466455918E-2</v>
      </c>
      <c r="M327" s="1">
        <f t="shared" si="61"/>
        <v>0.29518732562774014</v>
      </c>
      <c r="N327" s="1">
        <f t="shared" si="62"/>
        <v>0.68552903035661661</v>
      </c>
      <c r="P327" s="1">
        <f t="shared" si="63"/>
        <v>0.12956601033502305</v>
      </c>
      <c r="Q327" s="1">
        <f t="shared" si="64"/>
        <v>1.2234500775780661</v>
      </c>
      <c r="R327" s="1">
        <f t="shared" si="65"/>
        <v>2.8412823741271138</v>
      </c>
      <c r="T327" s="1" t="str">
        <f t="shared" si="66"/>
        <v>C</v>
      </c>
      <c r="U327" s="1" t="str">
        <f t="shared" si="66"/>
        <v>D</v>
      </c>
      <c r="V327" s="1" t="str">
        <f t="shared" si="66"/>
        <v>D</v>
      </c>
    </row>
    <row r="328" spans="1:30" ht="15.6" x14ac:dyDescent="0.25">
      <c r="B328" s="3" t="str">
        <f t="shared" si="56"/>
        <v>0</v>
      </c>
      <c r="C328" s="3">
        <f t="shared" si="57"/>
        <v>0</v>
      </c>
      <c r="D328" s="3" t="str">
        <f t="shared" si="58"/>
        <v>0</v>
      </c>
      <c r="E328" s="5">
        <v>15220300</v>
      </c>
      <c r="F328" s="7">
        <v>5863</v>
      </c>
      <c r="G328" s="5">
        <v>24948</v>
      </c>
      <c r="H328" s="5">
        <v>37509</v>
      </c>
      <c r="K328" s="1">
        <f t="shared" si="59"/>
        <v>0.15233037947868752</v>
      </c>
      <c r="L328" s="1">
        <f t="shared" si="60"/>
        <v>-1.5326975476839238E-3</v>
      </c>
      <c r="M328" s="1">
        <f t="shared" si="61"/>
        <v>-4.0350809708812559E-2</v>
      </c>
      <c r="N328" s="1">
        <f t="shared" si="62"/>
        <v>1.1862213673719182</v>
      </c>
      <c r="P328" s="1">
        <f t="shared" si="63"/>
        <v>-1.0061666969708841E-2</v>
      </c>
      <c r="Q328" s="1">
        <f t="shared" si="64"/>
        <v>-0.26489010167835908</v>
      </c>
      <c r="R328" s="1">
        <f t="shared" si="65"/>
        <v>7.7871621631316286</v>
      </c>
      <c r="T328" s="1" t="str">
        <f t="shared" si="66"/>
        <v>B</v>
      </c>
      <c r="U328" s="1" t="str">
        <f t="shared" si="66"/>
        <v>B</v>
      </c>
      <c r="V328" s="1" t="str">
        <f t="shared" si="66"/>
        <v>D</v>
      </c>
    </row>
    <row r="329" spans="1:30" ht="15.6" x14ac:dyDescent="0.25">
      <c r="B329" s="3" t="str">
        <f t="shared" si="56"/>
        <v>0</v>
      </c>
      <c r="C329" s="3">
        <f t="shared" si="57"/>
        <v>0</v>
      </c>
      <c r="D329" s="3" t="str">
        <f t="shared" si="58"/>
        <v>0</v>
      </c>
      <c r="E329" s="5">
        <v>17062756</v>
      </c>
      <c r="F329" s="7">
        <v>5964</v>
      </c>
      <c r="G329" s="5">
        <v>24634</v>
      </c>
      <c r="H329" s="5">
        <v>36743</v>
      </c>
      <c r="K329" s="1">
        <f t="shared" si="59"/>
        <v>0.12105254167132054</v>
      </c>
      <c r="L329" s="1">
        <f t="shared" si="60"/>
        <v>1.7226675763261128E-2</v>
      </c>
      <c r="M329" s="1">
        <f t="shared" si="61"/>
        <v>-1.2586179252845919E-2</v>
      </c>
      <c r="N329" s="1">
        <f t="shared" si="62"/>
        <v>-2.0421765442960357E-2</v>
      </c>
      <c r="P329" s="1">
        <f t="shared" si="63"/>
        <v>0.14230742721647807</v>
      </c>
      <c r="Q329" s="1">
        <f t="shared" si="64"/>
        <v>-0.1039728623544284</v>
      </c>
      <c r="R329" s="1">
        <f t="shared" si="65"/>
        <v>-0.16870166591304733</v>
      </c>
      <c r="T329" s="1" t="str">
        <f t="shared" si="66"/>
        <v>C</v>
      </c>
      <c r="U329" s="1" t="str">
        <f t="shared" si="66"/>
        <v>B</v>
      </c>
      <c r="V329" s="1" t="str">
        <f t="shared" si="66"/>
        <v>B</v>
      </c>
    </row>
    <row r="330" spans="1:30" ht="15.6" x14ac:dyDescent="0.25">
      <c r="B330" s="3" t="str">
        <f t="shared" si="56"/>
        <v>0</v>
      </c>
      <c r="C330" s="3">
        <f t="shared" si="57"/>
        <v>0</v>
      </c>
      <c r="D330" s="3" t="str">
        <f t="shared" si="58"/>
        <v>0</v>
      </c>
      <c r="E330" s="5">
        <v>19306800</v>
      </c>
      <c r="F330" s="7">
        <v>5997</v>
      </c>
      <c r="G330" s="5">
        <v>21413</v>
      </c>
      <c r="H330" s="5">
        <v>39136</v>
      </c>
      <c r="K330" s="1">
        <f t="shared" si="59"/>
        <v>0.13151708903297921</v>
      </c>
      <c r="L330" s="1">
        <f t="shared" si="60"/>
        <v>5.533199195171026E-3</v>
      </c>
      <c r="M330" s="1">
        <f t="shared" si="61"/>
        <v>-0.13075424210440853</v>
      </c>
      <c r="N330" s="1">
        <f t="shared" si="62"/>
        <v>6.5128051601665626E-2</v>
      </c>
      <c r="P330" s="1">
        <f t="shared" si="63"/>
        <v>4.2072092956555035E-2</v>
      </c>
      <c r="Q330" s="1">
        <f t="shared" si="64"/>
        <v>-0.99419963645652631</v>
      </c>
      <c r="R330" s="1">
        <f t="shared" si="65"/>
        <v>0.49520600007603671</v>
      </c>
      <c r="T330" s="1" t="str">
        <f t="shared" si="66"/>
        <v>C</v>
      </c>
      <c r="U330" s="1" t="str">
        <f t="shared" si="66"/>
        <v>A</v>
      </c>
      <c r="V330" s="1" t="str">
        <f t="shared" si="66"/>
        <v>C</v>
      </c>
    </row>
    <row r="331" spans="1:30" ht="14.4" x14ac:dyDescent="0.25">
      <c r="A331" s="4" t="s">
        <v>52</v>
      </c>
      <c r="B331" s="3" t="str">
        <f t="shared" si="56"/>
        <v>Huzhou</v>
      </c>
      <c r="C331" s="3" t="str">
        <f t="shared" si="57"/>
        <v xml:space="preserve">hu zhou </v>
      </c>
      <c r="D331" s="3" t="str">
        <f t="shared" si="58"/>
        <v>huzhou</v>
      </c>
      <c r="K331" s="1">
        <f t="shared" si="59"/>
        <v>-1</v>
      </c>
      <c r="L331" s="1">
        <f t="shared" si="60"/>
        <v>-1</v>
      </c>
      <c r="M331" s="1">
        <f t="shared" si="61"/>
        <v>-1</v>
      </c>
      <c r="N331" s="1">
        <f t="shared" si="62"/>
        <v>-1</v>
      </c>
      <c r="P331" s="1">
        <f t="shared" si="63"/>
        <v>1</v>
      </c>
      <c r="Q331" s="1">
        <f t="shared" si="64"/>
        <v>1</v>
      </c>
      <c r="R331" s="1">
        <f t="shared" si="65"/>
        <v>1</v>
      </c>
      <c r="T331" s="8" t="str">
        <f t="shared" si="66"/>
        <v>D</v>
      </c>
      <c r="U331" s="8" t="str">
        <f t="shared" si="66"/>
        <v>D</v>
      </c>
      <c r="V331" s="8" t="str">
        <f t="shared" si="66"/>
        <v>D</v>
      </c>
    </row>
    <row r="332" spans="1:30" ht="15.6" x14ac:dyDescent="0.25">
      <c r="B332" s="3" t="str">
        <f t="shared" si="56"/>
        <v>0</v>
      </c>
      <c r="C332" s="3">
        <f t="shared" si="57"/>
        <v>0</v>
      </c>
      <c r="D332" s="3" t="str">
        <f t="shared" si="58"/>
        <v>0</v>
      </c>
      <c r="E332" s="5">
        <v>3850025</v>
      </c>
      <c r="F332" s="6"/>
      <c r="G332" s="6"/>
      <c r="H332" s="6"/>
      <c r="K332" s="1" t="e">
        <f t="shared" si="59"/>
        <v>#DIV/0!</v>
      </c>
      <c r="L332" s="1" t="e">
        <f t="shared" si="60"/>
        <v>#DIV/0!</v>
      </c>
      <c r="M332" s="1" t="e">
        <f t="shared" si="61"/>
        <v>#DIV/0!</v>
      </c>
      <c r="N332" s="1" t="e">
        <f t="shared" si="62"/>
        <v>#DIV/0!</v>
      </c>
      <c r="P332" s="1" t="e">
        <f t="shared" si="63"/>
        <v>#DIV/0!</v>
      </c>
      <c r="Q332" s="1" t="e">
        <f t="shared" si="64"/>
        <v>#DIV/0!</v>
      </c>
      <c r="R332" s="1" t="e">
        <f t="shared" si="65"/>
        <v>#DIV/0!</v>
      </c>
      <c r="T332" s="1" t="e">
        <f t="shared" si="66"/>
        <v>#DIV/0!</v>
      </c>
      <c r="U332" s="1" t="e">
        <f t="shared" si="66"/>
        <v>#DIV/0!</v>
      </c>
      <c r="V332" s="1" t="e">
        <f t="shared" si="66"/>
        <v>#DIV/0!</v>
      </c>
      <c r="X332" s="1">
        <f>COUNTIF($T$332:$V$345,"A")</f>
        <v>10</v>
      </c>
      <c r="Y332" s="1">
        <f>COUNTIF($T$332:$V$345,"B")</f>
        <v>6</v>
      </c>
      <c r="Z332" s="1">
        <f>COUNTIF($T$332:$V$345,"C")</f>
        <v>11</v>
      </c>
      <c r="AA332" s="1">
        <f>COUNTIF($T$332:$V$345,"D")</f>
        <v>6</v>
      </c>
      <c r="AB332" s="1">
        <f>COUNTIF($T$332:$V$345,"E")</f>
        <v>0</v>
      </c>
      <c r="AD332" s="1" t="s">
        <v>148</v>
      </c>
    </row>
    <row r="333" spans="1:30" ht="15.6" x14ac:dyDescent="0.25">
      <c r="B333" s="3" t="str">
        <f t="shared" si="56"/>
        <v>0</v>
      </c>
      <c r="C333" s="3">
        <f t="shared" si="57"/>
        <v>0</v>
      </c>
      <c r="D333" s="3" t="str">
        <f t="shared" si="58"/>
        <v>0</v>
      </c>
      <c r="E333" s="5">
        <v>4225003</v>
      </c>
      <c r="F333" s="6"/>
      <c r="G333" s="6"/>
      <c r="H333" s="6"/>
      <c r="K333" s="1">
        <f t="shared" si="59"/>
        <v>9.7396250673696921E-2</v>
      </c>
      <c r="L333" s="1" t="e">
        <f t="shared" si="60"/>
        <v>#DIV/0!</v>
      </c>
      <c r="M333" s="1" t="e">
        <f t="shared" si="61"/>
        <v>#DIV/0!</v>
      </c>
      <c r="N333" s="1" t="e">
        <f t="shared" si="62"/>
        <v>#DIV/0!</v>
      </c>
      <c r="P333" s="1" t="e">
        <f t="shared" si="63"/>
        <v>#DIV/0!</v>
      </c>
      <c r="Q333" s="1" t="e">
        <f t="shared" si="64"/>
        <v>#DIV/0!</v>
      </c>
      <c r="R333" s="1" t="e">
        <f t="shared" si="65"/>
        <v>#DIV/0!</v>
      </c>
      <c r="T333" s="1" t="e">
        <f t="shared" si="66"/>
        <v>#DIV/0!</v>
      </c>
      <c r="U333" s="1" t="e">
        <f t="shared" si="66"/>
        <v>#DIV/0!</v>
      </c>
      <c r="V333" s="1" t="e">
        <f t="shared" si="66"/>
        <v>#DIV/0!</v>
      </c>
    </row>
    <row r="334" spans="1:30" ht="15.6" x14ac:dyDescent="0.25">
      <c r="B334" s="3" t="str">
        <f t="shared" si="56"/>
        <v>0</v>
      </c>
      <c r="C334" s="3">
        <f t="shared" si="57"/>
        <v>0</v>
      </c>
      <c r="D334" s="3" t="str">
        <f t="shared" si="58"/>
        <v>0</v>
      </c>
      <c r="E334" s="5">
        <v>4907516</v>
      </c>
      <c r="F334" s="5">
        <v>9694</v>
      </c>
      <c r="G334" s="5">
        <v>58122</v>
      </c>
      <c r="H334" s="5">
        <v>13180</v>
      </c>
      <c r="K334" s="1">
        <f t="shared" si="59"/>
        <v>0.16154142375756894</v>
      </c>
      <c r="L334" s="1" t="e">
        <f t="shared" si="60"/>
        <v>#DIV/0!</v>
      </c>
      <c r="M334" s="1" t="e">
        <f t="shared" si="61"/>
        <v>#DIV/0!</v>
      </c>
      <c r="N334" s="1" t="e">
        <f t="shared" si="62"/>
        <v>#DIV/0!</v>
      </c>
      <c r="P334" s="1" t="e">
        <f t="shared" si="63"/>
        <v>#DIV/0!</v>
      </c>
      <c r="Q334" s="1" t="e">
        <f t="shared" si="64"/>
        <v>#DIV/0!</v>
      </c>
      <c r="R334" s="1" t="e">
        <f t="shared" si="65"/>
        <v>#DIV/0!</v>
      </c>
      <c r="T334" s="1" t="e">
        <f t="shared" si="66"/>
        <v>#DIV/0!</v>
      </c>
      <c r="U334" s="1" t="e">
        <f t="shared" si="66"/>
        <v>#DIV/0!</v>
      </c>
      <c r="V334" s="1" t="e">
        <f t="shared" si="66"/>
        <v>#DIV/0!</v>
      </c>
    </row>
    <row r="335" spans="1:30" ht="15.6" x14ac:dyDescent="0.25">
      <c r="B335" s="3" t="str">
        <f t="shared" si="56"/>
        <v>0</v>
      </c>
      <c r="C335" s="3">
        <f t="shared" si="57"/>
        <v>0</v>
      </c>
      <c r="D335" s="3" t="str">
        <f t="shared" si="58"/>
        <v>0</v>
      </c>
      <c r="E335" s="5">
        <v>5906926</v>
      </c>
      <c r="F335" s="5">
        <v>10193</v>
      </c>
      <c r="G335" s="5">
        <v>59866</v>
      </c>
      <c r="H335" s="5">
        <v>14492</v>
      </c>
      <c r="K335" s="1">
        <f t="shared" si="59"/>
        <v>0.20364885208728814</v>
      </c>
      <c r="L335" s="1">
        <f t="shared" si="60"/>
        <v>5.1475139261398802E-2</v>
      </c>
      <c r="M335" s="1">
        <f t="shared" si="61"/>
        <v>3.0005849764288911E-2</v>
      </c>
      <c r="N335" s="1">
        <f t="shared" si="62"/>
        <v>9.9544764795144153E-2</v>
      </c>
      <c r="P335" s="1">
        <f t="shared" si="63"/>
        <v>0.25276420040578224</v>
      </c>
      <c r="Q335" s="1">
        <f t="shared" si="64"/>
        <v>0.1473411190720966</v>
      </c>
      <c r="R335" s="1">
        <f t="shared" si="65"/>
        <v>0.48880592144205748</v>
      </c>
      <c r="T335" s="1" t="str">
        <f t="shared" si="66"/>
        <v>C</v>
      </c>
      <c r="U335" s="1" t="str">
        <f t="shared" si="66"/>
        <v>C</v>
      </c>
      <c r="V335" s="1" t="str">
        <f t="shared" si="66"/>
        <v>C</v>
      </c>
    </row>
    <row r="336" spans="1:30" ht="15.6" x14ac:dyDescent="0.25">
      <c r="B336" s="3" t="str">
        <f t="shared" si="56"/>
        <v>0</v>
      </c>
      <c r="C336" s="3">
        <f t="shared" si="57"/>
        <v>0</v>
      </c>
      <c r="D336" s="3" t="str">
        <f t="shared" si="58"/>
        <v>0</v>
      </c>
      <c r="E336" s="5">
        <v>6442499</v>
      </c>
      <c r="F336" s="5">
        <v>9333</v>
      </c>
      <c r="G336" s="5">
        <v>60688</v>
      </c>
      <c r="H336" s="5">
        <v>11867</v>
      </c>
      <c r="K336" s="1">
        <f t="shared" si="59"/>
        <v>9.0668648972409671E-2</v>
      </c>
      <c r="L336" s="1">
        <f t="shared" si="60"/>
        <v>-8.4371627587560089E-2</v>
      </c>
      <c r="M336" s="1">
        <f t="shared" si="61"/>
        <v>1.3730665152173187E-2</v>
      </c>
      <c r="N336" s="1">
        <f t="shared" si="62"/>
        <v>-0.18113441898978747</v>
      </c>
      <c r="P336" s="1">
        <f t="shared" si="63"/>
        <v>-0.93054907670714537</v>
      </c>
      <c r="Q336" s="1">
        <f t="shared" si="64"/>
        <v>0.15143784878002767</v>
      </c>
      <c r="R336" s="1">
        <f t="shared" si="65"/>
        <v>-1.9977624133884071</v>
      </c>
      <c r="T336" s="1" t="str">
        <f t="shared" si="66"/>
        <v>A</v>
      </c>
      <c r="U336" s="1" t="str">
        <f t="shared" si="66"/>
        <v>C</v>
      </c>
      <c r="V336" s="1" t="str">
        <f t="shared" si="66"/>
        <v>A</v>
      </c>
    </row>
    <row r="337" spans="1:30" ht="15.6" x14ac:dyDescent="0.25">
      <c r="B337" s="3" t="str">
        <f t="shared" si="56"/>
        <v>0</v>
      </c>
      <c r="C337" s="3">
        <f t="shared" si="57"/>
        <v>0</v>
      </c>
      <c r="D337" s="3" t="str">
        <f t="shared" si="58"/>
        <v>0</v>
      </c>
      <c r="E337" s="5">
        <v>7610154</v>
      </c>
      <c r="F337" s="5">
        <v>9432</v>
      </c>
      <c r="G337" s="5">
        <v>57187</v>
      </c>
      <c r="H337" s="5">
        <v>15290</v>
      </c>
      <c r="K337" s="1">
        <f t="shared" si="59"/>
        <v>0.18124255820606258</v>
      </c>
      <c r="L337" s="1">
        <f t="shared" si="60"/>
        <v>1.0607521697203472E-2</v>
      </c>
      <c r="M337" s="1">
        <f t="shared" si="61"/>
        <v>-5.7688505141049298E-2</v>
      </c>
      <c r="N337" s="1">
        <f t="shared" si="62"/>
        <v>0.2884469537372546</v>
      </c>
      <c r="P337" s="1">
        <f t="shared" si="63"/>
        <v>5.8526660637527074E-2</v>
      </c>
      <c r="Q337" s="1">
        <f t="shared" si="64"/>
        <v>-0.31829447626456869</v>
      </c>
      <c r="R337" s="1">
        <f t="shared" si="65"/>
        <v>1.5914968128473814</v>
      </c>
      <c r="T337" s="1" t="str">
        <f t="shared" si="66"/>
        <v>C</v>
      </c>
      <c r="U337" s="1" t="str">
        <f t="shared" si="66"/>
        <v>B</v>
      </c>
      <c r="V337" s="1" t="str">
        <f t="shared" si="66"/>
        <v>D</v>
      </c>
    </row>
    <row r="338" spans="1:30" ht="15.6" x14ac:dyDescent="0.25">
      <c r="B338" s="3" t="str">
        <f t="shared" si="56"/>
        <v>0</v>
      </c>
      <c r="C338" s="3">
        <f t="shared" si="57"/>
        <v>0</v>
      </c>
      <c r="D338" s="3" t="str">
        <f t="shared" si="58"/>
        <v>0</v>
      </c>
      <c r="E338" s="5">
        <v>8920238</v>
      </c>
      <c r="F338" s="5">
        <v>9885</v>
      </c>
      <c r="G338" s="5">
        <v>49512</v>
      </c>
      <c r="H338" s="5">
        <v>13390</v>
      </c>
      <c r="K338" s="1">
        <f t="shared" si="59"/>
        <v>0.1721494729278803</v>
      </c>
      <c r="L338" s="1">
        <f t="shared" si="60"/>
        <v>4.8027989821882951E-2</v>
      </c>
      <c r="M338" s="1">
        <f t="shared" si="61"/>
        <v>-0.13420882368370435</v>
      </c>
      <c r="N338" s="1">
        <f t="shared" si="62"/>
        <v>-0.12426422498364945</v>
      </c>
      <c r="P338" s="1">
        <f t="shared" si="63"/>
        <v>0.27899004861899074</v>
      </c>
      <c r="Q338" s="1">
        <f t="shared" si="64"/>
        <v>-0.77960635836468306</v>
      </c>
      <c r="R338" s="1">
        <f t="shared" si="65"/>
        <v>-0.72183912544250584</v>
      </c>
      <c r="T338" s="1" t="str">
        <f t="shared" si="66"/>
        <v>C</v>
      </c>
      <c r="U338" s="1" t="str">
        <f t="shared" si="66"/>
        <v>A</v>
      </c>
      <c r="V338" s="1" t="str">
        <f t="shared" si="66"/>
        <v>A</v>
      </c>
    </row>
    <row r="339" spans="1:30" ht="15.6" x14ac:dyDescent="0.25">
      <c r="B339" s="3" t="str">
        <f t="shared" si="56"/>
        <v>0</v>
      </c>
      <c r="C339" s="3">
        <f t="shared" si="57"/>
        <v>0</v>
      </c>
      <c r="D339" s="3" t="str">
        <f t="shared" si="58"/>
        <v>0</v>
      </c>
      <c r="E339" s="5">
        <v>10348945</v>
      </c>
      <c r="F339" s="5">
        <v>10154</v>
      </c>
      <c r="G339" s="5">
        <v>46316</v>
      </c>
      <c r="H339" s="5">
        <v>12092</v>
      </c>
      <c r="K339" s="1">
        <f t="shared" si="59"/>
        <v>0.16016467273631041</v>
      </c>
      <c r="L339" s="1">
        <f t="shared" si="60"/>
        <v>2.7212948912493679E-2</v>
      </c>
      <c r="M339" s="1">
        <f t="shared" si="61"/>
        <v>-6.4550008078849572E-2</v>
      </c>
      <c r="N339" s="1">
        <f t="shared" si="62"/>
        <v>-9.6938013442867815E-2</v>
      </c>
      <c r="P339" s="1">
        <f t="shared" si="63"/>
        <v>0.16990606260155844</v>
      </c>
      <c r="Q339" s="1">
        <f t="shared" si="64"/>
        <v>-0.40302275761598488</v>
      </c>
      <c r="R339" s="1">
        <f t="shared" si="65"/>
        <v>-0.60523966856575928</v>
      </c>
      <c r="T339" s="1" t="str">
        <f t="shared" si="66"/>
        <v>C</v>
      </c>
      <c r="U339" s="1" t="str">
        <f t="shared" si="66"/>
        <v>B</v>
      </c>
      <c r="V339" s="1" t="str">
        <f t="shared" si="66"/>
        <v>A</v>
      </c>
    </row>
    <row r="340" spans="1:30" ht="15.6" x14ac:dyDescent="0.25">
      <c r="B340" s="3" t="str">
        <f t="shared" si="56"/>
        <v>0</v>
      </c>
      <c r="C340" s="3">
        <f t="shared" si="57"/>
        <v>0</v>
      </c>
      <c r="D340" s="3" t="str">
        <f t="shared" si="58"/>
        <v>0</v>
      </c>
      <c r="E340" s="5">
        <v>11018263</v>
      </c>
      <c r="F340" s="5">
        <v>10018</v>
      </c>
      <c r="G340" s="5">
        <v>58695</v>
      </c>
      <c r="H340" s="5">
        <v>11935</v>
      </c>
      <c r="K340" s="1">
        <f t="shared" si="59"/>
        <v>6.4674998272770803E-2</v>
      </c>
      <c r="L340" s="1">
        <f t="shared" si="60"/>
        <v>-1.3393736458538507E-2</v>
      </c>
      <c r="M340" s="1">
        <f t="shared" si="61"/>
        <v>0.26727264876068746</v>
      </c>
      <c r="N340" s="1">
        <f t="shared" si="62"/>
        <v>-1.2983790936156136E-2</v>
      </c>
      <c r="P340" s="1">
        <f t="shared" si="63"/>
        <v>-0.20709295425180524</v>
      </c>
      <c r="Q340" s="1">
        <f t="shared" si="64"/>
        <v>4.1325497626370016</v>
      </c>
      <c r="R340" s="1">
        <f t="shared" si="65"/>
        <v>-0.20075440715740253</v>
      </c>
      <c r="T340" s="1" t="str">
        <f t="shared" si="66"/>
        <v>B</v>
      </c>
      <c r="U340" s="1" t="str">
        <f t="shared" si="66"/>
        <v>D</v>
      </c>
      <c r="V340" s="1" t="str">
        <f t="shared" si="66"/>
        <v>B</v>
      </c>
    </row>
    <row r="341" spans="1:30" ht="15.6" x14ac:dyDescent="0.25">
      <c r="B341" s="3" t="str">
        <f t="shared" si="56"/>
        <v>0</v>
      </c>
      <c r="C341" s="3">
        <f t="shared" si="57"/>
        <v>0</v>
      </c>
      <c r="D341" s="3" t="str">
        <f t="shared" si="58"/>
        <v>0</v>
      </c>
      <c r="E341" s="5">
        <v>13017294</v>
      </c>
      <c r="F341" s="5">
        <v>10459</v>
      </c>
      <c r="G341" s="5">
        <v>50976</v>
      </c>
      <c r="H341" s="5">
        <v>10648</v>
      </c>
      <c r="K341" s="1">
        <f t="shared" si="59"/>
        <v>0.18142886950511164</v>
      </c>
      <c r="L341" s="1">
        <f t="shared" si="60"/>
        <v>4.4020762627270914E-2</v>
      </c>
      <c r="M341" s="1">
        <f t="shared" si="61"/>
        <v>-0.13151035011500128</v>
      </c>
      <c r="N341" s="1">
        <f t="shared" si="62"/>
        <v>-0.10783410138248847</v>
      </c>
      <c r="P341" s="1">
        <f t="shared" si="63"/>
        <v>0.24263372608420877</v>
      </c>
      <c r="Q341" s="1">
        <f t="shared" si="64"/>
        <v>-0.72485900658327185</v>
      </c>
      <c r="R341" s="1">
        <f t="shared" si="65"/>
        <v>-0.59436021222328306</v>
      </c>
      <c r="T341" s="1" t="str">
        <f t="shared" si="66"/>
        <v>C</v>
      </c>
      <c r="U341" s="1" t="str">
        <f t="shared" si="66"/>
        <v>A</v>
      </c>
      <c r="V341" s="1" t="str">
        <f t="shared" si="66"/>
        <v>A</v>
      </c>
    </row>
    <row r="342" spans="1:30" ht="15.6" x14ac:dyDescent="0.25">
      <c r="B342" s="3" t="str">
        <f t="shared" si="56"/>
        <v>0</v>
      </c>
      <c r="C342" s="3">
        <f t="shared" si="57"/>
        <v>0</v>
      </c>
      <c r="D342" s="3" t="str">
        <f t="shared" si="58"/>
        <v>0</v>
      </c>
      <c r="E342" s="5">
        <v>15200553</v>
      </c>
      <c r="F342" s="7">
        <v>10850</v>
      </c>
      <c r="G342" s="5">
        <v>40285</v>
      </c>
      <c r="H342" s="5">
        <v>27730</v>
      </c>
      <c r="K342" s="1">
        <f t="shared" si="59"/>
        <v>0.16771988095221635</v>
      </c>
      <c r="L342" s="1">
        <f t="shared" si="60"/>
        <v>3.7384071134907736E-2</v>
      </c>
      <c r="M342" s="1">
        <f t="shared" si="61"/>
        <v>-0.20972614563716258</v>
      </c>
      <c r="N342" s="1">
        <f t="shared" si="62"/>
        <v>1.6042449286250939</v>
      </c>
      <c r="P342" s="1">
        <f t="shared" si="63"/>
        <v>0.22289588403391794</v>
      </c>
      <c r="Q342" s="1">
        <f t="shared" si="64"/>
        <v>-1.2504548920882783</v>
      </c>
      <c r="R342" s="1">
        <f t="shared" si="65"/>
        <v>9.5650254431205202</v>
      </c>
      <c r="T342" s="1" t="str">
        <f t="shared" si="66"/>
        <v>C</v>
      </c>
      <c r="U342" s="1" t="str">
        <f t="shared" si="66"/>
        <v>A</v>
      </c>
      <c r="V342" s="1" t="str">
        <f t="shared" si="66"/>
        <v>D</v>
      </c>
    </row>
    <row r="343" spans="1:30" ht="15.6" x14ac:dyDescent="0.25">
      <c r="B343" s="3" t="str">
        <f t="shared" si="56"/>
        <v>0</v>
      </c>
      <c r="C343" s="3">
        <f t="shared" si="57"/>
        <v>0</v>
      </c>
      <c r="D343" s="3" t="str">
        <f t="shared" si="58"/>
        <v>0</v>
      </c>
      <c r="E343" s="5">
        <v>16643045</v>
      </c>
      <c r="F343" s="7">
        <v>10973</v>
      </c>
      <c r="G343" s="5">
        <v>38474</v>
      </c>
      <c r="H343" s="5">
        <v>25398</v>
      </c>
      <c r="K343" s="1">
        <f t="shared" si="59"/>
        <v>9.4897336958727749E-2</v>
      </c>
      <c r="L343" s="1">
        <f t="shared" si="60"/>
        <v>1.1336405529953917E-2</v>
      </c>
      <c r="M343" s="1">
        <f t="shared" si="61"/>
        <v>-4.4954697778329403E-2</v>
      </c>
      <c r="N343" s="1">
        <f t="shared" si="62"/>
        <v>-8.4096646231518205E-2</v>
      </c>
      <c r="P343" s="1">
        <f t="shared" si="63"/>
        <v>0.11945968025303266</v>
      </c>
      <c r="Q343" s="1">
        <f t="shared" si="64"/>
        <v>-0.47371927620983573</v>
      </c>
      <c r="R343" s="1">
        <f t="shared" si="65"/>
        <v>-0.8861855234999173</v>
      </c>
      <c r="T343" s="1" t="str">
        <f t="shared" si="66"/>
        <v>C</v>
      </c>
      <c r="U343" s="1" t="str">
        <f t="shared" si="66"/>
        <v>B</v>
      </c>
      <c r="V343" s="1" t="str">
        <f t="shared" si="66"/>
        <v>A</v>
      </c>
    </row>
    <row r="344" spans="1:30" ht="15.6" x14ac:dyDescent="0.25">
      <c r="B344" s="3" t="str">
        <f t="shared" si="56"/>
        <v>0</v>
      </c>
      <c r="C344" s="3">
        <f t="shared" si="57"/>
        <v>0</v>
      </c>
      <c r="D344" s="3" t="str">
        <f t="shared" si="58"/>
        <v>0</v>
      </c>
      <c r="E344" s="5">
        <v>18031501</v>
      </c>
      <c r="F344" s="7">
        <v>12346</v>
      </c>
      <c r="G344" s="5">
        <v>36806</v>
      </c>
      <c r="H344" s="5">
        <v>27626</v>
      </c>
      <c r="K344" s="1">
        <f t="shared" si="59"/>
        <v>8.3425599101606712E-2</v>
      </c>
      <c r="L344" s="1">
        <f t="shared" si="60"/>
        <v>0.12512530757313406</v>
      </c>
      <c r="M344" s="1">
        <f t="shared" si="61"/>
        <v>-4.3353953319124602E-2</v>
      </c>
      <c r="N344" s="1">
        <f t="shared" si="62"/>
        <v>8.7723442790770934E-2</v>
      </c>
      <c r="P344" s="1">
        <f t="shared" si="63"/>
        <v>1.4998430807879477</v>
      </c>
      <c r="Q344" s="1">
        <f t="shared" si="64"/>
        <v>-0.51967206452209513</v>
      </c>
      <c r="R344" s="1">
        <f t="shared" si="65"/>
        <v>1.0515170851087294</v>
      </c>
      <c r="T344" s="1" t="str">
        <f t="shared" si="66"/>
        <v>D</v>
      </c>
      <c r="U344" s="1" t="str">
        <f t="shared" si="66"/>
        <v>A</v>
      </c>
      <c r="V344" s="1" t="str">
        <f t="shared" si="66"/>
        <v>D</v>
      </c>
    </row>
    <row r="345" spans="1:30" ht="15.6" x14ac:dyDescent="0.25">
      <c r="B345" s="3" t="str">
        <f t="shared" si="56"/>
        <v>0</v>
      </c>
      <c r="C345" s="3">
        <f t="shared" si="57"/>
        <v>0</v>
      </c>
      <c r="D345" s="3" t="str">
        <f t="shared" si="58"/>
        <v>0</v>
      </c>
      <c r="E345" s="5">
        <v>19559985</v>
      </c>
      <c r="F345" s="7">
        <v>12870</v>
      </c>
      <c r="G345" s="5">
        <v>36521</v>
      </c>
      <c r="H345" s="5">
        <v>31655</v>
      </c>
      <c r="K345" s="1">
        <f t="shared" si="59"/>
        <v>8.4767430065860849E-2</v>
      </c>
      <c r="L345" s="1">
        <f t="shared" si="60"/>
        <v>4.2442896484691399E-2</v>
      </c>
      <c r="M345" s="1">
        <f t="shared" si="61"/>
        <v>-7.7433027223822205E-3</v>
      </c>
      <c r="N345" s="1">
        <f t="shared" si="62"/>
        <v>0.14584087453847824</v>
      </c>
      <c r="P345" s="1">
        <f t="shared" si="63"/>
        <v>0.5006981626282051</v>
      </c>
      <c r="Q345" s="1">
        <f t="shared" si="64"/>
        <v>-9.1347616842530066E-2</v>
      </c>
      <c r="R345" s="1">
        <f t="shared" si="65"/>
        <v>1.7204824355907193</v>
      </c>
      <c r="T345" s="1" t="str">
        <f t="shared" si="66"/>
        <v>C</v>
      </c>
      <c r="U345" s="1" t="str">
        <f t="shared" si="66"/>
        <v>B</v>
      </c>
      <c r="V345" s="1" t="str">
        <f t="shared" si="66"/>
        <v>D</v>
      </c>
    </row>
    <row r="346" spans="1:30" ht="14.4" x14ac:dyDescent="0.25">
      <c r="A346" s="4" t="s">
        <v>53</v>
      </c>
      <c r="B346" s="3" t="str">
        <f t="shared" si="56"/>
        <v>Sanming</v>
      </c>
      <c r="C346" s="3" t="str">
        <f t="shared" si="57"/>
        <v xml:space="preserve">san ming </v>
      </c>
      <c r="D346" s="3" t="str">
        <f t="shared" si="58"/>
        <v>sanming</v>
      </c>
      <c r="K346" s="1">
        <f t="shared" si="59"/>
        <v>-1</v>
      </c>
      <c r="L346" s="1">
        <f t="shared" si="60"/>
        <v>-1</v>
      </c>
      <c r="M346" s="1">
        <f t="shared" si="61"/>
        <v>-1</v>
      </c>
      <c r="N346" s="1">
        <f t="shared" si="62"/>
        <v>-1</v>
      </c>
      <c r="P346" s="1">
        <f t="shared" si="63"/>
        <v>1</v>
      </c>
      <c r="Q346" s="1">
        <f t="shared" si="64"/>
        <v>1</v>
      </c>
      <c r="R346" s="1">
        <f t="shared" si="65"/>
        <v>1</v>
      </c>
      <c r="T346" s="8" t="str">
        <f t="shared" si="66"/>
        <v>D</v>
      </c>
      <c r="U346" s="8" t="str">
        <f t="shared" si="66"/>
        <v>D</v>
      </c>
      <c r="V346" s="8" t="str">
        <f t="shared" si="66"/>
        <v>D</v>
      </c>
    </row>
    <row r="347" spans="1:30" ht="15.6" x14ac:dyDescent="0.25">
      <c r="B347" s="3" t="str">
        <f t="shared" si="56"/>
        <v>0</v>
      </c>
      <c r="C347" s="3">
        <f t="shared" si="57"/>
        <v>0</v>
      </c>
      <c r="D347" s="3" t="str">
        <f t="shared" si="58"/>
        <v>0</v>
      </c>
      <c r="E347" s="5">
        <v>2720804</v>
      </c>
      <c r="F347" s="6"/>
      <c r="G347" s="6"/>
      <c r="H347" s="6"/>
      <c r="K347" s="1" t="e">
        <f t="shared" si="59"/>
        <v>#DIV/0!</v>
      </c>
      <c r="L347" s="1" t="e">
        <f t="shared" si="60"/>
        <v>#DIV/0!</v>
      </c>
      <c r="M347" s="1" t="e">
        <f t="shared" si="61"/>
        <v>#DIV/0!</v>
      </c>
      <c r="N347" s="1" t="e">
        <f t="shared" si="62"/>
        <v>#DIV/0!</v>
      </c>
      <c r="P347" s="1" t="e">
        <f t="shared" si="63"/>
        <v>#DIV/0!</v>
      </c>
      <c r="Q347" s="1" t="e">
        <f t="shared" si="64"/>
        <v>#DIV/0!</v>
      </c>
      <c r="R347" s="1" t="e">
        <f t="shared" si="65"/>
        <v>#DIV/0!</v>
      </c>
      <c r="T347" s="1" t="e">
        <f t="shared" si="66"/>
        <v>#DIV/0!</v>
      </c>
      <c r="U347" s="1" t="e">
        <f t="shared" si="66"/>
        <v>#DIV/0!</v>
      </c>
      <c r="V347" s="1" t="e">
        <f t="shared" si="66"/>
        <v>#DIV/0!</v>
      </c>
      <c r="X347" s="1">
        <f>COUNTIF($T$347:$V$360,"A")</f>
        <v>7</v>
      </c>
      <c r="Y347" s="1">
        <f>COUNTIF($T$347:$V$360,"B")</f>
        <v>8</v>
      </c>
      <c r="Z347" s="1">
        <f>COUNTIF($T$347:$V$360,"C")</f>
        <v>12</v>
      </c>
      <c r="AA347" s="1">
        <f>COUNTIF($T$347:$V$360,"D")</f>
        <v>6</v>
      </c>
      <c r="AB347" s="1">
        <f>COUNTIF($T$347:$V$360,"E")</f>
        <v>0</v>
      </c>
      <c r="AD347" s="1" t="s">
        <v>148</v>
      </c>
    </row>
    <row r="348" spans="1:30" ht="15.6" x14ac:dyDescent="0.25">
      <c r="B348" s="3" t="str">
        <f t="shared" si="56"/>
        <v>0</v>
      </c>
      <c r="C348" s="3">
        <f t="shared" si="57"/>
        <v>0</v>
      </c>
      <c r="D348" s="3" t="str">
        <f t="shared" si="58"/>
        <v>0</v>
      </c>
      <c r="E348" s="5">
        <v>2865663</v>
      </c>
      <c r="F348" s="6"/>
      <c r="G348" s="6"/>
      <c r="H348" s="6"/>
      <c r="K348" s="1">
        <f t="shared" si="59"/>
        <v>5.3241247807633334E-2</v>
      </c>
      <c r="L348" s="1" t="e">
        <f t="shared" si="60"/>
        <v>#DIV/0!</v>
      </c>
      <c r="M348" s="1" t="e">
        <f t="shared" si="61"/>
        <v>#DIV/0!</v>
      </c>
      <c r="N348" s="1" t="e">
        <f t="shared" si="62"/>
        <v>#DIV/0!</v>
      </c>
      <c r="P348" s="1" t="e">
        <f t="shared" si="63"/>
        <v>#DIV/0!</v>
      </c>
      <c r="Q348" s="1" t="e">
        <f t="shared" si="64"/>
        <v>#DIV/0!</v>
      </c>
      <c r="R348" s="1" t="e">
        <f t="shared" si="65"/>
        <v>#DIV/0!</v>
      </c>
      <c r="T348" s="1" t="e">
        <f t="shared" si="66"/>
        <v>#DIV/0!</v>
      </c>
      <c r="U348" s="1" t="e">
        <f t="shared" si="66"/>
        <v>#DIV/0!</v>
      </c>
      <c r="V348" s="1" t="e">
        <f t="shared" si="66"/>
        <v>#DIV/0!</v>
      </c>
    </row>
    <row r="349" spans="1:30" ht="15.6" x14ac:dyDescent="0.25">
      <c r="B349" s="3" t="str">
        <f t="shared" si="56"/>
        <v>0</v>
      </c>
      <c r="C349" s="3">
        <f t="shared" si="57"/>
        <v>0</v>
      </c>
      <c r="D349" s="3" t="str">
        <f t="shared" si="58"/>
        <v>0</v>
      </c>
      <c r="E349" s="5">
        <v>3206821</v>
      </c>
      <c r="F349" s="5">
        <v>15407</v>
      </c>
      <c r="G349" s="5">
        <v>40886</v>
      </c>
      <c r="H349" s="5">
        <v>18705</v>
      </c>
      <c r="K349" s="1">
        <f t="shared" si="59"/>
        <v>0.11905028609435234</v>
      </c>
      <c r="L349" s="1" t="e">
        <f t="shared" si="60"/>
        <v>#DIV/0!</v>
      </c>
      <c r="M349" s="1" t="e">
        <f t="shared" si="61"/>
        <v>#DIV/0!</v>
      </c>
      <c r="N349" s="1" t="e">
        <f t="shared" si="62"/>
        <v>#DIV/0!</v>
      </c>
      <c r="P349" s="1" t="e">
        <f t="shared" si="63"/>
        <v>#DIV/0!</v>
      </c>
      <c r="Q349" s="1" t="e">
        <f t="shared" si="64"/>
        <v>#DIV/0!</v>
      </c>
      <c r="R349" s="1" t="e">
        <f t="shared" si="65"/>
        <v>#DIV/0!</v>
      </c>
      <c r="T349" s="1" t="e">
        <f t="shared" si="66"/>
        <v>#DIV/0!</v>
      </c>
      <c r="U349" s="1" t="e">
        <f t="shared" si="66"/>
        <v>#DIV/0!</v>
      </c>
      <c r="V349" s="1" t="e">
        <f t="shared" si="66"/>
        <v>#DIV/0!</v>
      </c>
    </row>
    <row r="350" spans="1:30" ht="15.6" x14ac:dyDescent="0.25">
      <c r="B350" s="3" t="str">
        <f t="shared" si="56"/>
        <v>0</v>
      </c>
      <c r="C350" s="3">
        <f t="shared" si="57"/>
        <v>0</v>
      </c>
      <c r="D350" s="3" t="str">
        <f t="shared" si="58"/>
        <v>0</v>
      </c>
      <c r="E350" s="5">
        <v>3758431</v>
      </c>
      <c r="F350" s="5">
        <v>15544</v>
      </c>
      <c r="G350" s="5">
        <v>56165</v>
      </c>
      <c r="H350" s="5">
        <v>25189</v>
      </c>
      <c r="K350" s="1">
        <f t="shared" si="59"/>
        <v>0.1720114717971474</v>
      </c>
      <c r="L350" s="1">
        <f t="shared" si="60"/>
        <v>8.8920620497176615E-3</v>
      </c>
      <c r="M350" s="1">
        <f t="shared" si="61"/>
        <v>0.3736975981998728</v>
      </c>
      <c r="N350" s="1">
        <f t="shared" si="62"/>
        <v>0.34664528201015771</v>
      </c>
      <c r="P350" s="1">
        <f t="shared" si="63"/>
        <v>5.1694587324989827E-2</v>
      </c>
      <c r="Q350" s="1">
        <f t="shared" si="64"/>
        <v>2.1725155554774465</v>
      </c>
      <c r="R350" s="1">
        <f t="shared" si="65"/>
        <v>2.0152451367834083</v>
      </c>
      <c r="T350" s="1" t="str">
        <f t="shared" si="66"/>
        <v>C</v>
      </c>
      <c r="U350" s="1" t="str">
        <f t="shared" si="66"/>
        <v>D</v>
      </c>
      <c r="V350" s="1" t="str">
        <f t="shared" si="66"/>
        <v>D</v>
      </c>
    </row>
    <row r="351" spans="1:30" ht="15.6" x14ac:dyDescent="0.25">
      <c r="B351" s="3" t="str">
        <f t="shared" si="56"/>
        <v>0</v>
      </c>
      <c r="C351" s="3">
        <f t="shared" si="57"/>
        <v>0</v>
      </c>
      <c r="D351" s="3" t="str">
        <f t="shared" si="58"/>
        <v>0</v>
      </c>
      <c r="E351" s="5">
        <v>3928434</v>
      </c>
      <c r="F351" s="5">
        <v>15912</v>
      </c>
      <c r="G351" s="5">
        <v>80472</v>
      </c>
      <c r="H351" s="5">
        <v>20646</v>
      </c>
      <c r="K351" s="1">
        <f t="shared" si="59"/>
        <v>4.5232438749041821E-2</v>
      </c>
      <c r="L351" s="1">
        <f t="shared" si="60"/>
        <v>2.3674729799279464E-2</v>
      </c>
      <c r="M351" s="1">
        <f t="shared" si="61"/>
        <v>0.43277842072465056</v>
      </c>
      <c r="N351" s="1">
        <f t="shared" si="62"/>
        <v>-0.18035650482353408</v>
      </c>
      <c r="P351" s="1">
        <f t="shared" si="63"/>
        <v>0.52340157758531147</v>
      </c>
      <c r="Q351" s="1">
        <f t="shared" si="64"/>
        <v>9.5678772291228338</v>
      </c>
      <c r="R351" s="1">
        <f t="shared" si="65"/>
        <v>-3.9873265694159512</v>
      </c>
      <c r="T351" s="1" t="str">
        <f t="shared" si="66"/>
        <v>C</v>
      </c>
      <c r="U351" s="1" t="str">
        <f t="shared" si="66"/>
        <v>D</v>
      </c>
      <c r="V351" s="1" t="str">
        <f t="shared" si="66"/>
        <v>A</v>
      </c>
    </row>
    <row r="352" spans="1:30" ht="15.6" x14ac:dyDescent="0.25">
      <c r="B352" s="3" t="str">
        <f t="shared" si="56"/>
        <v>0</v>
      </c>
      <c r="C352" s="3">
        <f t="shared" si="57"/>
        <v>0</v>
      </c>
      <c r="D352" s="3" t="str">
        <f t="shared" si="58"/>
        <v>0</v>
      </c>
      <c r="E352" s="5">
        <v>4535752</v>
      </c>
      <c r="F352" s="5">
        <v>16044</v>
      </c>
      <c r="G352" s="5">
        <v>78712</v>
      </c>
      <c r="H352" s="5">
        <v>15192</v>
      </c>
      <c r="K352" s="1">
        <f t="shared" si="59"/>
        <v>0.15459544439336387</v>
      </c>
      <c r="L352" s="1">
        <f t="shared" si="60"/>
        <v>8.2956259426847662E-3</v>
      </c>
      <c r="M352" s="1">
        <f t="shared" si="61"/>
        <v>-2.1870961328163834E-2</v>
      </c>
      <c r="N352" s="1">
        <f t="shared" si="62"/>
        <v>-0.26416739319965127</v>
      </c>
      <c r="P352" s="1">
        <f t="shared" si="63"/>
        <v>5.3660222493858059E-2</v>
      </c>
      <c r="Q352" s="1">
        <f t="shared" si="64"/>
        <v>-0.14147222393250977</v>
      </c>
      <c r="R352" s="1">
        <f t="shared" si="65"/>
        <v>-1.7087657028721013</v>
      </c>
      <c r="T352" s="1" t="str">
        <f t="shared" si="66"/>
        <v>C</v>
      </c>
      <c r="U352" s="1" t="str">
        <f t="shared" si="66"/>
        <v>B</v>
      </c>
      <c r="V352" s="1" t="str">
        <f t="shared" si="66"/>
        <v>A</v>
      </c>
    </row>
    <row r="353" spans="1:30" ht="15.6" x14ac:dyDescent="0.25">
      <c r="B353" s="3" t="str">
        <f t="shared" si="56"/>
        <v>0</v>
      </c>
      <c r="C353" s="3">
        <f t="shared" si="57"/>
        <v>0</v>
      </c>
      <c r="D353" s="3" t="str">
        <f t="shared" si="58"/>
        <v>0</v>
      </c>
      <c r="E353" s="5">
        <v>5456879</v>
      </c>
      <c r="F353" s="5">
        <v>16022</v>
      </c>
      <c r="G353" s="5">
        <v>73487</v>
      </c>
      <c r="H353" s="5">
        <v>12659</v>
      </c>
      <c r="K353" s="1">
        <f t="shared" si="59"/>
        <v>0.2030814294961453</v>
      </c>
      <c r="L353" s="1">
        <f t="shared" si="60"/>
        <v>-1.3712291199202194E-3</v>
      </c>
      <c r="M353" s="1">
        <f t="shared" si="61"/>
        <v>-6.6381237930684012E-2</v>
      </c>
      <c r="N353" s="1">
        <f t="shared" si="62"/>
        <v>-0.16673249078462349</v>
      </c>
      <c r="P353" s="1">
        <f t="shared" si="63"/>
        <v>-6.7521147715096557E-3</v>
      </c>
      <c r="Q353" s="1">
        <f t="shared" si="64"/>
        <v>-0.32687005451645196</v>
      </c>
      <c r="R353" s="1">
        <f t="shared" si="65"/>
        <v>-0.82101298576780135</v>
      </c>
      <c r="T353" s="1" t="str">
        <f t="shared" si="66"/>
        <v>B</v>
      </c>
      <c r="U353" s="1" t="str">
        <f t="shared" si="66"/>
        <v>B</v>
      </c>
      <c r="V353" s="1" t="str">
        <f t="shared" si="66"/>
        <v>A</v>
      </c>
    </row>
    <row r="354" spans="1:30" ht="15.6" x14ac:dyDescent="0.25">
      <c r="B354" s="3" t="str">
        <f t="shared" si="56"/>
        <v>0</v>
      </c>
      <c r="C354" s="3">
        <f t="shared" si="57"/>
        <v>0</v>
      </c>
      <c r="D354" s="3" t="str">
        <f t="shared" si="58"/>
        <v>0</v>
      </c>
      <c r="E354" s="5">
        <v>6669222</v>
      </c>
      <c r="F354" s="5">
        <v>16182</v>
      </c>
      <c r="G354" s="5">
        <v>70971</v>
      </c>
      <c r="H354" s="5">
        <v>11120</v>
      </c>
      <c r="K354" s="1">
        <f t="shared" si="59"/>
        <v>0.22216783623019679</v>
      </c>
      <c r="L354" s="1">
        <f t="shared" si="60"/>
        <v>9.9862688802896012E-3</v>
      </c>
      <c r="M354" s="1">
        <f t="shared" si="61"/>
        <v>-3.4237348102385455E-2</v>
      </c>
      <c r="N354" s="1">
        <f t="shared" si="62"/>
        <v>-0.1215735840113753</v>
      </c>
      <c r="P354" s="1">
        <f t="shared" si="63"/>
        <v>4.4949210694667958E-2</v>
      </c>
      <c r="Q354" s="1">
        <f t="shared" si="64"/>
        <v>-0.15410578184193502</v>
      </c>
      <c r="R354" s="1">
        <f t="shared" si="65"/>
        <v>-0.5472150518016845</v>
      </c>
      <c r="T354" s="1" t="str">
        <f t="shared" si="66"/>
        <v>C</v>
      </c>
      <c r="U354" s="1" t="str">
        <f t="shared" si="66"/>
        <v>B</v>
      </c>
      <c r="V354" s="1" t="str">
        <f t="shared" si="66"/>
        <v>A</v>
      </c>
    </row>
    <row r="355" spans="1:30" ht="15.6" x14ac:dyDescent="0.25">
      <c r="B355" s="3" t="str">
        <f t="shared" si="56"/>
        <v>0</v>
      </c>
      <c r="C355" s="3">
        <f t="shared" si="57"/>
        <v>0</v>
      </c>
      <c r="D355" s="3" t="str">
        <f t="shared" si="58"/>
        <v>0</v>
      </c>
      <c r="E355" s="5">
        <v>8002444</v>
      </c>
      <c r="F355" s="5">
        <v>14158</v>
      </c>
      <c r="G355" s="5">
        <v>66813</v>
      </c>
      <c r="H355" s="5">
        <v>19347</v>
      </c>
      <c r="K355" s="1">
        <f t="shared" si="59"/>
        <v>0.19990667577117691</v>
      </c>
      <c r="L355" s="1">
        <f t="shared" si="60"/>
        <v>-0.12507724632307501</v>
      </c>
      <c r="M355" s="1">
        <f t="shared" si="61"/>
        <v>-5.8587310309844869E-2</v>
      </c>
      <c r="N355" s="1">
        <f t="shared" si="62"/>
        <v>0.73983812949640293</v>
      </c>
      <c r="P355" s="1">
        <f t="shared" si="63"/>
        <v>-0.62567818628650818</v>
      </c>
      <c r="Q355" s="1">
        <f t="shared" si="64"/>
        <v>-0.29307330575046331</v>
      </c>
      <c r="R355" s="1">
        <f t="shared" si="65"/>
        <v>3.7009175738746132</v>
      </c>
      <c r="T355" s="1" t="str">
        <f t="shared" si="66"/>
        <v>A</v>
      </c>
      <c r="U355" s="1" t="str">
        <f t="shared" si="66"/>
        <v>B</v>
      </c>
      <c r="V355" s="1" t="str">
        <f t="shared" si="66"/>
        <v>D</v>
      </c>
    </row>
    <row r="356" spans="1:30" ht="15.6" x14ac:dyDescent="0.25">
      <c r="B356" s="3" t="str">
        <f t="shared" si="56"/>
        <v>0</v>
      </c>
      <c r="C356" s="3">
        <f t="shared" si="57"/>
        <v>0</v>
      </c>
      <c r="D356" s="3" t="str">
        <f t="shared" si="58"/>
        <v>0</v>
      </c>
      <c r="E356" s="5">
        <v>9751020</v>
      </c>
      <c r="F356" s="5">
        <v>15484</v>
      </c>
      <c r="G356" s="5">
        <v>63064</v>
      </c>
      <c r="H356" s="5">
        <v>22826</v>
      </c>
      <c r="K356" s="1">
        <f t="shared" si="59"/>
        <v>0.21850524664714929</v>
      </c>
      <c r="L356" s="1">
        <f t="shared" si="60"/>
        <v>9.3657296228280826E-2</v>
      </c>
      <c r="M356" s="1">
        <f t="shared" si="61"/>
        <v>-5.6111834523221528E-2</v>
      </c>
      <c r="N356" s="1">
        <f t="shared" si="62"/>
        <v>0.17982116090349926</v>
      </c>
      <c r="P356" s="1">
        <f t="shared" si="63"/>
        <v>0.4286272190961265</v>
      </c>
      <c r="Q356" s="1">
        <f t="shared" si="64"/>
        <v>-0.25679856838327131</v>
      </c>
      <c r="R356" s="1">
        <f t="shared" si="65"/>
        <v>0.82296038041540209</v>
      </c>
      <c r="T356" s="1" t="str">
        <f t="shared" si="66"/>
        <v>C</v>
      </c>
      <c r="U356" s="1" t="str">
        <f t="shared" si="66"/>
        <v>B</v>
      </c>
      <c r="V356" s="1" t="str">
        <f t="shared" si="66"/>
        <v>C</v>
      </c>
    </row>
    <row r="357" spans="1:30" ht="15.6" x14ac:dyDescent="0.25">
      <c r="B357" s="3" t="str">
        <f t="shared" si="56"/>
        <v>0</v>
      </c>
      <c r="C357" s="3">
        <f t="shared" si="57"/>
        <v>0</v>
      </c>
      <c r="D357" s="3" t="str">
        <f t="shared" si="58"/>
        <v>0</v>
      </c>
      <c r="E357" s="5">
        <v>12118142</v>
      </c>
      <c r="F357" s="7">
        <v>15492</v>
      </c>
      <c r="G357" s="5">
        <v>46238</v>
      </c>
      <c r="H357" s="5">
        <v>34819</v>
      </c>
      <c r="K357" s="1">
        <f t="shared" si="59"/>
        <v>0.24275634754107775</v>
      </c>
      <c r="L357" s="1">
        <f t="shared" si="60"/>
        <v>5.1666236114699044E-4</v>
      </c>
      <c r="M357" s="1">
        <f t="shared" si="61"/>
        <v>-0.26680832170493468</v>
      </c>
      <c r="N357" s="1">
        <f t="shared" si="62"/>
        <v>0.5254096206080785</v>
      </c>
      <c r="P357" s="1">
        <f t="shared" si="63"/>
        <v>2.1283165873121567E-3</v>
      </c>
      <c r="Q357" s="1">
        <f t="shared" si="64"/>
        <v>-1.0990786622367805</v>
      </c>
      <c r="R357" s="1">
        <f t="shared" si="65"/>
        <v>2.1643496696586766</v>
      </c>
      <c r="T357" s="1" t="str">
        <f t="shared" si="66"/>
        <v>C</v>
      </c>
      <c r="U357" s="1" t="str">
        <f t="shared" si="66"/>
        <v>A</v>
      </c>
      <c r="V357" s="1" t="str">
        <f t="shared" si="66"/>
        <v>D</v>
      </c>
    </row>
    <row r="358" spans="1:30" ht="15.6" x14ac:dyDescent="0.25">
      <c r="B358" s="3" t="str">
        <f t="shared" si="56"/>
        <v>0</v>
      </c>
      <c r="C358" s="3">
        <f t="shared" si="57"/>
        <v>0</v>
      </c>
      <c r="D358" s="3" t="str">
        <f t="shared" si="58"/>
        <v>0</v>
      </c>
      <c r="E358" s="5">
        <v>13392862</v>
      </c>
      <c r="F358" s="7">
        <v>16023</v>
      </c>
      <c r="G358" s="5">
        <v>48168</v>
      </c>
      <c r="H358" s="5">
        <v>35301</v>
      </c>
      <c r="K358" s="1">
        <f t="shared" si="59"/>
        <v>0.10519104331340563</v>
      </c>
      <c r="L358" s="1">
        <f t="shared" si="60"/>
        <v>3.4275755228505032E-2</v>
      </c>
      <c r="M358" s="1">
        <f t="shared" si="61"/>
        <v>4.1740559712790344E-2</v>
      </c>
      <c r="N358" s="1">
        <f t="shared" si="62"/>
        <v>1.3843016743731871E-2</v>
      </c>
      <c r="P358" s="1">
        <f t="shared" si="63"/>
        <v>0.32584290590581966</v>
      </c>
      <c r="Q358" s="1">
        <f t="shared" si="64"/>
        <v>0.39680716530616339</v>
      </c>
      <c r="R358" s="1">
        <f t="shared" si="65"/>
        <v>0.13159881590382236</v>
      </c>
      <c r="T358" s="1" t="str">
        <f t="shared" si="66"/>
        <v>C</v>
      </c>
      <c r="U358" s="1" t="str">
        <f t="shared" si="66"/>
        <v>C</v>
      </c>
      <c r="V358" s="1" t="str">
        <f t="shared" si="66"/>
        <v>C</v>
      </c>
    </row>
    <row r="359" spans="1:30" ht="15.6" x14ac:dyDescent="0.25">
      <c r="B359" s="3" t="str">
        <f t="shared" si="56"/>
        <v>0</v>
      </c>
      <c r="C359" s="3">
        <f t="shared" si="57"/>
        <v>0</v>
      </c>
      <c r="D359" s="3" t="str">
        <f t="shared" si="58"/>
        <v>0</v>
      </c>
      <c r="E359" s="5">
        <v>14775868</v>
      </c>
      <c r="F359" s="7">
        <v>16782</v>
      </c>
      <c r="G359" s="5">
        <v>46386</v>
      </c>
      <c r="H359" s="5">
        <v>33878</v>
      </c>
      <c r="K359" s="1">
        <f t="shared" si="59"/>
        <v>0.10326441054944044</v>
      </c>
      <c r="L359" s="1">
        <f t="shared" si="60"/>
        <v>4.7369406478187603E-2</v>
      </c>
      <c r="M359" s="1">
        <f t="shared" si="61"/>
        <v>-3.6995515695067267E-2</v>
      </c>
      <c r="N359" s="1">
        <f t="shared" si="62"/>
        <v>-4.0310472791139064E-2</v>
      </c>
      <c r="P359" s="1">
        <f t="shared" si="63"/>
        <v>0.45871957459640278</v>
      </c>
      <c r="Q359" s="1">
        <f t="shared" si="64"/>
        <v>-0.35826007719624497</v>
      </c>
      <c r="R359" s="1">
        <f t="shared" si="65"/>
        <v>-0.39036171878247838</v>
      </c>
      <c r="T359" s="1" t="str">
        <f t="shared" si="66"/>
        <v>C</v>
      </c>
      <c r="U359" s="1" t="str">
        <f t="shared" si="66"/>
        <v>B</v>
      </c>
      <c r="V359" s="1" t="str">
        <f t="shared" si="66"/>
        <v>B</v>
      </c>
    </row>
    <row r="360" spans="1:30" ht="15.6" x14ac:dyDescent="0.25">
      <c r="B360" s="3" t="str">
        <f t="shared" si="56"/>
        <v>0</v>
      </c>
      <c r="C360" s="3">
        <f t="shared" si="57"/>
        <v>0</v>
      </c>
      <c r="D360" s="3" t="str">
        <f t="shared" si="58"/>
        <v>0</v>
      </c>
      <c r="E360" s="5">
        <v>16212064</v>
      </c>
      <c r="F360" s="7">
        <v>16930</v>
      </c>
      <c r="G360" s="5">
        <v>43586</v>
      </c>
      <c r="H360" s="5">
        <v>73165</v>
      </c>
      <c r="K360" s="1">
        <f t="shared" si="59"/>
        <v>9.719875678369623E-2</v>
      </c>
      <c r="L360" s="1">
        <f t="shared" si="60"/>
        <v>8.8189727088547245E-3</v>
      </c>
      <c r="M360" s="1">
        <f t="shared" si="61"/>
        <v>-6.0363040572586554E-2</v>
      </c>
      <c r="N360" s="1">
        <f t="shared" si="62"/>
        <v>1.1596611370210756</v>
      </c>
      <c r="P360" s="1">
        <f t="shared" si="63"/>
        <v>9.0731332381958893E-2</v>
      </c>
      <c r="Q360" s="1">
        <f t="shared" si="64"/>
        <v>-0.62102687904658094</v>
      </c>
      <c r="R360" s="1">
        <f t="shared" si="65"/>
        <v>11.930822732658584</v>
      </c>
      <c r="T360" s="1" t="str">
        <f t="shared" si="66"/>
        <v>C</v>
      </c>
      <c r="U360" s="1" t="str">
        <f t="shared" si="66"/>
        <v>A</v>
      </c>
      <c r="V360" s="1" t="str">
        <f t="shared" si="66"/>
        <v>D</v>
      </c>
    </row>
    <row r="361" spans="1:30" ht="14.4" x14ac:dyDescent="0.25">
      <c r="A361" s="4" t="s">
        <v>54</v>
      </c>
      <c r="B361" s="3" t="str">
        <f t="shared" si="56"/>
        <v>Nanping</v>
      </c>
      <c r="C361" s="3" t="str">
        <f t="shared" si="57"/>
        <v xml:space="preserve">nan ping </v>
      </c>
      <c r="D361" s="3" t="str">
        <f t="shared" si="58"/>
        <v>nanping</v>
      </c>
      <c r="K361" s="1">
        <f t="shared" si="59"/>
        <v>-1</v>
      </c>
      <c r="L361" s="1">
        <f t="shared" si="60"/>
        <v>-1</v>
      </c>
      <c r="M361" s="1">
        <f t="shared" si="61"/>
        <v>-1</v>
      </c>
      <c r="N361" s="1">
        <f t="shared" si="62"/>
        <v>-1</v>
      </c>
      <c r="P361" s="1">
        <f t="shared" si="63"/>
        <v>1</v>
      </c>
      <c r="Q361" s="1">
        <f t="shared" si="64"/>
        <v>1</v>
      </c>
      <c r="R361" s="1">
        <f t="shared" si="65"/>
        <v>1</v>
      </c>
      <c r="T361" s="8" t="str">
        <f t="shared" si="66"/>
        <v>D</v>
      </c>
      <c r="U361" s="8" t="str">
        <f t="shared" si="66"/>
        <v>D</v>
      </c>
      <c r="V361" s="8" t="str">
        <f t="shared" si="66"/>
        <v>D</v>
      </c>
    </row>
    <row r="362" spans="1:30" ht="15.6" x14ac:dyDescent="0.25">
      <c r="B362" s="3" t="str">
        <f t="shared" si="56"/>
        <v>0</v>
      </c>
      <c r="C362" s="3">
        <f t="shared" si="57"/>
        <v>0</v>
      </c>
      <c r="D362" s="3" t="str">
        <f t="shared" si="58"/>
        <v>0</v>
      </c>
      <c r="E362" s="5">
        <v>2408847</v>
      </c>
      <c r="F362" s="6"/>
      <c r="G362" s="6"/>
      <c r="H362" s="6"/>
      <c r="K362" s="1" t="e">
        <f t="shared" si="59"/>
        <v>#DIV/0!</v>
      </c>
      <c r="L362" s="1" t="e">
        <f t="shared" si="60"/>
        <v>#DIV/0!</v>
      </c>
      <c r="M362" s="1" t="e">
        <f t="shared" si="61"/>
        <v>#DIV/0!</v>
      </c>
      <c r="N362" s="1" t="e">
        <f t="shared" si="62"/>
        <v>#DIV/0!</v>
      </c>
      <c r="P362" s="1" t="e">
        <f t="shared" si="63"/>
        <v>#DIV/0!</v>
      </c>
      <c r="Q362" s="1" t="e">
        <f t="shared" si="64"/>
        <v>#DIV/0!</v>
      </c>
      <c r="R362" s="1" t="e">
        <f t="shared" si="65"/>
        <v>#DIV/0!</v>
      </c>
      <c r="T362" s="1" t="e">
        <f t="shared" si="66"/>
        <v>#DIV/0!</v>
      </c>
      <c r="U362" s="1" t="e">
        <f t="shared" si="66"/>
        <v>#DIV/0!</v>
      </c>
      <c r="V362" s="1" t="e">
        <f t="shared" si="66"/>
        <v>#DIV/0!</v>
      </c>
      <c r="X362" s="1">
        <f>COUNTIF($T$362:$V$375,"A")</f>
        <v>9</v>
      </c>
      <c r="Y362" s="1">
        <f>COUNTIF($T$362:$V$375,"B")</f>
        <v>6</v>
      </c>
      <c r="Z362" s="1">
        <f>COUNTIF($T$362:$V$375,"C")</f>
        <v>11</v>
      </c>
      <c r="AA362" s="1">
        <f>COUNTIF($T$362:$V$375,"D")</f>
        <v>7</v>
      </c>
      <c r="AB362" s="1">
        <f>COUNTIF($T$362:$V$375,"E")</f>
        <v>0</v>
      </c>
      <c r="AD362" s="1" t="s">
        <v>148</v>
      </c>
    </row>
    <row r="363" spans="1:30" ht="15.6" x14ac:dyDescent="0.25">
      <c r="B363" s="3" t="str">
        <f t="shared" si="56"/>
        <v>0</v>
      </c>
      <c r="C363" s="3">
        <f t="shared" si="57"/>
        <v>0</v>
      </c>
      <c r="D363" s="3" t="str">
        <f t="shared" si="58"/>
        <v>0</v>
      </c>
      <c r="E363" s="5">
        <v>2549835</v>
      </c>
      <c r="F363" s="6"/>
      <c r="G363" s="6"/>
      <c r="H363" s="6"/>
      <c r="K363" s="1">
        <f t="shared" si="59"/>
        <v>5.8529246564850319E-2</v>
      </c>
      <c r="L363" s="1" t="e">
        <f t="shared" si="60"/>
        <v>#DIV/0!</v>
      </c>
      <c r="M363" s="1" t="e">
        <f t="shared" si="61"/>
        <v>#DIV/0!</v>
      </c>
      <c r="N363" s="1" t="e">
        <f t="shared" si="62"/>
        <v>#DIV/0!</v>
      </c>
      <c r="P363" s="1" t="e">
        <f t="shared" si="63"/>
        <v>#DIV/0!</v>
      </c>
      <c r="Q363" s="1" t="e">
        <f t="shared" si="64"/>
        <v>#DIV/0!</v>
      </c>
      <c r="R363" s="1" t="e">
        <f t="shared" si="65"/>
        <v>#DIV/0!</v>
      </c>
      <c r="T363" s="1" t="e">
        <f t="shared" si="66"/>
        <v>#DIV/0!</v>
      </c>
      <c r="U363" s="1" t="e">
        <f t="shared" si="66"/>
        <v>#DIV/0!</v>
      </c>
      <c r="V363" s="1" t="e">
        <f t="shared" si="66"/>
        <v>#DIV/0!</v>
      </c>
    </row>
    <row r="364" spans="1:30" ht="15.6" x14ac:dyDescent="0.25">
      <c r="B364" s="3" t="str">
        <f t="shared" si="56"/>
        <v>0</v>
      </c>
      <c r="C364" s="3">
        <f t="shared" si="57"/>
        <v>0</v>
      </c>
      <c r="D364" s="3" t="str">
        <f t="shared" si="58"/>
        <v>0</v>
      </c>
      <c r="E364" s="5">
        <v>2826381</v>
      </c>
      <c r="F364" s="5">
        <v>6884</v>
      </c>
      <c r="G364" s="5">
        <v>15397</v>
      </c>
      <c r="H364" s="5">
        <v>3056</v>
      </c>
      <c r="K364" s="1">
        <f t="shared" si="59"/>
        <v>0.10845642953367571</v>
      </c>
      <c r="L364" s="1" t="e">
        <f t="shared" si="60"/>
        <v>#DIV/0!</v>
      </c>
      <c r="M364" s="1" t="e">
        <f t="shared" si="61"/>
        <v>#DIV/0!</v>
      </c>
      <c r="N364" s="1" t="e">
        <f t="shared" si="62"/>
        <v>#DIV/0!</v>
      </c>
      <c r="P364" s="1" t="e">
        <f t="shared" si="63"/>
        <v>#DIV/0!</v>
      </c>
      <c r="Q364" s="1" t="e">
        <f t="shared" si="64"/>
        <v>#DIV/0!</v>
      </c>
      <c r="R364" s="1" t="e">
        <f t="shared" si="65"/>
        <v>#DIV/0!</v>
      </c>
      <c r="T364" s="1" t="e">
        <f t="shared" si="66"/>
        <v>#DIV/0!</v>
      </c>
      <c r="U364" s="1" t="e">
        <f t="shared" si="66"/>
        <v>#DIV/0!</v>
      </c>
      <c r="V364" s="1" t="e">
        <f t="shared" si="66"/>
        <v>#DIV/0!</v>
      </c>
    </row>
    <row r="365" spans="1:30" ht="15.6" x14ac:dyDescent="0.25">
      <c r="B365" s="3" t="str">
        <f t="shared" si="56"/>
        <v>0</v>
      </c>
      <c r="C365" s="3">
        <f t="shared" si="57"/>
        <v>0</v>
      </c>
      <c r="D365" s="3" t="str">
        <f t="shared" si="58"/>
        <v>0</v>
      </c>
      <c r="E365" s="5">
        <v>3216960</v>
      </c>
      <c r="F365" s="5">
        <v>7686</v>
      </c>
      <c r="G365" s="5">
        <v>32009</v>
      </c>
      <c r="H365" s="5">
        <v>6226</v>
      </c>
      <c r="K365" s="1">
        <f t="shared" si="59"/>
        <v>0.13819049873318565</v>
      </c>
      <c r="L365" s="1">
        <f t="shared" si="60"/>
        <v>0.11650203370133644</v>
      </c>
      <c r="M365" s="1">
        <f t="shared" si="61"/>
        <v>1.0789114762616094</v>
      </c>
      <c r="N365" s="1">
        <f t="shared" si="62"/>
        <v>1.037303664921466</v>
      </c>
      <c r="P365" s="1">
        <f t="shared" si="63"/>
        <v>0.84305386238076552</v>
      </c>
      <c r="Q365" s="1">
        <f t="shared" si="64"/>
        <v>7.8074215387610808</v>
      </c>
      <c r="R365" s="1">
        <f t="shared" si="65"/>
        <v>7.5063312921698246</v>
      </c>
      <c r="T365" s="1" t="str">
        <f t="shared" si="66"/>
        <v>C</v>
      </c>
      <c r="U365" s="1" t="str">
        <f t="shared" si="66"/>
        <v>D</v>
      </c>
      <c r="V365" s="1" t="str">
        <f t="shared" si="66"/>
        <v>D</v>
      </c>
    </row>
    <row r="366" spans="1:30" ht="15.6" x14ac:dyDescent="0.25">
      <c r="B366" s="3" t="str">
        <f t="shared" si="56"/>
        <v>0</v>
      </c>
      <c r="C366" s="3">
        <f t="shared" si="57"/>
        <v>0</v>
      </c>
      <c r="D366" s="3" t="str">
        <f t="shared" si="58"/>
        <v>0</v>
      </c>
      <c r="E366" s="5">
        <v>3480016</v>
      </c>
      <c r="F366" s="5">
        <v>8335</v>
      </c>
      <c r="G366" s="5">
        <v>34465</v>
      </c>
      <c r="H366" s="5">
        <v>6024</v>
      </c>
      <c r="K366" s="1">
        <f t="shared" si="59"/>
        <v>8.1771610464537944E-2</v>
      </c>
      <c r="L366" s="1">
        <f t="shared" si="60"/>
        <v>8.4439240176945096E-2</v>
      </c>
      <c r="M366" s="1">
        <f t="shared" si="61"/>
        <v>7.6728420131837921E-2</v>
      </c>
      <c r="N366" s="1">
        <f t="shared" si="62"/>
        <v>-3.2444587214905236E-2</v>
      </c>
      <c r="P366" s="1">
        <f t="shared" si="63"/>
        <v>1.0326229323019636</v>
      </c>
      <c r="Q366" s="1">
        <f t="shared" si="64"/>
        <v>0.93832590181298781</v>
      </c>
      <c r="R366" s="1">
        <f t="shared" si="65"/>
        <v>-0.39677079894342482</v>
      </c>
      <c r="T366" s="1" t="str">
        <f t="shared" si="66"/>
        <v>D</v>
      </c>
      <c r="U366" s="1" t="str">
        <f t="shared" si="66"/>
        <v>C</v>
      </c>
      <c r="V366" s="1" t="str">
        <f t="shared" si="66"/>
        <v>B</v>
      </c>
    </row>
    <row r="367" spans="1:30" ht="15.6" x14ac:dyDescent="0.25">
      <c r="B367" s="3" t="str">
        <f t="shared" si="56"/>
        <v>0</v>
      </c>
      <c r="C367" s="3">
        <f t="shared" si="57"/>
        <v>0</v>
      </c>
      <c r="D367" s="3" t="str">
        <f t="shared" si="58"/>
        <v>0</v>
      </c>
      <c r="E367" s="5">
        <v>3931859</v>
      </c>
      <c r="F367" s="5">
        <v>6999</v>
      </c>
      <c r="G367" s="5">
        <v>33734</v>
      </c>
      <c r="H367" s="5">
        <v>6392</v>
      </c>
      <c r="K367" s="1">
        <f t="shared" si="59"/>
        <v>0.12983934556622728</v>
      </c>
      <c r="L367" s="1">
        <f t="shared" si="60"/>
        <v>-0.1602879424115177</v>
      </c>
      <c r="M367" s="1">
        <f t="shared" si="61"/>
        <v>-2.1209923110401856E-2</v>
      </c>
      <c r="N367" s="1">
        <f t="shared" si="62"/>
        <v>6.1088977423638779E-2</v>
      </c>
      <c r="P367" s="1">
        <f t="shared" si="63"/>
        <v>-1.2345097837061991</v>
      </c>
      <c r="Q367" s="1">
        <f t="shared" si="64"/>
        <v>-0.16335512950951597</v>
      </c>
      <c r="R367" s="1">
        <f t="shared" si="65"/>
        <v>0.47049665228387233</v>
      </c>
      <c r="T367" s="1" t="str">
        <f t="shared" si="66"/>
        <v>A</v>
      </c>
      <c r="U367" s="1" t="str">
        <f t="shared" si="66"/>
        <v>B</v>
      </c>
      <c r="V367" s="1" t="str">
        <f t="shared" si="66"/>
        <v>C</v>
      </c>
    </row>
    <row r="368" spans="1:30" ht="15.6" x14ac:dyDescent="0.25">
      <c r="B368" s="3" t="str">
        <f t="shared" si="56"/>
        <v>0</v>
      </c>
      <c r="C368" s="3">
        <f t="shared" si="57"/>
        <v>0</v>
      </c>
      <c r="D368" s="3" t="str">
        <f t="shared" si="58"/>
        <v>0</v>
      </c>
      <c r="E368" s="5">
        <v>4665770</v>
      </c>
      <c r="F368" s="5">
        <v>7229</v>
      </c>
      <c r="G368" s="5">
        <v>33058</v>
      </c>
      <c r="H368" s="5">
        <v>9358</v>
      </c>
      <c r="K368" s="1">
        <f t="shared" si="59"/>
        <v>0.18665750730125369</v>
      </c>
      <c r="L368" s="1">
        <f t="shared" si="60"/>
        <v>3.2861837405343618E-2</v>
      </c>
      <c r="M368" s="1">
        <f t="shared" si="61"/>
        <v>-2.0039129661469143E-2</v>
      </c>
      <c r="N368" s="1">
        <f t="shared" si="62"/>
        <v>0.46401752190237799</v>
      </c>
      <c r="P368" s="1">
        <f t="shared" si="63"/>
        <v>0.17605419616102899</v>
      </c>
      <c r="Q368" s="1">
        <f t="shared" si="64"/>
        <v>-0.10735774816239899</v>
      </c>
      <c r="R368" s="1">
        <f t="shared" si="65"/>
        <v>2.4859301327402941</v>
      </c>
      <c r="T368" s="1" t="str">
        <f t="shared" si="66"/>
        <v>C</v>
      </c>
      <c r="U368" s="1" t="str">
        <f t="shared" si="66"/>
        <v>B</v>
      </c>
      <c r="V368" s="1" t="str">
        <f t="shared" si="66"/>
        <v>D</v>
      </c>
    </row>
    <row r="369" spans="1:30" ht="15.6" x14ac:dyDescent="0.25">
      <c r="B369" s="3" t="str">
        <f t="shared" si="56"/>
        <v>0</v>
      </c>
      <c r="C369" s="3">
        <f t="shared" si="57"/>
        <v>0</v>
      </c>
      <c r="D369" s="3" t="str">
        <f t="shared" si="58"/>
        <v>0</v>
      </c>
      <c r="E369" s="5">
        <v>5591439</v>
      </c>
      <c r="F369" s="5">
        <v>6957</v>
      </c>
      <c r="G369" s="5">
        <v>33168</v>
      </c>
      <c r="H369" s="5">
        <v>7660</v>
      </c>
      <c r="K369" s="1">
        <f t="shared" si="59"/>
        <v>0.19839576318592644</v>
      </c>
      <c r="L369" s="1">
        <f t="shared" si="60"/>
        <v>-3.7626227694010236E-2</v>
      </c>
      <c r="M369" s="1">
        <f t="shared" si="61"/>
        <v>3.3274850263173817E-3</v>
      </c>
      <c r="N369" s="1">
        <f t="shared" si="62"/>
        <v>-0.18144902756999359</v>
      </c>
      <c r="P369" s="1">
        <f t="shared" si="63"/>
        <v>-0.18965237507994989</v>
      </c>
      <c r="Q369" s="1">
        <f t="shared" si="64"/>
        <v>1.6771956078512784E-2</v>
      </c>
      <c r="R369" s="1">
        <f t="shared" si="65"/>
        <v>-0.91458116169521608</v>
      </c>
      <c r="T369" s="1" t="str">
        <f t="shared" si="66"/>
        <v>B</v>
      </c>
      <c r="U369" s="1" t="str">
        <f t="shared" si="66"/>
        <v>C</v>
      </c>
      <c r="V369" s="1" t="str">
        <f t="shared" si="66"/>
        <v>A</v>
      </c>
    </row>
    <row r="370" spans="1:30" ht="15.6" x14ac:dyDescent="0.25">
      <c r="B370" s="3" t="str">
        <f t="shared" si="56"/>
        <v>0</v>
      </c>
      <c r="C370" s="3">
        <f t="shared" si="57"/>
        <v>0</v>
      </c>
      <c r="D370" s="3" t="str">
        <f t="shared" si="58"/>
        <v>0</v>
      </c>
      <c r="E370" s="5">
        <v>6216534</v>
      </c>
      <c r="F370" s="5">
        <v>8285</v>
      </c>
      <c r="G370" s="5">
        <v>32424</v>
      </c>
      <c r="H370" s="5">
        <v>6267</v>
      </c>
      <c r="K370" s="1">
        <f t="shared" si="59"/>
        <v>0.11179501377015827</v>
      </c>
      <c r="L370" s="1">
        <f t="shared" si="60"/>
        <v>0.19088687652723876</v>
      </c>
      <c r="M370" s="1">
        <f t="shared" si="61"/>
        <v>-2.2431259044862518E-2</v>
      </c>
      <c r="N370" s="1">
        <f t="shared" si="62"/>
        <v>-0.1818537859007833</v>
      </c>
      <c r="P370" s="1">
        <f t="shared" si="63"/>
        <v>1.7074721858318933</v>
      </c>
      <c r="Q370" s="1">
        <f t="shared" si="64"/>
        <v>-0.20064632838616056</v>
      </c>
      <c r="R370" s="1">
        <f t="shared" si="65"/>
        <v>-1.6266717071537764</v>
      </c>
      <c r="T370" s="1" t="str">
        <f t="shared" si="66"/>
        <v>D</v>
      </c>
      <c r="U370" s="1" t="str">
        <f t="shared" si="66"/>
        <v>B</v>
      </c>
      <c r="V370" s="1" t="str">
        <f t="shared" si="66"/>
        <v>A</v>
      </c>
    </row>
    <row r="371" spans="1:30" ht="15.6" x14ac:dyDescent="0.25">
      <c r="B371" s="3" t="str">
        <f t="shared" si="56"/>
        <v>0</v>
      </c>
      <c r="C371" s="3">
        <f t="shared" si="57"/>
        <v>0</v>
      </c>
      <c r="D371" s="3" t="str">
        <f t="shared" si="58"/>
        <v>0</v>
      </c>
      <c r="E371" s="5">
        <v>7286525</v>
      </c>
      <c r="F371" s="5">
        <v>8608</v>
      </c>
      <c r="G371" s="5">
        <v>34933</v>
      </c>
      <c r="H371" s="5">
        <v>20619</v>
      </c>
      <c r="K371" s="1">
        <f t="shared" si="59"/>
        <v>0.1721201878731782</v>
      </c>
      <c r="L371" s="1">
        <f t="shared" si="60"/>
        <v>3.8986119493059745E-2</v>
      </c>
      <c r="M371" s="1">
        <f t="shared" si="61"/>
        <v>7.7380952380952384E-2</v>
      </c>
      <c r="N371" s="1">
        <f t="shared" si="62"/>
        <v>2.2900909526089039</v>
      </c>
      <c r="P371" s="1">
        <f t="shared" si="63"/>
        <v>0.22650521112483066</v>
      </c>
      <c r="Q371" s="1">
        <f t="shared" si="64"/>
        <v>0.44957510991080435</v>
      </c>
      <c r="R371" s="1">
        <f t="shared" si="65"/>
        <v>13.305185062290843</v>
      </c>
      <c r="T371" s="1" t="str">
        <f t="shared" si="66"/>
        <v>C</v>
      </c>
      <c r="U371" s="1" t="str">
        <f t="shared" si="66"/>
        <v>C</v>
      </c>
      <c r="V371" s="1" t="str">
        <f t="shared" si="66"/>
        <v>D</v>
      </c>
    </row>
    <row r="372" spans="1:30" ht="15.6" x14ac:dyDescent="0.25">
      <c r="B372" s="3" t="str">
        <f t="shared" si="56"/>
        <v>0</v>
      </c>
      <c r="C372" s="3">
        <f t="shared" si="57"/>
        <v>0</v>
      </c>
      <c r="D372" s="3" t="str">
        <f t="shared" si="58"/>
        <v>0</v>
      </c>
      <c r="E372" s="5">
        <v>8943055</v>
      </c>
      <c r="F372" s="7">
        <v>87125</v>
      </c>
      <c r="G372" s="5">
        <v>22786</v>
      </c>
      <c r="H372" s="5">
        <v>17792</v>
      </c>
      <c r="K372" s="1">
        <f t="shared" si="59"/>
        <v>0.22734156542384745</v>
      </c>
      <c r="L372" s="1">
        <f t="shared" si="60"/>
        <v>9.1213986988847591</v>
      </c>
      <c r="M372" s="1">
        <f t="shared" si="61"/>
        <v>-0.34772278361434744</v>
      </c>
      <c r="N372" s="1">
        <f t="shared" si="62"/>
        <v>-0.13710655220912751</v>
      </c>
      <c r="P372" s="1">
        <f t="shared" si="63"/>
        <v>40.122001807628756</v>
      </c>
      <c r="Q372" s="1">
        <f t="shared" si="64"/>
        <v>-1.5295169757719649</v>
      </c>
      <c r="R372" s="1">
        <f t="shared" si="65"/>
        <v>-0.60308616224011202</v>
      </c>
      <c r="T372" s="1" t="str">
        <f t="shared" si="66"/>
        <v>D</v>
      </c>
      <c r="U372" s="1" t="str">
        <f t="shared" si="66"/>
        <v>A</v>
      </c>
      <c r="V372" s="1" t="str">
        <f t="shared" si="66"/>
        <v>A</v>
      </c>
    </row>
    <row r="373" spans="1:30" ht="15.6" x14ac:dyDescent="0.25">
      <c r="B373" s="3" t="str">
        <f t="shared" si="56"/>
        <v>0</v>
      </c>
      <c r="C373" s="3">
        <f t="shared" si="57"/>
        <v>0</v>
      </c>
      <c r="D373" s="3" t="str">
        <f t="shared" si="58"/>
        <v>0</v>
      </c>
      <c r="E373" s="5">
        <v>9967580</v>
      </c>
      <c r="F373" s="7">
        <v>89130</v>
      </c>
      <c r="G373" s="5">
        <v>20818</v>
      </c>
      <c r="H373" s="5">
        <v>16687</v>
      </c>
      <c r="K373" s="1">
        <f t="shared" si="59"/>
        <v>0.11456096378698331</v>
      </c>
      <c r="L373" s="1">
        <f t="shared" si="60"/>
        <v>2.3012912482065998E-2</v>
      </c>
      <c r="M373" s="1">
        <f t="shared" si="61"/>
        <v>-8.636882296146757E-2</v>
      </c>
      <c r="N373" s="1">
        <f t="shared" si="62"/>
        <v>-6.2106564748201441E-2</v>
      </c>
      <c r="P373" s="1">
        <f t="shared" si="63"/>
        <v>0.20087918014426465</v>
      </c>
      <c r="Q373" s="1">
        <f t="shared" si="64"/>
        <v>-0.75391145558153028</v>
      </c>
      <c r="R373" s="1">
        <f t="shared" si="65"/>
        <v>-0.54212676548080974</v>
      </c>
      <c r="T373" s="1" t="str">
        <f t="shared" si="66"/>
        <v>C</v>
      </c>
      <c r="U373" s="1" t="str">
        <f t="shared" si="66"/>
        <v>A</v>
      </c>
      <c r="V373" s="1" t="str">
        <f t="shared" si="66"/>
        <v>A</v>
      </c>
    </row>
    <row r="374" spans="1:30" ht="15.6" x14ac:dyDescent="0.25">
      <c r="B374" s="3" t="str">
        <f t="shared" si="56"/>
        <v>0</v>
      </c>
      <c r="C374" s="3">
        <f t="shared" si="57"/>
        <v>0</v>
      </c>
      <c r="D374" s="3" t="str">
        <f t="shared" si="58"/>
        <v>0</v>
      </c>
      <c r="E374" s="5">
        <v>11058215</v>
      </c>
      <c r="F374" s="7">
        <v>90567</v>
      </c>
      <c r="G374" s="5">
        <v>19123</v>
      </c>
      <c r="H374" s="5">
        <v>14922</v>
      </c>
      <c r="K374" s="1">
        <f t="shared" si="59"/>
        <v>0.10941823391435032</v>
      </c>
      <c r="L374" s="1">
        <f t="shared" si="60"/>
        <v>1.6122517670817908E-2</v>
      </c>
      <c r="M374" s="1">
        <f t="shared" si="61"/>
        <v>-8.1419925064847729E-2</v>
      </c>
      <c r="N374" s="1">
        <f t="shared" si="62"/>
        <v>-0.10577095942949602</v>
      </c>
      <c r="P374" s="1">
        <f t="shared" si="63"/>
        <v>0.14734763205407048</v>
      </c>
      <c r="Q374" s="1">
        <f t="shared" si="64"/>
        <v>-0.74411660791912504</v>
      </c>
      <c r="R374" s="1">
        <f t="shared" si="65"/>
        <v>-0.96666666647435295</v>
      </c>
      <c r="T374" s="1" t="str">
        <f t="shared" si="66"/>
        <v>C</v>
      </c>
      <c r="U374" s="1" t="str">
        <f t="shared" si="66"/>
        <v>A</v>
      </c>
      <c r="V374" s="1" t="str">
        <f t="shared" si="66"/>
        <v>A</v>
      </c>
    </row>
    <row r="375" spans="1:30" ht="15.6" x14ac:dyDescent="0.25">
      <c r="B375" s="3" t="str">
        <f t="shared" si="56"/>
        <v>0</v>
      </c>
      <c r="C375" s="3">
        <f t="shared" si="57"/>
        <v>0</v>
      </c>
      <c r="D375" s="3" t="str">
        <f t="shared" si="58"/>
        <v>0</v>
      </c>
      <c r="E375" s="5">
        <v>12325593</v>
      </c>
      <c r="F375" s="7">
        <v>99135</v>
      </c>
      <c r="G375" s="5">
        <v>18334</v>
      </c>
      <c r="H375" s="5">
        <v>15370</v>
      </c>
      <c r="K375" s="1">
        <f t="shared" si="59"/>
        <v>0.11460963636536277</v>
      </c>
      <c r="L375" s="1">
        <f t="shared" si="60"/>
        <v>9.4603994832554911E-2</v>
      </c>
      <c r="M375" s="1">
        <f t="shared" si="61"/>
        <v>-4.1259216650107199E-2</v>
      </c>
      <c r="N375" s="1">
        <f t="shared" si="62"/>
        <v>3.0022785149443773E-2</v>
      </c>
      <c r="P375" s="1">
        <f t="shared" si="63"/>
        <v>0.82544537992396994</v>
      </c>
      <c r="Q375" s="1">
        <f t="shared" si="64"/>
        <v>-0.35999779738046989</v>
      </c>
      <c r="R375" s="1">
        <f t="shared" si="65"/>
        <v>0.26195690084675316</v>
      </c>
      <c r="T375" s="1" t="str">
        <f t="shared" si="66"/>
        <v>C</v>
      </c>
      <c r="U375" s="1" t="str">
        <f t="shared" si="66"/>
        <v>B</v>
      </c>
      <c r="V375" s="1" t="str">
        <f t="shared" si="66"/>
        <v>C</v>
      </c>
    </row>
    <row r="376" spans="1:30" ht="14.4" x14ac:dyDescent="0.25">
      <c r="A376" s="4" t="s">
        <v>55</v>
      </c>
      <c r="B376" s="3" t="str">
        <f t="shared" si="56"/>
        <v>Longyan</v>
      </c>
      <c r="C376" s="3" t="str">
        <f t="shared" si="57"/>
        <v xml:space="preserve">long yan </v>
      </c>
      <c r="D376" s="3" t="str">
        <f t="shared" si="58"/>
        <v>longyan</v>
      </c>
      <c r="K376" s="1">
        <f t="shared" si="59"/>
        <v>-1</v>
      </c>
      <c r="L376" s="1">
        <f t="shared" si="60"/>
        <v>-1</v>
      </c>
      <c r="M376" s="1">
        <f t="shared" si="61"/>
        <v>-1</v>
      </c>
      <c r="N376" s="1">
        <f t="shared" si="62"/>
        <v>-1</v>
      </c>
      <c r="P376" s="1">
        <f t="shared" si="63"/>
        <v>1</v>
      </c>
      <c r="Q376" s="1">
        <f t="shared" si="64"/>
        <v>1</v>
      </c>
      <c r="R376" s="1">
        <f t="shared" si="65"/>
        <v>1</v>
      </c>
      <c r="T376" s="8" t="str">
        <f t="shared" si="66"/>
        <v>D</v>
      </c>
      <c r="U376" s="8" t="str">
        <f t="shared" si="66"/>
        <v>D</v>
      </c>
      <c r="V376" s="8" t="str">
        <f t="shared" si="66"/>
        <v>D</v>
      </c>
    </row>
    <row r="377" spans="1:30" ht="15.6" x14ac:dyDescent="0.25">
      <c r="B377" s="3" t="str">
        <f t="shared" si="56"/>
        <v>0</v>
      </c>
      <c r="C377" s="3">
        <f t="shared" si="57"/>
        <v>0</v>
      </c>
      <c r="D377" s="3" t="str">
        <f t="shared" si="58"/>
        <v>0</v>
      </c>
      <c r="E377" s="5">
        <v>2342689</v>
      </c>
      <c r="F377" s="6"/>
      <c r="G377" s="6"/>
      <c r="H377" s="6"/>
      <c r="K377" s="1" t="e">
        <f t="shared" si="59"/>
        <v>#DIV/0!</v>
      </c>
      <c r="L377" s="1" t="e">
        <f t="shared" si="60"/>
        <v>#DIV/0!</v>
      </c>
      <c r="M377" s="1" t="e">
        <f t="shared" si="61"/>
        <v>#DIV/0!</v>
      </c>
      <c r="N377" s="1" t="e">
        <f t="shared" si="62"/>
        <v>#DIV/0!</v>
      </c>
      <c r="P377" s="1" t="e">
        <f t="shared" si="63"/>
        <v>#DIV/0!</v>
      </c>
      <c r="Q377" s="1" t="e">
        <f t="shared" si="64"/>
        <v>#DIV/0!</v>
      </c>
      <c r="R377" s="1" t="e">
        <f t="shared" si="65"/>
        <v>#DIV/0!</v>
      </c>
      <c r="T377" s="1" t="e">
        <f t="shared" si="66"/>
        <v>#DIV/0!</v>
      </c>
      <c r="U377" s="1" t="e">
        <f t="shared" si="66"/>
        <v>#DIV/0!</v>
      </c>
      <c r="V377" s="1" t="e">
        <f t="shared" si="66"/>
        <v>#DIV/0!</v>
      </c>
      <c r="X377" s="1">
        <f>COUNTIF($T$377:$V$390,"A")</f>
        <v>7</v>
      </c>
      <c r="Y377" s="1">
        <f>COUNTIF($T$377:$V$390,"B")</f>
        <v>5</v>
      </c>
      <c r="Z377" s="1">
        <f>COUNTIF($T$377:$V$390,"C")</f>
        <v>10</v>
      </c>
      <c r="AA377" s="1">
        <f>COUNTIF($T$377:$V$390,"D")</f>
        <v>11</v>
      </c>
      <c r="AB377" s="1">
        <f>COUNTIF($T$377:$V$390,"E")</f>
        <v>0</v>
      </c>
      <c r="AD377" s="1" t="s">
        <v>151</v>
      </c>
    </row>
    <row r="378" spans="1:30" ht="15.6" x14ac:dyDescent="0.25">
      <c r="B378" s="3" t="str">
        <f t="shared" si="56"/>
        <v>0</v>
      </c>
      <c r="C378" s="3">
        <f t="shared" si="57"/>
        <v>0</v>
      </c>
      <c r="D378" s="3" t="str">
        <f t="shared" si="58"/>
        <v>0</v>
      </c>
      <c r="E378" s="5">
        <v>2578580</v>
      </c>
      <c r="F378" s="6"/>
      <c r="G378" s="6"/>
      <c r="H378" s="6"/>
      <c r="K378" s="1">
        <f t="shared" si="59"/>
        <v>0.10069240944914157</v>
      </c>
      <c r="L378" s="1" t="e">
        <f t="shared" si="60"/>
        <v>#DIV/0!</v>
      </c>
      <c r="M378" s="1" t="e">
        <f t="shared" si="61"/>
        <v>#DIV/0!</v>
      </c>
      <c r="N378" s="1" t="e">
        <f t="shared" si="62"/>
        <v>#DIV/0!</v>
      </c>
      <c r="P378" s="1" t="e">
        <f t="shared" si="63"/>
        <v>#DIV/0!</v>
      </c>
      <c r="Q378" s="1" t="e">
        <f t="shared" si="64"/>
        <v>#DIV/0!</v>
      </c>
      <c r="R378" s="1" t="e">
        <f t="shared" si="65"/>
        <v>#DIV/0!</v>
      </c>
      <c r="T378" s="1" t="e">
        <f t="shared" si="66"/>
        <v>#DIV/0!</v>
      </c>
      <c r="U378" s="1" t="e">
        <f t="shared" si="66"/>
        <v>#DIV/0!</v>
      </c>
      <c r="V378" s="1" t="e">
        <f t="shared" si="66"/>
        <v>#DIV/0!</v>
      </c>
    </row>
    <row r="379" spans="1:30" ht="15.6" x14ac:dyDescent="0.25">
      <c r="B379" s="3" t="str">
        <f t="shared" si="56"/>
        <v>0</v>
      </c>
      <c r="C379" s="3">
        <f t="shared" si="57"/>
        <v>0</v>
      </c>
      <c r="D379" s="3" t="str">
        <f t="shared" si="58"/>
        <v>0</v>
      </c>
      <c r="E379" s="5">
        <v>2943962</v>
      </c>
      <c r="F379" s="5">
        <v>3476</v>
      </c>
      <c r="G379" s="5">
        <v>34336</v>
      </c>
      <c r="H379" s="5">
        <v>8039</v>
      </c>
      <c r="K379" s="1">
        <f t="shared" si="59"/>
        <v>0.14169891956037819</v>
      </c>
      <c r="L379" s="1" t="e">
        <f t="shared" si="60"/>
        <v>#DIV/0!</v>
      </c>
      <c r="M379" s="1" t="e">
        <f t="shared" si="61"/>
        <v>#DIV/0!</v>
      </c>
      <c r="N379" s="1" t="e">
        <f t="shared" si="62"/>
        <v>#DIV/0!</v>
      </c>
      <c r="P379" s="1" t="e">
        <f t="shared" si="63"/>
        <v>#DIV/0!</v>
      </c>
      <c r="Q379" s="1" t="e">
        <f t="shared" si="64"/>
        <v>#DIV/0!</v>
      </c>
      <c r="R379" s="1" t="e">
        <f t="shared" si="65"/>
        <v>#DIV/0!</v>
      </c>
      <c r="T379" s="1" t="e">
        <f t="shared" si="66"/>
        <v>#DIV/0!</v>
      </c>
      <c r="U379" s="1" t="e">
        <f t="shared" si="66"/>
        <v>#DIV/0!</v>
      </c>
      <c r="V379" s="1" t="e">
        <f t="shared" si="66"/>
        <v>#DIV/0!</v>
      </c>
    </row>
    <row r="380" spans="1:30" ht="15.6" x14ac:dyDescent="0.25">
      <c r="B380" s="3" t="str">
        <f t="shared" si="56"/>
        <v>0</v>
      </c>
      <c r="C380" s="3">
        <f t="shared" si="57"/>
        <v>0</v>
      </c>
      <c r="D380" s="3" t="str">
        <f t="shared" si="58"/>
        <v>0</v>
      </c>
      <c r="E380" s="5">
        <v>3492257</v>
      </c>
      <c r="F380" s="5">
        <v>3301</v>
      </c>
      <c r="G380" s="5">
        <v>49014</v>
      </c>
      <c r="H380" s="5">
        <v>10298</v>
      </c>
      <c r="K380" s="1">
        <f t="shared" si="59"/>
        <v>0.18624391211571345</v>
      </c>
      <c r="L380" s="1">
        <f t="shared" si="60"/>
        <v>-5.0345224395857306E-2</v>
      </c>
      <c r="M380" s="1">
        <f t="shared" si="61"/>
        <v>0.42748136067101583</v>
      </c>
      <c r="N380" s="1">
        <f t="shared" si="62"/>
        <v>0.28100510013683294</v>
      </c>
      <c r="P380" s="1">
        <f t="shared" si="63"/>
        <v>-0.27031876545085559</v>
      </c>
      <c r="Q380" s="1">
        <f t="shared" si="64"/>
        <v>2.2952769613506692</v>
      </c>
      <c r="R380" s="1">
        <f t="shared" si="65"/>
        <v>1.508801533132768</v>
      </c>
      <c r="T380" s="1" t="str">
        <f t="shared" si="66"/>
        <v>B</v>
      </c>
      <c r="U380" s="1" t="str">
        <f t="shared" si="66"/>
        <v>D</v>
      </c>
      <c r="V380" s="1" t="str">
        <f t="shared" si="66"/>
        <v>D</v>
      </c>
    </row>
    <row r="381" spans="1:30" ht="15.6" x14ac:dyDescent="0.25">
      <c r="B381" s="3" t="str">
        <f t="shared" si="56"/>
        <v>0</v>
      </c>
      <c r="C381" s="3">
        <f t="shared" si="57"/>
        <v>0</v>
      </c>
      <c r="D381" s="3" t="str">
        <f t="shared" si="58"/>
        <v>0</v>
      </c>
      <c r="E381" s="5">
        <v>3856278</v>
      </c>
      <c r="F381" s="5">
        <v>3846</v>
      </c>
      <c r="G381" s="5">
        <v>57762</v>
      </c>
      <c r="H381" s="5">
        <v>21348</v>
      </c>
      <c r="K381" s="1">
        <f t="shared" si="59"/>
        <v>0.10423660114361571</v>
      </c>
      <c r="L381" s="1">
        <f t="shared" si="60"/>
        <v>0.16510148439866706</v>
      </c>
      <c r="M381" s="1">
        <f t="shared" si="61"/>
        <v>0.17847961806830701</v>
      </c>
      <c r="N381" s="1">
        <f t="shared" si="62"/>
        <v>1.0730238881336183</v>
      </c>
      <c r="P381" s="1">
        <f t="shared" si="63"/>
        <v>1.5839108584439796</v>
      </c>
      <c r="Q381" s="1">
        <f t="shared" si="64"/>
        <v>1.7122547752914574</v>
      </c>
      <c r="R381" s="1">
        <f t="shared" si="65"/>
        <v>10.294118153902785</v>
      </c>
      <c r="T381" s="1" t="str">
        <f t="shared" si="66"/>
        <v>D</v>
      </c>
      <c r="U381" s="1" t="str">
        <f t="shared" si="66"/>
        <v>D</v>
      </c>
      <c r="V381" s="1" t="str">
        <f t="shared" si="66"/>
        <v>D</v>
      </c>
    </row>
    <row r="382" spans="1:30" ht="15.6" x14ac:dyDescent="0.25">
      <c r="B382" s="3" t="str">
        <f t="shared" si="56"/>
        <v>0</v>
      </c>
      <c r="C382" s="3">
        <f t="shared" si="57"/>
        <v>0</v>
      </c>
      <c r="D382" s="3" t="str">
        <f t="shared" si="58"/>
        <v>0</v>
      </c>
      <c r="E382" s="5">
        <v>4500075</v>
      </c>
      <c r="F382" s="5">
        <v>4110</v>
      </c>
      <c r="G382" s="5">
        <v>60719</v>
      </c>
      <c r="H382" s="5">
        <v>17389</v>
      </c>
      <c r="K382" s="1">
        <f t="shared" si="59"/>
        <v>0.16694776673258516</v>
      </c>
      <c r="L382" s="1">
        <f t="shared" si="60"/>
        <v>6.8642745709828396E-2</v>
      </c>
      <c r="M382" s="1">
        <f t="shared" si="61"/>
        <v>5.1192825733180986E-2</v>
      </c>
      <c r="N382" s="1">
        <f t="shared" si="62"/>
        <v>-0.18545062769346074</v>
      </c>
      <c r="P382" s="1">
        <f t="shared" si="63"/>
        <v>0.41116300656947086</v>
      </c>
      <c r="Q382" s="1">
        <f t="shared" si="64"/>
        <v>0.30663977563222522</v>
      </c>
      <c r="R382" s="1">
        <f t="shared" si="65"/>
        <v>-1.1108302394395801</v>
      </c>
      <c r="T382" s="1" t="str">
        <f t="shared" si="66"/>
        <v>C</v>
      </c>
      <c r="U382" s="1" t="str">
        <f t="shared" si="66"/>
        <v>C</v>
      </c>
      <c r="V382" s="1" t="str">
        <f t="shared" si="66"/>
        <v>A</v>
      </c>
    </row>
    <row r="383" spans="1:30" ht="15.6" x14ac:dyDescent="0.25">
      <c r="B383" s="3" t="str">
        <f t="shared" si="56"/>
        <v>0</v>
      </c>
      <c r="C383" s="3">
        <f t="shared" si="57"/>
        <v>0</v>
      </c>
      <c r="D383" s="3" t="str">
        <f t="shared" si="58"/>
        <v>0</v>
      </c>
      <c r="E383" s="5">
        <v>5534371</v>
      </c>
      <c r="F383" s="5">
        <v>4402</v>
      </c>
      <c r="G383" s="5">
        <v>54062</v>
      </c>
      <c r="H383" s="5">
        <v>12164</v>
      </c>
      <c r="K383" s="1">
        <f t="shared" si="59"/>
        <v>0.22983972489347398</v>
      </c>
      <c r="L383" s="1">
        <f t="shared" si="60"/>
        <v>7.1046228710462289E-2</v>
      </c>
      <c r="M383" s="1">
        <f t="shared" si="61"/>
        <v>-0.10963619295442942</v>
      </c>
      <c r="N383" s="1">
        <f t="shared" si="62"/>
        <v>-0.30047731324400484</v>
      </c>
      <c r="P383" s="1">
        <f t="shared" si="63"/>
        <v>0.30911205077099169</v>
      </c>
      <c r="Q383" s="1">
        <f t="shared" si="64"/>
        <v>-0.47701150445269436</v>
      </c>
      <c r="R383" s="1">
        <f t="shared" si="65"/>
        <v>-1.3073341146021209</v>
      </c>
      <c r="T383" s="1" t="str">
        <f t="shared" si="66"/>
        <v>C</v>
      </c>
      <c r="U383" s="1" t="str">
        <f t="shared" si="66"/>
        <v>B</v>
      </c>
      <c r="V383" s="1" t="str">
        <f t="shared" si="66"/>
        <v>A</v>
      </c>
    </row>
    <row r="384" spans="1:30" ht="15.6" x14ac:dyDescent="0.25">
      <c r="B384" s="3" t="str">
        <f t="shared" si="56"/>
        <v>0</v>
      </c>
      <c r="C384" s="3">
        <f t="shared" si="57"/>
        <v>0</v>
      </c>
      <c r="D384" s="3" t="str">
        <f t="shared" si="58"/>
        <v>0</v>
      </c>
      <c r="E384" s="5">
        <v>6728476</v>
      </c>
      <c r="F384" s="5">
        <v>4430</v>
      </c>
      <c r="G384" s="5">
        <v>55028</v>
      </c>
      <c r="H384" s="5">
        <v>12466</v>
      </c>
      <c r="K384" s="1">
        <f t="shared" si="59"/>
        <v>0.21576164662614775</v>
      </c>
      <c r="L384" s="1">
        <f t="shared" si="60"/>
        <v>6.3607451158564287E-3</v>
      </c>
      <c r="M384" s="1">
        <f t="shared" si="61"/>
        <v>1.7868373349117679E-2</v>
      </c>
      <c r="N384" s="1">
        <f t="shared" si="62"/>
        <v>2.4827359421243013E-2</v>
      </c>
      <c r="P384" s="1">
        <f t="shared" si="63"/>
        <v>2.9480425345834296E-2</v>
      </c>
      <c r="Q384" s="1">
        <f t="shared" si="64"/>
        <v>8.2815336407208548E-2</v>
      </c>
      <c r="R384" s="1">
        <f t="shared" si="65"/>
        <v>0.11506845544362022</v>
      </c>
      <c r="T384" s="1" t="str">
        <f t="shared" si="66"/>
        <v>C</v>
      </c>
      <c r="U384" s="1" t="str">
        <f t="shared" si="66"/>
        <v>C</v>
      </c>
      <c r="V384" s="1" t="str">
        <f t="shared" si="66"/>
        <v>C</v>
      </c>
    </row>
    <row r="385" spans="1:30" ht="15.6" x14ac:dyDescent="0.25">
      <c r="B385" s="3" t="str">
        <f t="shared" si="56"/>
        <v>0</v>
      </c>
      <c r="C385" s="3">
        <f t="shared" si="57"/>
        <v>0</v>
      </c>
      <c r="D385" s="3" t="str">
        <f t="shared" si="58"/>
        <v>0</v>
      </c>
      <c r="E385" s="5">
        <v>8248814</v>
      </c>
      <c r="F385" s="5">
        <v>4368</v>
      </c>
      <c r="G385" s="5">
        <v>52894</v>
      </c>
      <c r="H385" s="5">
        <v>12319</v>
      </c>
      <c r="K385" s="1">
        <f t="shared" si="59"/>
        <v>0.22595577364027158</v>
      </c>
      <c r="L385" s="1">
        <f t="shared" si="60"/>
        <v>-1.399548532731377E-2</v>
      </c>
      <c r="M385" s="1">
        <f t="shared" si="61"/>
        <v>-3.8780257323544377E-2</v>
      </c>
      <c r="N385" s="1">
        <f t="shared" si="62"/>
        <v>-1.1792074442483555E-2</v>
      </c>
      <c r="P385" s="1">
        <f t="shared" si="63"/>
        <v>-6.1939047194231052E-2</v>
      </c>
      <c r="Q385" s="1">
        <f t="shared" si="64"/>
        <v>-0.17162764508635092</v>
      </c>
      <c r="R385" s="1">
        <f t="shared" si="65"/>
        <v>-5.2187533217260884E-2</v>
      </c>
      <c r="T385" s="1" t="str">
        <f t="shared" si="66"/>
        <v>B</v>
      </c>
      <c r="U385" s="1" t="str">
        <f t="shared" si="66"/>
        <v>B</v>
      </c>
      <c r="V385" s="1" t="str">
        <f t="shared" si="66"/>
        <v>B</v>
      </c>
    </row>
    <row r="386" spans="1:30" ht="15.6" x14ac:dyDescent="0.25">
      <c r="B386" s="3" t="str">
        <f t="shared" si="56"/>
        <v>0</v>
      </c>
      <c r="C386" s="3">
        <f t="shared" si="57"/>
        <v>0</v>
      </c>
      <c r="D386" s="3" t="str">
        <f t="shared" si="58"/>
        <v>0</v>
      </c>
      <c r="E386" s="5">
        <v>9908973</v>
      </c>
      <c r="F386" s="5">
        <v>3914</v>
      </c>
      <c r="G386" s="5">
        <v>30931</v>
      </c>
      <c r="H386" s="5">
        <v>15824</v>
      </c>
      <c r="K386" s="1">
        <f t="shared" si="59"/>
        <v>0.20126032663604732</v>
      </c>
      <c r="L386" s="1">
        <f t="shared" si="60"/>
        <v>-0.10393772893772894</v>
      </c>
      <c r="M386" s="1">
        <f t="shared" si="61"/>
        <v>-0.41522667977464361</v>
      </c>
      <c r="N386" s="1">
        <f t="shared" si="62"/>
        <v>0.28451984739021025</v>
      </c>
      <c r="P386" s="1">
        <f t="shared" si="63"/>
        <v>-0.51643426538647419</v>
      </c>
      <c r="Q386" s="1">
        <f t="shared" si="64"/>
        <v>-2.0631322959418932</v>
      </c>
      <c r="R386" s="1">
        <f t="shared" si="65"/>
        <v>1.4136906768750641</v>
      </c>
      <c r="T386" s="1" t="str">
        <f t="shared" si="66"/>
        <v>A</v>
      </c>
      <c r="U386" s="1" t="str">
        <f t="shared" si="66"/>
        <v>A</v>
      </c>
      <c r="V386" s="1" t="str">
        <f t="shared" si="66"/>
        <v>D</v>
      </c>
    </row>
    <row r="387" spans="1:30" ht="15.6" x14ac:dyDescent="0.25">
      <c r="B387" s="3" t="str">
        <f t="shared" ref="B387:B450" si="67">PROPER(D387)</f>
        <v>0</v>
      </c>
      <c r="C387" s="3">
        <f t="shared" ref="C387:C450" si="68">getpy(A387)</f>
        <v>0</v>
      </c>
      <c r="D387" s="3" t="str">
        <f t="shared" ref="D387:D450" si="69">SUBSTITUTE(C387," ","")</f>
        <v>0</v>
      </c>
      <c r="E387" s="5">
        <v>12421544</v>
      </c>
      <c r="F387" s="7">
        <v>4027</v>
      </c>
      <c r="G387" s="5">
        <v>40519</v>
      </c>
      <c r="H387" s="5">
        <v>39179</v>
      </c>
      <c r="K387" s="1">
        <f t="shared" ref="K387:K450" si="70">(E387-E386)/E386</f>
        <v>0.25356522820276128</v>
      </c>
      <c r="L387" s="1">
        <f t="shared" ref="L387:L450" si="71">(F387-F386)/F386</f>
        <v>2.8870720490546755E-2</v>
      </c>
      <c r="M387" s="1">
        <f t="shared" ref="M387:M450" si="72">(G387-G386)/G386</f>
        <v>0.30998027868481459</v>
      </c>
      <c r="N387" s="1">
        <f t="shared" ref="N387:N450" si="73">(H387-H386)/H386</f>
        <v>1.4759226491405459</v>
      </c>
      <c r="P387" s="1">
        <f t="shared" si="63"/>
        <v>0.11385914659978745</v>
      </c>
      <c r="Q387" s="1">
        <f t="shared" si="64"/>
        <v>1.2224873295203611</v>
      </c>
      <c r="R387" s="1">
        <f t="shared" si="65"/>
        <v>5.8206823530249068</v>
      </c>
      <c r="T387" s="1" t="str">
        <f t="shared" si="66"/>
        <v>C</v>
      </c>
      <c r="U387" s="1" t="str">
        <f t="shared" si="66"/>
        <v>D</v>
      </c>
      <c r="V387" s="1" t="str">
        <f t="shared" si="66"/>
        <v>D</v>
      </c>
    </row>
    <row r="388" spans="1:30" ht="15.6" x14ac:dyDescent="0.25">
      <c r="B388" s="3" t="str">
        <f t="shared" si="67"/>
        <v>0</v>
      </c>
      <c r="C388" s="3">
        <f t="shared" si="68"/>
        <v>0</v>
      </c>
      <c r="D388" s="3" t="str">
        <f t="shared" si="69"/>
        <v>0</v>
      </c>
      <c r="E388" s="5">
        <v>13746498</v>
      </c>
      <c r="F388" s="7">
        <v>4819</v>
      </c>
      <c r="G388" s="5">
        <v>28718</v>
      </c>
      <c r="H388" s="5">
        <v>48917</v>
      </c>
      <c r="K388" s="1">
        <f t="shared" si="70"/>
        <v>0.10666580579676729</v>
      </c>
      <c r="L388" s="1">
        <f t="shared" si="71"/>
        <v>0.19667246088899926</v>
      </c>
      <c r="M388" s="1">
        <f t="shared" si="72"/>
        <v>-0.29124608208494779</v>
      </c>
      <c r="N388" s="1">
        <f t="shared" si="73"/>
        <v>0.24855151994691033</v>
      </c>
      <c r="P388" s="1">
        <f t="shared" ref="P388:P451" si="74">L388/K388</f>
        <v>1.8438192016635924</v>
      </c>
      <c r="Q388" s="1">
        <f t="shared" ref="Q388:Q451" si="75">M388/$K388</f>
        <v>-2.7304540560999029</v>
      </c>
      <c r="R388" s="1">
        <f t="shared" ref="R388:R451" si="76">N388/$K388</f>
        <v>2.3301893056569694</v>
      </c>
      <c r="T388" s="1" t="str">
        <f t="shared" ref="T388:V451" si="77">IF(AND($K388&gt;0,L388&lt;0,P388&lt;-0.5),"A",IF(OR(AND($K388&gt;0,L388&lt;0,P388&gt;-0.5)),"B",IF(OR(AND($K388&gt;0,L388&gt;0,P388&lt;1),AND($K388&lt;0,L388&lt;0,P388&gt;1.2)),"C",IF(OR(AND($K388&gt;0,L388&gt;0,P388&gt;1),AND($K388&lt;0,L388&lt;0,P388&lt;1.2)),"D",IF(AND($K388&lt;0,L388&gt;0,P388&lt;0),"E","F")))))</f>
        <v>D</v>
      </c>
      <c r="U388" s="1" t="str">
        <f t="shared" si="77"/>
        <v>A</v>
      </c>
      <c r="V388" s="1" t="str">
        <f t="shared" si="77"/>
        <v>D</v>
      </c>
    </row>
    <row r="389" spans="1:30" ht="15.6" x14ac:dyDescent="0.25">
      <c r="B389" s="3" t="str">
        <f t="shared" si="67"/>
        <v>0</v>
      </c>
      <c r="C389" s="3">
        <f t="shared" si="68"/>
        <v>0</v>
      </c>
      <c r="D389" s="3" t="str">
        <f t="shared" si="69"/>
        <v>0</v>
      </c>
      <c r="E389" s="5">
        <v>14798988</v>
      </c>
      <c r="F389" s="7">
        <v>5012</v>
      </c>
      <c r="G389" s="5">
        <v>28926</v>
      </c>
      <c r="H389" s="5">
        <v>46201</v>
      </c>
      <c r="K389" s="1">
        <f t="shared" si="70"/>
        <v>7.6564227485429376E-2</v>
      </c>
      <c r="L389" s="1">
        <f t="shared" si="71"/>
        <v>4.0049802863664663E-2</v>
      </c>
      <c r="M389" s="1">
        <f t="shared" si="72"/>
        <v>7.2428442092067691E-3</v>
      </c>
      <c r="N389" s="1">
        <f t="shared" si="73"/>
        <v>-5.5522619948075308E-2</v>
      </c>
      <c r="P389" s="1">
        <f t="shared" si="74"/>
        <v>0.52308766350821445</v>
      </c>
      <c r="Q389" s="1">
        <f t="shared" si="75"/>
        <v>9.45982797329879E-2</v>
      </c>
      <c r="R389" s="1">
        <f t="shared" si="76"/>
        <v>-0.72517704117946713</v>
      </c>
      <c r="T389" s="1" t="str">
        <f t="shared" si="77"/>
        <v>C</v>
      </c>
      <c r="U389" s="1" t="str">
        <f t="shared" si="77"/>
        <v>C</v>
      </c>
      <c r="V389" s="1" t="str">
        <f t="shared" si="77"/>
        <v>A</v>
      </c>
    </row>
    <row r="390" spans="1:30" ht="15.6" x14ac:dyDescent="0.25">
      <c r="B390" s="3" t="str">
        <f t="shared" si="67"/>
        <v>0</v>
      </c>
      <c r="C390" s="3">
        <f t="shared" si="68"/>
        <v>0</v>
      </c>
      <c r="D390" s="3" t="str">
        <f t="shared" si="69"/>
        <v>0</v>
      </c>
      <c r="E390" s="5">
        <v>16212107</v>
      </c>
      <c r="F390" s="7">
        <v>5631</v>
      </c>
      <c r="G390" s="5">
        <v>29006</v>
      </c>
      <c r="H390" s="5">
        <v>38573</v>
      </c>
      <c r="K390" s="1">
        <f t="shared" si="70"/>
        <v>9.5487542796845293E-2</v>
      </c>
      <c r="L390" s="1">
        <f t="shared" si="71"/>
        <v>0.12350359138068635</v>
      </c>
      <c r="M390" s="1">
        <f t="shared" si="72"/>
        <v>2.765677936804259E-3</v>
      </c>
      <c r="N390" s="1">
        <f t="shared" si="73"/>
        <v>-0.16510465141447156</v>
      </c>
      <c r="P390" s="1">
        <f t="shared" si="74"/>
        <v>1.2934000369393384</v>
      </c>
      <c r="Q390" s="1">
        <f t="shared" si="75"/>
        <v>2.8963756483800011E-2</v>
      </c>
      <c r="R390" s="1">
        <f t="shared" si="76"/>
        <v>-1.7290700606438296</v>
      </c>
      <c r="T390" s="1" t="str">
        <f t="shared" si="77"/>
        <v>D</v>
      </c>
      <c r="U390" s="1" t="str">
        <f t="shared" si="77"/>
        <v>C</v>
      </c>
      <c r="V390" s="1" t="str">
        <f t="shared" si="77"/>
        <v>A</v>
      </c>
    </row>
    <row r="391" spans="1:30" ht="14.4" x14ac:dyDescent="0.25">
      <c r="A391" s="4" t="s">
        <v>56</v>
      </c>
      <c r="B391" s="3" t="str">
        <f t="shared" si="67"/>
        <v>Huangshi</v>
      </c>
      <c r="C391" s="3" t="str">
        <f t="shared" si="68"/>
        <v xml:space="preserve">huang shi </v>
      </c>
      <c r="D391" s="3" t="str">
        <f t="shared" si="69"/>
        <v>huangshi</v>
      </c>
      <c r="K391" s="1">
        <f t="shared" si="70"/>
        <v>-1</v>
      </c>
      <c r="L391" s="1">
        <f t="shared" si="71"/>
        <v>-1</v>
      </c>
      <c r="M391" s="1">
        <f t="shared" si="72"/>
        <v>-1</v>
      </c>
      <c r="N391" s="1">
        <f t="shared" si="73"/>
        <v>-1</v>
      </c>
      <c r="P391" s="1">
        <f t="shared" si="74"/>
        <v>1</v>
      </c>
      <c r="Q391" s="1">
        <f t="shared" si="75"/>
        <v>1</v>
      </c>
      <c r="R391" s="1">
        <f t="shared" si="76"/>
        <v>1</v>
      </c>
      <c r="T391" s="8" t="str">
        <f t="shared" si="77"/>
        <v>D</v>
      </c>
      <c r="U391" s="8" t="str">
        <f t="shared" si="77"/>
        <v>D</v>
      </c>
      <c r="V391" s="8" t="str">
        <f t="shared" si="77"/>
        <v>D</v>
      </c>
    </row>
    <row r="392" spans="1:30" ht="15.6" x14ac:dyDescent="0.25">
      <c r="B392" s="3" t="str">
        <f t="shared" si="67"/>
        <v>0</v>
      </c>
      <c r="C392" s="3">
        <f t="shared" si="68"/>
        <v>0</v>
      </c>
      <c r="D392" s="3" t="str">
        <f t="shared" si="69"/>
        <v>0</v>
      </c>
      <c r="E392" s="5">
        <v>2226200</v>
      </c>
      <c r="F392" s="6"/>
      <c r="G392" s="6"/>
      <c r="H392" s="6"/>
      <c r="K392" s="1" t="e">
        <f t="shared" si="70"/>
        <v>#DIV/0!</v>
      </c>
      <c r="L392" s="1" t="e">
        <f t="shared" si="71"/>
        <v>#DIV/0!</v>
      </c>
      <c r="M392" s="1" t="e">
        <f t="shared" si="72"/>
        <v>#DIV/0!</v>
      </c>
      <c r="N392" s="1" t="e">
        <f t="shared" si="73"/>
        <v>#DIV/0!</v>
      </c>
      <c r="P392" s="1" t="e">
        <f t="shared" si="74"/>
        <v>#DIV/0!</v>
      </c>
      <c r="Q392" s="1" t="e">
        <f t="shared" si="75"/>
        <v>#DIV/0!</v>
      </c>
      <c r="R392" s="1" t="e">
        <f t="shared" si="76"/>
        <v>#DIV/0!</v>
      </c>
      <c r="T392" s="1" t="e">
        <f t="shared" si="77"/>
        <v>#DIV/0!</v>
      </c>
      <c r="U392" s="1" t="e">
        <f t="shared" si="77"/>
        <v>#DIV/0!</v>
      </c>
      <c r="V392" s="1" t="e">
        <f t="shared" si="77"/>
        <v>#DIV/0!</v>
      </c>
      <c r="X392" s="1">
        <f>COUNTIF($T$392:$V$405,"A")</f>
        <v>13</v>
      </c>
      <c r="Y392" s="1">
        <f>COUNTIF($T$392:$V$405,"B")</f>
        <v>7</v>
      </c>
      <c r="Z392" s="1">
        <f>COUNTIF($T$392:$V$405,"C")</f>
        <v>4</v>
      </c>
      <c r="AA392" s="1">
        <f>COUNTIF($T$392:$V$405,"D")</f>
        <v>9</v>
      </c>
      <c r="AB392" s="1">
        <f>COUNTIF($T$392:$V$405,"E")</f>
        <v>0</v>
      </c>
      <c r="AD392" s="1" t="s">
        <v>39</v>
      </c>
    </row>
    <row r="393" spans="1:30" ht="15.6" x14ac:dyDescent="0.25">
      <c r="B393" s="3" t="str">
        <f t="shared" si="67"/>
        <v>0</v>
      </c>
      <c r="C393" s="3">
        <f t="shared" si="68"/>
        <v>0</v>
      </c>
      <c r="D393" s="3" t="str">
        <f t="shared" si="69"/>
        <v>0</v>
      </c>
      <c r="E393" s="5">
        <v>2454500</v>
      </c>
      <c r="F393" s="6"/>
      <c r="G393" s="6"/>
      <c r="H393" s="6"/>
      <c r="K393" s="1">
        <f t="shared" si="70"/>
        <v>0.10255143293504626</v>
      </c>
      <c r="L393" s="1" t="e">
        <f t="shared" si="71"/>
        <v>#DIV/0!</v>
      </c>
      <c r="M393" s="1" t="e">
        <f t="shared" si="72"/>
        <v>#DIV/0!</v>
      </c>
      <c r="N393" s="1" t="e">
        <f t="shared" si="73"/>
        <v>#DIV/0!</v>
      </c>
      <c r="P393" s="1" t="e">
        <f t="shared" si="74"/>
        <v>#DIV/0!</v>
      </c>
      <c r="Q393" s="1" t="e">
        <f t="shared" si="75"/>
        <v>#DIV/0!</v>
      </c>
      <c r="R393" s="1" t="e">
        <f t="shared" si="76"/>
        <v>#DIV/0!</v>
      </c>
      <c r="T393" s="1" t="e">
        <f t="shared" si="77"/>
        <v>#DIV/0!</v>
      </c>
      <c r="U393" s="1" t="e">
        <f t="shared" si="77"/>
        <v>#DIV/0!</v>
      </c>
      <c r="V393" s="1" t="e">
        <f t="shared" si="77"/>
        <v>#DIV/0!</v>
      </c>
    </row>
    <row r="394" spans="1:30" ht="15.6" x14ac:dyDescent="0.25">
      <c r="B394" s="3" t="str">
        <f t="shared" si="67"/>
        <v>0</v>
      </c>
      <c r="C394" s="3">
        <f t="shared" si="68"/>
        <v>0</v>
      </c>
      <c r="D394" s="3" t="str">
        <f t="shared" si="69"/>
        <v>0</v>
      </c>
      <c r="E394" s="5">
        <v>2736400</v>
      </c>
      <c r="F394" s="5">
        <v>9696</v>
      </c>
      <c r="G394" s="5">
        <v>40545</v>
      </c>
      <c r="H394" s="5">
        <v>10779</v>
      </c>
      <c r="K394" s="1">
        <f t="shared" si="70"/>
        <v>0.11485027500509269</v>
      </c>
      <c r="L394" s="1" t="e">
        <f t="shared" si="71"/>
        <v>#DIV/0!</v>
      </c>
      <c r="M394" s="1" t="e">
        <f t="shared" si="72"/>
        <v>#DIV/0!</v>
      </c>
      <c r="N394" s="1" t="e">
        <f t="shared" si="73"/>
        <v>#DIV/0!</v>
      </c>
      <c r="P394" s="1" t="e">
        <f t="shared" si="74"/>
        <v>#DIV/0!</v>
      </c>
      <c r="Q394" s="1" t="e">
        <f t="shared" si="75"/>
        <v>#DIV/0!</v>
      </c>
      <c r="R394" s="1" t="e">
        <f t="shared" si="76"/>
        <v>#DIV/0!</v>
      </c>
      <c r="T394" s="1" t="e">
        <f t="shared" si="77"/>
        <v>#DIV/0!</v>
      </c>
      <c r="U394" s="1" t="e">
        <f t="shared" si="77"/>
        <v>#DIV/0!</v>
      </c>
      <c r="V394" s="1" t="e">
        <f t="shared" si="77"/>
        <v>#DIV/0!</v>
      </c>
    </row>
    <row r="395" spans="1:30" ht="15.6" x14ac:dyDescent="0.25">
      <c r="B395" s="3" t="str">
        <f t="shared" si="67"/>
        <v>0</v>
      </c>
      <c r="C395" s="3">
        <f t="shared" si="68"/>
        <v>0</v>
      </c>
      <c r="D395" s="3" t="str">
        <f t="shared" si="69"/>
        <v>0</v>
      </c>
      <c r="E395" s="5">
        <v>3169800</v>
      </c>
      <c r="F395" s="5">
        <v>8921</v>
      </c>
      <c r="G395" s="5">
        <v>73008</v>
      </c>
      <c r="H395" s="5">
        <v>8667</v>
      </c>
      <c r="K395" s="1">
        <f t="shared" si="70"/>
        <v>0.15838327729864055</v>
      </c>
      <c r="L395" s="1">
        <f t="shared" si="71"/>
        <v>-7.9929867986798686E-2</v>
      </c>
      <c r="M395" s="1">
        <f t="shared" si="72"/>
        <v>0.8006659267480577</v>
      </c>
      <c r="N395" s="1">
        <f t="shared" si="73"/>
        <v>-0.19593654327859727</v>
      </c>
      <c r="P395" s="1">
        <f t="shared" si="74"/>
        <v>-0.50466103082389457</v>
      </c>
      <c r="Q395" s="1">
        <f t="shared" si="75"/>
        <v>5.055242828688014</v>
      </c>
      <c r="R395" s="1">
        <f t="shared" si="76"/>
        <v>-1.2371037310280424</v>
      </c>
      <c r="T395" s="1" t="str">
        <f t="shared" si="77"/>
        <v>A</v>
      </c>
      <c r="U395" s="1" t="str">
        <f t="shared" si="77"/>
        <v>D</v>
      </c>
      <c r="V395" s="1" t="str">
        <f t="shared" si="77"/>
        <v>A</v>
      </c>
    </row>
    <row r="396" spans="1:30" ht="15.6" x14ac:dyDescent="0.25">
      <c r="B396" s="3" t="str">
        <f t="shared" si="67"/>
        <v>0</v>
      </c>
      <c r="C396" s="3">
        <f t="shared" si="68"/>
        <v>0</v>
      </c>
      <c r="D396" s="3" t="str">
        <f t="shared" si="69"/>
        <v>0</v>
      </c>
      <c r="E396" s="5">
        <v>3432100</v>
      </c>
      <c r="F396" s="5">
        <v>8835</v>
      </c>
      <c r="G396" s="5">
        <v>79216</v>
      </c>
      <c r="H396" s="5">
        <v>7790</v>
      </c>
      <c r="K396" s="1">
        <f t="shared" si="70"/>
        <v>8.2749700296548684E-2</v>
      </c>
      <c r="L396" s="1">
        <f t="shared" si="71"/>
        <v>-9.6401748682883089E-3</v>
      </c>
      <c r="M396" s="1">
        <f t="shared" si="72"/>
        <v>8.503177733946965E-2</v>
      </c>
      <c r="N396" s="1">
        <f t="shared" si="73"/>
        <v>-0.10118841583016037</v>
      </c>
      <c r="P396" s="1">
        <f t="shared" si="74"/>
        <v>-0.11649800342165566</v>
      </c>
      <c r="Q396" s="1">
        <f t="shared" si="75"/>
        <v>1.0275780701892905</v>
      </c>
      <c r="R396" s="1">
        <f t="shared" si="76"/>
        <v>-1.2228251639284877</v>
      </c>
      <c r="T396" s="1" t="str">
        <f t="shared" si="77"/>
        <v>B</v>
      </c>
      <c r="U396" s="1" t="str">
        <f t="shared" si="77"/>
        <v>D</v>
      </c>
      <c r="V396" s="1" t="str">
        <f t="shared" si="77"/>
        <v>A</v>
      </c>
    </row>
    <row r="397" spans="1:30" ht="15.6" x14ac:dyDescent="0.25">
      <c r="B397" s="3" t="str">
        <f t="shared" si="67"/>
        <v>0</v>
      </c>
      <c r="C397" s="3">
        <f t="shared" si="68"/>
        <v>0</v>
      </c>
      <c r="D397" s="3" t="str">
        <f t="shared" si="69"/>
        <v>0</v>
      </c>
      <c r="E397" s="5">
        <v>4010300</v>
      </c>
      <c r="F397" s="5">
        <v>8818</v>
      </c>
      <c r="G397" s="5">
        <v>86160</v>
      </c>
      <c r="H397" s="5">
        <v>19559</v>
      </c>
      <c r="K397" s="1">
        <f t="shared" si="70"/>
        <v>0.16846828472363859</v>
      </c>
      <c r="L397" s="1">
        <f t="shared" si="71"/>
        <v>-1.9241652518392756E-3</v>
      </c>
      <c r="M397" s="1">
        <f t="shared" si="72"/>
        <v>8.7659058776004842E-2</v>
      </c>
      <c r="N397" s="1">
        <f t="shared" si="73"/>
        <v>1.5107830551989729</v>
      </c>
      <c r="P397" s="1">
        <f t="shared" si="74"/>
        <v>-1.1421528123205772E-2</v>
      </c>
      <c r="Q397" s="1">
        <f t="shared" si="75"/>
        <v>0.52032973992584952</v>
      </c>
      <c r="R397" s="1">
        <f t="shared" si="76"/>
        <v>8.9677594668771956</v>
      </c>
      <c r="T397" s="1" t="str">
        <f t="shared" si="77"/>
        <v>B</v>
      </c>
      <c r="U397" s="1" t="str">
        <f t="shared" si="77"/>
        <v>C</v>
      </c>
      <c r="V397" s="1" t="str">
        <f t="shared" si="77"/>
        <v>D</v>
      </c>
    </row>
    <row r="398" spans="1:30" ht="15.6" x14ac:dyDescent="0.25">
      <c r="B398" s="3" t="str">
        <f t="shared" si="67"/>
        <v>0</v>
      </c>
      <c r="C398" s="3">
        <f t="shared" si="68"/>
        <v>0</v>
      </c>
      <c r="D398" s="3" t="str">
        <f t="shared" si="69"/>
        <v>0</v>
      </c>
      <c r="E398" s="5">
        <v>4666800</v>
      </c>
      <c r="F398" s="5">
        <v>8018</v>
      </c>
      <c r="G398" s="5">
        <v>93950</v>
      </c>
      <c r="H398" s="5">
        <v>11660</v>
      </c>
      <c r="K398" s="1">
        <f t="shared" si="70"/>
        <v>0.16370346358127821</v>
      </c>
      <c r="L398" s="1">
        <f t="shared" si="71"/>
        <v>-9.072352007257882E-2</v>
      </c>
      <c r="M398" s="1">
        <f t="shared" si="72"/>
        <v>9.0413184772516253E-2</v>
      </c>
      <c r="N398" s="1">
        <f t="shared" si="73"/>
        <v>-0.4038550028120047</v>
      </c>
      <c r="P398" s="1">
        <f t="shared" si="74"/>
        <v>-0.5541942613055032</v>
      </c>
      <c r="Q398" s="1">
        <f t="shared" si="75"/>
        <v>0.55229854515342258</v>
      </c>
      <c r="R398" s="1">
        <f t="shared" si="76"/>
        <v>-2.4669911923487926</v>
      </c>
      <c r="T398" s="1" t="str">
        <f t="shared" si="77"/>
        <v>A</v>
      </c>
      <c r="U398" s="1" t="str">
        <f t="shared" si="77"/>
        <v>C</v>
      </c>
      <c r="V398" s="1" t="str">
        <f t="shared" si="77"/>
        <v>A</v>
      </c>
    </row>
    <row r="399" spans="1:30" ht="15.6" x14ac:dyDescent="0.25">
      <c r="B399" s="3" t="str">
        <f t="shared" si="67"/>
        <v>0</v>
      </c>
      <c r="C399" s="3">
        <f t="shared" si="68"/>
        <v>0</v>
      </c>
      <c r="D399" s="3" t="str">
        <f t="shared" si="69"/>
        <v>0</v>
      </c>
      <c r="E399" s="5">
        <v>5565700</v>
      </c>
      <c r="F399" s="5">
        <v>7233</v>
      </c>
      <c r="G399" s="5">
        <v>90608</v>
      </c>
      <c r="H399" s="5">
        <v>10721</v>
      </c>
      <c r="K399" s="1">
        <f t="shared" si="70"/>
        <v>0.19261592525927831</v>
      </c>
      <c r="L399" s="1">
        <f t="shared" si="71"/>
        <v>-9.790471439261661E-2</v>
      </c>
      <c r="M399" s="1">
        <f t="shared" si="72"/>
        <v>-3.557211282597126E-2</v>
      </c>
      <c r="N399" s="1">
        <f t="shared" si="73"/>
        <v>-8.0531732418524876E-2</v>
      </c>
      <c r="P399" s="1">
        <f t="shared" si="74"/>
        <v>-0.50828982214647145</v>
      </c>
      <c r="Q399" s="1">
        <f t="shared" si="75"/>
        <v>-0.18467898112831535</v>
      </c>
      <c r="R399" s="1">
        <f t="shared" si="76"/>
        <v>-0.4180948813558481</v>
      </c>
      <c r="T399" s="1" t="str">
        <f t="shared" si="77"/>
        <v>A</v>
      </c>
      <c r="U399" s="1" t="str">
        <f t="shared" si="77"/>
        <v>B</v>
      </c>
      <c r="V399" s="1" t="str">
        <f t="shared" si="77"/>
        <v>B</v>
      </c>
    </row>
    <row r="400" spans="1:30" ht="15.6" x14ac:dyDescent="0.25">
      <c r="B400" s="3" t="str">
        <f t="shared" si="67"/>
        <v>0</v>
      </c>
      <c r="C400" s="3">
        <f t="shared" si="68"/>
        <v>0</v>
      </c>
      <c r="D400" s="3" t="str">
        <f t="shared" si="69"/>
        <v>0</v>
      </c>
      <c r="E400" s="5">
        <v>5715900</v>
      </c>
      <c r="F400" s="5">
        <v>7685</v>
      </c>
      <c r="G400" s="5">
        <v>83603</v>
      </c>
      <c r="H400" s="5">
        <v>9692</v>
      </c>
      <c r="K400" s="1">
        <f t="shared" si="70"/>
        <v>2.6986722245180301E-2</v>
      </c>
      <c r="L400" s="1">
        <f t="shared" si="71"/>
        <v>6.2491359048804089E-2</v>
      </c>
      <c r="M400" s="1">
        <f t="shared" si="72"/>
        <v>-7.7311054211548644E-2</v>
      </c>
      <c r="N400" s="1">
        <f t="shared" si="73"/>
        <v>-9.5979852625687909E-2</v>
      </c>
      <c r="P400" s="1">
        <f t="shared" si="74"/>
        <v>2.3156335356719633</v>
      </c>
      <c r="Q400" s="1">
        <f t="shared" si="75"/>
        <v>-2.864781187917552</v>
      </c>
      <c r="R400" s="1">
        <f t="shared" si="76"/>
        <v>-3.5565583605778377</v>
      </c>
      <c r="T400" s="1" t="str">
        <f t="shared" si="77"/>
        <v>D</v>
      </c>
      <c r="U400" s="1" t="str">
        <f t="shared" si="77"/>
        <v>A</v>
      </c>
      <c r="V400" s="1" t="str">
        <f t="shared" si="77"/>
        <v>A</v>
      </c>
    </row>
    <row r="401" spans="1:30" ht="15.6" x14ac:dyDescent="0.25">
      <c r="B401" s="3" t="str">
        <f t="shared" si="67"/>
        <v>0</v>
      </c>
      <c r="C401" s="3">
        <f t="shared" si="68"/>
        <v>0</v>
      </c>
      <c r="D401" s="3" t="str">
        <f t="shared" si="69"/>
        <v>0</v>
      </c>
      <c r="E401" s="5">
        <v>6901200</v>
      </c>
      <c r="F401" s="5">
        <v>7749</v>
      </c>
      <c r="G401" s="5">
        <v>74480</v>
      </c>
      <c r="H401" s="5">
        <v>13668</v>
      </c>
      <c r="K401" s="1">
        <f t="shared" si="70"/>
        <v>0.20736891828058573</v>
      </c>
      <c r="L401" s="1">
        <f t="shared" si="71"/>
        <v>8.3279115159401434E-3</v>
      </c>
      <c r="M401" s="1">
        <f t="shared" si="72"/>
        <v>-0.10912287836560888</v>
      </c>
      <c r="N401" s="1">
        <f t="shared" si="73"/>
        <v>0.41023524556335123</v>
      </c>
      <c r="P401" s="1">
        <f t="shared" si="74"/>
        <v>4.0159883096230711E-2</v>
      </c>
      <c r="Q401" s="1">
        <f t="shared" si="75"/>
        <v>-0.52622581662868795</v>
      </c>
      <c r="R401" s="1">
        <f t="shared" si="76"/>
        <v>1.9782870497895548</v>
      </c>
      <c r="T401" s="1" t="str">
        <f t="shared" si="77"/>
        <v>C</v>
      </c>
      <c r="U401" s="1" t="str">
        <f t="shared" si="77"/>
        <v>A</v>
      </c>
      <c r="V401" s="1" t="str">
        <f t="shared" si="77"/>
        <v>D</v>
      </c>
    </row>
    <row r="402" spans="1:30" ht="15.6" x14ac:dyDescent="0.25">
      <c r="B402" s="3" t="str">
        <f t="shared" si="67"/>
        <v>0</v>
      </c>
      <c r="C402" s="3">
        <f t="shared" si="68"/>
        <v>0</v>
      </c>
      <c r="D402" s="3" t="str">
        <f t="shared" si="69"/>
        <v>0</v>
      </c>
      <c r="E402" s="5">
        <v>9259600</v>
      </c>
      <c r="F402" s="5">
        <v>7062</v>
      </c>
      <c r="G402" s="5">
        <v>91518</v>
      </c>
      <c r="H402" s="5">
        <v>36613</v>
      </c>
      <c r="K402" s="1">
        <f t="shared" si="70"/>
        <v>0.34173766881122125</v>
      </c>
      <c r="L402" s="1">
        <f t="shared" si="71"/>
        <v>-8.8656600851722805E-2</v>
      </c>
      <c r="M402" s="1">
        <f t="shared" si="72"/>
        <v>0.22875939849624061</v>
      </c>
      <c r="N402" s="1">
        <f t="shared" si="73"/>
        <v>1.6787386596429617</v>
      </c>
      <c r="P402" s="1">
        <f t="shared" si="74"/>
        <v>-0.25942882199707828</v>
      </c>
      <c r="Q402" s="1">
        <f t="shared" si="75"/>
        <v>0.66940059400536622</v>
      </c>
      <c r="R402" s="1">
        <f t="shared" si="76"/>
        <v>4.9123605995284967</v>
      </c>
      <c r="T402" s="1" t="str">
        <f t="shared" si="77"/>
        <v>B</v>
      </c>
      <c r="U402" s="1" t="str">
        <f t="shared" si="77"/>
        <v>C</v>
      </c>
      <c r="V402" s="1" t="str">
        <f t="shared" si="77"/>
        <v>D</v>
      </c>
    </row>
    <row r="403" spans="1:30" ht="15.6" x14ac:dyDescent="0.25">
      <c r="B403" s="3" t="str">
        <f t="shared" si="67"/>
        <v>0</v>
      </c>
      <c r="C403" s="3">
        <f t="shared" si="68"/>
        <v>0</v>
      </c>
      <c r="D403" s="3" t="str">
        <f t="shared" si="69"/>
        <v>0</v>
      </c>
      <c r="E403" s="5">
        <v>10409500</v>
      </c>
      <c r="F403" s="5">
        <v>5095</v>
      </c>
      <c r="G403" s="5">
        <v>83362</v>
      </c>
      <c r="H403" s="5">
        <v>21531</v>
      </c>
      <c r="K403" s="1">
        <f t="shared" si="70"/>
        <v>0.12418463000561579</v>
      </c>
      <c r="L403" s="1">
        <f t="shared" si="71"/>
        <v>-0.27853299348626454</v>
      </c>
      <c r="M403" s="1">
        <f t="shared" si="72"/>
        <v>-8.9119080399484255E-2</v>
      </c>
      <c r="N403" s="1">
        <f t="shared" si="73"/>
        <v>-0.41193018873077869</v>
      </c>
      <c r="P403" s="1">
        <f t="shared" si="74"/>
        <v>-2.2428942573140405</v>
      </c>
      <c r="Q403" s="1">
        <f t="shared" si="75"/>
        <v>-0.71763373933999863</v>
      </c>
      <c r="R403" s="1">
        <f t="shared" si="76"/>
        <v>-3.3170786812518642</v>
      </c>
      <c r="T403" s="1" t="str">
        <f t="shared" si="77"/>
        <v>A</v>
      </c>
      <c r="U403" s="1" t="str">
        <f t="shared" si="77"/>
        <v>A</v>
      </c>
      <c r="V403" s="1" t="str">
        <f t="shared" si="77"/>
        <v>A</v>
      </c>
    </row>
    <row r="404" spans="1:30" ht="15.6" x14ac:dyDescent="0.25">
      <c r="B404" s="3" t="str">
        <f t="shared" si="67"/>
        <v>0</v>
      </c>
      <c r="C404" s="3">
        <f t="shared" si="68"/>
        <v>0</v>
      </c>
      <c r="D404" s="3" t="str">
        <f t="shared" si="69"/>
        <v>0</v>
      </c>
      <c r="E404" s="5">
        <v>11420300</v>
      </c>
      <c r="F404" s="5">
        <v>5037</v>
      </c>
      <c r="G404" s="5">
        <v>82400</v>
      </c>
      <c r="H404" s="5">
        <v>24800</v>
      </c>
      <c r="K404" s="1">
        <f t="shared" si="70"/>
        <v>9.7103607281809889E-2</v>
      </c>
      <c r="L404" s="1">
        <f t="shared" si="71"/>
        <v>-1.1383709519136408E-2</v>
      </c>
      <c r="M404" s="1">
        <f t="shared" si="72"/>
        <v>-1.1540030229601017E-2</v>
      </c>
      <c r="N404" s="1">
        <f t="shared" si="73"/>
        <v>0.15182759741767685</v>
      </c>
      <c r="P404" s="1">
        <f t="shared" si="74"/>
        <v>-0.11723261202953149</v>
      </c>
      <c r="Q404" s="1">
        <f t="shared" si="75"/>
        <v>-0.11884244625547268</v>
      </c>
      <c r="R404" s="1">
        <f t="shared" si="76"/>
        <v>1.5635628960420529</v>
      </c>
      <c r="T404" s="1" t="str">
        <f t="shared" si="77"/>
        <v>B</v>
      </c>
      <c r="U404" s="1" t="str">
        <f t="shared" si="77"/>
        <v>B</v>
      </c>
      <c r="V404" s="1" t="str">
        <f t="shared" si="77"/>
        <v>D</v>
      </c>
    </row>
    <row r="405" spans="1:30" ht="15.6" x14ac:dyDescent="0.25">
      <c r="B405" s="3" t="str">
        <f t="shared" si="67"/>
        <v>0</v>
      </c>
      <c r="C405" s="3">
        <f t="shared" si="68"/>
        <v>0</v>
      </c>
      <c r="D405" s="3" t="str">
        <f t="shared" si="69"/>
        <v>0</v>
      </c>
      <c r="E405" s="5">
        <v>12185600</v>
      </c>
      <c r="F405" s="5">
        <v>5812</v>
      </c>
      <c r="G405" s="5">
        <v>65513</v>
      </c>
      <c r="H405" s="5">
        <v>43301</v>
      </c>
      <c r="K405" s="1">
        <f t="shared" si="70"/>
        <v>6.7012250116021466E-2</v>
      </c>
      <c r="L405" s="1">
        <f t="shared" si="71"/>
        <v>0.15386142545165774</v>
      </c>
      <c r="M405" s="1">
        <f t="shared" si="72"/>
        <v>-0.20493932038834953</v>
      </c>
      <c r="N405" s="1">
        <f t="shared" si="73"/>
        <v>0.746008064516129</v>
      </c>
      <c r="P405" s="1">
        <f t="shared" si="74"/>
        <v>2.2960193872802392</v>
      </c>
      <c r="Q405" s="1">
        <f t="shared" si="75"/>
        <v>-3.0582366661845919</v>
      </c>
      <c r="R405" s="1">
        <f t="shared" si="76"/>
        <v>11.13241330091931</v>
      </c>
      <c r="T405" s="1" t="str">
        <f t="shared" si="77"/>
        <v>D</v>
      </c>
      <c r="U405" s="1" t="str">
        <f t="shared" si="77"/>
        <v>A</v>
      </c>
      <c r="V405" s="1" t="str">
        <f t="shared" si="77"/>
        <v>D</v>
      </c>
    </row>
    <row r="406" spans="1:30" ht="27.6" x14ac:dyDescent="0.25">
      <c r="A406" s="4" t="s">
        <v>57</v>
      </c>
      <c r="B406" s="3" t="str">
        <f t="shared" si="67"/>
        <v>Dongzhou</v>
      </c>
      <c r="C406" s="3" t="str">
        <f t="shared" si="68"/>
        <v xml:space="preserve">dong zhou </v>
      </c>
      <c r="D406" s="3" t="str">
        <f t="shared" si="69"/>
        <v>dongzhou</v>
      </c>
      <c r="K406" s="1">
        <f t="shared" si="70"/>
        <v>-1</v>
      </c>
      <c r="L406" s="1">
        <f t="shared" si="71"/>
        <v>-1</v>
      </c>
      <c r="M406" s="1">
        <f t="shared" si="72"/>
        <v>-1</v>
      </c>
      <c r="N406" s="1">
        <f t="shared" si="73"/>
        <v>-1</v>
      </c>
      <c r="P406" s="1">
        <f t="shared" si="74"/>
        <v>1</v>
      </c>
      <c r="Q406" s="1">
        <f t="shared" si="75"/>
        <v>1</v>
      </c>
      <c r="R406" s="1">
        <f t="shared" si="76"/>
        <v>1</v>
      </c>
      <c r="T406" s="8" t="str">
        <f t="shared" si="77"/>
        <v>D</v>
      </c>
      <c r="U406" s="8" t="str">
        <f t="shared" si="77"/>
        <v>D</v>
      </c>
      <c r="V406" s="8" t="str">
        <f t="shared" si="77"/>
        <v>D</v>
      </c>
    </row>
    <row r="407" spans="1:30" ht="15.6" x14ac:dyDescent="0.25">
      <c r="B407" s="3" t="str">
        <f t="shared" si="67"/>
        <v>0</v>
      </c>
      <c r="C407" s="3">
        <f t="shared" si="68"/>
        <v>0</v>
      </c>
      <c r="D407" s="3" t="str">
        <f t="shared" si="69"/>
        <v>0</v>
      </c>
      <c r="E407" s="5">
        <v>1013900</v>
      </c>
      <c r="F407" s="6"/>
      <c r="G407" s="6"/>
      <c r="H407" s="6"/>
      <c r="K407" s="1" t="e">
        <f t="shared" si="70"/>
        <v>#DIV/0!</v>
      </c>
      <c r="L407" s="1" t="e">
        <f t="shared" si="71"/>
        <v>#DIV/0!</v>
      </c>
      <c r="M407" s="1" t="e">
        <f t="shared" si="72"/>
        <v>#DIV/0!</v>
      </c>
      <c r="N407" s="1" t="e">
        <f t="shared" si="73"/>
        <v>#DIV/0!</v>
      </c>
      <c r="P407" s="1" t="e">
        <f t="shared" si="74"/>
        <v>#DIV/0!</v>
      </c>
      <c r="Q407" s="1" t="e">
        <f t="shared" si="75"/>
        <v>#DIV/0!</v>
      </c>
      <c r="R407" s="1" t="e">
        <f t="shared" si="76"/>
        <v>#DIV/0!</v>
      </c>
      <c r="T407" s="1" t="e">
        <f t="shared" si="77"/>
        <v>#DIV/0!</v>
      </c>
      <c r="U407" s="1" t="e">
        <f t="shared" si="77"/>
        <v>#DIV/0!</v>
      </c>
      <c r="V407" s="1" t="e">
        <f t="shared" si="77"/>
        <v>#DIV/0!</v>
      </c>
      <c r="X407" s="1">
        <f>COUNTIF($T$407:$V$420,"A")</f>
        <v>7</v>
      </c>
      <c r="Y407" s="1">
        <f>COUNTIF($T$407:$V$420,"B")</f>
        <v>10</v>
      </c>
      <c r="Z407" s="1">
        <f>COUNTIF($T$407:$V$420,"C")</f>
        <v>9</v>
      </c>
      <c r="AA407" s="1">
        <f>COUNTIF($T$407:$V$420,"D")</f>
        <v>7</v>
      </c>
      <c r="AB407" s="1">
        <f>COUNTIF($T$407:$V$420,"E")</f>
        <v>0</v>
      </c>
      <c r="AD407" s="1" t="s">
        <v>154</v>
      </c>
    </row>
    <row r="408" spans="1:30" ht="15.6" x14ac:dyDescent="0.25">
      <c r="B408" s="3" t="str">
        <f t="shared" si="67"/>
        <v>0</v>
      </c>
      <c r="C408" s="3">
        <f t="shared" si="68"/>
        <v>0</v>
      </c>
      <c r="D408" s="3" t="str">
        <f t="shared" si="69"/>
        <v>0</v>
      </c>
      <c r="E408" s="5">
        <v>1113400</v>
      </c>
      <c r="F408" s="6"/>
      <c r="G408" s="6"/>
      <c r="H408" s="6"/>
      <c r="K408" s="1">
        <f t="shared" si="70"/>
        <v>9.8135910839333262E-2</v>
      </c>
      <c r="L408" s="1" t="e">
        <f t="shared" si="71"/>
        <v>#DIV/0!</v>
      </c>
      <c r="M408" s="1" t="e">
        <f t="shared" si="72"/>
        <v>#DIV/0!</v>
      </c>
      <c r="N408" s="1" t="e">
        <f t="shared" si="73"/>
        <v>#DIV/0!</v>
      </c>
      <c r="P408" s="1" t="e">
        <f t="shared" si="74"/>
        <v>#DIV/0!</v>
      </c>
      <c r="Q408" s="1" t="e">
        <f t="shared" si="75"/>
        <v>#DIV/0!</v>
      </c>
      <c r="R408" s="1" t="e">
        <f t="shared" si="76"/>
        <v>#DIV/0!</v>
      </c>
      <c r="T408" s="1" t="e">
        <f t="shared" si="77"/>
        <v>#DIV/0!</v>
      </c>
      <c r="U408" s="1" t="e">
        <f t="shared" si="77"/>
        <v>#DIV/0!</v>
      </c>
      <c r="V408" s="1" t="e">
        <f t="shared" si="77"/>
        <v>#DIV/0!</v>
      </c>
    </row>
    <row r="409" spans="1:30" ht="15.6" x14ac:dyDescent="0.25">
      <c r="B409" s="3" t="str">
        <f t="shared" si="67"/>
        <v>0</v>
      </c>
      <c r="C409" s="3">
        <f t="shared" si="68"/>
        <v>0</v>
      </c>
      <c r="D409" s="3" t="str">
        <f t="shared" si="69"/>
        <v>0</v>
      </c>
      <c r="E409" s="5">
        <v>1257000</v>
      </c>
      <c r="F409" s="5">
        <v>2301</v>
      </c>
      <c r="G409" s="5">
        <v>19380</v>
      </c>
      <c r="H409" s="5">
        <v>13632</v>
      </c>
      <c r="K409" s="1">
        <f t="shared" si="70"/>
        <v>0.1289743129153943</v>
      </c>
      <c r="L409" s="1" t="e">
        <f t="shared" si="71"/>
        <v>#DIV/0!</v>
      </c>
      <c r="M409" s="1" t="e">
        <f t="shared" si="72"/>
        <v>#DIV/0!</v>
      </c>
      <c r="N409" s="1" t="e">
        <f t="shared" si="73"/>
        <v>#DIV/0!</v>
      </c>
      <c r="P409" s="1" t="e">
        <f t="shared" si="74"/>
        <v>#DIV/0!</v>
      </c>
      <c r="Q409" s="1" t="e">
        <f t="shared" si="75"/>
        <v>#DIV/0!</v>
      </c>
      <c r="R409" s="1" t="e">
        <f t="shared" si="76"/>
        <v>#DIV/0!</v>
      </c>
      <c r="T409" s="1" t="e">
        <f t="shared" si="77"/>
        <v>#DIV/0!</v>
      </c>
      <c r="U409" s="1" t="e">
        <f t="shared" si="77"/>
        <v>#DIV/0!</v>
      </c>
      <c r="V409" s="1" t="e">
        <f t="shared" si="77"/>
        <v>#DIV/0!</v>
      </c>
    </row>
    <row r="410" spans="1:30" ht="15.6" x14ac:dyDescent="0.25">
      <c r="B410" s="3" t="str">
        <f t="shared" si="67"/>
        <v>0</v>
      </c>
      <c r="C410" s="3">
        <f t="shared" si="68"/>
        <v>0</v>
      </c>
      <c r="D410" s="3" t="str">
        <f t="shared" si="69"/>
        <v>0</v>
      </c>
      <c r="E410" s="5">
        <v>1419200</v>
      </c>
      <c r="F410" s="5">
        <v>2515</v>
      </c>
      <c r="G410" s="5">
        <v>19406</v>
      </c>
      <c r="H410" s="5">
        <v>13476</v>
      </c>
      <c r="K410" s="1">
        <f t="shared" si="70"/>
        <v>0.12903739061256961</v>
      </c>
      <c r="L410" s="1">
        <f t="shared" si="71"/>
        <v>9.3003042155584525E-2</v>
      </c>
      <c r="M410" s="1">
        <f t="shared" si="72"/>
        <v>1.3415892672858616E-3</v>
      </c>
      <c r="N410" s="1">
        <f t="shared" si="73"/>
        <v>-1.1443661971830986E-2</v>
      </c>
      <c r="P410" s="1">
        <f t="shared" si="74"/>
        <v>0.72074490745727338</v>
      </c>
      <c r="Q410" s="1">
        <f t="shared" si="75"/>
        <v>1.039690326127206E-2</v>
      </c>
      <c r="R410" s="1">
        <f t="shared" si="76"/>
        <v>-8.868485264236467E-2</v>
      </c>
      <c r="T410" s="1" t="str">
        <f t="shared" si="77"/>
        <v>C</v>
      </c>
      <c r="U410" s="1" t="str">
        <f t="shared" si="77"/>
        <v>C</v>
      </c>
      <c r="V410" s="1" t="str">
        <f t="shared" si="77"/>
        <v>B</v>
      </c>
    </row>
    <row r="411" spans="1:30" ht="15.6" x14ac:dyDescent="0.25">
      <c r="B411" s="3" t="str">
        <f t="shared" si="67"/>
        <v>0</v>
      </c>
      <c r="C411" s="3">
        <f t="shared" si="68"/>
        <v>0</v>
      </c>
      <c r="D411" s="3" t="str">
        <f t="shared" si="69"/>
        <v>0</v>
      </c>
      <c r="E411" s="5">
        <v>1469700</v>
      </c>
      <c r="F411" s="5">
        <v>2547</v>
      </c>
      <c r="G411" s="5">
        <v>36566</v>
      </c>
      <c r="H411" s="5">
        <v>17115</v>
      </c>
      <c r="K411" s="1">
        <f t="shared" si="70"/>
        <v>3.5583427282976324E-2</v>
      </c>
      <c r="L411" s="1">
        <f t="shared" si="71"/>
        <v>1.2723658051689861E-2</v>
      </c>
      <c r="M411" s="1">
        <f t="shared" si="72"/>
        <v>0.88426259919612493</v>
      </c>
      <c r="N411" s="1">
        <f t="shared" si="73"/>
        <v>0.27003561887800537</v>
      </c>
      <c r="P411" s="1">
        <f t="shared" si="74"/>
        <v>0.35757258429620298</v>
      </c>
      <c r="Q411" s="1">
        <f t="shared" si="75"/>
        <v>24.850405559982981</v>
      </c>
      <c r="R411" s="1">
        <f t="shared" si="76"/>
        <v>7.5888029764686182</v>
      </c>
      <c r="T411" s="1" t="str">
        <f t="shared" si="77"/>
        <v>C</v>
      </c>
      <c r="U411" s="1" t="str">
        <f t="shared" si="77"/>
        <v>D</v>
      </c>
      <c r="V411" s="1" t="str">
        <f t="shared" si="77"/>
        <v>D</v>
      </c>
    </row>
    <row r="412" spans="1:30" ht="15.6" x14ac:dyDescent="0.25">
      <c r="B412" s="3" t="str">
        <f t="shared" si="67"/>
        <v>0</v>
      </c>
      <c r="C412" s="3">
        <f t="shared" si="68"/>
        <v>0</v>
      </c>
      <c r="D412" s="3" t="str">
        <f t="shared" si="69"/>
        <v>0</v>
      </c>
      <c r="E412" s="5">
        <v>1683300</v>
      </c>
      <c r="F412" s="5">
        <v>2488</v>
      </c>
      <c r="G412" s="5">
        <v>41880</v>
      </c>
      <c r="H412" s="5">
        <v>19463</v>
      </c>
      <c r="K412" s="1">
        <f t="shared" si="70"/>
        <v>0.14533578281281895</v>
      </c>
      <c r="L412" s="1">
        <f t="shared" si="71"/>
        <v>-2.3164507263447192E-2</v>
      </c>
      <c r="M412" s="1">
        <f t="shared" si="72"/>
        <v>0.14532625936662474</v>
      </c>
      <c r="N412" s="1">
        <f t="shared" si="73"/>
        <v>0.13718959976628689</v>
      </c>
      <c r="P412" s="1">
        <f t="shared" si="74"/>
        <v>-0.15938612511745476</v>
      </c>
      <c r="Q412" s="1">
        <f t="shared" si="75"/>
        <v>0.9999344728049081</v>
      </c>
      <c r="R412" s="1">
        <f t="shared" si="76"/>
        <v>0.94394922648179702</v>
      </c>
      <c r="T412" s="1" t="str">
        <f t="shared" si="77"/>
        <v>B</v>
      </c>
      <c r="U412" s="1" t="str">
        <f t="shared" si="77"/>
        <v>C</v>
      </c>
      <c r="V412" s="1" t="str">
        <f t="shared" si="77"/>
        <v>C</v>
      </c>
    </row>
    <row r="413" spans="1:30" ht="15.6" x14ac:dyDescent="0.25">
      <c r="B413" s="3" t="str">
        <f t="shared" si="67"/>
        <v>0</v>
      </c>
      <c r="C413" s="3">
        <f t="shared" si="68"/>
        <v>0</v>
      </c>
      <c r="D413" s="3" t="str">
        <f t="shared" si="69"/>
        <v>0</v>
      </c>
      <c r="E413" s="5">
        <v>2087073</v>
      </c>
      <c r="F413" s="5">
        <v>3030</v>
      </c>
      <c r="G413" s="5">
        <v>37574</v>
      </c>
      <c r="H413" s="5">
        <v>19977</v>
      </c>
      <c r="K413" s="1">
        <f t="shared" si="70"/>
        <v>0.23986989841382997</v>
      </c>
      <c r="L413" s="1">
        <f t="shared" si="71"/>
        <v>0.21784565916398713</v>
      </c>
      <c r="M413" s="1">
        <f t="shared" si="72"/>
        <v>-0.10281757402101242</v>
      </c>
      <c r="N413" s="1">
        <f t="shared" si="73"/>
        <v>2.6409083902789909E-2</v>
      </c>
      <c r="P413" s="1">
        <f t="shared" si="74"/>
        <v>0.90818256314993706</v>
      </c>
      <c r="Q413" s="1">
        <f t="shared" si="75"/>
        <v>-0.4286389192679308</v>
      </c>
      <c r="R413" s="1">
        <f t="shared" si="76"/>
        <v>0.1100975323599306</v>
      </c>
      <c r="T413" s="1" t="str">
        <f t="shared" si="77"/>
        <v>C</v>
      </c>
      <c r="U413" s="1" t="str">
        <f t="shared" si="77"/>
        <v>B</v>
      </c>
      <c r="V413" s="1" t="str">
        <f t="shared" si="77"/>
        <v>C</v>
      </c>
    </row>
    <row r="414" spans="1:30" ht="15.6" x14ac:dyDescent="0.25">
      <c r="B414" s="3" t="str">
        <f t="shared" si="67"/>
        <v>0</v>
      </c>
      <c r="C414" s="3">
        <f t="shared" si="68"/>
        <v>0</v>
      </c>
      <c r="D414" s="3" t="str">
        <f t="shared" si="69"/>
        <v>0</v>
      </c>
      <c r="E414" s="5">
        <v>2697900</v>
      </c>
      <c r="F414" s="5">
        <v>3026</v>
      </c>
      <c r="G414" s="5">
        <v>34872</v>
      </c>
      <c r="H414" s="5">
        <v>17869</v>
      </c>
      <c r="K414" s="1">
        <f t="shared" si="70"/>
        <v>0.2926716027661706</v>
      </c>
      <c r="L414" s="1">
        <f t="shared" si="71"/>
        <v>-1.3201320132013201E-3</v>
      </c>
      <c r="M414" s="1">
        <f t="shared" si="72"/>
        <v>-7.1911428115186027E-2</v>
      </c>
      <c r="N414" s="1">
        <f t="shared" si="73"/>
        <v>-0.10552134955198478</v>
      </c>
      <c r="P414" s="1">
        <f t="shared" si="74"/>
        <v>-4.5106255636835286E-3</v>
      </c>
      <c r="Q414" s="1">
        <f t="shared" si="75"/>
        <v>-0.24570688592784151</v>
      </c>
      <c r="R414" s="1">
        <f t="shared" si="76"/>
        <v>-0.36054522732870276</v>
      </c>
      <c r="T414" s="1" t="str">
        <f t="shared" si="77"/>
        <v>B</v>
      </c>
      <c r="U414" s="1" t="str">
        <f t="shared" si="77"/>
        <v>B</v>
      </c>
      <c r="V414" s="1" t="str">
        <f t="shared" si="77"/>
        <v>B</v>
      </c>
    </row>
    <row r="415" spans="1:30" ht="15.6" x14ac:dyDescent="0.25">
      <c r="B415" s="3" t="str">
        <f t="shared" si="67"/>
        <v>0</v>
      </c>
      <c r="C415" s="3">
        <f t="shared" si="68"/>
        <v>0</v>
      </c>
      <c r="D415" s="3" t="str">
        <f t="shared" si="69"/>
        <v>0</v>
      </c>
      <c r="E415" s="5">
        <v>3237121</v>
      </c>
      <c r="F415" s="5">
        <v>3012</v>
      </c>
      <c r="G415" s="5">
        <v>34311</v>
      </c>
      <c r="H415" s="5">
        <v>16210</v>
      </c>
      <c r="K415" s="1">
        <f t="shared" si="70"/>
        <v>0.19986693354090218</v>
      </c>
      <c r="L415" s="1">
        <f t="shared" si="71"/>
        <v>-4.626569729015202E-3</v>
      </c>
      <c r="M415" s="1">
        <f t="shared" si="72"/>
        <v>-1.6087405368203717E-2</v>
      </c>
      <c r="N415" s="1">
        <f t="shared" si="73"/>
        <v>-9.2842352677821927E-2</v>
      </c>
      <c r="P415" s="1">
        <f t="shared" si="74"/>
        <v>-2.3148249923334058E-2</v>
      </c>
      <c r="Q415" s="1">
        <f t="shared" si="75"/>
        <v>-8.0490579823257635E-2</v>
      </c>
      <c r="R415" s="1">
        <f t="shared" si="76"/>
        <v>-0.46452082409530743</v>
      </c>
      <c r="T415" s="1" t="str">
        <f t="shared" si="77"/>
        <v>B</v>
      </c>
      <c r="U415" s="1" t="str">
        <f t="shared" si="77"/>
        <v>B</v>
      </c>
      <c r="V415" s="1" t="str">
        <f t="shared" si="77"/>
        <v>B</v>
      </c>
    </row>
    <row r="416" spans="1:30" ht="15.6" x14ac:dyDescent="0.25">
      <c r="B416" s="3" t="str">
        <f t="shared" si="67"/>
        <v>0</v>
      </c>
      <c r="C416" s="3">
        <f t="shared" si="68"/>
        <v>0</v>
      </c>
      <c r="D416" s="3" t="str">
        <f t="shared" si="69"/>
        <v>0</v>
      </c>
      <c r="E416" s="5">
        <v>3952900</v>
      </c>
      <c r="F416" s="5">
        <v>2073</v>
      </c>
      <c r="G416" s="5">
        <v>42527</v>
      </c>
      <c r="H416" s="5">
        <v>13171</v>
      </c>
      <c r="K416" s="1">
        <f t="shared" si="70"/>
        <v>0.22111592368651034</v>
      </c>
      <c r="L416" s="1">
        <f t="shared" si="71"/>
        <v>-0.31175298804780877</v>
      </c>
      <c r="M416" s="1">
        <f t="shared" si="72"/>
        <v>0.23945673399201423</v>
      </c>
      <c r="N416" s="1">
        <f t="shared" si="73"/>
        <v>-0.18747686613201728</v>
      </c>
      <c r="P416" s="1">
        <f t="shared" si="74"/>
        <v>-1.4099074496769404</v>
      </c>
      <c r="Q416" s="1">
        <f t="shared" si="75"/>
        <v>1.0829465829494342</v>
      </c>
      <c r="R416" s="1">
        <f t="shared" si="76"/>
        <v>-0.84786687003969363</v>
      </c>
      <c r="T416" s="1" t="str">
        <f t="shared" si="77"/>
        <v>A</v>
      </c>
      <c r="U416" s="1" t="str">
        <f t="shared" si="77"/>
        <v>D</v>
      </c>
      <c r="V416" s="1" t="str">
        <f t="shared" si="77"/>
        <v>A</v>
      </c>
    </row>
    <row r="417" spans="1:30" ht="15.6" x14ac:dyDescent="0.25">
      <c r="B417" s="3" t="str">
        <f t="shared" si="67"/>
        <v>0</v>
      </c>
      <c r="C417" s="3">
        <f t="shared" si="68"/>
        <v>0</v>
      </c>
      <c r="D417" s="3" t="str">
        <f t="shared" si="69"/>
        <v>0</v>
      </c>
      <c r="E417" s="5">
        <v>4908900</v>
      </c>
      <c r="F417" s="5">
        <v>3350</v>
      </c>
      <c r="G417" s="5">
        <v>37737</v>
      </c>
      <c r="H417" s="5">
        <v>21099</v>
      </c>
      <c r="K417" s="1">
        <f t="shared" si="70"/>
        <v>0.24184775734271041</v>
      </c>
      <c r="L417" s="1">
        <f t="shared" si="71"/>
        <v>0.61601543656536417</v>
      </c>
      <c r="M417" s="1">
        <f t="shared" si="72"/>
        <v>-0.11263432642791638</v>
      </c>
      <c r="N417" s="1">
        <f t="shared" si="73"/>
        <v>0.60192847923468229</v>
      </c>
      <c r="P417" s="1">
        <f t="shared" si="74"/>
        <v>2.5471207313799455</v>
      </c>
      <c r="Q417" s="1">
        <f t="shared" si="75"/>
        <v>-0.46572408884614086</v>
      </c>
      <c r="R417" s="1">
        <f t="shared" si="76"/>
        <v>2.4888735204673385</v>
      </c>
      <c r="T417" s="1" t="str">
        <f t="shared" si="77"/>
        <v>D</v>
      </c>
      <c r="U417" s="1" t="str">
        <f t="shared" si="77"/>
        <v>B</v>
      </c>
      <c r="V417" s="1" t="str">
        <f t="shared" si="77"/>
        <v>D</v>
      </c>
    </row>
    <row r="418" spans="1:30" ht="15.6" x14ac:dyDescent="0.25">
      <c r="B418" s="3" t="str">
        <f t="shared" si="67"/>
        <v>0</v>
      </c>
      <c r="C418" s="3">
        <f t="shared" si="68"/>
        <v>0</v>
      </c>
      <c r="D418" s="3" t="str">
        <f t="shared" si="69"/>
        <v>0</v>
      </c>
      <c r="E418" s="5">
        <v>5603900</v>
      </c>
      <c r="F418" s="5">
        <v>2250</v>
      </c>
      <c r="G418" s="5">
        <v>31083</v>
      </c>
      <c r="H418" s="5">
        <v>17500</v>
      </c>
      <c r="K418" s="1">
        <f t="shared" si="70"/>
        <v>0.14157957994662757</v>
      </c>
      <c r="L418" s="1">
        <f t="shared" si="71"/>
        <v>-0.32835820895522388</v>
      </c>
      <c r="M418" s="1">
        <f t="shared" si="72"/>
        <v>-0.17632562206852692</v>
      </c>
      <c r="N418" s="1">
        <f t="shared" si="73"/>
        <v>-0.17057680458789515</v>
      </c>
      <c r="P418" s="1">
        <f t="shared" si="74"/>
        <v>-2.3192483625040263</v>
      </c>
      <c r="Q418" s="1">
        <f t="shared" si="75"/>
        <v>-1.2454170448520745</v>
      </c>
      <c r="R418" s="1">
        <f t="shared" si="76"/>
        <v>-1.2048121957431919</v>
      </c>
      <c r="T418" s="1" t="str">
        <f t="shared" si="77"/>
        <v>A</v>
      </c>
      <c r="U418" s="1" t="str">
        <f t="shared" si="77"/>
        <v>A</v>
      </c>
      <c r="V418" s="1" t="str">
        <f t="shared" si="77"/>
        <v>A</v>
      </c>
    </row>
    <row r="419" spans="1:30" ht="15.6" x14ac:dyDescent="0.25">
      <c r="B419" s="3" t="str">
        <f t="shared" si="67"/>
        <v>0</v>
      </c>
      <c r="C419" s="3">
        <f t="shared" si="68"/>
        <v>0</v>
      </c>
      <c r="D419" s="3" t="str">
        <f t="shared" si="69"/>
        <v>0</v>
      </c>
      <c r="E419" s="5">
        <v>6309400</v>
      </c>
      <c r="F419" s="5">
        <v>2278</v>
      </c>
      <c r="G419" s="5">
        <v>35752</v>
      </c>
      <c r="H419" s="5">
        <v>19460</v>
      </c>
      <c r="K419" s="1">
        <f t="shared" si="70"/>
        <v>0.12589446635378931</v>
      </c>
      <c r="L419" s="1">
        <f t="shared" si="71"/>
        <v>1.2444444444444444E-2</v>
      </c>
      <c r="M419" s="1">
        <f t="shared" si="72"/>
        <v>0.15021072612038736</v>
      </c>
      <c r="N419" s="1">
        <f t="shared" si="73"/>
        <v>0.112</v>
      </c>
      <c r="P419" s="1">
        <f t="shared" si="74"/>
        <v>9.8848224269627527E-2</v>
      </c>
      <c r="Q419" s="1">
        <f t="shared" si="75"/>
        <v>1.1931479632970075</v>
      </c>
      <c r="R419" s="1">
        <f t="shared" si="76"/>
        <v>0.88963401842664791</v>
      </c>
      <c r="T419" s="1" t="str">
        <f t="shared" si="77"/>
        <v>C</v>
      </c>
      <c r="U419" s="1" t="str">
        <f t="shared" si="77"/>
        <v>D</v>
      </c>
      <c r="V419" s="1" t="str">
        <f t="shared" si="77"/>
        <v>C</v>
      </c>
    </row>
    <row r="420" spans="1:30" ht="15.6" x14ac:dyDescent="0.25">
      <c r="B420" s="3" t="str">
        <f t="shared" si="67"/>
        <v>0</v>
      </c>
      <c r="C420" s="3">
        <f t="shared" si="68"/>
        <v>0</v>
      </c>
      <c r="D420" s="3" t="str">
        <f t="shared" si="69"/>
        <v>0</v>
      </c>
      <c r="E420" s="5">
        <v>6866400</v>
      </c>
      <c r="F420" s="5">
        <v>1710</v>
      </c>
      <c r="G420" s="5">
        <v>32875</v>
      </c>
      <c r="H420" s="5">
        <v>50017</v>
      </c>
      <c r="K420" s="1">
        <f t="shared" si="70"/>
        <v>8.8280977588994197E-2</v>
      </c>
      <c r="L420" s="1">
        <f t="shared" si="71"/>
        <v>-0.24934152765583845</v>
      </c>
      <c r="M420" s="1">
        <f t="shared" si="72"/>
        <v>-8.0471022600134265E-2</v>
      </c>
      <c r="N420" s="1">
        <f t="shared" si="73"/>
        <v>1.5702466598150051</v>
      </c>
      <c r="P420" s="1">
        <f t="shared" si="74"/>
        <v>-2.8244083206315027</v>
      </c>
      <c r="Q420" s="1">
        <f t="shared" si="75"/>
        <v>-0.91153298023929474</v>
      </c>
      <c r="R420" s="1">
        <f t="shared" si="76"/>
        <v>17.786919704554386</v>
      </c>
      <c r="T420" s="1" t="str">
        <f t="shared" si="77"/>
        <v>A</v>
      </c>
      <c r="U420" s="1" t="str">
        <f t="shared" si="77"/>
        <v>A</v>
      </c>
      <c r="V420" s="1" t="str">
        <f t="shared" si="77"/>
        <v>D</v>
      </c>
    </row>
    <row r="421" spans="1:30" ht="14.4" x14ac:dyDescent="0.25">
      <c r="A421" s="4" t="s">
        <v>58</v>
      </c>
      <c r="B421" s="3" t="str">
        <f t="shared" si="67"/>
        <v>Hengyang</v>
      </c>
      <c r="C421" s="3" t="str">
        <f t="shared" si="68"/>
        <v xml:space="preserve">heng yang </v>
      </c>
      <c r="D421" s="3" t="str">
        <f t="shared" si="69"/>
        <v>hengyang</v>
      </c>
      <c r="K421" s="1">
        <f t="shared" si="70"/>
        <v>-1</v>
      </c>
      <c r="L421" s="1">
        <f t="shared" si="71"/>
        <v>-1</v>
      </c>
      <c r="M421" s="1">
        <f t="shared" si="72"/>
        <v>-1</v>
      </c>
      <c r="N421" s="1">
        <f t="shared" si="73"/>
        <v>-1</v>
      </c>
      <c r="P421" s="1">
        <f t="shared" si="74"/>
        <v>1</v>
      </c>
      <c r="Q421" s="1">
        <f t="shared" si="75"/>
        <v>1</v>
      </c>
      <c r="R421" s="1">
        <f t="shared" si="76"/>
        <v>1</v>
      </c>
      <c r="T421" s="8" t="str">
        <f t="shared" si="77"/>
        <v>D</v>
      </c>
      <c r="U421" s="8" t="str">
        <f t="shared" si="77"/>
        <v>D</v>
      </c>
      <c r="V421" s="8" t="str">
        <f t="shared" si="77"/>
        <v>D</v>
      </c>
    </row>
    <row r="422" spans="1:30" ht="15.6" x14ac:dyDescent="0.25">
      <c r="B422" s="3" t="str">
        <f t="shared" si="67"/>
        <v>0</v>
      </c>
      <c r="C422" s="3">
        <f t="shared" si="68"/>
        <v>0</v>
      </c>
      <c r="D422" s="3" t="str">
        <f t="shared" si="69"/>
        <v>0</v>
      </c>
      <c r="E422" s="5">
        <v>3862195</v>
      </c>
      <c r="F422" s="6"/>
      <c r="G422" s="6"/>
      <c r="H422" s="6"/>
      <c r="K422" s="1" t="e">
        <f t="shared" si="70"/>
        <v>#DIV/0!</v>
      </c>
      <c r="L422" s="1" t="e">
        <f t="shared" si="71"/>
        <v>#DIV/0!</v>
      </c>
      <c r="M422" s="1" t="e">
        <f t="shared" si="72"/>
        <v>#DIV/0!</v>
      </c>
      <c r="N422" s="1" t="e">
        <f t="shared" si="73"/>
        <v>#DIV/0!</v>
      </c>
      <c r="P422" s="1" t="e">
        <f t="shared" si="74"/>
        <v>#DIV/0!</v>
      </c>
      <c r="Q422" s="1" t="e">
        <f t="shared" si="75"/>
        <v>#DIV/0!</v>
      </c>
      <c r="R422" s="1" t="e">
        <f t="shared" si="76"/>
        <v>#DIV/0!</v>
      </c>
      <c r="T422" s="1" t="e">
        <f t="shared" si="77"/>
        <v>#DIV/0!</v>
      </c>
      <c r="U422" s="1" t="e">
        <f t="shared" si="77"/>
        <v>#DIV/0!</v>
      </c>
      <c r="V422" s="1" t="e">
        <f t="shared" si="77"/>
        <v>#DIV/0!</v>
      </c>
      <c r="X422" s="1">
        <f>COUNTIF($T$422:$V$435,"A")</f>
        <v>8</v>
      </c>
      <c r="Y422" s="1">
        <f>COUNTIF($T$422:$V$435,"B")</f>
        <v>13</v>
      </c>
      <c r="Z422" s="1">
        <f>COUNTIF($T$422:$V$435,"C")</f>
        <v>5</v>
      </c>
      <c r="AA422" s="1">
        <f>COUNTIF($T$422:$V$435,"D")</f>
        <v>7</v>
      </c>
      <c r="AB422" s="1">
        <f>COUNTIF($T$422:$V$435,"E")</f>
        <v>0</v>
      </c>
      <c r="AD422" s="1" t="s">
        <v>9</v>
      </c>
    </row>
    <row r="423" spans="1:30" ht="15.6" x14ac:dyDescent="0.25">
      <c r="B423" s="3" t="str">
        <f t="shared" si="67"/>
        <v>0</v>
      </c>
      <c r="C423" s="3">
        <f t="shared" si="68"/>
        <v>0</v>
      </c>
      <c r="D423" s="3" t="str">
        <f t="shared" si="69"/>
        <v>0</v>
      </c>
      <c r="E423" s="5">
        <v>4189963</v>
      </c>
      <c r="F423" s="6"/>
      <c r="G423" s="6"/>
      <c r="H423" s="6"/>
      <c r="K423" s="1">
        <f t="shared" si="70"/>
        <v>8.4865730497812777E-2</v>
      </c>
      <c r="L423" s="1" t="e">
        <f t="shared" si="71"/>
        <v>#DIV/0!</v>
      </c>
      <c r="M423" s="1" t="e">
        <f t="shared" si="72"/>
        <v>#DIV/0!</v>
      </c>
      <c r="N423" s="1" t="e">
        <f t="shared" si="73"/>
        <v>#DIV/0!</v>
      </c>
      <c r="P423" s="1" t="e">
        <f t="shared" si="74"/>
        <v>#DIV/0!</v>
      </c>
      <c r="Q423" s="1" t="e">
        <f t="shared" si="75"/>
        <v>#DIV/0!</v>
      </c>
      <c r="R423" s="1" t="e">
        <f t="shared" si="76"/>
        <v>#DIV/0!</v>
      </c>
      <c r="T423" s="1" t="e">
        <f t="shared" si="77"/>
        <v>#DIV/0!</v>
      </c>
      <c r="U423" s="1" t="e">
        <f t="shared" si="77"/>
        <v>#DIV/0!</v>
      </c>
      <c r="V423" s="1" t="e">
        <f t="shared" si="77"/>
        <v>#DIV/0!</v>
      </c>
    </row>
    <row r="424" spans="1:30" ht="15.6" x14ac:dyDescent="0.25">
      <c r="B424" s="3" t="str">
        <f t="shared" si="67"/>
        <v>0</v>
      </c>
      <c r="C424" s="3">
        <f t="shared" si="68"/>
        <v>0</v>
      </c>
      <c r="D424" s="3" t="str">
        <f t="shared" si="69"/>
        <v>0</v>
      </c>
      <c r="E424" s="5">
        <v>4454628</v>
      </c>
      <c r="F424" s="5">
        <v>9172</v>
      </c>
      <c r="G424" s="5">
        <v>46625</v>
      </c>
      <c r="H424" s="5">
        <v>30480</v>
      </c>
      <c r="K424" s="1">
        <f t="shared" si="70"/>
        <v>6.3166428915959402E-2</v>
      </c>
      <c r="L424" s="1" t="e">
        <f t="shared" si="71"/>
        <v>#DIV/0!</v>
      </c>
      <c r="M424" s="1" t="e">
        <f t="shared" si="72"/>
        <v>#DIV/0!</v>
      </c>
      <c r="N424" s="1" t="e">
        <f t="shared" si="73"/>
        <v>#DIV/0!</v>
      </c>
      <c r="P424" s="1" t="e">
        <f t="shared" si="74"/>
        <v>#DIV/0!</v>
      </c>
      <c r="Q424" s="1" t="e">
        <f t="shared" si="75"/>
        <v>#DIV/0!</v>
      </c>
      <c r="R424" s="1" t="e">
        <f t="shared" si="76"/>
        <v>#DIV/0!</v>
      </c>
      <c r="T424" s="1" t="e">
        <f t="shared" si="77"/>
        <v>#DIV/0!</v>
      </c>
      <c r="U424" s="1" t="e">
        <f t="shared" si="77"/>
        <v>#DIV/0!</v>
      </c>
      <c r="V424" s="1" t="e">
        <f t="shared" si="77"/>
        <v>#DIV/0!</v>
      </c>
    </row>
    <row r="425" spans="1:30" ht="15.6" x14ac:dyDescent="0.25">
      <c r="B425" s="3" t="str">
        <f t="shared" si="67"/>
        <v>0</v>
      </c>
      <c r="C425" s="3">
        <f t="shared" si="68"/>
        <v>0</v>
      </c>
      <c r="D425" s="3" t="str">
        <f t="shared" si="69"/>
        <v>0</v>
      </c>
      <c r="E425" s="5">
        <v>5421735</v>
      </c>
      <c r="F425" s="5">
        <v>8633</v>
      </c>
      <c r="G425" s="5">
        <v>70421</v>
      </c>
      <c r="H425" s="5">
        <v>37536</v>
      </c>
      <c r="K425" s="1">
        <f t="shared" si="70"/>
        <v>0.21710163003510058</v>
      </c>
      <c r="L425" s="1">
        <f t="shared" si="71"/>
        <v>-5.8765808983863931E-2</v>
      </c>
      <c r="M425" s="1">
        <f t="shared" si="72"/>
        <v>0.51036997319034849</v>
      </c>
      <c r="N425" s="1">
        <f t="shared" si="73"/>
        <v>0.23149606299212599</v>
      </c>
      <c r="P425" s="1">
        <f t="shared" si="74"/>
        <v>-0.27068340746388125</v>
      </c>
      <c r="Q425" s="1">
        <f t="shared" si="75"/>
        <v>2.3508343677927837</v>
      </c>
      <c r="R425" s="1">
        <f t="shared" si="76"/>
        <v>1.0663027401254341</v>
      </c>
      <c r="T425" s="1" t="str">
        <f t="shared" si="77"/>
        <v>B</v>
      </c>
      <c r="U425" s="1" t="str">
        <f t="shared" si="77"/>
        <v>D</v>
      </c>
      <c r="V425" s="1" t="str">
        <f t="shared" si="77"/>
        <v>D</v>
      </c>
    </row>
    <row r="426" spans="1:30" ht="15.6" x14ac:dyDescent="0.25">
      <c r="B426" s="3" t="str">
        <f t="shared" si="67"/>
        <v>0</v>
      </c>
      <c r="C426" s="3">
        <f t="shared" si="68"/>
        <v>0</v>
      </c>
      <c r="D426" s="3" t="str">
        <f t="shared" si="69"/>
        <v>0</v>
      </c>
      <c r="E426" s="5">
        <v>5908645</v>
      </c>
      <c r="F426" s="5">
        <v>7533</v>
      </c>
      <c r="G426" s="5">
        <v>75765</v>
      </c>
      <c r="H426" s="5">
        <v>41069</v>
      </c>
      <c r="K426" s="1">
        <f t="shared" si="70"/>
        <v>8.980704516174251E-2</v>
      </c>
      <c r="L426" s="1">
        <f t="shared" si="71"/>
        <v>-0.12741804702884282</v>
      </c>
      <c r="M426" s="1">
        <f t="shared" si="72"/>
        <v>7.5886454324704283E-2</v>
      </c>
      <c r="N426" s="1">
        <f t="shared" si="73"/>
        <v>9.4122975277067353E-2</v>
      </c>
      <c r="P426" s="1">
        <f t="shared" si="74"/>
        <v>-1.4187978994227333</v>
      </c>
      <c r="Q426" s="1">
        <f t="shared" si="75"/>
        <v>0.84499444545840208</v>
      </c>
      <c r="R426" s="1">
        <f t="shared" si="76"/>
        <v>1.0480578122523889</v>
      </c>
      <c r="T426" s="1" t="str">
        <f t="shared" si="77"/>
        <v>A</v>
      </c>
      <c r="U426" s="1" t="str">
        <f t="shared" si="77"/>
        <v>C</v>
      </c>
      <c r="V426" s="1" t="str">
        <f t="shared" si="77"/>
        <v>D</v>
      </c>
    </row>
    <row r="427" spans="1:30" ht="15.6" x14ac:dyDescent="0.25">
      <c r="B427" s="3" t="str">
        <f t="shared" si="67"/>
        <v>0</v>
      </c>
      <c r="C427" s="3">
        <f t="shared" si="68"/>
        <v>0</v>
      </c>
      <c r="D427" s="3" t="str">
        <f t="shared" si="69"/>
        <v>0</v>
      </c>
      <c r="E427" s="5">
        <v>6720697</v>
      </c>
      <c r="F427" s="5">
        <v>7263</v>
      </c>
      <c r="G427" s="5">
        <v>74965</v>
      </c>
      <c r="H427" s="5">
        <v>33931</v>
      </c>
      <c r="K427" s="1">
        <f t="shared" si="70"/>
        <v>0.13743455563839085</v>
      </c>
      <c r="L427" s="1">
        <f t="shared" si="71"/>
        <v>-3.5842293906810034E-2</v>
      </c>
      <c r="M427" s="1">
        <f t="shared" si="72"/>
        <v>-1.0558965221408301E-2</v>
      </c>
      <c r="N427" s="1">
        <f t="shared" si="73"/>
        <v>-0.1738050597774477</v>
      </c>
      <c r="P427" s="1">
        <f t="shared" si="74"/>
        <v>-0.26079535630846745</v>
      </c>
      <c r="Q427" s="1">
        <f t="shared" si="75"/>
        <v>-7.6829041810928436E-2</v>
      </c>
      <c r="R427" s="1">
        <f t="shared" si="76"/>
        <v>-1.2646387145511835</v>
      </c>
      <c r="T427" s="1" t="str">
        <f t="shared" si="77"/>
        <v>B</v>
      </c>
      <c r="U427" s="1" t="str">
        <f t="shared" si="77"/>
        <v>B</v>
      </c>
      <c r="V427" s="1" t="str">
        <f t="shared" si="77"/>
        <v>A</v>
      </c>
    </row>
    <row r="428" spans="1:30" ht="15.6" x14ac:dyDescent="0.25">
      <c r="B428" s="3" t="str">
        <f t="shared" si="67"/>
        <v>0</v>
      </c>
      <c r="C428" s="3">
        <f t="shared" si="68"/>
        <v>0</v>
      </c>
      <c r="D428" s="3" t="str">
        <f t="shared" si="69"/>
        <v>0</v>
      </c>
      <c r="E428" s="5">
        <v>8208659</v>
      </c>
      <c r="F428" s="5">
        <v>6779</v>
      </c>
      <c r="G428" s="5">
        <v>70741</v>
      </c>
      <c r="H428" s="5">
        <v>31215</v>
      </c>
      <c r="K428" s="1">
        <f t="shared" si="70"/>
        <v>0.2213999530108261</v>
      </c>
      <c r="L428" s="1">
        <f t="shared" si="71"/>
        <v>-6.6639129836155858E-2</v>
      </c>
      <c r="M428" s="1">
        <f t="shared" si="72"/>
        <v>-5.6346294937637563E-2</v>
      </c>
      <c r="N428" s="1">
        <f t="shared" si="73"/>
        <v>-8.0044796793492676E-2</v>
      </c>
      <c r="P428" s="1">
        <f t="shared" si="74"/>
        <v>-0.30098981020514176</v>
      </c>
      <c r="Q428" s="1">
        <f t="shared" si="75"/>
        <v>-0.25450003114897823</v>
      </c>
      <c r="R428" s="1">
        <f t="shared" si="76"/>
        <v>-0.36153935764195311</v>
      </c>
      <c r="T428" s="1" t="str">
        <f t="shared" si="77"/>
        <v>B</v>
      </c>
      <c r="U428" s="1" t="str">
        <f t="shared" si="77"/>
        <v>B</v>
      </c>
      <c r="V428" s="1" t="str">
        <f t="shared" si="77"/>
        <v>B</v>
      </c>
    </row>
    <row r="429" spans="1:30" ht="15.6" x14ac:dyDescent="0.25">
      <c r="B429" s="3" t="str">
        <f t="shared" si="67"/>
        <v>0</v>
      </c>
      <c r="C429" s="3">
        <f t="shared" si="68"/>
        <v>0</v>
      </c>
      <c r="D429" s="3" t="str">
        <f t="shared" si="69"/>
        <v>0</v>
      </c>
      <c r="E429" s="5">
        <v>10000859</v>
      </c>
      <c r="F429" s="5">
        <v>7098</v>
      </c>
      <c r="G429" s="5">
        <v>62331</v>
      </c>
      <c r="H429" s="5">
        <v>30240</v>
      </c>
      <c r="K429" s="1">
        <f t="shared" si="70"/>
        <v>0.21833042400713684</v>
      </c>
      <c r="L429" s="1">
        <f t="shared" si="71"/>
        <v>4.7057088066086446E-2</v>
      </c>
      <c r="M429" s="1">
        <f t="shared" si="72"/>
        <v>-0.11888438105200662</v>
      </c>
      <c r="N429" s="1">
        <f t="shared" si="73"/>
        <v>-3.1234983181162902E-2</v>
      </c>
      <c r="P429" s="1">
        <f t="shared" si="74"/>
        <v>0.21553151962251596</v>
      </c>
      <c r="Q429" s="1">
        <f t="shared" si="75"/>
        <v>-0.54451587126547463</v>
      </c>
      <c r="R429" s="1">
        <f t="shared" si="76"/>
        <v>-0.14306289800518998</v>
      </c>
      <c r="T429" s="1" t="str">
        <f t="shared" si="77"/>
        <v>C</v>
      </c>
      <c r="U429" s="1" t="str">
        <f t="shared" si="77"/>
        <v>A</v>
      </c>
      <c r="V429" s="1" t="str">
        <f t="shared" si="77"/>
        <v>B</v>
      </c>
    </row>
    <row r="430" spans="1:30" ht="15.6" x14ac:dyDescent="0.25">
      <c r="B430" s="3" t="str">
        <f t="shared" si="67"/>
        <v>0</v>
      </c>
      <c r="C430" s="3">
        <f t="shared" si="68"/>
        <v>0</v>
      </c>
      <c r="D430" s="3" t="str">
        <f t="shared" si="69"/>
        <v>0</v>
      </c>
      <c r="E430" s="5">
        <v>11680146</v>
      </c>
      <c r="F430" s="5">
        <v>7441</v>
      </c>
      <c r="G430" s="5">
        <v>56680</v>
      </c>
      <c r="H430" s="5">
        <v>30113</v>
      </c>
      <c r="K430" s="1">
        <f t="shared" si="70"/>
        <v>0.16791427616367754</v>
      </c>
      <c r="L430" s="1">
        <f t="shared" si="71"/>
        <v>4.8323471400394474E-2</v>
      </c>
      <c r="M430" s="1">
        <f t="shared" si="72"/>
        <v>-9.0661147743498413E-2</v>
      </c>
      <c r="N430" s="1">
        <f t="shared" si="73"/>
        <v>-4.1997354497354498E-3</v>
      </c>
      <c r="P430" s="1">
        <f t="shared" si="74"/>
        <v>0.28778655695296734</v>
      </c>
      <c r="Q430" s="1">
        <f t="shared" si="75"/>
        <v>-0.53992519168009745</v>
      </c>
      <c r="R430" s="1">
        <f t="shared" si="76"/>
        <v>-2.5011187527864992E-2</v>
      </c>
      <c r="T430" s="1" t="str">
        <f t="shared" si="77"/>
        <v>C</v>
      </c>
      <c r="U430" s="1" t="str">
        <f t="shared" si="77"/>
        <v>A</v>
      </c>
      <c r="V430" s="1" t="str">
        <f t="shared" si="77"/>
        <v>B</v>
      </c>
    </row>
    <row r="431" spans="1:30" ht="15.6" x14ac:dyDescent="0.25">
      <c r="B431" s="3" t="str">
        <f t="shared" si="67"/>
        <v>0</v>
      </c>
      <c r="C431" s="3">
        <f t="shared" si="68"/>
        <v>0</v>
      </c>
      <c r="D431" s="3" t="str">
        <f t="shared" si="69"/>
        <v>0</v>
      </c>
      <c r="E431" s="5">
        <v>14203377</v>
      </c>
      <c r="F431" s="5">
        <v>7180</v>
      </c>
      <c r="G431" s="5">
        <v>56543</v>
      </c>
      <c r="H431" s="5">
        <v>29500</v>
      </c>
      <c r="K431" s="1">
        <f t="shared" si="70"/>
        <v>0.21602735102797516</v>
      </c>
      <c r="L431" s="1">
        <f t="shared" si="71"/>
        <v>-3.5075930654481925E-2</v>
      </c>
      <c r="M431" s="1">
        <f t="shared" si="72"/>
        <v>-2.4170783345095273E-3</v>
      </c>
      <c r="N431" s="1">
        <f t="shared" si="73"/>
        <v>-2.0356656593497825E-2</v>
      </c>
      <c r="P431" s="1">
        <f t="shared" si="74"/>
        <v>-0.1623680079747849</v>
      </c>
      <c r="Q431" s="1">
        <f t="shared" si="75"/>
        <v>-1.1188760696308867E-2</v>
      </c>
      <c r="R431" s="1">
        <f t="shared" si="76"/>
        <v>-9.4231848405444157E-2</v>
      </c>
      <c r="T431" s="1" t="str">
        <f t="shared" si="77"/>
        <v>B</v>
      </c>
      <c r="U431" s="1" t="str">
        <f t="shared" si="77"/>
        <v>B</v>
      </c>
      <c r="V431" s="1" t="str">
        <f t="shared" si="77"/>
        <v>B</v>
      </c>
    </row>
    <row r="432" spans="1:30" ht="15.6" x14ac:dyDescent="0.25">
      <c r="B432" s="3" t="str">
        <f t="shared" si="67"/>
        <v>0</v>
      </c>
      <c r="C432" s="3">
        <f t="shared" si="68"/>
        <v>0</v>
      </c>
      <c r="D432" s="3" t="str">
        <f t="shared" si="69"/>
        <v>0</v>
      </c>
      <c r="E432" s="5">
        <v>17342967</v>
      </c>
      <c r="F432" s="5">
        <v>6832</v>
      </c>
      <c r="G432" s="5">
        <v>84526</v>
      </c>
      <c r="H432" s="5">
        <v>36436</v>
      </c>
      <c r="K432" s="1">
        <f t="shared" si="70"/>
        <v>0.22104531901110561</v>
      </c>
      <c r="L432" s="1">
        <f t="shared" si="71"/>
        <v>-4.8467966573816156E-2</v>
      </c>
      <c r="M432" s="1">
        <f t="shared" si="72"/>
        <v>0.49489768848486992</v>
      </c>
      <c r="N432" s="1">
        <f t="shared" si="73"/>
        <v>0.23511864406779662</v>
      </c>
      <c r="P432" s="1">
        <f t="shared" si="74"/>
        <v>-0.21926710228765831</v>
      </c>
      <c r="Q432" s="1">
        <f t="shared" si="75"/>
        <v>2.2388969406767019</v>
      </c>
      <c r="R432" s="1">
        <f t="shared" si="76"/>
        <v>1.0636671480746622</v>
      </c>
      <c r="T432" s="1" t="str">
        <f t="shared" si="77"/>
        <v>B</v>
      </c>
      <c r="U432" s="1" t="str">
        <f t="shared" si="77"/>
        <v>D</v>
      </c>
      <c r="V432" s="1" t="str">
        <f t="shared" si="77"/>
        <v>D</v>
      </c>
    </row>
    <row r="433" spans="1:30" ht="15.6" x14ac:dyDescent="0.25">
      <c r="B433" s="3" t="str">
        <f t="shared" si="67"/>
        <v>0</v>
      </c>
      <c r="C433" s="3">
        <f t="shared" si="68"/>
        <v>0</v>
      </c>
      <c r="D433" s="3" t="str">
        <f t="shared" si="69"/>
        <v>0</v>
      </c>
      <c r="E433" s="5">
        <v>19577018</v>
      </c>
      <c r="F433" s="5">
        <v>13118</v>
      </c>
      <c r="G433" s="5">
        <v>86499</v>
      </c>
      <c r="H433" s="5">
        <v>23430</v>
      </c>
      <c r="K433" s="1">
        <f t="shared" si="70"/>
        <v>0.12881596326626235</v>
      </c>
      <c r="L433" s="1">
        <f t="shared" si="71"/>
        <v>0.92008196721311475</v>
      </c>
      <c r="M433" s="1">
        <f t="shared" si="72"/>
        <v>2.3341930293637462E-2</v>
      </c>
      <c r="N433" s="1">
        <f t="shared" si="73"/>
        <v>-0.35695466022614997</v>
      </c>
      <c r="P433" s="1">
        <f t="shared" si="74"/>
        <v>7.1426082908009398</v>
      </c>
      <c r="Q433" s="1">
        <f t="shared" si="75"/>
        <v>0.18120370877784561</v>
      </c>
      <c r="R433" s="1">
        <f t="shared" si="76"/>
        <v>-2.7710436748303109</v>
      </c>
      <c r="T433" s="1" t="str">
        <f t="shared" si="77"/>
        <v>D</v>
      </c>
      <c r="U433" s="1" t="str">
        <f t="shared" si="77"/>
        <v>C</v>
      </c>
      <c r="V433" s="1" t="str">
        <f t="shared" si="77"/>
        <v>A</v>
      </c>
    </row>
    <row r="434" spans="1:30" ht="15.6" x14ac:dyDescent="0.25">
      <c r="B434" s="3" t="str">
        <f t="shared" si="67"/>
        <v>0</v>
      </c>
      <c r="C434" s="3">
        <f t="shared" si="68"/>
        <v>0</v>
      </c>
      <c r="D434" s="3" t="str">
        <f t="shared" si="69"/>
        <v>0</v>
      </c>
      <c r="E434" s="5">
        <v>21694404</v>
      </c>
      <c r="F434" s="5">
        <v>7469</v>
      </c>
      <c r="G434" s="5">
        <v>83738</v>
      </c>
      <c r="H434" s="5">
        <v>23812</v>
      </c>
      <c r="K434" s="1">
        <f t="shared" si="70"/>
        <v>0.10815671722833375</v>
      </c>
      <c r="L434" s="1">
        <f t="shared" si="71"/>
        <v>-0.43062966915688367</v>
      </c>
      <c r="M434" s="1">
        <f t="shared" si="72"/>
        <v>-3.1919444155423762E-2</v>
      </c>
      <c r="N434" s="1">
        <f t="shared" si="73"/>
        <v>1.6303883909517713E-2</v>
      </c>
      <c r="P434" s="1">
        <f t="shared" si="74"/>
        <v>-3.9815342051087312</v>
      </c>
      <c r="Q434" s="1">
        <f t="shared" si="75"/>
        <v>-0.29512216137290309</v>
      </c>
      <c r="R434" s="1">
        <f t="shared" si="76"/>
        <v>0.15074314686435947</v>
      </c>
      <c r="T434" s="1" t="str">
        <f t="shared" si="77"/>
        <v>A</v>
      </c>
      <c r="U434" s="1" t="str">
        <f t="shared" si="77"/>
        <v>B</v>
      </c>
      <c r="V434" s="1" t="str">
        <f t="shared" si="77"/>
        <v>C</v>
      </c>
    </row>
    <row r="435" spans="1:30" ht="15.6" x14ac:dyDescent="0.25">
      <c r="B435" s="3" t="str">
        <f t="shared" si="67"/>
        <v>0</v>
      </c>
      <c r="C435" s="3">
        <f t="shared" si="68"/>
        <v>0</v>
      </c>
      <c r="D435" s="3" t="str">
        <f t="shared" si="69"/>
        <v>0</v>
      </c>
      <c r="E435" s="5">
        <v>23965488</v>
      </c>
      <c r="F435" s="5">
        <v>6466</v>
      </c>
      <c r="G435" s="5">
        <v>75889</v>
      </c>
      <c r="H435" s="5">
        <v>38423</v>
      </c>
      <c r="K435" s="1">
        <f t="shared" si="70"/>
        <v>0.10468524509822902</v>
      </c>
      <c r="L435" s="1">
        <f t="shared" si="71"/>
        <v>-0.13428839202035078</v>
      </c>
      <c r="M435" s="1">
        <f t="shared" si="72"/>
        <v>-9.3732833361198017E-2</v>
      </c>
      <c r="N435" s="1">
        <f t="shared" si="73"/>
        <v>0.61359818578867797</v>
      </c>
      <c r="P435" s="1">
        <f t="shared" si="74"/>
        <v>-1.2827824197607249</v>
      </c>
      <c r="Q435" s="1">
        <f t="shared" si="75"/>
        <v>-0.89537769408903756</v>
      </c>
      <c r="R435" s="1">
        <f t="shared" si="76"/>
        <v>5.8613626515649084</v>
      </c>
      <c r="T435" s="1" t="str">
        <f t="shared" si="77"/>
        <v>A</v>
      </c>
      <c r="U435" s="1" t="str">
        <f t="shared" si="77"/>
        <v>A</v>
      </c>
      <c r="V435" s="1" t="str">
        <f t="shared" si="77"/>
        <v>D</v>
      </c>
    </row>
    <row r="436" spans="1:30" ht="14.4" x14ac:dyDescent="0.25">
      <c r="A436" s="4" t="s">
        <v>59</v>
      </c>
      <c r="B436" s="3" t="str">
        <f t="shared" si="67"/>
        <v>Shaoyang</v>
      </c>
      <c r="C436" s="3" t="str">
        <f t="shared" si="68"/>
        <v xml:space="preserve">shao yang </v>
      </c>
      <c r="D436" s="3" t="str">
        <f t="shared" si="69"/>
        <v>shaoyang</v>
      </c>
      <c r="K436" s="1">
        <f t="shared" si="70"/>
        <v>-1</v>
      </c>
      <c r="L436" s="1">
        <f t="shared" si="71"/>
        <v>-1</v>
      </c>
      <c r="M436" s="1">
        <f t="shared" si="72"/>
        <v>-1</v>
      </c>
      <c r="N436" s="1">
        <f t="shared" si="73"/>
        <v>-1</v>
      </c>
      <c r="P436" s="1">
        <f t="shared" si="74"/>
        <v>1</v>
      </c>
      <c r="Q436" s="1">
        <f t="shared" si="75"/>
        <v>1</v>
      </c>
      <c r="R436" s="1">
        <f t="shared" si="76"/>
        <v>1</v>
      </c>
      <c r="T436" s="8" t="str">
        <f t="shared" si="77"/>
        <v>D</v>
      </c>
      <c r="U436" s="8" t="str">
        <f t="shared" si="77"/>
        <v>D</v>
      </c>
      <c r="V436" s="8" t="str">
        <f t="shared" si="77"/>
        <v>D</v>
      </c>
    </row>
    <row r="437" spans="1:30" ht="15.6" x14ac:dyDescent="0.25">
      <c r="B437" s="3" t="str">
        <f t="shared" si="67"/>
        <v>0</v>
      </c>
      <c r="C437" s="3">
        <f t="shared" si="68"/>
        <v>0</v>
      </c>
      <c r="D437" s="3" t="str">
        <f t="shared" si="69"/>
        <v>0</v>
      </c>
      <c r="E437" s="5">
        <v>2432092</v>
      </c>
      <c r="F437" s="6"/>
      <c r="G437" s="6"/>
      <c r="H437" s="6"/>
      <c r="K437" s="1" t="e">
        <f t="shared" si="70"/>
        <v>#DIV/0!</v>
      </c>
      <c r="L437" s="1" t="e">
        <f t="shared" si="71"/>
        <v>#DIV/0!</v>
      </c>
      <c r="M437" s="1" t="e">
        <f t="shared" si="72"/>
        <v>#DIV/0!</v>
      </c>
      <c r="N437" s="1" t="e">
        <f t="shared" si="73"/>
        <v>#DIV/0!</v>
      </c>
      <c r="P437" s="1" t="e">
        <f t="shared" si="74"/>
        <v>#DIV/0!</v>
      </c>
      <c r="Q437" s="1" t="e">
        <f t="shared" si="75"/>
        <v>#DIV/0!</v>
      </c>
      <c r="R437" s="1" t="e">
        <f t="shared" si="76"/>
        <v>#DIV/0!</v>
      </c>
      <c r="T437" s="1" t="e">
        <f t="shared" si="77"/>
        <v>#DIV/0!</v>
      </c>
      <c r="U437" s="1" t="e">
        <f t="shared" si="77"/>
        <v>#DIV/0!</v>
      </c>
      <c r="V437" s="1" t="e">
        <f t="shared" si="77"/>
        <v>#DIV/0!</v>
      </c>
      <c r="X437" s="1">
        <f>COUNTIF($T$437:$V$450,"A")</f>
        <v>11</v>
      </c>
      <c r="Y437" s="1">
        <f>COUNTIF($T$437:$V$450,"B")</f>
        <v>5</v>
      </c>
      <c r="Z437" s="1">
        <f>COUNTIF($T$437:$V$450,"C")</f>
        <v>8</v>
      </c>
      <c r="AA437" s="1">
        <f>COUNTIF($T$437:$V$450,"D")</f>
        <v>9</v>
      </c>
      <c r="AB437" s="1">
        <f>COUNTIF($T$437:$V$450,"E")</f>
        <v>0</v>
      </c>
      <c r="AD437" s="1" t="s">
        <v>39</v>
      </c>
    </row>
    <row r="438" spans="1:30" ht="15.6" x14ac:dyDescent="0.25">
      <c r="B438" s="3" t="str">
        <f t="shared" si="67"/>
        <v>0</v>
      </c>
      <c r="C438" s="3">
        <f t="shared" si="68"/>
        <v>0</v>
      </c>
      <c r="D438" s="3" t="str">
        <f t="shared" si="69"/>
        <v>0</v>
      </c>
      <c r="E438" s="5">
        <v>2600747</v>
      </c>
      <c r="F438" s="6"/>
      <c r="G438" s="6"/>
      <c r="H438" s="6"/>
      <c r="K438" s="1">
        <f t="shared" si="70"/>
        <v>6.9345649753381033E-2</v>
      </c>
      <c r="L438" s="1" t="e">
        <f t="shared" si="71"/>
        <v>#DIV/0!</v>
      </c>
      <c r="M438" s="1" t="e">
        <f t="shared" si="72"/>
        <v>#DIV/0!</v>
      </c>
      <c r="N438" s="1" t="e">
        <f t="shared" si="73"/>
        <v>#DIV/0!</v>
      </c>
      <c r="P438" s="1" t="e">
        <f t="shared" si="74"/>
        <v>#DIV/0!</v>
      </c>
      <c r="Q438" s="1" t="e">
        <f t="shared" si="75"/>
        <v>#DIV/0!</v>
      </c>
      <c r="R438" s="1" t="e">
        <f t="shared" si="76"/>
        <v>#DIV/0!</v>
      </c>
      <c r="T438" s="1" t="e">
        <f t="shared" si="77"/>
        <v>#DIV/0!</v>
      </c>
      <c r="U438" s="1" t="e">
        <f t="shared" si="77"/>
        <v>#DIV/0!</v>
      </c>
      <c r="V438" s="1" t="e">
        <f t="shared" si="77"/>
        <v>#DIV/0!</v>
      </c>
    </row>
    <row r="439" spans="1:30" ht="15.6" x14ac:dyDescent="0.25">
      <c r="B439" s="3" t="str">
        <f t="shared" si="67"/>
        <v>0</v>
      </c>
      <c r="C439" s="3">
        <f t="shared" si="68"/>
        <v>0</v>
      </c>
      <c r="D439" s="3" t="str">
        <f t="shared" si="69"/>
        <v>0</v>
      </c>
      <c r="E439" s="5">
        <v>2850856</v>
      </c>
      <c r="F439" s="5">
        <v>8389</v>
      </c>
      <c r="G439" s="5">
        <v>15494</v>
      </c>
      <c r="H439" s="5">
        <v>24348</v>
      </c>
      <c r="K439" s="1">
        <f t="shared" si="70"/>
        <v>9.6168139384569126E-2</v>
      </c>
      <c r="L439" s="1" t="e">
        <f t="shared" si="71"/>
        <v>#DIV/0!</v>
      </c>
      <c r="M439" s="1" t="e">
        <f t="shared" si="72"/>
        <v>#DIV/0!</v>
      </c>
      <c r="N439" s="1" t="e">
        <f t="shared" si="73"/>
        <v>#DIV/0!</v>
      </c>
      <c r="P439" s="1" t="e">
        <f t="shared" si="74"/>
        <v>#DIV/0!</v>
      </c>
      <c r="Q439" s="1" t="e">
        <f t="shared" si="75"/>
        <v>#DIV/0!</v>
      </c>
      <c r="R439" s="1" t="e">
        <f t="shared" si="76"/>
        <v>#DIV/0!</v>
      </c>
      <c r="T439" s="1" t="e">
        <f t="shared" si="77"/>
        <v>#DIV/0!</v>
      </c>
      <c r="U439" s="1" t="e">
        <f t="shared" si="77"/>
        <v>#DIV/0!</v>
      </c>
      <c r="V439" s="1" t="e">
        <f t="shared" si="77"/>
        <v>#DIV/0!</v>
      </c>
    </row>
    <row r="440" spans="1:30" ht="15.6" x14ac:dyDescent="0.25">
      <c r="B440" s="3" t="str">
        <f t="shared" si="67"/>
        <v>0</v>
      </c>
      <c r="C440" s="3">
        <f t="shared" si="68"/>
        <v>0</v>
      </c>
      <c r="D440" s="3" t="str">
        <f t="shared" si="69"/>
        <v>0</v>
      </c>
      <c r="E440" s="5">
        <v>3366166</v>
      </c>
      <c r="F440" s="5">
        <v>9834</v>
      </c>
      <c r="G440" s="5">
        <v>21718</v>
      </c>
      <c r="H440" s="5">
        <v>33393</v>
      </c>
      <c r="K440" s="1">
        <f t="shared" si="70"/>
        <v>0.18075623602174223</v>
      </c>
      <c r="L440" s="1">
        <f t="shared" si="71"/>
        <v>0.17224937418047442</v>
      </c>
      <c r="M440" s="1">
        <f t="shared" si="72"/>
        <v>0.40170388537498386</v>
      </c>
      <c r="N440" s="1">
        <f t="shared" si="73"/>
        <v>0.37148841793987186</v>
      </c>
      <c r="P440" s="1">
        <f t="shared" si="74"/>
        <v>0.95293738114659254</v>
      </c>
      <c r="Q440" s="1">
        <f t="shared" si="75"/>
        <v>2.222351461925026</v>
      </c>
      <c r="R440" s="1">
        <f t="shared" si="76"/>
        <v>2.0551900510651673</v>
      </c>
      <c r="T440" s="1" t="str">
        <f t="shared" si="77"/>
        <v>C</v>
      </c>
      <c r="U440" s="1" t="str">
        <f t="shared" si="77"/>
        <v>D</v>
      </c>
      <c r="V440" s="1" t="str">
        <f t="shared" si="77"/>
        <v>D</v>
      </c>
    </row>
    <row r="441" spans="1:30" ht="15.6" x14ac:dyDescent="0.25">
      <c r="B441" s="3" t="str">
        <f t="shared" si="67"/>
        <v>0</v>
      </c>
      <c r="C441" s="3">
        <f t="shared" si="68"/>
        <v>0</v>
      </c>
      <c r="D441" s="3" t="str">
        <f t="shared" si="69"/>
        <v>0</v>
      </c>
      <c r="E441" s="5">
        <v>3600894</v>
      </c>
      <c r="F441" s="5">
        <v>9690</v>
      </c>
      <c r="G441" s="5">
        <v>22717</v>
      </c>
      <c r="H441" s="5">
        <v>33583</v>
      </c>
      <c r="K441" s="1">
        <f t="shared" si="70"/>
        <v>6.9731558099036112E-2</v>
      </c>
      <c r="L441" s="1">
        <f t="shared" si="71"/>
        <v>-1.464307504575961E-2</v>
      </c>
      <c r="M441" s="1">
        <f t="shared" si="72"/>
        <v>4.5998710746845937E-2</v>
      </c>
      <c r="N441" s="1">
        <f t="shared" si="73"/>
        <v>5.6898152307369807E-3</v>
      </c>
      <c r="P441" s="1">
        <f t="shared" si="74"/>
        <v>-0.20999208170514147</v>
      </c>
      <c r="Q441" s="1">
        <f t="shared" si="75"/>
        <v>0.65965413653193228</v>
      </c>
      <c r="R441" s="1">
        <f t="shared" si="76"/>
        <v>8.159598589000451E-2</v>
      </c>
      <c r="T441" s="1" t="str">
        <f t="shared" si="77"/>
        <v>B</v>
      </c>
      <c r="U441" s="1" t="str">
        <f t="shared" si="77"/>
        <v>C</v>
      </c>
      <c r="V441" s="1" t="str">
        <f t="shared" si="77"/>
        <v>C</v>
      </c>
    </row>
    <row r="442" spans="1:30" ht="15.6" x14ac:dyDescent="0.25">
      <c r="B442" s="3" t="str">
        <f t="shared" si="67"/>
        <v>0</v>
      </c>
      <c r="C442" s="3">
        <f t="shared" si="68"/>
        <v>0</v>
      </c>
      <c r="D442" s="3" t="str">
        <f t="shared" si="69"/>
        <v>0</v>
      </c>
      <c r="E442" s="5">
        <v>4095117</v>
      </c>
      <c r="F442" s="5">
        <v>7747</v>
      </c>
      <c r="G442" s="5">
        <v>27190</v>
      </c>
      <c r="H442" s="5">
        <v>36197</v>
      </c>
      <c r="K442" s="1">
        <f t="shared" si="70"/>
        <v>0.13725008289608082</v>
      </c>
      <c r="L442" s="1">
        <f t="shared" si="71"/>
        <v>-0.20051599587203303</v>
      </c>
      <c r="M442" s="1">
        <f t="shared" si="72"/>
        <v>0.19690099925166174</v>
      </c>
      <c r="N442" s="1">
        <f t="shared" si="73"/>
        <v>7.7837000863532138E-2</v>
      </c>
      <c r="P442" s="1">
        <f t="shared" si="74"/>
        <v>-1.4609535501982476</v>
      </c>
      <c r="Q442" s="1">
        <f t="shared" si="75"/>
        <v>1.4346147929159776</v>
      </c>
      <c r="R442" s="1">
        <f t="shared" si="76"/>
        <v>0.56711806085003669</v>
      </c>
      <c r="T442" s="1" t="str">
        <f t="shared" si="77"/>
        <v>A</v>
      </c>
      <c r="U442" s="1" t="str">
        <f t="shared" si="77"/>
        <v>D</v>
      </c>
      <c r="V442" s="1" t="str">
        <f t="shared" si="77"/>
        <v>C</v>
      </c>
    </row>
    <row r="443" spans="1:30" ht="15.6" x14ac:dyDescent="0.25">
      <c r="B443" s="3" t="str">
        <f t="shared" si="67"/>
        <v>0</v>
      </c>
      <c r="C443" s="3">
        <f t="shared" si="68"/>
        <v>0</v>
      </c>
      <c r="D443" s="3" t="str">
        <f t="shared" si="69"/>
        <v>0</v>
      </c>
      <c r="E443" s="5">
        <v>4759067</v>
      </c>
      <c r="F443" s="5">
        <v>7635</v>
      </c>
      <c r="G443" s="5">
        <v>23458</v>
      </c>
      <c r="H443" s="5">
        <v>38562</v>
      </c>
      <c r="K443" s="1">
        <f t="shared" si="70"/>
        <v>0.1621321197904724</v>
      </c>
      <c r="L443" s="1">
        <f t="shared" si="71"/>
        <v>-1.4457209242287336E-2</v>
      </c>
      <c r="M443" s="1">
        <f t="shared" si="72"/>
        <v>-0.13725634424420743</v>
      </c>
      <c r="N443" s="1">
        <f t="shared" si="73"/>
        <v>6.5336906373456363E-2</v>
      </c>
      <c r="P443" s="1">
        <f t="shared" si="74"/>
        <v>-8.9169309949014217E-2</v>
      </c>
      <c r="Q443" s="1">
        <f t="shared" si="75"/>
        <v>-0.84657095966911067</v>
      </c>
      <c r="R443" s="1">
        <f t="shared" si="76"/>
        <v>0.4029855802656066</v>
      </c>
      <c r="T443" s="1" t="str">
        <f t="shared" si="77"/>
        <v>B</v>
      </c>
      <c r="U443" s="1" t="str">
        <f t="shared" si="77"/>
        <v>A</v>
      </c>
      <c r="V443" s="1" t="str">
        <f t="shared" si="77"/>
        <v>C</v>
      </c>
    </row>
    <row r="444" spans="1:30" ht="15.6" x14ac:dyDescent="0.25">
      <c r="B444" s="3" t="str">
        <f t="shared" si="67"/>
        <v>0</v>
      </c>
      <c r="C444" s="3">
        <f t="shared" si="68"/>
        <v>0</v>
      </c>
      <c r="D444" s="3" t="str">
        <f t="shared" si="69"/>
        <v>0</v>
      </c>
      <c r="E444" s="5">
        <v>5615709</v>
      </c>
      <c r="F444" s="5">
        <v>6830</v>
      </c>
      <c r="G444" s="5">
        <v>23228</v>
      </c>
      <c r="H444" s="5">
        <v>3640</v>
      </c>
      <c r="K444" s="1">
        <f t="shared" si="70"/>
        <v>0.18000208864468603</v>
      </c>
      <c r="L444" s="1">
        <f t="shared" si="71"/>
        <v>-0.1054354944335298</v>
      </c>
      <c r="M444" s="1">
        <f t="shared" si="72"/>
        <v>-9.8047574388268402E-3</v>
      </c>
      <c r="N444" s="1">
        <f t="shared" si="73"/>
        <v>-0.90560655567657278</v>
      </c>
      <c r="P444" s="1">
        <f t="shared" si="74"/>
        <v>-0.58574595010202091</v>
      </c>
      <c r="Q444" s="1">
        <f t="shared" si="75"/>
        <v>-5.4470242610244808E-2</v>
      </c>
      <c r="R444" s="1">
        <f t="shared" si="76"/>
        <v>-5.0310891528830481</v>
      </c>
      <c r="T444" s="1" t="str">
        <f t="shared" si="77"/>
        <v>A</v>
      </c>
      <c r="U444" s="1" t="str">
        <f t="shared" si="77"/>
        <v>B</v>
      </c>
      <c r="V444" s="1" t="str">
        <f t="shared" si="77"/>
        <v>A</v>
      </c>
    </row>
    <row r="445" spans="1:30" ht="15.6" x14ac:dyDescent="0.25">
      <c r="B445" s="3" t="str">
        <f t="shared" si="67"/>
        <v>0</v>
      </c>
      <c r="C445" s="3">
        <f t="shared" si="68"/>
        <v>0</v>
      </c>
      <c r="D445" s="3" t="str">
        <f t="shared" si="69"/>
        <v>0</v>
      </c>
      <c r="E445" s="5">
        <v>6006947</v>
      </c>
      <c r="F445" s="5">
        <v>6158</v>
      </c>
      <c r="G445" s="5">
        <v>18514</v>
      </c>
      <c r="H445" s="5">
        <v>4595</v>
      </c>
      <c r="K445" s="1">
        <f t="shared" si="70"/>
        <v>6.9668495999347546E-2</v>
      </c>
      <c r="L445" s="1">
        <f t="shared" si="71"/>
        <v>-9.8389458272327965E-2</v>
      </c>
      <c r="M445" s="1">
        <f t="shared" si="72"/>
        <v>-0.20294472188737731</v>
      </c>
      <c r="N445" s="1">
        <f t="shared" si="73"/>
        <v>0.26236263736263737</v>
      </c>
      <c r="P445" s="1">
        <f t="shared" si="74"/>
        <v>-1.4122517913010408</v>
      </c>
      <c r="Q445" s="1">
        <f t="shared" si="75"/>
        <v>-2.9130056415926924</v>
      </c>
      <c r="R445" s="1">
        <f t="shared" si="76"/>
        <v>3.7658719855972551</v>
      </c>
      <c r="T445" s="1" t="str">
        <f t="shared" si="77"/>
        <v>A</v>
      </c>
      <c r="U445" s="1" t="str">
        <f t="shared" si="77"/>
        <v>A</v>
      </c>
      <c r="V445" s="1" t="str">
        <f t="shared" si="77"/>
        <v>D</v>
      </c>
    </row>
    <row r="446" spans="1:30" ht="15.6" x14ac:dyDescent="0.25">
      <c r="B446" s="3" t="str">
        <f t="shared" si="67"/>
        <v>0</v>
      </c>
      <c r="C446" s="3">
        <f t="shared" si="68"/>
        <v>0</v>
      </c>
      <c r="D446" s="3" t="str">
        <f t="shared" si="69"/>
        <v>0</v>
      </c>
      <c r="E446" s="5">
        <v>7272893</v>
      </c>
      <c r="F446" s="5">
        <v>6939</v>
      </c>
      <c r="G446" s="5">
        <v>15852</v>
      </c>
      <c r="H446" s="5">
        <v>5291</v>
      </c>
      <c r="K446" s="1">
        <f t="shared" si="70"/>
        <v>0.21074699010995102</v>
      </c>
      <c r="L446" s="1">
        <f t="shared" si="71"/>
        <v>0.12682689184800261</v>
      </c>
      <c r="M446" s="1">
        <f t="shared" si="72"/>
        <v>-0.14378308307226964</v>
      </c>
      <c r="N446" s="1">
        <f t="shared" si="73"/>
        <v>0.1514689880304679</v>
      </c>
      <c r="P446" s="1">
        <f t="shared" si="74"/>
        <v>0.60179693091623476</v>
      </c>
      <c r="Q446" s="1">
        <f t="shared" si="75"/>
        <v>-0.68225450336090243</v>
      </c>
      <c r="R446" s="1">
        <f t="shared" si="76"/>
        <v>0.71872432413598619</v>
      </c>
      <c r="T446" s="1" t="str">
        <f t="shared" si="77"/>
        <v>C</v>
      </c>
      <c r="U446" s="1" t="str">
        <f t="shared" si="77"/>
        <v>A</v>
      </c>
      <c r="V446" s="1" t="str">
        <f t="shared" si="77"/>
        <v>C</v>
      </c>
    </row>
    <row r="447" spans="1:30" ht="15.6" x14ac:dyDescent="0.25">
      <c r="B447" s="3" t="str">
        <f t="shared" si="67"/>
        <v>0</v>
      </c>
      <c r="C447" s="3">
        <f t="shared" si="68"/>
        <v>0</v>
      </c>
      <c r="D447" s="3" t="str">
        <f t="shared" si="69"/>
        <v>0</v>
      </c>
      <c r="E447" s="5">
        <v>9072264</v>
      </c>
      <c r="F447" s="5">
        <v>6326</v>
      </c>
      <c r="G447" s="5">
        <v>18928</v>
      </c>
      <c r="H447" s="5">
        <v>11551</v>
      </c>
      <c r="K447" s="1">
        <f t="shared" si="70"/>
        <v>0.24740787469305542</v>
      </c>
      <c r="L447" s="1">
        <f t="shared" si="71"/>
        <v>-8.8341259547485229E-2</v>
      </c>
      <c r="M447" s="1">
        <f t="shared" si="72"/>
        <v>0.19404491546807973</v>
      </c>
      <c r="N447" s="1">
        <f t="shared" si="73"/>
        <v>1.1831411831411831</v>
      </c>
      <c r="P447" s="1">
        <f t="shared" si="74"/>
        <v>-0.35706729083334593</v>
      </c>
      <c r="Q447" s="1">
        <f t="shared" si="75"/>
        <v>0.78431179973078857</v>
      </c>
      <c r="R447" s="1">
        <f t="shared" si="76"/>
        <v>4.782148444583818</v>
      </c>
      <c r="T447" s="1" t="str">
        <f t="shared" si="77"/>
        <v>B</v>
      </c>
      <c r="U447" s="1" t="str">
        <f t="shared" si="77"/>
        <v>C</v>
      </c>
      <c r="V447" s="1" t="str">
        <f t="shared" si="77"/>
        <v>D</v>
      </c>
    </row>
    <row r="448" spans="1:30" ht="15.6" x14ac:dyDescent="0.25">
      <c r="B448" s="3" t="str">
        <f t="shared" si="67"/>
        <v>0</v>
      </c>
      <c r="C448" s="3">
        <f t="shared" si="68"/>
        <v>0</v>
      </c>
      <c r="D448" s="3" t="str">
        <f t="shared" si="69"/>
        <v>0</v>
      </c>
      <c r="E448" s="5">
        <v>10284120</v>
      </c>
      <c r="F448" s="5">
        <v>5208</v>
      </c>
      <c r="G448" s="5">
        <v>17054</v>
      </c>
      <c r="H448" s="5">
        <v>18618</v>
      </c>
      <c r="K448" s="1">
        <f t="shared" si="70"/>
        <v>0.13357812338794373</v>
      </c>
      <c r="L448" s="1">
        <f t="shared" si="71"/>
        <v>-0.17673095162820107</v>
      </c>
      <c r="M448" s="1">
        <f t="shared" si="72"/>
        <v>-9.9006762468300924E-2</v>
      </c>
      <c r="N448" s="1">
        <f t="shared" si="73"/>
        <v>0.61180850142844778</v>
      </c>
      <c r="P448" s="1">
        <f t="shared" si="74"/>
        <v>-1.3230531103879257</v>
      </c>
      <c r="Q448" s="1">
        <f t="shared" si="75"/>
        <v>-0.74118994905146951</v>
      </c>
      <c r="R448" s="1">
        <f t="shared" si="76"/>
        <v>4.580154937883095</v>
      </c>
      <c r="T448" s="1" t="str">
        <f t="shared" si="77"/>
        <v>A</v>
      </c>
      <c r="U448" s="1" t="str">
        <f t="shared" si="77"/>
        <v>A</v>
      </c>
      <c r="V448" s="1" t="str">
        <f t="shared" si="77"/>
        <v>D</v>
      </c>
    </row>
    <row r="449" spans="1:30" ht="15.6" x14ac:dyDescent="0.25">
      <c r="B449" s="3" t="str">
        <f t="shared" si="67"/>
        <v>0</v>
      </c>
      <c r="C449" s="3">
        <f t="shared" si="68"/>
        <v>0</v>
      </c>
      <c r="D449" s="3" t="str">
        <f t="shared" si="69"/>
        <v>0</v>
      </c>
      <c r="E449" s="5">
        <v>11300386</v>
      </c>
      <c r="F449" s="5">
        <v>9135</v>
      </c>
      <c r="G449" s="5">
        <v>15794</v>
      </c>
      <c r="H449" s="5">
        <v>22060</v>
      </c>
      <c r="K449" s="1">
        <f t="shared" si="70"/>
        <v>9.8818955827042074E-2</v>
      </c>
      <c r="L449" s="1">
        <f t="shared" si="71"/>
        <v>0.75403225806451613</v>
      </c>
      <c r="M449" s="1">
        <f t="shared" si="72"/>
        <v>-7.3882960009381965E-2</v>
      </c>
      <c r="N449" s="1">
        <f t="shared" si="73"/>
        <v>0.18487485229347944</v>
      </c>
      <c r="P449" s="1">
        <f t="shared" si="74"/>
        <v>7.6304414649377739</v>
      </c>
      <c r="Q449" s="1">
        <f t="shared" si="75"/>
        <v>-0.74765979250677017</v>
      </c>
      <c r="R449" s="1">
        <f t="shared" si="76"/>
        <v>1.8708440171848886</v>
      </c>
      <c r="T449" s="1" t="str">
        <f t="shared" si="77"/>
        <v>D</v>
      </c>
      <c r="U449" s="1" t="str">
        <f t="shared" si="77"/>
        <v>A</v>
      </c>
      <c r="V449" s="1" t="str">
        <f t="shared" si="77"/>
        <v>D</v>
      </c>
    </row>
    <row r="450" spans="1:30" ht="15.6" x14ac:dyDescent="0.25">
      <c r="B450" s="3" t="str">
        <f t="shared" si="67"/>
        <v>0</v>
      </c>
      <c r="C450" s="3">
        <f t="shared" si="68"/>
        <v>0</v>
      </c>
      <c r="D450" s="3" t="str">
        <f t="shared" si="69"/>
        <v>0</v>
      </c>
      <c r="E450" s="5">
        <v>12616104</v>
      </c>
      <c r="F450" s="5">
        <v>6771</v>
      </c>
      <c r="G450" s="5">
        <v>15225</v>
      </c>
      <c r="H450" s="5">
        <v>26822</v>
      </c>
      <c r="K450" s="1">
        <f t="shared" si="70"/>
        <v>0.11643124403007118</v>
      </c>
      <c r="L450" s="1">
        <f t="shared" si="71"/>
        <v>-0.25878489326765186</v>
      </c>
      <c r="M450" s="1">
        <f t="shared" si="72"/>
        <v>-3.6026339116120049E-2</v>
      </c>
      <c r="N450" s="1">
        <f t="shared" si="73"/>
        <v>0.2158658204895739</v>
      </c>
      <c r="P450" s="1">
        <f t="shared" si="74"/>
        <v>-2.2226413143950809</v>
      </c>
      <c r="Q450" s="1">
        <f t="shared" si="75"/>
        <v>-0.30942157679613363</v>
      </c>
      <c r="R450" s="1">
        <f t="shared" si="76"/>
        <v>1.8540197031118324</v>
      </c>
      <c r="T450" s="1" t="str">
        <f t="shared" si="77"/>
        <v>A</v>
      </c>
      <c r="U450" s="1" t="str">
        <f t="shared" si="77"/>
        <v>B</v>
      </c>
      <c r="V450" s="1" t="str">
        <f t="shared" si="77"/>
        <v>D</v>
      </c>
    </row>
    <row r="451" spans="1:30" ht="14.4" x14ac:dyDescent="0.25">
      <c r="A451" s="4" t="s">
        <v>60</v>
      </c>
      <c r="B451" s="3" t="str">
        <f t="shared" ref="B451:B514" si="78">PROPER(D451)</f>
        <v>Chenzhou</v>
      </c>
      <c r="C451" s="3" t="str">
        <f t="shared" ref="C451:C514" si="79">getpy(A451)</f>
        <v xml:space="preserve">chen zhou </v>
      </c>
      <c r="D451" s="3" t="str">
        <f t="shared" ref="D451:D514" si="80">SUBSTITUTE(C451," ","")</f>
        <v>chenzhou</v>
      </c>
      <c r="K451" s="1">
        <f t="shared" ref="K451:K514" si="81">(E451-E450)/E450</f>
        <v>-1</v>
      </c>
      <c r="L451" s="1">
        <f t="shared" ref="L451:L514" si="82">(F451-F450)/F450</f>
        <v>-1</v>
      </c>
      <c r="M451" s="1">
        <f t="shared" ref="M451:M514" si="83">(G451-G450)/G450</f>
        <v>-1</v>
      </c>
      <c r="N451" s="1">
        <f t="shared" ref="N451:N514" si="84">(H451-H450)/H450</f>
        <v>-1</v>
      </c>
      <c r="P451" s="1">
        <f t="shared" si="74"/>
        <v>1</v>
      </c>
      <c r="Q451" s="1">
        <f t="shared" si="75"/>
        <v>1</v>
      </c>
      <c r="R451" s="1">
        <f t="shared" si="76"/>
        <v>1</v>
      </c>
      <c r="T451" s="8" t="str">
        <f t="shared" si="77"/>
        <v>D</v>
      </c>
      <c r="U451" s="8" t="str">
        <f t="shared" si="77"/>
        <v>D</v>
      </c>
      <c r="V451" s="8" t="str">
        <f t="shared" si="77"/>
        <v>D</v>
      </c>
    </row>
    <row r="452" spans="1:30" ht="15.6" x14ac:dyDescent="0.25">
      <c r="B452" s="3" t="str">
        <f t="shared" si="78"/>
        <v>0</v>
      </c>
      <c r="C452" s="3">
        <f t="shared" si="79"/>
        <v>0</v>
      </c>
      <c r="D452" s="3" t="str">
        <f t="shared" si="80"/>
        <v>0</v>
      </c>
      <c r="E452" s="5">
        <v>2571121</v>
      </c>
      <c r="F452" s="6"/>
      <c r="G452" s="6"/>
      <c r="H452" s="6"/>
      <c r="K452" s="1" t="e">
        <f t="shared" si="81"/>
        <v>#DIV/0!</v>
      </c>
      <c r="L452" s="1" t="e">
        <f t="shared" si="82"/>
        <v>#DIV/0!</v>
      </c>
      <c r="M452" s="1" t="e">
        <f t="shared" si="83"/>
        <v>#DIV/0!</v>
      </c>
      <c r="N452" s="1" t="e">
        <f t="shared" si="84"/>
        <v>#DIV/0!</v>
      </c>
      <c r="P452" s="1" t="e">
        <f t="shared" ref="P452:P515" si="85">L452/K452</f>
        <v>#DIV/0!</v>
      </c>
      <c r="Q452" s="1" t="e">
        <f t="shared" ref="Q452:Q515" si="86">M452/$K452</f>
        <v>#DIV/0!</v>
      </c>
      <c r="R452" s="1" t="e">
        <f t="shared" ref="R452:R515" si="87">N452/$K452</f>
        <v>#DIV/0!</v>
      </c>
      <c r="T452" s="1" t="e">
        <f t="shared" ref="T452:V515" si="88">IF(AND($K452&gt;0,L452&lt;0,P452&lt;-0.5),"A",IF(OR(AND($K452&gt;0,L452&lt;0,P452&gt;-0.5)),"B",IF(OR(AND($K452&gt;0,L452&gt;0,P452&lt;1),AND($K452&lt;0,L452&lt;0,P452&gt;1.2)),"C",IF(OR(AND($K452&gt;0,L452&gt;0,P452&gt;1),AND($K452&lt;0,L452&lt;0,P452&lt;1.2)),"D",IF(AND($K452&lt;0,L452&gt;0,P452&lt;0),"E","F")))))</f>
        <v>#DIV/0!</v>
      </c>
      <c r="U452" s="1" t="e">
        <f t="shared" si="88"/>
        <v>#DIV/0!</v>
      </c>
      <c r="V452" s="1" t="e">
        <f t="shared" si="88"/>
        <v>#DIV/0!</v>
      </c>
      <c r="X452" s="1">
        <f>COUNTIF($T$452:$V$465,"A")</f>
        <v>8</v>
      </c>
      <c r="Y452" s="1">
        <f>COUNTIF($T$452:$V$465,"B")</f>
        <v>9</v>
      </c>
      <c r="Z452" s="1">
        <f>COUNTIF($T$452:$V$465,"C")</f>
        <v>11</v>
      </c>
      <c r="AA452" s="1">
        <f>COUNTIF($T$452:$V$465,"D")</f>
        <v>5</v>
      </c>
      <c r="AB452" s="1">
        <f>COUNTIF($T$452:$V$465,"E")</f>
        <v>0</v>
      </c>
      <c r="AD452" s="1" t="s">
        <v>148</v>
      </c>
    </row>
    <row r="453" spans="1:30" ht="15.6" x14ac:dyDescent="0.25">
      <c r="B453" s="3" t="str">
        <f t="shared" si="78"/>
        <v>0</v>
      </c>
      <c r="C453" s="3">
        <f t="shared" si="79"/>
        <v>0</v>
      </c>
      <c r="D453" s="3" t="str">
        <f t="shared" si="80"/>
        <v>0</v>
      </c>
      <c r="E453" s="5">
        <v>2886309</v>
      </c>
      <c r="F453" s="6"/>
      <c r="G453" s="6"/>
      <c r="H453" s="6"/>
      <c r="K453" s="1">
        <f t="shared" si="81"/>
        <v>0.12258777397096442</v>
      </c>
      <c r="L453" s="1" t="e">
        <f t="shared" si="82"/>
        <v>#DIV/0!</v>
      </c>
      <c r="M453" s="1" t="e">
        <f t="shared" si="83"/>
        <v>#DIV/0!</v>
      </c>
      <c r="N453" s="1" t="e">
        <f t="shared" si="84"/>
        <v>#DIV/0!</v>
      </c>
      <c r="P453" s="1" t="e">
        <f t="shared" si="85"/>
        <v>#DIV/0!</v>
      </c>
      <c r="Q453" s="1" t="e">
        <f t="shared" si="86"/>
        <v>#DIV/0!</v>
      </c>
      <c r="R453" s="1" t="e">
        <f t="shared" si="87"/>
        <v>#DIV/0!</v>
      </c>
      <c r="T453" s="1" t="e">
        <f t="shared" si="88"/>
        <v>#DIV/0!</v>
      </c>
      <c r="U453" s="1" t="e">
        <f t="shared" si="88"/>
        <v>#DIV/0!</v>
      </c>
      <c r="V453" s="1" t="e">
        <f t="shared" si="88"/>
        <v>#DIV/0!</v>
      </c>
    </row>
    <row r="454" spans="1:30" ht="15.6" x14ac:dyDescent="0.25">
      <c r="B454" s="3" t="str">
        <f t="shared" si="78"/>
        <v>0</v>
      </c>
      <c r="C454" s="3">
        <f t="shared" si="79"/>
        <v>0</v>
      </c>
      <c r="D454" s="3" t="str">
        <f t="shared" si="80"/>
        <v>0</v>
      </c>
      <c r="E454" s="5">
        <v>3242609</v>
      </c>
      <c r="F454" s="5">
        <v>6350</v>
      </c>
      <c r="G454" s="5">
        <v>29594</v>
      </c>
      <c r="H454" s="5">
        <v>38946</v>
      </c>
      <c r="K454" s="1">
        <f t="shared" si="81"/>
        <v>0.12344485638925008</v>
      </c>
      <c r="L454" s="1" t="e">
        <f t="shared" si="82"/>
        <v>#DIV/0!</v>
      </c>
      <c r="M454" s="1" t="e">
        <f t="shared" si="83"/>
        <v>#DIV/0!</v>
      </c>
      <c r="N454" s="1" t="e">
        <f t="shared" si="84"/>
        <v>#DIV/0!</v>
      </c>
      <c r="P454" s="1" t="e">
        <f t="shared" si="85"/>
        <v>#DIV/0!</v>
      </c>
      <c r="Q454" s="1" t="e">
        <f t="shared" si="86"/>
        <v>#DIV/0!</v>
      </c>
      <c r="R454" s="1" t="e">
        <f t="shared" si="87"/>
        <v>#DIV/0!</v>
      </c>
      <c r="T454" s="1" t="e">
        <f t="shared" si="88"/>
        <v>#DIV/0!</v>
      </c>
      <c r="U454" s="1" t="e">
        <f t="shared" si="88"/>
        <v>#DIV/0!</v>
      </c>
      <c r="V454" s="1" t="e">
        <f t="shared" si="88"/>
        <v>#DIV/0!</v>
      </c>
    </row>
    <row r="455" spans="1:30" ht="15.6" x14ac:dyDescent="0.25">
      <c r="B455" s="3" t="str">
        <f t="shared" si="78"/>
        <v>0</v>
      </c>
      <c r="C455" s="3">
        <f t="shared" si="79"/>
        <v>0</v>
      </c>
      <c r="D455" s="3" t="str">
        <f t="shared" si="80"/>
        <v>0</v>
      </c>
      <c r="E455" s="5">
        <v>3950835</v>
      </c>
      <c r="F455" s="5">
        <v>6012</v>
      </c>
      <c r="G455" s="5">
        <v>48780</v>
      </c>
      <c r="H455" s="5">
        <v>43957</v>
      </c>
      <c r="K455" s="1">
        <f t="shared" si="81"/>
        <v>0.21841239569741527</v>
      </c>
      <c r="L455" s="1">
        <f t="shared" si="82"/>
        <v>-5.3228346456692915E-2</v>
      </c>
      <c r="M455" s="1">
        <f t="shared" si="83"/>
        <v>0.64830708927485303</v>
      </c>
      <c r="N455" s="1">
        <f t="shared" si="84"/>
        <v>0.12866533148461973</v>
      </c>
      <c r="P455" s="1">
        <f t="shared" si="85"/>
        <v>-0.24370570308854878</v>
      </c>
      <c r="Q455" s="1">
        <f t="shared" si="86"/>
        <v>2.9682705837493142</v>
      </c>
      <c r="R455" s="1">
        <f t="shared" si="87"/>
        <v>0.58909354056475094</v>
      </c>
      <c r="T455" s="1" t="str">
        <f t="shared" si="88"/>
        <v>B</v>
      </c>
      <c r="U455" s="1" t="str">
        <f t="shared" si="88"/>
        <v>D</v>
      </c>
      <c r="V455" s="1" t="str">
        <f t="shared" si="88"/>
        <v>C</v>
      </c>
    </row>
    <row r="456" spans="1:30" ht="15.6" x14ac:dyDescent="0.25">
      <c r="B456" s="3" t="str">
        <f t="shared" si="78"/>
        <v>0</v>
      </c>
      <c r="C456" s="3">
        <f t="shared" si="79"/>
        <v>0</v>
      </c>
      <c r="D456" s="3" t="str">
        <f t="shared" si="80"/>
        <v>0</v>
      </c>
      <c r="E456" s="5">
        <v>4776876</v>
      </c>
      <c r="F456" s="5">
        <v>7247</v>
      </c>
      <c r="G456" s="5">
        <v>59364</v>
      </c>
      <c r="H456" s="5">
        <v>43240</v>
      </c>
      <c r="K456" s="1">
        <f t="shared" si="81"/>
        <v>0.20908010585104161</v>
      </c>
      <c r="L456" s="1">
        <f t="shared" si="82"/>
        <v>0.20542248835662008</v>
      </c>
      <c r="M456" s="1">
        <f t="shared" si="83"/>
        <v>0.21697416974169742</v>
      </c>
      <c r="N456" s="1">
        <f t="shared" si="84"/>
        <v>-1.6311395227153809E-2</v>
      </c>
      <c r="P456" s="1">
        <f t="shared" si="85"/>
        <v>0.98250614289899307</v>
      </c>
      <c r="Q456" s="1">
        <f t="shared" si="86"/>
        <v>1.037756169380744</v>
      </c>
      <c r="R456" s="1">
        <f t="shared" si="87"/>
        <v>-7.8015051507458133E-2</v>
      </c>
      <c r="T456" s="1" t="str">
        <f t="shared" si="88"/>
        <v>C</v>
      </c>
      <c r="U456" s="1" t="str">
        <f t="shared" si="88"/>
        <v>D</v>
      </c>
      <c r="V456" s="1" t="str">
        <f t="shared" si="88"/>
        <v>B</v>
      </c>
    </row>
    <row r="457" spans="1:30" ht="15.6" x14ac:dyDescent="0.25">
      <c r="B457" s="3" t="str">
        <f t="shared" si="78"/>
        <v>0</v>
      </c>
      <c r="C457" s="3">
        <f t="shared" si="79"/>
        <v>0</v>
      </c>
      <c r="D457" s="3" t="str">
        <f t="shared" si="80"/>
        <v>0</v>
      </c>
      <c r="E457" s="5">
        <v>5462338</v>
      </c>
      <c r="F457" s="5">
        <v>7033</v>
      </c>
      <c r="G457" s="5">
        <v>59664</v>
      </c>
      <c r="H457" s="5">
        <v>43299</v>
      </c>
      <c r="K457" s="1">
        <f t="shared" si="81"/>
        <v>0.14349587470974753</v>
      </c>
      <c r="L457" s="1">
        <f t="shared" si="82"/>
        <v>-2.9529460466399888E-2</v>
      </c>
      <c r="M457" s="1">
        <f t="shared" si="83"/>
        <v>5.0535678188801296E-3</v>
      </c>
      <c r="N457" s="1">
        <f t="shared" si="84"/>
        <v>1.364477335800185E-3</v>
      </c>
      <c r="P457" s="1">
        <f t="shared" si="85"/>
        <v>-0.20578612818054748</v>
      </c>
      <c r="Q457" s="1">
        <f t="shared" si="86"/>
        <v>3.521751290134368E-2</v>
      </c>
      <c r="R457" s="1">
        <f t="shared" si="87"/>
        <v>9.508826219291288E-3</v>
      </c>
      <c r="T457" s="1" t="str">
        <f t="shared" si="88"/>
        <v>B</v>
      </c>
      <c r="U457" s="1" t="str">
        <f t="shared" si="88"/>
        <v>C</v>
      </c>
      <c r="V457" s="1" t="str">
        <f t="shared" si="88"/>
        <v>C</v>
      </c>
    </row>
    <row r="458" spans="1:30" ht="15.6" x14ac:dyDescent="0.25">
      <c r="B458" s="3" t="str">
        <f t="shared" si="78"/>
        <v>0</v>
      </c>
      <c r="C458" s="3">
        <f t="shared" si="79"/>
        <v>0</v>
      </c>
      <c r="D458" s="3" t="str">
        <f t="shared" si="80"/>
        <v>0</v>
      </c>
      <c r="E458" s="5">
        <v>6505242</v>
      </c>
      <c r="F458" s="5">
        <v>6192</v>
      </c>
      <c r="G458" s="5">
        <v>67881</v>
      </c>
      <c r="H458" s="5">
        <v>50758</v>
      </c>
      <c r="K458" s="1">
        <f t="shared" si="81"/>
        <v>0.19092630298601077</v>
      </c>
      <c r="L458" s="1">
        <f t="shared" si="82"/>
        <v>-0.11957912697284231</v>
      </c>
      <c r="M458" s="1">
        <f t="shared" si="83"/>
        <v>0.1377212389380531</v>
      </c>
      <c r="N458" s="1">
        <f t="shared" si="84"/>
        <v>0.17226725790433958</v>
      </c>
      <c r="P458" s="1">
        <f t="shared" si="85"/>
        <v>-0.62631038836803909</v>
      </c>
      <c r="Q458" s="1">
        <f t="shared" si="86"/>
        <v>0.72133193166236498</v>
      </c>
      <c r="R458" s="1">
        <f t="shared" si="87"/>
        <v>0.90227095591413442</v>
      </c>
      <c r="T458" s="1" t="str">
        <f t="shared" si="88"/>
        <v>A</v>
      </c>
      <c r="U458" s="1" t="str">
        <f t="shared" si="88"/>
        <v>C</v>
      </c>
      <c r="V458" s="1" t="str">
        <f t="shared" si="88"/>
        <v>C</v>
      </c>
    </row>
    <row r="459" spans="1:30" ht="15.6" x14ac:dyDescent="0.25">
      <c r="B459" s="3" t="str">
        <f t="shared" si="78"/>
        <v>0</v>
      </c>
      <c r="C459" s="3">
        <f t="shared" si="79"/>
        <v>0</v>
      </c>
      <c r="D459" s="3" t="str">
        <f t="shared" si="80"/>
        <v>0</v>
      </c>
      <c r="E459" s="5">
        <v>7340633</v>
      </c>
      <c r="F459" s="5">
        <v>6234</v>
      </c>
      <c r="G459" s="5">
        <v>47897</v>
      </c>
      <c r="H459" s="5">
        <v>43155</v>
      </c>
      <c r="K459" s="1">
        <f t="shared" si="81"/>
        <v>0.12841812802659763</v>
      </c>
      <c r="L459" s="1">
        <f t="shared" si="82"/>
        <v>6.7829457364341084E-3</v>
      </c>
      <c r="M459" s="1">
        <f t="shared" si="83"/>
        <v>-0.29439754865131629</v>
      </c>
      <c r="N459" s="1">
        <f t="shared" si="84"/>
        <v>-0.14978919579179636</v>
      </c>
      <c r="P459" s="1">
        <f t="shared" si="85"/>
        <v>5.2819222960711919E-2</v>
      </c>
      <c r="Q459" s="1">
        <f t="shared" si="86"/>
        <v>-2.2924921362375055</v>
      </c>
      <c r="R459" s="1">
        <f t="shared" si="87"/>
        <v>-1.1664178421972669</v>
      </c>
      <c r="T459" s="1" t="str">
        <f t="shared" si="88"/>
        <v>C</v>
      </c>
      <c r="U459" s="1" t="str">
        <f t="shared" si="88"/>
        <v>A</v>
      </c>
      <c r="V459" s="1" t="str">
        <f t="shared" si="88"/>
        <v>A</v>
      </c>
    </row>
    <row r="460" spans="1:30" ht="15.6" x14ac:dyDescent="0.25">
      <c r="B460" s="3" t="str">
        <f t="shared" si="78"/>
        <v>0</v>
      </c>
      <c r="C460" s="3">
        <f t="shared" si="79"/>
        <v>0</v>
      </c>
      <c r="D460" s="3" t="str">
        <f t="shared" si="80"/>
        <v>0</v>
      </c>
      <c r="E460" s="5">
        <v>8432283</v>
      </c>
      <c r="F460" s="5">
        <v>6526</v>
      </c>
      <c r="G460" s="5">
        <v>45340</v>
      </c>
      <c r="H460" s="5">
        <v>36467</v>
      </c>
      <c r="K460" s="1">
        <f t="shared" si="81"/>
        <v>0.14871333303272347</v>
      </c>
      <c r="L460" s="1">
        <f t="shared" si="82"/>
        <v>4.683991017003529E-2</v>
      </c>
      <c r="M460" s="1">
        <f t="shared" si="83"/>
        <v>-5.3385389481595921E-2</v>
      </c>
      <c r="N460" s="1">
        <f t="shared" si="84"/>
        <v>-0.15497624840690535</v>
      </c>
      <c r="P460" s="1">
        <f t="shared" si="85"/>
        <v>0.31496779215975512</v>
      </c>
      <c r="Q460" s="1">
        <f t="shared" si="86"/>
        <v>-0.35898186391834008</v>
      </c>
      <c r="R460" s="1">
        <f t="shared" si="87"/>
        <v>-1.0421140138981606</v>
      </c>
      <c r="T460" s="1" t="str">
        <f t="shared" si="88"/>
        <v>C</v>
      </c>
      <c r="U460" s="1" t="str">
        <f t="shared" si="88"/>
        <v>B</v>
      </c>
      <c r="V460" s="1" t="str">
        <f t="shared" si="88"/>
        <v>A</v>
      </c>
    </row>
    <row r="461" spans="1:30" ht="15.6" x14ac:dyDescent="0.25">
      <c r="B461" s="3" t="str">
        <f t="shared" si="78"/>
        <v>0</v>
      </c>
      <c r="C461" s="3">
        <f t="shared" si="79"/>
        <v>0</v>
      </c>
      <c r="D461" s="3" t="str">
        <f t="shared" si="80"/>
        <v>0</v>
      </c>
      <c r="E461" s="5">
        <v>10817632</v>
      </c>
      <c r="F461" s="5">
        <v>6768</v>
      </c>
      <c r="G461" s="5">
        <v>40587</v>
      </c>
      <c r="H461" s="5">
        <v>33928</v>
      </c>
      <c r="K461" s="1">
        <f t="shared" si="81"/>
        <v>0.28288293929413899</v>
      </c>
      <c r="L461" s="1">
        <f t="shared" si="82"/>
        <v>3.7082439472877718E-2</v>
      </c>
      <c r="M461" s="1">
        <f t="shared" si="83"/>
        <v>-0.10483017203352449</v>
      </c>
      <c r="N461" s="1">
        <f t="shared" si="84"/>
        <v>-6.962459209696438E-2</v>
      </c>
      <c r="P461" s="1">
        <f t="shared" si="85"/>
        <v>0.13108757836512633</v>
      </c>
      <c r="Q461" s="1">
        <f t="shared" si="86"/>
        <v>-0.37057792278000573</v>
      </c>
      <c r="R461" s="1">
        <f t="shared" si="87"/>
        <v>-0.24612510132528492</v>
      </c>
      <c r="T461" s="1" t="str">
        <f t="shared" si="88"/>
        <v>C</v>
      </c>
      <c r="U461" s="1" t="str">
        <f t="shared" si="88"/>
        <v>B</v>
      </c>
      <c r="V461" s="1" t="str">
        <f t="shared" si="88"/>
        <v>B</v>
      </c>
    </row>
    <row r="462" spans="1:30" ht="15.6" x14ac:dyDescent="0.25">
      <c r="B462" s="3" t="str">
        <f t="shared" si="78"/>
        <v>0</v>
      </c>
      <c r="C462" s="3">
        <f t="shared" si="79"/>
        <v>0</v>
      </c>
      <c r="D462" s="3" t="str">
        <f t="shared" si="80"/>
        <v>0</v>
      </c>
      <c r="E462" s="5">
        <v>13463756</v>
      </c>
      <c r="F462" s="5">
        <v>10879</v>
      </c>
      <c r="G462" s="5">
        <v>45823</v>
      </c>
      <c r="H462" s="5">
        <v>45389</v>
      </c>
      <c r="K462" s="1">
        <f t="shared" si="81"/>
        <v>0.24461212953075129</v>
      </c>
      <c r="L462" s="1">
        <f t="shared" si="82"/>
        <v>0.60741725768321508</v>
      </c>
      <c r="M462" s="1">
        <f t="shared" si="83"/>
        <v>0.12900682484539386</v>
      </c>
      <c r="N462" s="1">
        <f t="shared" si="84"/>
        <v>0.33780358406036315</v>
      </c>
      <c r="P462" s="1">
        <f t="shared" si="85"/>
        <v>2.4831853549063436</v>
      </c>
      <c r="Q462" s="1">
        <f t="shared" si="86"/>
        <v>0.52739340887499131</v>
      </c>
      <c r="R462" s="1">
        <f t="shared" si="87"/>
        <v>1.3809764246294105</v>
      </c>
      <c r="T462" s="1" t="str">
        <f t="shared" si="88"/>
        <v>D</v>
      </c>
      <c r="U462" s="1" t="str">
        <f t="shared" si="88"/>
        <v>C</v>
      </c>
      <c r="V462" s="1" t="str">
        <f t="shared" si="88"/>
        <v>D</v>
      </c>
    </row>
    <row r="463" spans="1:30" ht="15.6" x14ac:dyDescent="0.25">
      <c r="B463" s="3" t="str">
        <f t="shared" si="78"/>
        <v>0</v>
      </c>
      <c r="C463" s="3">
        <f t="shared" si="79"/>
        <v>0</v>
      </c>
      <c r="D463" s="3" t="str">
        <f t="shared" si="80"/>
        <v>0</v>
      </c>
      <c r="E463" s="5">
        <v>15172679</v>
      </c>
      <c r="F463" s="5">
        <v>10099</v>
      </c>
      <c r="G463" s="5">
        <v>47044</v>
      </c>
      <c r="H463" s="5">
        <v>24511</v>
      </c>
      <c r="K463" s="1">
        <f t="shared" si="81"/>
        <v>0.1269276567400657</v>
      </c>
      <c r="L463" s="1">
        <f t="shared" si="82"/>
        <v>-7.16977663388179E-2</v>
      </c>
      <c r="M463" s="1">
        <f t="shared" si="83"/>
        <v>2.6646007463500862E-2</v>
      </c>
      <c r="N463" s="1">
        <f t="shared" si="84"/>
        <v>-0.45997929013637667</v>
      </c>
      <c r="P463" s="1">
        <f t="shared" si="85"/>
        <v>-0.56487110989252154</v>
      </c>
      <c r="Q463" s="1">
        <f t="shared" si="86"/>
        <v>0.20993066560796156</v>
      </c>
      <c r="R463" s="1">
        <f t="shared" si="87"/>
        <v>-3.6239484912131101</v>
      </c>
      <c r="T463" s="1" t="str">
        <f t="shared" si="88"/>
        <v>A</v>
      </c>
      <c r="U463" s="1" t="str">
        <f t="shared" si="88"/>
        <v>C</v>
      </c>
      <c r="V463" s="1" t="str">
        <f t="shared" si="88"/>
        <v>A</v>
      </c>
    </row>
    <row r="464" spans="1:30" ht="15.6" x14ac:dyDescent="0.25">
      <c r="B464" s="3" t="str">
        <f t="shared" si="78"/>
        <v>0</v>
      </c>
      <c r="C464" s="3">
        <f t="shared" si="79"/>
        <v>0</v>
      </c>
      <c r="D464" s="3" t="str">
        <f t="shared" si="80"/>
        <v>0</v>
      </c>
      <c r="E464" s="5">
        <v>16855232</v>
      </c>
      <c r="F464" s="5">
        <v>9014</v>
      </c>
      <c r="G464" s="5">
        <v>39244</v>
      </c>
      <c r="H464" s="5">
        <v>24356</v>
      </c>
      <c r="K464" s="1">
        <f t="shared" si="81"/>
        <v>0.11089360026663715</v>
      </c>
      <c r="L464" s="1">
        <f t="shared" si="82"/>
        <v>-0.10743637983958808</v>
      </c>
      <c r="M464" s="1">
        <f t="shared" si="83"/>
        <v>-0.16580222770172603</v>
      </c>
      <c r="N464" s="1">
        <f t="shared" si="84"/>
        <v>-6.3236914038594921E-3</v>
      </c>
      <c r="P464" s="1">
        <f t="shared" si="85"/>
        <v>-0.96882398606649622</v>
      </c>
      <c r="Q464" s="1">
        <f t="shared" si="86"/>
        <v>-1.4951469453878701</v>
      </c>
      <c r="R464" s="1">
        <f t="shared" si="87"/>
        <v>-5.7024854352771909E-2</v>
      </c>
      <c r="T464" s="1" t="str">
        <f t="shared" si="88"/>
        <v>A</v>
      </c>
      <c r="U464" s="1" t="str">
        <f t="shared" si="88"/>
        <v>A</v>
      </c>
      <c r="V464" s="1" t="str">
        <f t="shared" si="88"/>
        <v>B</v>
      </c>
    </row>
    <row r="465" spans="1:30" ht="15.6" x14ac:dyDescent="0.25">
      <c r="B465" s="3" t="str">
        <f t="shared" si="78"/>
        <v>0</v>
      </c>
      <c r="C465" s="3">
        <f t="shared" si="79"/>
        <v>0</v>
      </c>
      <c r="D465" s="3" t="str">
        <f t="shared" si="80"/>
        <v>0</v>
      </c>
      <c r="E465" s="5">
        <v>18725768</v>
      </c>
      <c r="F465" s="5">
        <v>8898</v>
      </c>
      <c r="G465" s="5">
        <v>38256</v>
      </c>
      <c r="H465" s="5">
        <v>33954</v>
      </c>
      <c r="K465" s="1">
        <f t="shared" si="81"/>
        <v>0.11097657985366205</v>
      </c>
      <c r="L465" s="1">
        <f t="shared" si="82"/>
        <v>-1.2868870645662302E-2</v>
      </c>
      <c r="M465" s="1">
        <f t="shared" si="83"/>
        <v>-2.5175823055753745E-2</v>
      </c>
      <c r="N465" s="1">
        <f t="shared" si="84"/>
        <v>0.39407127607160453</v>
      </c>
      <c r="P465" s="1">
        <f t="shared" si="85"/>
        <v>-0.11596023830101528</v>
      </c>
      <c r="Q465" s="1">
        <f t="shared" si="86"/>
        <v>-0.22685708181808761</v>
      </c>
      <c r="R465" s="1">
        <f t="shared" si="87"/>
        <v>3.5509408975411021</v>
      </c>
      <c r="T465" s="1" t="str">
        <f t="shared" si="88"/>
        <v>B</v>
      </c>
      <c r="U465" s="1" t="str">
        <f t="shared" si="88"/>
        <v>B</v>
      </c>
      <c r="V465" s="1" t="str">
        <f t="shared" si="88"/>
        <v>D</v>
      </c>
    </row>
    <row r="466" spans="1:30" ht="14.4" x14ac:dyDescent="0.25">
      <c r="A466" s="4" t="s">
        <v>61</v>
      </c>
      <c r="B466" s="3" t="str">
        <f t="shared" si="78"/>
        <v>Loudi</v>
      </c>
      <c r="C466" s="3" t="str">
        <f t="shared" si="79"/>
        <v xml:space="preserve">lou di </v>
      </c>
      <c r="D466" s="3" t="str">
        <f t="shared" si="80"/>
        <v>loudi</v>
      </c>
      <c r="K466" s="1">
        <f t="shared" si="81"/>
        <v>-1</v>
      </c>
      <c r="L466" s="1">
        <f t="shared" si="82"/>
        <v>-1</v>
      </c>
      <c r="M466" s="1">
        <f t="shared" si="83"/>
        <v>-1</v>
      </c>
      <c r="N466" s="1">
        <f t="shared" si="84"/>
        <v>-1</v>
      </c>
      <c r="P466" s="1">
        <f t="shared" si="85"/>
        <v>1</v>
      </c>
      <c r="Q466" s="1">
        <f t="shared" si="86"/>
        <v>1</v>
      </c>
      <c r="R466" s="1">
        <f t="shared" si="87"/>
        <v>1</v>
      </c>
      <c r="T466" s="8" t="str">
        <f t="shared" si="88"/>
        <v>D</v>
      </c>
      <c r="U466" s="8" t="str">
        <f t="shared" si="88"/>
        <v>D</v>
      </c>
      <c r="V466" s="8" t="str">
        <f t="shared" si="88"/>
        <v>D</v>
      </c>
    </row>
    <row r="467" spans="1:30" ht="15.6" x14ac:dyDescent="0.25">
      <c r="B467" s="3" t="str">
        <f t="shared" si="78"/>
        <v>0</v>
      </c>
      <c r="C467" s="3">
        <f t="shared" si="79"/>
        <v>0</v>
      </c>
      <c r="D467" s="3" t="str">
        <f t="shared" si="80"/>
        <v>0</v>
      </c>
      <c r="E467" s="5">
        <v>1800628</v>
      </c>
      <c r="F467" s="6"/>
      <c r="G467" s="6"/>
      <c r="H467" s="6"/>
      <c r="K467" s="1" t="e">
        <f t="shared" si="81"/>
        <v>#DIV/0!</v>
      </c>
      <c r="L467" s="1" t="e">
        <f t="shared" si="82"/>
        <v>#DIV/0!</v>
      </c>
      <c r="M467" s="1" t="e">
        <f t="shared" si="83"/>
        <v>#DIV/0!</v>
      </c>
      <c r="N467" s="1" t="e">
        <f t="shared" si="84"/>
        <v>#DIV/0!</v>
      </c>
      <c r="P467" s="1" t="e">
        <f t="shared" si="85"/>
        <v>#DIV/0!</v>
      </c>
      <c r="Q467" s="1" t="e">
        <f t="shared" si="86"/>
        <v>#DIV/0!</v>
      </c>
      <c r="R467" s="1" t="e">
        <f t="shared" si="87"/>
        <v>#DIV/0!</v>
      </c>
      <c r="T467" s="1" t="e">
        <f t="shared" si="88"/>
        <v>#DIV/0!</v>
      </c>
      <c r="U467" s="1" t="e">
        <f t="shared" si="88"/>
        <v>#DIV/0!</v>
      </c>
      <c r="V467" s="1" t="e">
        <f t="shared" si="88"/>
        <v>#DIV/0!</v>
      </c>
      <c r="X467" s="1">
        <f>COUNTIF($T$467:$V$480,"A")</f>
        <v>9</v>
      </c>
      <c r="Y467" s="1">
        <f>COUNTIF($T$467:$V$480,"B")</f>
        <v>3</v>
      </c>
      <c r="Z467" s="1">
        <f>COUNTIF($T$467:$V$480,"C")</f>
        <v>17</v>
      </c>
      <c r="AA467" s="1">
        <f>COUNTIF($T$467:$V$480,"D")</f>
        <v>4</v>
      </c>
      <c r="AB467" s="1">
        <f>COUNTIF($T$467:$V$480,"E")</f>
        <v>0</v>
      </c>
      <c r="AD467" s="1" t="s">
        <v>148</v>
      </c>
    </row>
    <row r="468" spans="1:30" ht="15.6" x14ac:dyDescent="0.25">
      <c r="B468" s="3" t="str">
        <f t="shared" si="78"/>
        <v>0</v>
      </c>
      <c r="C468" s="3">
        <f t="shared" si="79"/>
        <v>0</v>
      </c>
      <c r="D468" s="3" t="str">
        <f t="shared" si="80"/>
        <v>0</v>
      </c>
      <c r="E468" s="5">
        <v>1892986</v>
      </c>
      <c r="F468" s="6"/>
      <c r="G468" s="6"/>
      <c r="H468" s="6"/>
      <c r="K468" s="1">
        <f t="shared" si="81"/>
        <v>5.129210475456341E-2</v>
      </c>
      <c r="L468" s="1" t="e">
        <f t="shared" si="82"/>
        <v>#DIV/0!</v>
      </c>
      <c r="M468" s="1" t="e">
        <f t="shared" si="83"/>
        <v>#DIV/0!</v>
      </c>
      <c r="N468" s="1" t="e">
        <f t="shared" si="84"/>
        <v>#DIV/0!</v>
      </c>
      <c r="P468" s="1" t="e">
        <f t="shared" si="85"/>
        <v>#DIV/0!</v>
      </c>
      <c r="Q468" s="1" t="e">
        <f t="shared" si="86"/>
        <v>#DIV/0!</v>
      </c>
      <c r="R468" s="1" t="e">
        <f t="shared" si="87"/>
        <v>#DIV/0!</v>
      </c>
      <c r="T468" s="1" t="e">
        <f t="shared" si="88"/>
        <v>#DIV/0!</v>
      </c>
      <c r="U468" s="1" t="e">
        <f t="shared" si="88"/>
        <v>#DIV/0!</v>
      </c>
      <c r="V468" s="1" t="e">
        <f t="shared" si="88"/>
        <v>#DIV/0!</v>
      </c>
    </row>
    <row r="469" spans="1:30" ht="15.6" x14ac:dyDescent="0.25">
      <c r="B469" s="3" t="str">
        <f t="shared" si="78"/>
        <v>0</v>
      </c>
      <c r="C469" s="3">
        <f t="shared" si="79"/>
        <v>0</v>
      </c>
      <c r="D469" s="3" t="str">
        <f t="shared" si="80"/>
        <v>0</v>
      </c>
      <c r="E469" s="5">
        <v>2112509</v>
      </c>
      <c r="F469" s="5">
        <v>16011</v>
      </c>
      <c r="G469" s="5">
        <v>54530</v>
      </c>
      <c r="H469" s="5">
        <v>50638</v>
      </c>
      <c r="K469" s="1">
        <f t="shared" si="81"/>
        <v>0.11596652061874731</v>
      </c>
      <c r="L469" s="1" t="e">
        <f t="shared" si="82"/>
        <v>#DIV/0!</v>
      </c>
      <c r="M469" s="1" t="e">
        <f t="shared" si="83"/>
        <v>#DIV/0!</v>
      </c>
      <c r="N469" s="1" t="e">
        <f t="shared" si="84"/>
        <v>#DIV/0!</v>
      </c>
      <c r="P469" s="1" t="e">
        <f t="shared" si="85"/>
        <v>#DIV/0!</v>
      </c>
      <c r="Q469" s="1" t="e">
        <f t="shared" si="86"/>
        <v>#DIV/0!</v>
      </c>
      <c r="R469" s="1" t="e">
        <f t="shared" si="87"/>
        <v>#DIV/0!</v>
      </c>
      <c r="T469" s="1" t="e">
        <f t="shared" si="88"/>
        <v>#DIV/0!</v>
      </c>
      <c r="U469" s="1" t="e">
        <f t="shared" si="88"/>
        <v>#DIV/0!</v>
      </c>
      <c r="V469" s="1" t="e">
        <f t="shared" si="88"/>
        <v>#DIV/0!</v>
      </c>
    </row>
    <row r="470" spans="1:30" ht="15.6" x14ac:dyDescent="0.25">
      <c r="B470" s="3" t="str">
        <f t="shared" si="78"/>
        <v>0</v>
      </c>
      <c r="C470" s="3">
        <f t="shared" si="79"/>
        <v>0</v>
      </c>
      <c r="D470" s="3" t="str">
        <f t="shared" si="80"/>
        <v>0</v>
      </c>
      <c r="E470" s="5">
        <v>2672073</v>
      </c>
      <c r="F470" s="5">
        <v>14810</v>
      </c>
      <c r="G470" s="5">
        <v>81082</v>
      </c>
      <c r="H470" s="5">
        <v>56551</v>
      </c>
      <c r="K470" s="1">
        <f t="shared" si="81"/>
        <v>0.26488123837578914</v>
      </c>
      <c r="L470" s="1">
        <f t="shared" si="82"/>
        <v>-7.5010929985634869E-2</v>
      </c>
      <c r="M470" s="1">
        <f t="shared" si="83"/>
        <v>0.4869246286447827</v>
      </c>
      <c r="N470" s="1">
        <f t="shared" si="84"/>
        <v>0.11677001461353134</v>
      </c>
      <c r="P470" s="1">
        <f t="shared" si="85"/>
        <v>-0.28318702542162033</v>
      </c>
      <c r="Q470" s="1">
        <f t="shared" si="86"/>
        <v>1.8382752649093961</v>
      </c>
      <c r="R470" s="1">
        <f t="shared" si="87"/>
        <v>0.44083912975319445</v>
      </c>
      <c r="T470" s="1" t="str">
        <f t="shared" si="88"/>
        <v>B</v>
      </c>
      <c r="U470" s="1" t="str">
        <f t="shared" si="88"/>
        <v>D</v>
      </c>
      <c r="V470" s="1" t="str">
        <f t="shared" si="88"/>
        <v>C</v>
      </c>
    </row>
    <row r="471" spans="1:30" ht="15.6" x14ac:dyDescent="0.25">
      <c r="B471" s="3" t="str">
        <f t="shared" si="78"/>
        <v>0</v>
      </c>
      <c r="C471" s="3">
        <f t="shared" si="79"/>
        <v>0</v>
      </c>
      <c r="D471" s="3" t="str">
        <f t="shared" si="80"/>
        <v>0</v>
      </c>
      <c r="E471" s="5">
        <v>3111113</v>
      </c>
      <c r="F471" s="5">
        <v>20136</v>
      </c>
      <c r="G471" s="5">
        <v>84794</v>
      </c>
      <c r="H471" s="5">
        <v>62087</v>
      </c>
      <c r="K471" s="1">
        <f t="shared" si="81"/>
        <v>0.1643068883222876</v>
      </c>
      <c r="L471" s="1">
        <f t="shared" si="82"/>
        <v>0.35962187711006077</v>
      </c>
      <c r="M471" s="1">
        <f t="shared" si="83"/>
        <v>4.5780814484102511E-2</v>
      </c>
      <c r="N471" s="1">
        <f t="shared" si="84"/>
        <v>9.7893936446747182E-2</v>
      </c>
      <c r="P471" s="1">
        <f t="shared" si="85"/>
        <v>2.1887206360129179</v>
      </c>
      <c r="Q471" s="1">
        <f t="shared" si="86"/>
        <v>0.2786299159552188</v>
      </c>
      <c r="R471" s="1">
        <f t="shared" si="87"/>
        <v>0.59579934503250065</v>
      </c>
      <c r="T471" s="1" t="str">
        <f t="shared" si="88"/>
        <v>D</v>
      </c>
      <c r="U471" s="1" t="str">
        <f t="shared" si="88"/>
        <v>C</v>
      </c>
      <c r="V471" s="1" t="str">
        <f t="shared" si="88"/>
        <v>C</v>
      </c>
    </row>
    <row r="472" spans="1:30" ht="15.6" x14ac:dyDescent="0.25">
      <c r="B472" s="3" t="str">
        <f t="shared" si="78"/>
        <v>0</v>
      </c>
      <c r="C472" s="3">
        <f t="shared" si="79"/>
        <v>0</v>
      </c>
      <c r="D472" s="3" t="str">
        <f t="shared" si="80"/>
        <v>0</v>
      </c>
      <c r="E472" s="5">
        <v>3591162</v>
      </c>
      <c r="F472" s="5">
        <v>17345</v>
      </c>
      <c r="G472" s="5">
        <v>91904</v>
      </c>
      <c r="H472" s="5">
        <v>46725</v>
      </c>
      <c r="K472" s="1">
        <f t="shared" si="81"/>
        <v>0.15430137060273927</v>
      </c>
      <c r="L472" s="1">
        <f t="shared" si="82"/>
        <v>-0.13860746920937625</v>
      </c>
      <c r="M472" s="1">
        <f t="shared" si="83"/>
        <v>8.3850272424935729E-2</v>
      </c>
      <c r="N472" s="1">
        <f t="shared" si="84"/>
        <v>-0.24742699760014172</v>
      </c>
      <c r="P472" s="1">
        <f t="shared" si="85"/>
        <v>-0.89829058982393506</v>
      </c>
      <c r="Q472" s="1">
        <f t="shared" si="86"/>
        <v>0.54341884389876671</v>
      </c>
      <c r="R472" s="1">
        <f t="shared" si="87"/>
        <v>-1.6035307828675194</v>
      </c>
      <c r="T472" s="1" t="str">
        <f t="shared" si="88"/>
        <v>A</v>
      </c>
      <c r="U472" s="1" t="str">
        <f t="shared" si="88"/>
        <v>C</v>
      </c>
      <c r="V472" s="1" t="str">
        <f t="shared" si="88"/>
        <v>A</v>
      </c>
    </row>
    <row r="473" spans="1:30" ht="15.6" x14ac:dyDescent="0.25">
      <c r="B473" s="3" t="str">
        <f t="shared" si="78"/>
        <v>0</v>
      </c>
      <c r="C473" s="3">
        <f t="shared" si="79"/>
        <v>0</v>
      </c>
      <c r="D473" s="3" t="str">
        <f t="shared" si="80"/>
        <v>0</v>
      </c>
      <c r="E473" s="5">
        <v>4233519</v>
      </c>
      <c r="F473" s="5">
        <v>14830</v>
      </c>
      <c r="G473" s="5">
        <v>88253</v>
      </c>
      <c r="H473" s="5">
        <v>50123</v>
      </c>
      <c r="K473" s="1">
        <f t="shared" si="81"/>
        <v>0.17887162985128491</v>
      </c>
      <c r="L473" s="1">
        <f t="shared" si="82"/>
        <v>-0.14499855866243874</v>
      </c>
      <c r="M473" s="1">
        <f t="shared" si="83"/>
        <v>-3.9726236072423399E-2</v>
      </c>
      <c r="N473" s="1">
        <f t="shared" si="84"/>
        <v>7.2723381487426436E-2</v>
      </c>
      <c r="P473" s="1">
        <f t="shared" si="85"/>
        <v>-0.81062915780994182</v>
      </c>
      <c r="Q473" s="1">
        <f t="shared" si="86"/>
        <v>-0.22209355449744636</v>
      </c>
      <c r="R473" s="1">
        <f t="shared" si="87"/>
        <v>0.40656744475291667</v>
      </c>
      <c r="T473" s="1" t="str">
        <f t="shared" si="88"/>
        <v>A</v>
      </c>
      <c r="U473" s="1" t="str">
        <f t="shared" si="88"/>
        <v>B</v>
      </c>
      <c r="V473" s="1" t="str">
        <f t="shared" si="88"/>
        <v>C</v>
      </c>
    </row>
    <row r="474" spans="1:30" ht="15.6" x14ac:dyDescent="0.25">
      <c r="B474" s="3" t="str">
        <f t="shared" si="78"/>
        <v>0</v>
      </c>
      <c r="C474" s="3">
        <f t="shared" si="79"/>
        <v>0</v>
      </c>
      <c r="D474" s="3" t="str">
        <f t="shared" si="80"/>
        <v>0</v>
      </c>
      <c r="E474" s="5">
        <v>5284038</v>
      </c>
      <c r="F474" s="5">
        <v>14976</v>
      </c>
      <c r="G474" s="5">
        <v>88658</v>
      </c>
      <c r="H474" s="5">
        <v>51686</v>
      </c>
      <c r="K474" s="1">
        <f t="shared" si="81"/>
        <v>0.24814321135679324</v>
      </c>
      <c r="L474" s="1">
        <f t="shared" si="82"/>
        <v>9.844908968307484E-3</v>
      </c>
      <c r="M474" s="1">
        <f t="shared" si="83"/>
        <v>4.5890791247889589E-3</v>
      </c>
      <c r="N474" s="1">
        <f t="shared" si="84"/>
        <v>3.118328910879237E-2</v>
      </c>
      <c r="P474" s="1">
        <f t="shared" si="85"/>
        <v>3.9674303054585525E-2</v>
      </c>
      <c r="Q474" s="1">
        <f t="shared" si="86"/>
        <v>1.8493671858669316E-2</v>
      </c>
      <c r="R474" s="1">
        <f t="shared" si="87"/>
        <v>0.12566650096244386</v>
      </c>
      <c r="T474" s="1" t="str">
        <f t="shared" si="88"/>
        <v>C</v>
      </c>
      <c r="U474" s="1" t="str">
        <f t="shared" si="88"/>
        <v>C</v>
      </c>
      <c r="V474" s="1" t="str">
        <f t="shared" si="88"/>
        <v>C</v>
      </c>
    </row>
    <row r="475" spans="1:30" ht="15.6" x14ac:dyDescent="0.25">
      <c r="B475" s="3" t="str">
        <f t="shared" si="78"/>
        <v>0</v>
      </c>
      <c r="C475" s="3">
        <f t="shared" si="79"/>
        <v>0</v>
      </c>
      <c r="D475" s="3" t="str">
        <f t="shared" si="80"/>
        <v>0</v>
      </c>
      <c r="E475" s="5">
        <v>5683129</v>
      </c>
      <c r="F475" s="5">
        <v>9502</v>
      </c>
      <c r="G475" s="5">
        <v>74746</v>
      </c>
      <c r="H475" s="5">
        <v>14732</v>
      </c>
      <c r="K475" s="1">
        <f t="shared" si="81"/>
        <v>7.5527655175833333E-2</v>
      </c>
      <c r="L475" s="1">
        <f t="shared" si="82"/>
        <v>-0.36551816239316237</v>
      </c>
      <c r="M475" s="1">
        <f t="shared" si="83"/>
        <v>-0.15691759344898373</v>
      </c>
      <c r="N475" s="1">
        <f t="shared" si="84"/>
        <v>-0.71497117207754513</v>
      </c>
      <c r="P475" s="1">
        <f t="shared" si="85"/>
        <v>-4.8395274756274658</v>
      </c>
      <c r="Q475" s="1">
        <f t="shared" si="86"/>
        <v>-2.0776177028622071</v>
      </c>
      <c r="R475" s="1">
        <f t="shared" si="87"/>
        <v>-9.4663493843817257</v>
      </c>
      <c r="T475" s="1" t="str">
        <f t="shared" si="88"/>
        <v>A</v>
      </c>
      <c r="U475" s="1" t="str">
        <f t="shared" si="88"/>
        <v>A</v>
      </c>
      <c r="V475" s="1" t="str">
        <f t="shared" si="88"/>
        <v>A</v>
      </c>
    </row>
    <row r="476" spans="1:30" ht="15.6" x14ac:dyDescent="0.25">
      <c r="B476" s="3" t="str">
        <f t="shared" si="78"/>
        <v>0</v>
      </c>
      <c r="C476" s="3">
        <f t="shared" si="79"/>
        <v>0</v>
      </c>
      <c r="D476" s="3" t="str">
        <f t="shared" si="80"/>
        <v>0</v>
      </c>
      <c r="E476" s="5">
        <v>6787067</v>
      </c>
      <c r="F476" s="5">
        <v>9856</v>
      </c>
      <c r="G476" s="5">
        <v>75132</v>
      </c>
      <c r="H476" s="5">
        <v>14652</v>
      </c>
      <c r="K476" s="1">
        <f t="shared" si="81"/>
        <v>0.19424827414616139</v>
      </c>
      <c r="L476" s="1">
        <f t="shared" si="82"/>
        <v>3.7255314670595667E-2</v>
      </c>
      <c r="M476" s="1">
        <f t="shared" si="83"/>
        <v>5.1641559414550607E-3</v>
      </c>
      <c r="N476" s="1">
        <f t="shared" si="84"/>
        <v>-5.4303556882975834E-3</v>
      </c>
      <c r="P476" s="1">
        <f t="shared" si="85"/>
        <v>0.19179225573228539</v>
      </c>
      <c r="Q476" s="1">
        <f t="shared" si="86"/>
        <v>2.6585337574578968E-2</v>
      </c>
      <c r="R476" s="1">
        <f t="shared" si="87"/>
        <v>-2.7955747417408364E-2</v>
      </c>
      <c r="T476" s="1" t="str">
        <f t="shared" si="88"/>
        <v>C</v>
      </c>
      <c r="U476" s="1" t="str">
        <f t="shared" si="88"/>
        <v>C</v>
      </c>
      <c r="V476" s="1" t="str">
        <f t="shared" si="88"/>
        <v>B</v>
      </c>
    </row>
    <row r="477" spans="1:30" ht="15.6" x14ac:dyDescent="0.25">
      <c r="B477" s="3" t="str">
        <f t="shared" si="78"/>
        <v>0</v>
      </c>
      <c r="C477" s="3">
        <f t="shared" si="79"/>
        <v>0</v>
      </c>
      <c r="D477" s="3" t="str">
        <f t="shared" si="80"/>
        <v>0</v>
      </c>
      <c r="E477" s="5">
        <v>8472625</v>
      </c>
      <c r="F477" s="5">
        <v>10895</v>
      </c>
      <c r="G477" s="5">
        <v>83689</v>
      </c>
      <c r="H477" s="5">
        <v>15562</v>
      </c>
      <c r="K477" s="1">
        <f t="shared" si="81"/>
        <v>0.24834851343002803</v>
      </c>
      <c r="L477" s="1">
        <f t="shared" si="82"/>
        <v>0.10541801948051949</v>
      </c>
      <c r="M477" s="1">
        <f t="shared" si="83"/>
        <v>0.11389288186125753</v>
      </c>
      <c r="N477" s="1">
        <f t="shared" si="84"/>
        <v>6.210756210756211E-2</v>
      </c>
      <c r="P477" s="1">
        <f t="shared" si="85"/>
        <v>0.42447614452993665</v>
      </c>
      <c r="Q477" s="1">
        <f t="shared" si="86"/>
        <v>0.45860102115467966</v>
      </c>
      <c r="R477" s="1">
        <f t="shared" si="87"/>
        <v>0.25008227852775472</v>
      </c>
      <c r="T477" s="1" t="str">
        <f t="shared" si="88"/>
        <v>C</v>
      </c>
      <c r="U477" s="1" t="str">
        <f t="shared" si="88"/>
        <v>C</v>
      </c>
      <c r="V477" s="1" t="str">
        <f t="shared" si="88"/>
        <v>C</v>
      </c>
    </row>
    <row r="478" spans="1:30" ht="15.6" x14ac:dyDescent="0.25">
      <c r="B478" s="3" t="str">
        <f t="shared" si="78"/>
        <v>0</v>
      </c>
      <c r="C478" s="3">
        <f t="shared" si="79"/>
        <v>0</v>
      </c>
      <c r="D478" s="3" t="str">
        <f t="shared" si="80"/>
        <v>0</v>
      </c>
      <c r="E478" s="5">
        <v>10026518</v>
      </c>
      <c r="F478" s="5">
        <v>6828</v>
      </c>
      <c r="G478" s="5">
        <v>84207</v>
      </c>
      <c r="H478" s="5">
        <v>17560</v>
      </c>
      <c r="K478" s="1">
        <f t="shared" si="81"/>
        <v>0.18340160221891091</v>
      </c>
      <c r="L478" s="1">
        <f t="shared" si="82"/>
        <v>-0.37329050022946303</v>
      </c>
      <c r="M478" s="1">
        <f t="shared" si="83"/>
        <v>6.1895828603520178E-3</v>
      </c>
      <c r="N478" s="1">
        <f t="shared" si="84"/>
        <v>0.12838966713790001</v>
      </c>
      <c r="P478" s="1">
        <f t="shared" si="85"/>
        <v>-2.0353720780688591</v>
      </c>
      <c r="Q478" s="1">
        <f t="shared" si="86"/>
        <v>3.3748793824407479E-2</v>
      </c>
      <c r="R478" s="1">
        <f t="shared" si="87"/>
        <v>0.70004659492915533</v>
      </c>
      <c r="T478" s="1" t="str">
        <f t="shared" si="88"/>
        <v>A</v>
      </c>
      <c r="U478" s="1" t="str">
        <f t="shared" si="88"/>
        <v>C</v>
      </c>
      <c r="V478" s="1" t="str">
        <f t="shared" si="88"/>
        <v>C</v>
      </c>
    </row>
    <row r="479" spans="1:30" ht="15.6" x14ac:dyDescent="0.25">
      <c r="B479" s="3" t="str">
        <f t="shared" si="78"/>
        <v>0</v>
      </c>
      <c r="C479" s="3">
        <f t="shared" si="79"/>
        <v>0</v>
      </c>
      <c r="D479" s="3" t="str">
        <f t="shared" si="80"/>
        <v>0</v>
      </c>
      <c r="E479" s="5">
        <v>11181729</v>
      </c>
      <c r="F479" s="5">
        <v>7159</v>
      </c>
      <c r="G479" s="5">
        <v>100173</v>
      </c>
      <c r="H479" s="5">
        <v>34446</v>
      </c>
      <c r="K479" s="1">
        <f t="shared" si="81"/>
        <v>0.11521557134789964</v>
      </c>
      <c r="L479" s="1">
        <f t="shared" si="82"/>
        <v>4.8476859988283535E-2</v>
      </c>
      <c r="M479" s="1">
        <f t="shared" si="83"/>
        <v>0.18960418967544265</v>
      </c>
      <c r="N479" s="1">
        <f t="shared" si="84"/>
        <v>0.96161731207289292</v>
      </c>
      <c r="P479" s="1">
        <f t="shared" si="85"/>
        <v>0.42074920447953201</v>
      </c>
      <c r="Q479" s="1">
        <f t="shared" si="86"/>
        <v>1.6456472632759209</v>
      </c>
      <c r="R479" s="1">
        <f t="shared" si="87"/>
        <v>8.3462443558886452</v>
      </c>
      <c r="T479" s="1" t="str">
        <f t="shared" si="88"/>
        <v>C</v>
      </c>
      <c r="U479" s="1" t="str">
        <f t="shared" si="88"/>
        <v>D</v>
      </c>
      <c r="V479" s="1" t="str">
        <f t="shared" si="88"/>
        <v>D</v>
      </c>
    </row>
    <row r="480" spans="1:30" ht="15.6" x14ac:dyDescent="0.25">
      <c r="B480" s="3" t="str">
        <f t="shared" si="78"/>
        <v>0</v>
      </c>
      <c r="C480" s="3">
        <f t="shared" si="79"/>
        <v>0</v>
      </c>
      <c r="D480" s="3" t="str">
        <f t="shared" si="80"/>
        <v>0</v>
      </c>
      <c r="E480" s="5">
        <v>12108581</v>
      </c>
      <c r="F480" s="5">
        <v>5519</v>
      </c>
      <c r="G480" s="5">
        <v>94980</v>
      </c>
      <c r="H480" s="5">
        <v>34493</v>
      </c>
      <c r="K480" s="1">
        <f t="shared" si="81"/>
        <v>8.2889864349243308E-2</v>
      </c>
      <c r="L480" s="1">
        <f t="shared" si="82"/>
        <v>-0.22908227406062298</v>
      </c>
      <c r="M480" s="1">
        <f t="shared" si="83"/>
        <v>-5.1840316252882511E-2</v>
      </c>
      <c r="N480" s="1">
        <f t="shared" si="84"/>
        <v>1.3644545085060675E-3</v>
      </c>
      <c r="P480" s="1">
        <f t="shared" si="85"/>
        <v>-2.7636946429954468</v>
      </c>
      <c r="Q480" s="1">
        <f t="shared" si="86"/>
        <v>-0.62541200495227678</v>
      </c>
      <c r="R480" s="1">
        <f t="shared" si="87"/>
        <v>1.6461053703226664E-2</v>
      </c>
      <c r="T480" s="1" t="str">
        <f t="shared" si="88"/>
        <v>A</v>
      </c>
      <c r="U480" s="1" t="str">
        <f t="shared" si="88"/>
        <v>A</v>
      </c>
      <c r="V480" s="1" t="str">
        <f t="shared" si="88"/>
        <v>C</v>
      </c>
    </row>
    <row r="481" spans="1:30" ht="14.4" x14ac:dyDescent="0.25">
      <c r="A481" s="4" t="s">
        <v>62</v>
      </c>
      <c r="B481" s="3" t="str">
        <f t="shared" si="78"/>
        <v>Shaoguan</v>
      </c>
      <c r="C481" s="3" t="str">
        <f t="shared" si="79"/>
        <v xml:space="preserve">shao guan </v>
      </c>
      <c r="D481" s="3" t="str">
        <f t="shared" si="80"/>
        <v>shaoguan</v>
      </c>
      <c r="K481" s="1">
        <f t="shared" si="81"/>
        <v>-1</v>
      </c>
      <c r="L481" s="1">
        <f t="shared" si="82"/>
        <v>-1</v>
      </c>
      <c r="M481" s="1">
        <f t="shared" si="83"/>
        <v>-1</v>
      </c>
      <c r="N481" s="1">
        <f t="shared" si="84"/>
        <v>-1</v>
      </c>
      <c r="P481" s="1">
        <f t="shared" si="85"/>
        <v>1</v>
      </c>
      <c r="Q481" s="1">
        <f t="shared" si="86"/>
        <v>1</v>
      </c>
      <c r="R481" s="1">
        <f t="shared" si="87"/>
        <v>1</v>
      </c>
      <c r="T481" s="8" t="str">
        <f t="shared" si="88"/>
        <v>D</v>
      </c>
      <c r="U481" s="8" t="str">
        <f t="shared" si="88"/>
        <v>D</v>
      </c>
      <c r="V481" s="8" t="str">
        <f t="shared" si="88"/>
        <v>D</v>
      </c>
    </row>
    <row r="482" spans="1:30" ht="15.6" x14ac:dyDescent="0.25">
      <c r="B482" s="3" t="str">
        <f t="shared" si="78"/>
        <v>0</v>
      </c>
      <c r="C482" s="3">
        <f t="shared" si="79"/>
        <v>0</v>
      </c>
      <c r="D482" s="3" t="str">
        <f t="shared" si="80"/>
        <v>0</v>
      </c>
      <c r="E482" s="5">
        <v>2191864</v>
      </c>
      <c r="F482" s="6"/>
      <c r="G482" s="6"/>
      <c r="H482" s="6"/>
      <c r="K482" s="1" t="e">
        <f t="shared" si="81"/>
        <v>#DIV/0!</v>
      </c>
      <c r="L482" s="1" t="e">
        <f t="shared" si="82"/>
        <v>#DIV/0!</v>
      </c>
      <c r="M482" s="1" t="e">
        <f t="shared" si="83"/>
        <v>#DIV/0!</v>
      </c>
      <c r="N482" s="1" t="e">
        <f t="shared" si="84"/>
        <v>#DIV/0!</v>
      </c>
      <c r="P482" s="1" t="e">
        <f t="shared" si="85"/>
        <v>#DIV/0!</v>
      </c>
      <c r="Q482" s="1" t="e">
        <f t="shared" si="86"/>
        <v>#DIV/0!</v>
      </c>
      <c r="R482" s="1" t="e">
        <f t="shared" si="87"/>
        <v>#DIV/0!</v>
      </c>
      <c r="T482" s="1" t="e">
        <f t="shared" si="88"/>
        <v>#DIV/0!</v>
      </c>
      <c r="U482" s="1" t="e">
        <f t="shared" si="88"/>
        <v>#DIV/0!</v>
      </c>
      <c r="V482" s="1" t="e">
        <f t="shared" si="88"/>
        <v>#DIV/0!</v>
      </c>
      <c r="X482" s="1">
        <f>COUNTIF($T$482:$V$495,"A")</f>
        <v>13</v>
      </c>
      <c r="Y482" s="1">
        <f>COUNTIF($T$482:$V$495,"B")</f>
        <v>5</v>
      </c>
      <c r="Z482" s="1">
        <f>COUNTIF($T$482:$V$495,"C")</f>
        <v>6</v>
      </c>
      <c r="AA482" s="1">
        <f>COUNTIF($T$482:$V$495,"D")</f>
        <v>9</v>
      </c>
      <c r="AB482" s="1">
        <f>COUNTIF($T$482:$V$495,"E")</f>
        <v>0</v>
      </c>
      <c r="AD482" s="1" t="s">
        <v>39</v>
      </c>
    </row>
    <row r="483" spans="1:30" ht="15.6" x14ac:dyDescent="0.25">
      <c r="B483" s="3" t="str">
        <f t="shared" si="78"/>
        <v>0</v>
      </c>
      <c r="C483" s="3">
        <f t="shared" si="79"/>
        <v>0</v>
      </c>
      <c r="D483" s="3" t="str">
        <f t="shared" si="80"/>
        <v>0</v>
      </c>
      <c r="E483" s="5">
        <v>2356100</v>
      </c>
      <c r="F483" s="6"/>
      <c r="G483" s="6"/>
      <c r="H483" s="6"/>
      <c r="K483" s="1">
        <f t="shared" si="81"/>
        <v>7.4929831412897885E-2</v>
      </c>
      <c r="L483" s="1" t="e">
        <f t="shared" si="82"/>
        <v>#DIV/0!</v>
      </c>
      <c r="M483" s="1" t="e">
        <f t="shared" si="83"/>
        <v>#DIV/0!</v>
      </c>
      <c r="N483" s="1" t="e">
        <f t="shared" si="84"/>
        <v>#DIV/0!</v>
      </c>
      <c r="P483" s="1" t="e">
        <f t="shared" si="85"/>
        <v>#DIV/0!</v>
      </c>
      <c r="Q483" s="1" t="e">
        <f t="shared" si="86"/>
        <v>#DIV/0!</v>
      </c>
      <c r="R483" s="1" t="e">
        <f t="shared" si="87"/>
        <v>#DIV/0!</v>
      </c>
      <c r="T483" s="1" t="e">
        <f t="shared" si="88"/>
        <v>#DIV/0!</v>
      </c>
      <c r="U483" s="1" t="e">
        <f t="shared" si="88"/>
        <v>#DIV/0!</v>
      </c>
      <c r="V483" s="1" t="e">
        <f t="shared" si="88"/>
        <v>#DIV/0!</v>
      </c>
    </row>
    <row r="484" spans="1:30" ht="15.6" x14ac:dyDescent="0.25">
      <c r="B484" s="3" t="str">
        <f t="shared" si="78"/>
        <v>0</v>
      </c>
      <c r="C484" s="3">
        <f t="shared" si="79"/>
        <v>0</v>
      </c>
      <c r="D484" s="3" t="str">
        <f t="shared" si="80"/>
        <v>0</v>
      </c>
      <c r="E484" s="5">
        <v>2680300</v>
      </c>
      <c r="F484" s="5">
        <v>14342</v>
      </c>
      <c r="G484" s="5">
        <v>60108</v>
      </c>
      <c r="H484" s="5">
        <v>18808</v>
      </c>
      <c r="K484" s="1">
        <f t="shared" si="81"/>
        <v>0.13760027163532956</v>
      </c>
      <c r="L484" s="1" t="e">
        <f t="shared" si="82"/>
        <v>#DIV/0!</v>
      </c>
      <c r="M484" s="1" t="e">
        <f t="shared" si="83"/>
        <v>#DIV/0!</v>
      </c>
      <c r="N484" s="1" t="e">
        <f t="shared" si="84"/>
        <v>#DIV/0!</v>
      </c>
      <c r="P484" s="1" t="e">
        <f t="shared" si="85"/>
        <v>#DIV/0!</v>
      </c>
      <c r="Q484" s="1" t="e">
        <f t="shared" si="86"/>
        <v>#DIV/0!</v>
      </c>
      <c r="R484" s="1" t="e">
        <f t="shared" si="87"/>
        <v>#DIV/0!</v>
      </c>
      <c r="T484" s="1" t="e">
        <f t="shared" si="88"/>
        <v>#DIV/0!</v>
      </c>
      <c r="U484" s="1" t="e">
        <f t="shared" si="88"/>
        <v>#DIV/0!</v>
      </c>
      <c r="V484" s="1" t="e">
        <f t="shared" si="88"/>
        <v>#DIV/0!</v>
      </c>
    </row>
    <row r="485" spans="1:30" ht="15.6" x14ac:dyDescent="0.25">
      <c r="B485" s="3" t="str">
        <f t="shared" si="78"/>
        <v>0</v>
      </c>
      <c r="C485" s="3">
        <f t="shared" si="79"/>
        <v>0</v>
      </c>
      <c r="D485" s="3" t="str">
        <f t="shared" si="80"/>
        <v>0</v>
      </c>
      <c r="E485" s="5">
        <v>3127628</v>
      </c>
      <c r="F485" s="5">
        <v>13933</v>
      </c>
      <c r="G485" s="5">
        <v>68885</v>
      </c>
      <c r="H485" s="5">
        <v>15423</v>
      </c>
      <c r="K485" s="1">
        <f t="shared" si="81"/>
        <v>0.16689475058762079</v>
      </c>
      <c r="L485" s="1">
        <f t="shared" si="82"/>
        <v>-2.8517640496444011E-2</v>
      </c>
      <c r="M485" s="1">
        <f t="shared" si="83"/>
        <v>0.1460204964397418</v>
      </c>
      <c r="N485" s="1">
        <f t="shared" si="84"/>
        <v>-0.17997660569970225</v>
      </c>
      <c r="P485" s="1">
        <f t="shared" si="85"/>
        <v>-0.17087200403868946</v>
      </c>
      <c r="Q485" s="1">
        <f t="shared" si="86"/>
        <v>0.87492563981561611</v>
      </c>
      <c r="R485" s="1">
        <f t="shared" si="87"/>
        <v>-1.0783838620808712</v>
      </c>
      <c r="T485" s="1" t="str">
        <f t="shared" si="88"/>
        <v>B</v>
      </c>
      <c r="U485" s="1" t="str">
        <f t="shared" si="88"/>
        <v>C</v>
      </c>
      <c r="V485" s="1" t="str">
        <f t="shared" si="88"/>
        <v>A</v>
      </c>
    </row>
    <row r="486" spans="1:30" ht="15.6" x14ac:dyDescent="0.25">
      <c r="B486" s="3" t="str">
        <f t="shared" si="78"/>
        <v>0</v>
      </c>
      <c r="C486" s="3">
        <f t="shared" si="79"/>
        <v>0</v>
      </c>
      <c r="D486" s="3" t="str">
        <f t="shared" si="80"/>
        <v>0</v>
      </c>
      <c r="E486" s="5">
        <v>3399334</v>
      </c>
      <c r="F486" s="5">
        <v>15151</v>
      </c>
      <c r="G486" s="5">
        <v>60336</v>
      </c>
      <c r="H486" s="5">
        <v>16382</v>
      </c>
      <c r="K486" s="1">
        <f t="shared" si="81"/>
        <v>8.6872863396797825E-2</v>
      </c>
      <c r="L486" s="1">
        <f t="shared" si="82"/>
        <v>8.7418359290892131E-2</v>
      </c>
      <c r="M486" s="1">
        <f t="shared" si="83"/>
        <v>-0.12410539304638166</v>
      </c>
      <c r="N486" s="1">
        <f t="shared" si="84"/>
        <v>6.2179861246190751E-2</v>
      </c>
      <c r="P486" s="1">
        <f t="shared" si="85"/>
        <v>1.0062792438601076</v>
      </c>
      <c r="Q486" s="1">
        <f t="shared" si="86"/>
        <v>-1.4285864215102668</v>
      </c>
      <c r="R486" s="1">
        <f t="shared" si="87"/>
        <v>0.71575701335156783</v>
      </c>
      <c r="T486" s="1" t="str">
        <f t="shared" si="88"/>
        <v>D</v>
      </c>
      <c r="U486" s="1" t="str">
        <f t="shared" si="88"/>
        <v>A</v>
      </c>
      <c r="V486" s="1" t="str">
        <f t="shared" si="88"/>
        <v>C</v>
      </c>
    </row>
    <row r="487" spans="1:30" ht="15.6" x14ac:dyDescent="0.25">
      <c r="B487" s="3" t="str">
        <f t="shared" si="78"/>
        <v>0</v>
      </c>
      <c r="C487" s="3">
        <f t="shared" si="79"/>
        <v>0</v>
      </c>
      <c r="D487" s="3" t="str">
        <f t="shared" si="80"/>
        <v>0</v>
      </c>
      <c r="E487" s="5">
        <v>4005559</v>
      </c>
      <c r="F487" s="5">
        <v>12940</v>
      </c>
      <c r="G487" s="5">
        <v>45770</v>
      </c>
      <c r="H487" s="5">
        <v>17020</v>
      </c>
      <c r="K487" s="1">
        <f t="shared" si="81"/>
        <v>0.17833640354257629</v>
      </c>
      <c r="L487" s="1">
        <f t="shared" si="82"/>
        <v>-0.1459309616526962</v>
      </c>
      <c r="M487" s="1">
        <f t="shared" si="83"/>
        <v>-0.24141474409970831</v>
      </c>
      <c r="N487" s="1">
        <f t="shared" si="84"/>
        <v>3.8945183738249296E-2</v>
      </c>
      <c r="P487" s="1">
        <f t="shared" si="85"/>
        <v>-0.81829037007498262</v>
      </c>
      <c r="Q487" s="1">
        <f t="shared" si="86"/>
        <v>-1.3537042314642878</v>
      </c>
      <c r="R487" s="1">
        <f t="shared" si="87"/>
        <v>0.21838044821259092</v>
      </c>
      <c r="T487" s="1" t="str">
        <f t="shared" si="88"/>
        <v>A</v>
      </c>
      <c r="U487" s="1" t="str">
        <f t="shared" si="88"/>
        <v>A</v>
      </c>
      <c r="V487" s="1" t="str">
        <f t="shared" si="88"/>
        <v>C</v>
      </c>
    </row>
    <row r="488" spans="1:30" ht="15.6" x14ac:dyDescent="0.25">
      <c r="B488" s="3" t="str">
        <f t="shared" si="78"/>
        <v>0</v>
      </c>
      <c r="C488" s="3">
        <f t="shared" si="79"/>
        <v>0</v>
      </c>
      <c r="D488" s="3" t="str">
        <f t="shared" si="80"/>
        <v>0</v>
      </c>
      <c r="E488" s="5">
        <v>4716931</v>
      </c>
      <c r="F488" s="5">
        <v>10737</v>
      </c>
      <c r="G488" s="5">
        <v>60818</v>
      </c>
      <c r="H488" s="5">
        <v>11344</v>
      </c>
      <c r="K488" s="1">
        <f t="shared" si="81"/>
        <v>0.17759618570092214</v>
      </c>
      <c r="L488" s="1">
        <f t="shared" si="82"/>
        <v>-0.17024729520865534</v>
      </c>
      <c r="M488" s="1">
        <f t="shared" si="83"/>
        <v>0.32877430631417959</v>
      </c>
      <c r="N488" s="1">
        <f t="shared" si="84"/>
        <v>-0.33349001175088133</v>
      </c>
      <c r="P488" s="1">
        <f t="shared" si="85"/>
        <v>-0.95862022338338626</v>
      </c>
      <c r="Q488" s="1">
        <f t="shared" si="86"/>
        <v>1.85124643874867</v>
      </c>
      <c r="R488" s="1">
        <f t="shared" si="87"/>
        <v>-1.8777994045012292</v>
      </c>
      <c r="T488" s="1" t="str">
        <f t="shared" si="88"/>
        <v>A</v>
      </c>
      <c r="U488" s="1" t="str">
        <f t="shared" si="88"/>
        <v>D</v>
      </c>
      <c r="V488" s="1" t="str">
        <f t="shared" si="88"/>
        <v>A</v>
      </c>
    </row>
    <row r="489" spans="1:30" ht="15.6" x14ac:dyDescent="0.25">
      <c r="B489" s="3" t="str">
        <f t="shared" si="78"/>
        <v>0</v>
      </c>
      <c r="C489" s="3">
        <f t="shared" si="79"/>
        <v>0</v>
      </c>
      <c r="D489" s="3" t="str">
        <f t="shared" si="80"/>
        <v>0</v>
      </c>
      <c r="E489" s="5">
        <v>5458677</v>
      </c>
      <c r="F489" s="5">
        <v>10065</v>
      </c>
      <c r="G489" s="5">
        <v>59857</v>
      </c>
      <c r="H489" s="5">
        <v>3388</v>
      </c>
      <c r="K489" s="1">
        <f t="shared" si="81"/>
        <v>0.15725182327237774</v>
      </c>
      <c r="L489" s="1">
        <f t="shared" si="82"/>
        <v>-6.2587314892428053E-2</v>
      </c>
      <c r="M489" s="1">
        <f t="shared" si="83"/>
        <v>-1.5801243053043507E-2</v>
      </c>
      <c r="N489" s="1">
        <f t="shared" si="84"/>
        <v>-0.70133991537376583</v>
      </c>
      <c r="P489" s="1">
        <f t="shared" si="85"/>
        <v>-0.39800692666068377</v>
      </c>
      <c r="Q489" s="1">
        <f t="shared" si="86"/>
        <v>-0.1004836874016652</v>
      </c>
      <c r="R489" s="1">
        <f t="shared" si="87"/>
        <v>-4.4599795460493112</v>
      </c>
      <c r="T489" s="1" t="str">
        <f t="shared" si="88"/>
        <v>B</v>
      </c>
      <c r="U489" s="1" t="str">
        <f t="shared" si="88"/>
        <v>B</v>
      </c>
      <c r="V489" s="1" t="str">
        <f t="shared" si="88"/>
        <v>A</v>
      </c>
    </row>
    <row r="490" spans="1:30" ht="15.6" x14ac:dyDescent="0.25">
      <c r="B490" s="3" t="str">
        <f t="shared" si="78"/>
        <v>0</v>
      </c>
      <c r="C490" s="3">
        <f t="shared" si="79"/>
        <v>0</v>
      </c>
      <c r="D490" s="3" t="str">
        <f t="shared" si="80"/>
        <v>0</v>
      </c>
      <c r="E490" s="5">
        <v>5787525</v>
      </c>
      <c r="F490" s="5">
        <v>10958</v>
      </c>
      <c r="G490" s="5">
        <v>40739</v>
      </c>
      <c r="H490" s="5">
        <v>8652</v>
      </c>
      <c r="K490" s="1">
        <f t="shared" si="81"/>
        <v>6.0243168811783515E-2</v>
      </c>
      <c r="L490" s="1">
        <f t="shared" si="82"/>
        <v>8.872329855936413E-2</v>
      </c>
      <c r="M490" s="1">
        <f t="shared" si="83"/>
        <v>-0.3193945570275824</v>
      </c>
      <c r="N490" s="1">
        <f t="shared" si="84"/>
        <v>1.5537190082644627</v>
      </c>
      <c r="P490" s="1">
        <f t="shared" si="85"/>
        <v>1.4727528499797296</v>
      </c>
      <c r="Q490" s="1">
        <f t="shared" si="86"/>
        <v>-5.3017555903385531</v>
      </c>
      <c r="R490" s="1">
        <f t="shared" si="87"/>
        <v>25.790791535530193</v>
      </c>
      <c r="T490" s="1" t="str">
        <f t="shared" si="88"/>
        <v>D</v>
      </c>
      <c r="U490" s="1" t="str">
        <f t="shared" si="88"/>
        <v>A</v>
      </c>
      <c r="V490" s="1" t="str">
        <f t="shared" si="88"/>
        <v>D</v>
      </c>
    </row>
    <row r="491" spans="1:30" ht="15.6" x14ac:dyDescent="0.25">
      <c r="B491" s="3" t="str">
        <f t="shared" si="78"/>
        <v>0</v>
      </c>
      <c r="C491" s="3">
        <f t="shared" si="79"/>
        <v>0</v>
      </c>
      <c r="D491" s="3" t="str">
        <f t="shared" si="80"/>
        <v>0</v>
      </c>
      <c r="E491" s="5">
        <v>6831033</v>
      </c>
      <c r="F491" s="5">
        <v>6028</v>
      </c>
      <c r="G491" s="5">
        <v>48325</v>
      </c>
      <c r="H491" s="5">
        <v>9835</v>
      </c>
      <c r="K491" s="1">
        <f t="shared" si="81"/>
        <v>0.1803029792527894</v>
      </c>
      <c r="L491" s="1">
        <f t="shared" si="82"/>
        <v>-0.44989961671837925</v>
      </c>
      <c r="M491" s="1">
        <f t="shared" si="83"/>
        <v>0.1862097744176342</v>
      </c>
      <c r="N491" s="1">
        <f t="shared" si="84"/>
        <v>0.13673139158576053</v>
      </c>
      <c r="P491" s="1">
        <f t="shared" si="85"/>
        <v>-2.4952422782077739</v>
      </c>
      <c r="Q491" s="1">
        <f t="shared" si="86"/>
        <v>1.0327603858201551</v>
      </c>
      <c r="R491" s="1">
        <f t="shared" si="87"/>
        <v>0.75834238653405506</v>
      </c>
      <c r="T491" s="1" t="str">
        <f t="shared" si="88"/>
        <v>A</v>
      </c>
      <c r="U491" s="1" t="str">
        <f t="shared" si="88"/>
        <v>D</v>
      </c>
      <c r="V491" s="1" t="str">
        <f t="shared" si="88"/>
        <v>C</v>
      </c>
    </row>
    <row r="492" spans="1:30" ht="15.6" x14ac:dyDescent="0.25">
      <c r="B492" s="3" t="str">
        <f t="shared" si="78"/>
        <v>0</v>
      </c>
      <c r="C492" s="3">
        <f t="shared" si="79"/>
        <v>0</v>
      </c>
      <c r="D492" s="3" t="str">
        <f t="shared" si="80"/>
        <v>0</v>
      </c>
      <c r="E492" s="5">
        <v>8168058</v>
      </c>
      <c r="F492" s="5">
        <v>9816</v>
      </c>
      <c r="G492" s="5">
        <v>62773</v>
      </c>
      <c r="H492" s="5">
        <v>10219</v>
      </c>
      <c r="K492" s="1">
        <f t="shared" si="81"/>
        <v>0.19572808387838267</v>
      </c>
      <c r="L492" s="1">
        <f t="shared" si="82"/>
        <v>0.62840079628400791</v>
      </c>
      <c r="M492" s="1">
        <f t="shared" si="83"/>
        <v>0.29897568546301084</v>
      </c>
      <c r="N492" s="1">
        <f t="shared" si="84"/>
        <v>3.9044229791560754E-2</v>
      </c>
      <c r="P492" s="1">
        <f t="shared" si="85"/>
        <v>3.2105806373421104</v>
      </c>
      <c r="Q492" s="1">
        <f t="shared" si="86"/>
        <v>1.5275052998974943</v>
      </c>
      <c r="R492" s="1">
        <f t="shared" si="87"/>
        <v>0.19948200083449047</v>
      </c>
      <c r="T492" s="1" t="str">
        <f t="shared" si="88"/>
        <v>D</v>
      </c>
      <c r="U492" s="1" t="str">
        <f t="shared" si="88"/>
        <v>D</v>
      </c>
      <c r="V492" s="1" t="str">
        <f t="shared" si="88"/>
        <v>C</v>
      </c>
    </row>
    <row r="493" spans="1:30" ht="15.6" x14ac:dyDescent="0.25">
      <c r="B493" s="3" t="str">
        <f t="shared" si="78"/>
        <v>0</v>
      </c>
      <c r="C493" s="3">
        <f t="shared" si="79"/>
        <v>0</v>
      </c>
      <c r="D493" s="3" t="str">
        <f t="shared" si="80"/>
        <v>0</v>
      </c>
      <c r="E493" s="5">
        <v>9064760</v>
      </c>
      <c r="F493" s="5">
        <v>10889</v>
      </c>
      <c r="G493" s="5">
        <v>50789</v>
      </c>
      <c r="H493" s="5">
        <v>4525</v>
      </c>
      <c r="K493" s="1">
        <f t="shared" si="81"/>
        <v>0.10978154170795555</v>
      </c>
      <c r="L493" s="1">
        <f t="shared" si="82"/>
        <v>0.10931132844335778</v>
      </c>
      <c r="M493" s="1">
        <f t="shared" si="83"/>
        <v>-0.19091010466283276</v>
      </c>
      <c r="N493" s="1">
        <f t="shared" si="84"/>
        <v>-0.55719737743419118</v>
      </c>
      <c r="P493" s="1">
        <f t="shared" si="85"/>
        <v>0.99571682764440816</v>
      </c>
      <c r="Q493" s="1">
        <f t="shared" si="86"/>
        <v>-1.7390000330902444</v>
      </c>
      <c r="R493" s="1">
        <f t="shared" si="87"/>
        <v>-5.0755105891704986</v>
      </c>
      <c r="T493" s="1" t="str">
        <f t="shared" si="88"/>
        <v>C</v>
      </c>
      <c r="U493" s="1" t="str">
        <f t="shared" si="88"/>
        <v>A</v>
      </c>
      <c r="V493" s="1" t="str">
        <f t="shared" si="88"/>
        <v>A</v>
      </c>
    </row>
    <row r="494" spans="1:30" ht="15.6" x14ac:dyDescent="0.25">
      <c r="B494" s="3" t="str">
        <f t="shared" si="78"/>
        <v>0</v>
      </c>
      <c r="C494" s="3">
        <f t="shared" si="79"/>
        <v>0</v>
      </c>
      <c r="D494" s="3" t="str">
        <f t="shared" si="80"/>
        <v>0</v>
      </c>
      <c r="E494" s="5">
        <v>10100737</v>
      </c>
      <c r="F494" s="5">
        <v>10780</v>
      </c>
      <c r="G494" s="5">
        <v>48861</v>
      </c>
      <c r="H494" s="5">
        <v>6473</v>
      </c>
      <c r="K494" s="1">
        <f t="shared" si="81"/>
        <v>0.11428620283383123</v>
      </c>
      <c r="L494" s="1">
        <f t="shared" si="82"/>
        <v>-1.0010101937735329E-2</v>
      </c>
      <c r="M494" s="1">
        <f t="shared" si="83"/>
        <v>-3.7960975801846854E-2</v>
      </c>
      <c r="N494" s="1">
        <f t="shared" si="84"/>
        <v>0.43049723756906078</v>
      </c>
      <c r="P494" s="1">
        <f t="shared" si="85"/>
        <v>-8.7588017534275087E-2</v>
      </c>
      <c r="Q494" s="1">
        <f t="shared" si="86"/>
        <v>-0.33215711836223127</v>
      </c>
      <c r="R494" s="1">
        <f t="shared" si="87"/>
        <v>3.7668347262791735</v>
      </c>
      <c r="T494" s="1" t="str">
        <f t="shared" si="88"/>
        <v>B</v>
      </c>
      <c r="U494" s="1" t="str">
        <f t="shared" si="88"/>
        <v>B</v>
      </c>
      <c r="V494" s="1" t="str">
        <f t="shared" si="88"/>
        <v>D</v>
      </c>
    </row>
    <row r="495" spans="1:30" ht="15.6" x14ac:dyDescent="0.25">
      <c r="B495" s="3" t="str">
        <f t="shared" si="78"/>
        <v>0</v>
      </c>
      <c r="C495" s="3">
        <f t="shared" si="79"/>
        <v>0</v>
      </c>
      <c r="D495" s="3" t="str">
        <f t="shared" si="80"/>
        <v>0</v>
      </c>
      <c r="E495" s="5">
        <v>11134897</v>
      </c>
      <c r="F495" s="5">
        <v>8180</v>
      </c>
      <c r="G495" s="5">
        <v>40285</v>
      </c>
      <c r="H495" s="5">
        <v>36824</v>
      </c>
      <c r="K495" s="1">
        <f t="shared" si="81"/>
        <v>0.10238460817265116</v>
      </c>
      <c r="L495" s="1">
        <f t="shared" si="82"/>
        <v>-0.24118738404452691</v>
      </c>
      <c r="M495" s="1">
        <f t="shared" si="83"/>
        <v>-0.17551830703423998</v>
      </c>
      <c r="N495" s="1">
        <f t="shared" si="84"/>
        <v>4.6888614243781861</v>
      </c>
      <c r="P495" s="1">
        <f t="shared" si="85"/>
        <v>-2.3556996344393157</v>
      </c>
      <c r="Q495" s="1">
        <f t="shared" si="86"/>
        <v>-1.7143036455075695</v>
      </c>
      <c r="R495" s="1">
        <f t="shared" si="87"/>
        <v>45.796546063558296</v>
      </c>
      <c r="T495" s="1" t="str">
        <f t="shared" si="88"/>
        <v>A</v>
      </c>
      <c r="U495" s="1" t="str">
        <f t="shared" si="88"/>
        <v>A</v>
      </c>
      <c r="V495" s="1" t="str">
        <f t="shared" si="88"/>
        <v>D</v>
      </c>
    </row>
    <row r="496" spans="1:30" ht="14.4" x14ac:dyDescent="0.25">
      <c r="A496" s="4" t="s">
        <v>63</v>
      </c>
      <c r="B496" s="3" t="str">
        <f t="shared" si="78"/>
        <v>Yunfu</v>
      </c>
      <c r="C496" s="3" t="str">
        <f t="shared" si="79"/>
        <v xml:space="preserve">yun fu </v>
      </c>
      <c r="D496" s="3" t="str">
        <f t="shared" si="80"/>
        <v>yunfu</v>
      </c>
      <c r="K496" s="1">
        <f t="shared" si="81"/>
        <v>-1</v>
      </c>
      <c r="L496" s="1">
        <f t="shared" si="82"/>
        <v>-1</v>
      </c>
      <c r="M496" s="1">
        <f t="shared" si="83"/>
        <v>-1</v>
      </c>
      <c r="N496" s="1">
        <f t="shared" si="84"/>
        <v>-1</v>
      </c>
      <c r="P496" s="1">
        <f t="shared" si="85"/>
        <v>1</v>
      </c>
      <c r="Q496" s="1">
        <f t="shared" si="86"/>
        <v>1</v>
      </c>
      <c r="R496" s="1">
        <f t="shared" si="87"/>
        <v>1</v>
      </c>
      <c r="T496" s="8" t="str">
        <f t="shared" si="88"/>
        <v>D</v>
      </c>
      <c r="U496" s="8" t="str">
        <f t="shared" si="88"/>
        <v>D</v>
      </c>
      <c r="V496" s="8" t="str">
        <f t="shared" si="88"/>
        <v>D</v>
      </c>
    </row>
    <row r="497" spans="1:30" ht="15.6" x14ac:dyDescent="0.25">
      <c r="B497" s="3" t="str">
        <f t="shared" si="78"/>
        <v>0</v>
      </c>
      <c r="C497" s="3">
        <f t="shared" si="79"/>
        <v>0</v>
      </c>
      <c r="D497" s="3" t="str">
        <f t="shared" si="80"/>
        <v>0</v>
      </c>
      <c r="E497" s="5">
        <v>1801652</v>
      </c>
      <c r="F497" s="6"/>
      <c r="G497" s="6"/>
      <c r="H497" s="6"/>
      <c r="K497" s="1" t="e">
        <f t="shared" si="81"/>
        <v>#DIV/0!</v>
      </c>
      <c r="L497" s="1" t="e">
        <f t="shared" si="82"/>
        <v>#DIV/0!</v>
      </c>
      <c r="M497" s="1" t="e">
        <f t="shared" si="83"/>
        <v>#DIV/0!</v>
      </c>
      <c r="N497" s="1" t="e">
        <f t="shared" si="84"/>
        <v>#DIV/0!</v>
      </c>
      <c r="P497" s="1" t="e">
        <f t="shared" si="85"/>
        <v>#DIV/0!</v>
      </c>
      <c r="Q497" s="1" t="e">
        <f t="shared" si="86"/>
        <v>#DIV/0!</v>
      </c>
      <c r="R497" s="1" t="e">
        <f t="shared" si="87"/>
        <v>#DIV/0!</v>
      </c>
      <c r="T497" s="1" t="e">
        <f t="shared" si="88"/>
        <v>#DIV/0!</v>
      </c>
      <c r="U497" s="1" t="e">
        <f t="shared" si="88"/>
        <v>#DIV/0!</v>
      </c>
      <c r="V497" s="1" t="e">
        <f t="shared" si="88"/>
        <v>#DIV/0!</v>
      </c>
      <c r="X497" s="1">
        <f>COUNTIF($T$497:$V$510,"A")</f>
        <v>11</v>
      </c>
      <c r="Y497" s="1">
        <f>COUNTIF($T$497:$V$510,"B")</f>
        <v>2</v>
      </c>
      <c r="Z497" s="1">
        <f>COUNTIF($T$497:$V$510,"C")</f>
        <v>12</v>
      </c>
      <c r="AA497" s="1">
        <f>COUNTIF($T$497:$V$510,"D")</f>
        <v>6</v>
      </c>
      <c r="AB497" s="1">
        <f>COUNTIF($T$497:$V$510,"E")</f>
        <v>2</v>
      </c>
      <c r="AD497" s="1" t="s">
        <v>148</v>
      </c>
    </row>
    <row r="498" spans="1:30" ht="15.6" x14ac:dyDescent="0.25">
      <c r="B498" s="3" t="str">
        <f t="shared" si="78"/>
        <v>0</v>
      </c>
      <c r="C498" s="3">
        <f t="shared" si="79"/>
        <v>0</v>
      </c>
      <c r="D498" s="3" t="str">
        <f t="shared" si="80"/>
        <v>0</v>
      </c>
      <c r="E498" s="5">
        <v>1919831</v>
      </c>
      <c r="F498" s="6"/>
      <c r="G498" s="6"/>
      <c r="H498" s="6"/>
      <c r="K498" s="1">
        <f t="shared" si="81"/>
        <v>6.5594798551551578E-2</v>
      </c>
      <c r="L498" s="1" t="e">
        <f t="shared" si="82"/>
        <v>#DIV/0!</v>
      </c>
      <c r="M498" s="1" t="e">
        <f t="shared" si="83"/>
        <v>#DIV/0!</v>
      </c>
      <c r="N498" s="1" t="e">
        <f t="shared" si="84"/>
        <v>#DIV/0!</v>
      </c>
      <c r="P498" s="1" t="e">
        <f t="shared" si="85"/>
        <v>#DIV/0!</v>
      </c>
      <c r="Q498" s="1" t="e">
        <f t="shared" si="86"/>
        <v>#DIV/0!</v>
      </c>
      <c r="R498" s="1" t="e">
        <f t="shared" si="87"/>
        <v>#DIV/0!</v>
      </c>
      <c r="T498" s="1" t="e">
        <f t="shared" si="88"/>
        <v>#DIV/0!</v>
      </c>
      <c r="U498" s="1" t="e">
        <f t="shared" si="88"/>
        <v>#DIV/0!</v>
      </c>
      <c r="V498" s="1" t="e">
        <f t="shared" si="88"/>
        <v>#DIV/0!</v>
      </c>
    </row>
    <row r="499" spans="1:30" ht="15.6" x14ac:dyDescent="0.25">
      <c r="B499" s="3" t="str">
        <f t="shared" si="78"/>
        <v>0</v>
      </c>
      <c r="C499" s="3">
        <f t="shared" si="79"/>
        <v>0</v>
      </c>
      <c r="D499" s="3" t="str">
        <f t="shared" si="80"/>
        <v>0</v>
      </c>
      <c r="E499" s="5">
        <v>2147012</v>
      </c>
      <c r="F499" s="5">
        <v>2122</v>
      </c>
      <c r="G499" s="5">
        <v>23243</v>
      </c>
      <c r="H499" s="5">
        <v>4344</v>
      </c>
      <c r="K499" s="1">
        <f t="shared" si="81"/>
        <v>0.11833385334438291</v>
      </c>
      <c r="L499" s="1" t="e">
        <f t="shared" si="82"/>
        <v>#DIV/0!</v>
      </c>
      <c r="M499" s="1" t="e">
        <f t="shared" si="83"/>
        <v>#DIV/0!</v>
      </c>
      <c r="N499" s="1" t="e">
        <f t="shared" si="84"/>
        <v>#DIV/0!</v>
      </c>
      <c r="P499" s="1" t="e">
        <f t="shared" si="85"/>
        <v>#DIV/0!</v>
      </c>
      <c r="Q499" s="1" t="e">
        <f t="shared" si="86"/>
        <v>#DIV/0!</v>
      </c>
      <c r="R499" s="1" t="e">
        <f t="shared" si="87"/>
        <v>#DIV/0!</v>
      </c>
      <c r="T499" s="1" t="e">
        <f t="shared" si="88"/>
        <v>#DIV/0!</v>
      </c>
      <c r="U499" s="1" t="e">
        <f t="shared" si="88"/>
        <v>#DIV/0!</v>
      </c>
      <c r="V499" s="1" t="e">
        <f t="shared" si="88"/>
        <v>#DIV/0!</v>
      </c>
    </row>
    <row r="500" spans="1:30" ht="15.6" x14ac:dyDescent="0.25">
      <c r="B500" s="3" t="str">
        <f t="shared" si="78"/>
        <v>0</v>
      </c>
      <c r="C500" s="3">
        <f t="shared" si="79"/>
        <v>0</v>
      </c>
      <c r="D500" s="3" t="str">
        <f t="shared" si="80"/>
        <v>0</v>
      </c>
      <c r="E500" s="5">
        <v>2575959</v>
      </c>
      <c r="F500" s="5">
        <v>3372</v>
      </c>
      <c r="G500" s="5">
        <v>23375</v>
      </c>
      <c r="H500" s="5">
        <v>5047</v>
      </c>
      <c r="K500" s="1">
        <f t="shared" si="81"/>
        <v>0.19978789126469718</v>
      </c>
      <c r="L500" s="1">
        <f t="shared" si="82"/>
        <v>0.58906691800188504</v>
      </c>
      <c r="M500" s="1">
        <f t="shared" si="83"/>
        <v>5.6791292001893041E-3</v>
      </c>
      <c r="N500" s="1">
        <f t="shared" si="84"/>
        <v>0.16183241252302025</v>
      </c>
      <c r="P500" s="1">
        <f t="shared" si="85"/>
        <v>2.9484615622747405</v>
      </c>
      <c r="Q500" s="1">
        <f t="shared" si="86"/>
        <v>2.842579279574595E-2</v>
      </c>
      <c r="R500" s="1">
        <f t="shared" si="87"/>
        <v>0.81002112539748439</v>
      </c>
      <c r="T500" s="1" t="str">
        <f t="shared" si="88"/>
        <v>D</v>
      </c>
      <c r="U500" s="1" t="str">
        <f t="shared" si="88"/>
        <v>C</v>
      </c>
      <c r="V500" s="1" t="str">
        <f t="shared" si="88"/>
        <v>C</v>
      </c>
    </row>
    <row r="501" spans="1:30" ht="15.6" x14ac:dyDescent="0.25">
      <c r="B501" s="3" t="str">
        <f t="shared" si="78"/>
        <v>0</v>
      </c>
      <c r="C501" s="3">
        <f t="shared" si="79"/>
        <v>0</v>
      </c>
      <c r="D501" s="3" t="str">
        <f t="shared" si="80"/>
        <v>0</v>
      </c>
      <c r="E501" s="5">
        <v>2137294</v>
      </c>
      <c r="F501" s="5">
        <v>3624</v>
      </c>
      <c r="G501" s="5">
        <v>23187</v>
      </c>
      <c r="H501" s="5">
        <v>12391</v>
      </c>
      <c r="K501" s="1">
        <f t="shared" si="81"/>
        <v>-0.17029191846609359</v>
      </c>
      <c r="L501" s="1">
        <f t="shared" si="82"/>
        <v>7.4733096085409248E-2</v>
      </c>
      <c r="M501" s="1">
        <f t="shared" si="83"/>
        <v>-8.0427807486631014E-3</v>
      </c>
      <c r="N501" s="1">
        <f t="shared" si="84"/>
        <v>1.4551218545670694</v>
      </c>
      <c r="P501" s="1">
        <f t="shared" si="85"/>
        <v>-0.43885286370937898</v>
      </c>
      <c r="Q501" s="1">
        <f t="shared" si="86"/>
        <v>4.7229374248106082E-2</v>
      </c>
      <c r="R501" s="1">
        <f t="shared" si="87"/>
        <v>-8.5448673529201873</v>
      </c>
      <c r="T501" s="1" t="str">
        <f t="shared" si="88"/>
        <v>E</v>
      </c>
      <c r="U501" s="1" t="str">
        <f t="shared" si="88"/>
        <v>D</v>
      </c>
      <c r="V501" s="1" t="str">
        <f t="shared" si="88"/>
        <v>E</v>
      </c>
    </row>
    <row r="502" spans="1:30" ht="15.6" x14ac:dyDescent="0.25">
      <c r="B502" s="3" t="str">
        <f t="shared" si="78"/>
        <v>0</v>
      </c>
      <c r="C502" s="3">
        <f t="shared" si="79"/>
        <v>0</v>
      </c>
      <c r="D502" s="3" t="str">
        <f t="shared" si="80"/>
        <v>0</v>
      </c>
      <c r="E502" s="5">
        <v>2441995</v>
      </c>
      <c r="F502" s="5">
        <v>3626</v>
      </c>
      <c r="G502" s="5">
        <v>23551</v>
      </c>
      <c r="H502" s="5">
        <v>13483</v>
      </c>
      <c r="K502" s="1">
        <f t="shared" si="81"/>
        <v>0.14256391493168463</v>
      </c>
      <c r="L502" s="1">
        <f t="shared" si="82"/>
        <v>5.5187637969094923E-4</v>
      </c>
      <c r="M502" s="1">
        <f t="shared" si="83"/>
        <v>1.5698451718635442E-2</v>
      </c>
      <c r="N502" s="1">
        <f t="shared" si="84"/>
        <v>8.812848034864014E-2</v>
      </c>
      <c r="P502" s="1">
        <f t="shared" si="85"/>
        <v>3.8710804200025196E-3</v>
      </c>
      <c r="Q502" s="1">
        <f t="shared" si="86"/>
        <v>0.11011518395912459</v>
      </c>
      <c r="R502" s="1">
        <f t="shared" si="87"/>
        <v>0.61816821171662217</v>
      </c>
      <c r="T502" s="1" t="str">
        <f t="shared" si="88"/>
        <v>C</v>
      </c>
      <c r="U502" s="1" t="str">
        <f t="shared" si="88"/>
        <v>C</v>
      </c>
      <c r="V502" s="1" t="str">
        <f t="shared" si="88"/>
        <v>C</v>
      </c>
    </row>
    <row r="503" spans="1:30" ht="15.6" x14ac:dyDescent="0.25">
      <c r="B503" s="3" t="str">
        <f t="shared" si="78"/>
        <v>0</v>
      </c>
      <c r="C503" s="3">
        <f t="shared" si="79"/>
        <v>0</v>
      </c>
      <c r="D503" s="3" t="str">
        <f t="shared" si="80"/>
        <v>0</v>
      </c>
      <c r="E503" s="5">
        <v>2710105</v>
      </c>
      <c r="F503" s="5">
        <v>3354</v>
      </c>
      <c r="G503" s="5">
        <v>58592</v>
      </c>
      <c r="H503" s="5">
        <v>6926</v>
      </c>
      <c r="K503" s="1">
        <f t="shared" si="81"/>
        <v>0.1097913795892293</v>
      </c>
      <c r="L503" s="1">
        <f t="shared" si="82"/>
        <v>-7.5013789299503586E-2</v>
      </c>
      <c r="M503" s="1">
        <f t="shared" si="83"/>
        <v>1.4878773725107215</v>
      </c>
      <c r="N503" s="1">
        <f t="shared" si="84"/>
        <v>-0.48631610175776901</v>
      </c>
      <c r="P503" s="1">
        <f t="shared" si="85"/>
        <v>-0.68323933609504028</v>
      </c>
      <c r="Q503" s="1">
        <f t="shared" si="86"/>
        <v>13.551859700437578</v>
      </c>
      <c r="R503" s="1">
        <f t="shared" si="87"/>
        <v>-4.4294561519971767</v>
      </c>
      <c r="T503" s="1" t="str">
        <f t="shared" si="88"/>
        <v>A</v>
      </c>
      <c r="U503" s="1" t="str">
        <f t="shared" si="88"/>
        <v>D</v>
      </c>
      <c r="V503" s="1" t="str">
        <f t="shared" si="88"/>
        <v>A</v>
      </c>
    </row>
    <row r="504" spans="1:30" ht="15.6" x14ac:dyDescent="0.25">
      <c r="B504" s="3" t="str">
        <f t="shared" si="78"/>
        <v>0</v>
      </c>
      <c r="C504" s="3">
        <f t="shared" si="79"/>
        <v>0</v>
      </c>
      <c r="D504" s="3" t="str">
        <f t="shared" si="80"/>
        <v>0</v>
      </c>
      <c r="E504" s="5">
        <v>3198566</v>
      </c>
      <c r="F504" s="5">
        <v>3865</v>
      </c>
      <c r="G504" s="5">
        <v>57567</v>
      </c>
      <c r="H504" s="5">
        <v>9254</v>
      </c>
      <c r="K504" s="1">
        <f t="shared" si="81"/>
        <v>0.18023692808950206</v>
      </c>
      <c r="L504" s="1">
        <f t="shared" si="82"/>
        <v>0.15235539654144306</v>
      </c>
      <c r="M504" s="1">
        <f t="shared" si="83"/>
        <v>-1.7493855816493719E-2</v>
      </c>
      <c r="N504" s="1">
        <f t="shared" si="84"/>
        <v>0.33612474732890557</v>
      </c>
      <c r="P504" s="1">
        <f t="shared" si="85"/>
        <v>0.84530622085273455</v>
      </c>
      <c r="Q504" s="1">
        <f t="shared" si="86"/>
        <v>-9.7060330543397966E-2</v>
      </c>
      <c r="R504" s="1">
        <f t="shared" si="87"/>
        <v>1.8649049941751821</v>
      </c>
      <c r="T504" s="1" t="str">
        <f t="shared" si="88"/>
        <v>C</v>
      </c>
      <c r="U504" s="1" t="str">
        <f t="shared" si="88"/>
        <v>B</v>
      </c>
      <c r="V504" s="1" t="str">
        <f t="shared" si="88"/>
        <v>D</v>
      </c>
    </row>
    <row r="505" spans="1:30" ht="15.6" x14ac:dyDescent="0.25">
      <c r="B505" s="3" t="str">
        <f t="shared" si="78"/>
        <v>0</v>
      </c>
      <c r="C505" s="3">
        <f t="shared" si="79"/>
        <v>0</v>
      </c>
      <c r="D505" s="3" t="str">
        <f t="shared" si="80"/>
        <v>0</v>
      </c>
      <c r="E505" s="5">
        <v>3445051</v>
      </c>
      <c r="F505" s="5">
        <v>3464</v>
      </c>
      <c r="G505" s="5">
        <v>42478</v>
      </c>
      <c r="H505" s="5">
        <v>9725</v>
      </c>
      <c r="K505" s="1">
        <f t="shared" si="81"/>
        <v>7.7061095503422467E-2</v>
      </c>
      <c r="L505" s="1">
        <f t="shared" si="82"/>
        <v>-0.10375161707632601</v>
      </c>
      <c r="M505" s="1">
        <f t="shared" si="83"/>
        <v>-0.26211197387392082</v>
      </c>
      <c r="N505" s="1">
        <f t="shared" si="84"/>
        <v>5.0896909444564514E-2</v>
      </c>
      <c r="P505" s="1">
        <f t="shared" si="85"/>
        <v>-1.3463553353159656</v>
      </c>
      <c r="Q505" s="1">
        <f t="shared" si="86"/>
        <v>-3.4013528118384952</v>
      </c>
      <c r="R505" s="1">
        <f t="shared" si="87"/>
        <v>0.66047477150521516</v>
      </c>
      <c r="T505" s="1" t="str">
        <f t="shared" si="88"/>
        <v>A</v>
      </c>
      <c r="U505" s="1" t="str">
        <f t="shared" si="88"/>
        <v>A</v>
      </c>
      <c r="V505" s="1" t="str">
        <f t="shared" si="88"/>
        <v>C</v>
      </c>
    </row>
    <row r="506" spans="1:30" ht="15.6" x14ac:dyDescent="0.25">
      <c r="B506" s="3" t="str">
        <f t="shared" si="78"/>
        <v>0</v>
      </c>
      <c r="C506" s="3">
        <f t="shared" si="79"/>
        <v>0</v>
      </c>
      <c r="D506" s="3" t="str">
        <f t="shared" si="80"/>
        <v>0</v>
      </c>
      <c r="E506" s="5">
        <v>4009741</v>
      </c>
      <c r="F506" s="5">
        <v>3526</v>
      </c>
      <c r="G506" s="5">
        <v>35599</v>
      </c>
      <c r="H506" s="5">
        <v>6446</v>
      </c>
      <c r="K506" s="1">
        <f t="shared" si="81"/>
        <v>0.16391339344468339</v>
      </c>
      <c r="L506" s="1">
        <f t="shared" si="82"/>
        <v>1.7898383371824481E-2</v>
      </c>
      <c r="M506" s="1">
        <f t="shared" si="83"/>
        <v>-0.16194265266726304</v>
      </c>
      <c r="N506" s="1">
        <f t="shared" si="84"/>
        <v>-0.33717223650385603</v>
      </c>
      <c r="P506" s="1">
        <f t="shared" si="85"/>
        <v>0.10919414817596788</v>
      </c>
      <c r="Q506" s="1">
        <f t="shared" si="86"/>
        <v>-0.98797693869912206</v>
      </c>
      <c r="R506" s="1">
        <f t="shared" si="87"/>
        <v>-2.05701455761541</v>
      </c>
      <c r="T506" s="1" t="str">
        <f t="shared" si="88"/>
        <v>C</v>
      </c>
      <c r="U506" s="1" t="str">
        <f t="shared" si="88"/>
        <v>A</v>
      </c>
      <c r="V506" s="1" t="str">
        <f t="shared" si="88"/>
        <v>A</v>
      </c>
    </row>
    <row r="507" spans="1:30" ht="15.6" x14ac:dyDescent="0.25">
      <c r="B507" s="3" t="str">
        <f t="shared" si="78"/>
        <v>0</v>
      </c>
      <c r="C507" s="3">
        <f t="shared" si="79"/>
        <v>0</v>
      </c>
      <c r="D507" s="3" t="str">
        <f t="shared" si="80"/>
        <v>0</v>
      </c>
      <c r="E507" s="5">
        <v>4813671</v>
      </c>
      <c r="F507" s="5">
        <v>3626</v>
      </c>
      <c r="G507" s="5">
        <v>36599</v>
      </c>
      <c r="H507" s="5">
        <v>6546</v>
      </c>
      <c r="K507" s="1">
        <f t="shared" si="81"/>
        <v>0.2004942463864873</v>
      </c>
      <c r="L507" s="1">
        <f t="shared" si="82"/>
        <v>2.8360748723766309E-2</v>
      </c>
      <c r="M507" s="1">
        <f t="shared" si="83"/>
        <v>2.809067670440181E-2</v>
      </c>
      <c r="N507" s="1">
        <f t="shared" si="84"/>
        <v>1.5513496742165685E-2</v>
      </c>
      <c r="P507" s="1">
        <f t="shared" si="85"/>
        <v>0.14145417753832229</v>
      </c>
      <c r="Q507" s="1">
        <f t="shared" si="86"/>
        <v>0.14010714626818854</v>
      </c>
      <c r="R507" s="1">
        <f t="shared" si="87"/>
        <v>7.7376269004052811E-2</v>
      </c>
      <c r="T507" s="1" t="str">
        <f t="shared" si="88"/>
        <v>C</v>
      </c>
      <c r="U507" s="1" t="str">
        <f t="shared" si="88"/>
        <v>C</v>
      </c>
      <c r="V507" s="1" t="str">
        <f t="shared" si="88"/>
        <v>C</v>
      </c>
    </row>
    <row r="508" spans="1:30" ht="15.6" x14ac:dyDescent="0.25">
      <c r="B508" s="3" t="str">
        <f t="shared" si="78"/>
        <v>0</v>
      </c>
      <c r="C508" s="3">
        <f t="shared" si="79"/>
        <v>0</v>
      </c>
      <c r="D508" s="3" t="str">
        <f t="shared" si="80"/>
        <v>0</v>
      </c>
      <c r="E508" s="5">
        <v>5404494</v>
      </c>
      <c r="F508" s="5">
        <v>3465</v>
      </c>
      <c r="G508" s="5">
        <v>31245</v>
      </c>
      <c r="H508" s="5">
        <v>5486</v>
      </c>
      <c r="K508" s="1">
        <f t="shared" si="81"/>
        <v>0.12273855026652217</v>
      </c>
      <c r="L508" s="1">
        <f t="shared" si="82"/>
        <v>-4.4401544401544403E-2</v>
      </c>
      <c r="M508" s="1">
        <f t="shared" si="83"/>
        <v>-0.14628814994945216</v>
      </c>
      <c r="N508" s="1">
        <f t="shared" si="84"/>
        <v>-0.16193095019859458</v>
      </c>
      <c r="P508" s="1">
        <f t="shared" si="85"/>
        <v>-0.36175711954498496</v>
      </c>
      <c r="Q508" s="1">
        <f t="shared" si="86"/>
        <v>-1.1918679960924494</v>
      </c>
      <c r="R508" s="1">
        <f t="shared" si="87"/>
        <v>-1.3193161386293677</v>
      </c>
      <c r="T508" s="1" t="str">
        <f t="shared" si="88"/>
        <v>B</v>
      </c>
      <c r="U508" s="1" t="str">
        <f t="shared" si="88"/>
        <v>A</v>
      </c>
      <c r="V508" s="1" t="str">
        <f t="shared" si="88"/>
        <v>A</v>
      </c>
    </row>
    <row r="509" spans="1:30" ht="15.6" x14ac:dyDescent="0.25">
      <c r="B509" s="3" t="str">
        <f t="shared" si="78"/>
        <v>0</v>
      </c>
      <c r="C509" s="3">
        <f t="shared" si="79"/>
        <v>0</v>
      </c>
      <c r="D509" s="3" t="str">
        <f t="shared" si="80"/>
        <v>0</v>
      </c>
      <c r="E509" s="5">
        <v>6022990</v>
      </c>
      <c r="F509" s="5">
        <v>1423</v>
      </c>
      <c r="G509" s="5">
        <v>27445</v>
      </c>
      <c r="H509" s="5">
        <v>12409</v>
      </c>
      <c r="K509" s="1">
        <f t="shared" si="81"/>
        <v>0.11444105590643638</v>
      </c>
      <c r="L509" s="1">
        <f t="shared" si="82"/>
        <v>-0.58932178932178936</v>
      </c>
      <c r="M509" s="1">
        <f t="shared" si="83"/>
        <v>-0.12161945911345816</v>
      </c>
      <c r="N509" s="1">
        <f t="shared" si="84"/>
        <v>1.2619394823186292</v>
      </c>
      <c r="P509" s="1">
        <f t="shared" si="85"/>
        <v>-5.1495661644681201</v>
      </c>
      <c r="Q509" s="1">
        <f t="shared" si="86"/>
        <v>-1.0627257687388922</v>
      </c>
      <c r="R509" s="1">
        <f t="shared" si="87"/>
        <v>11.026982164078891</v>
      </c>
      <c r="T509" s="1" t="str">
        <f t="shared" si="88"/>
        <v>A</v>
      </c>
      <c r="U509" s="1" t="str">
        <f t="shared" si="88"/>
        <v>A</v>
      </c>
      <c r="V509" s="1" t="str">
        <f t="shared" si="88"/>
        <v>D</v>
      </c>
    </row>
    <row r="510" spans="1:30" ht="15.6" x14ac:dyDescent="0.25">
      <c r="B510" s="3" t="str">
        <f t="shared" si="78"/>
        <v>0</v>
      </c>
      <c r="C510" s="3">
        <f t="shared" si="79"/>
        <v>0</v>
      </c>
      <c r="D510" s="3" t="str">
        <f t="shared" si="80"/>
        <v>0</v>
      </c>
      <c r="E510" s="5">
        <v>6640048</v>
      </c>
      <c r="F510" s="5">
        <v>1314</v>
      </c>
      <c r="G510" s="5">
        <v>27944</v>
      </c>
      <c r="H510" s="5">
        <v>14774</v>
      </c>
      <c r="K510" s="1">
        <f t="shared" si="81"/>
        <v>0.10245044404855395</v>
      </c>
      <c r="L510" s="1">
        <f t="shared" si="82"/>
        <v>-7.6598735066760362E-2</v>
      </c>
      <c r="M510" s="1">
        <f t="shared" si="83"/>
        <v>1.8181818181818181E-2</v>
      </c>
      <c r="N510" s="1">
        <f t="shared" si="84"/>
        <v>0.19058747683133209</v>
      </c>
      <c r="P510" s="1">
        <f t="shared" si="85"/>
        <v>-0.7476662085569703</v>
      </c>
      <c r="Q510" s="1">
        <f t="shared" si="86"/>
        <v>0.1774693936241149</v>
      </c>
      <c r="R510" s="1">
        <f t="shared" si="87"/>
        <v>1.8602894170083606</v>
      </c>
      <c r="T510" s="1" t="str">
        <f t="shared" si="88"/>
        <v>A</v>
      </c>
      <c r="U510" s="1" t="str">
        <f t="shared" si="88"/>
        <v>C</v>
      </c>
      <c r="V510" s="1" t="str">
        <f t="shared" si="88"/>
        <v>D</v>
      </c>
    </row>
    <row r="511" spans="1:30" ht="14.4" x14ac:dyDescent="0.25">
      <c r="A511" s="4" t="s">
        <v>64</v>
      </c>
      <c r="B511" s="3" t="str">
        <f t="shared" si="78"/>
        <v>Baise</v>
      </c>
      <c r="C511" s="3" t="str">
        <f t="shared" si="79"/>
        <v xml:space="preserve">bai se </v>
      </c>
      <c r="D511" s="3" t="str">
        <f t="shared" si="80"/>
        <v>baise</v>
      </c>
      <c r="K511" s="1">
        <f t="shared" si="81"/>
        <v>-1</v>
      </c>
      <c r="L511" s="1">
        <f t="shared" si="82"/>
        <v>-1</v>
      </c>
      <c r="M511" s="1">
        <f t="shared" si="83"/>
        <v>-1</v>
      </c>
      <c r="N511" s="1">
        <f t="shared" si="84"/>
        <v>-1</v>
      </c>
      <c r="P511" s="1">
        <f t="shared" si="85"/>
        <v>1</v>
      </c>
      <c r="Q511" s="1">
        <f t="shared" si="86"/>
        <v>1</v>
      </c>
      <c r="R511" s="1">
        <f t="shared" si="87"/>
        <v>1</v>
      </c>
      <c r="T511" s="8" t="str">
        <f t="shared" si="88"/>
        <v>D</v>
      </c>
      <c r="U511" s="8" t="str">
        <f t="shared" si="88"/>
        <v>D</v>
      </c>
      <c r="V511" s="8" t="str">
        <f t="shared" si="88"/>
        <v>D</v>
      </c>
    </row>
    <row r="512" spans="1:30" ht="15.6" x14ac:dyDescent="0.25">
      <c r="B512" s="3" t="str">
        <f t="shared" si="78"/>
        <v>0</v>
      </c>
      <c r="C512" s="3">
        <f t="shared" si="79"/>
        <v>0</v>
      </c>
      <c r="D512" s="3" t="str">
        <f t="shared" si="80"/>
        <v>0</v>
      </c>
      <c r="E512" s="6"/>
      <c r="F512" s="6"/>
      <c r="G512" s="6"/>
      <c r="H512" s="6"/>
      <c r="K512" s="1" t="e">
        <f t="shared" si="81"/>
        <v>#DIV/0!</v>
      </c>
      <c r="L512" s="1" t="e">
        <f t="shared" si="82"/>
        <v>#DIV/0!</v>
      </c>
      <c r="M512" s="1" t="e">
        <f t="shared" si="83"/>
        <v>#DIV/0!</v>
      </c>
      <c r="N512" s="1" t="e">
        <f t="shared" si="84"/>
        <v>#DIV/0!</v>
      </c>
      <c r="P512" s="1" t="e">
        <f t="shared" si="85"/>
        <v>#DIV/0!</v>
      </c>
      <c r="Q512" s="1" t="e">
        <f t="shared" si="86"/>
        <v>#DIV/0!</v>
      </c>
      <c r="R512" s="1" t="e">
        <f t="shared" si="87"/>
        <v>#DIV/0!</v>
      </c>
      <c r="T512" s="1" t="e">
        <f t="shared" si="88"/>
        <v>#DIV/0!</v>
      </c>
      <c r="U512" s="1" t="e">
        <f t="shared" si="88"/>
        <v>#DIV/0!</v>
      </c>
      <c r="V512" s="1" t="e">
        <f t="shared" si="88"/>
        <v>#DIV/0!</v>
      </c>
      <c r="X512" s="10">
        <f>COUNTIF($T$512:$V$525,"A")</f>
        <v>10</v>
      </c>
      <c r="Y512" s="10">
        <f>COUNTIF($T$512:$V$525,"B")</f>
        <v>1</v>
      </c>
      <c r="Z512" s="10">
        <f>COUNTIF($T$512:$V$525,"C")</f>
        <v>11</v>
      </c>
      <c r="AA512" s="10">
        <f>COUNTIF($T$512:$V$525,"D")</f>
        <v>11</v>
      </c>
      <c r="AB512" s="10">
        <f>COUNTIF($T$512:$V$525,"E")</f>
        <v>0</v>
      </c>
      <c r="AC512" s="10"/>
      <c r="AD512" s="10" t="s">
        <v>155</v>
      </c>
    </row>
    <row r="513" spans="1:30" ht="15.6" x14ac:dyDescent="0.25">
      <c r="B513" s="3" t="str">
        <f t="shared" si="78"/>
        <v>0</v>
      </c>
      <c r="C513" s="3">
        <f t="shared" si="79"/>
        <v>0</v>
      </c>
      <c r="D513" s="3" t="str">
        <f t="shared" si="80"/>
        <v>0</v>
      </c>
      <c r="E513" s="5">
        <v>1442419</v>
      </c>
      <c r="F513" s="6"/>
      <c r="G513" s="6"/>
      <c r="H513" s="6"/>
      <c r="K513" s="1" t="e">
        <f t="shared" si="81"/>
        <v>#DIV/0!</v>
      </c>
      <c r="L513" s="1" t="e">
        <f t="shared" si="82"/>
        <v>#DIV/0!</v>
      </c>
      <c r="M513" s="1" t="e">
        <f t="shared" si="83"/>
        <v>#DIV/0!</v>
      </c>
      <c r="N513" s="1" t="e">
        <f t="shared" si="84"/>
        <v>#DIV/0!</v>
      </c>
      <c r="P513" s="1" t="e">
        <f t="shared" si="85"/>
        <v>#DIV/0!</v>
      </c>
      <c r="Q513" s="1" t="e">
        <f t="shared" si="86"/>
        <v>#DIV/0!</v>
      </c>
      <c r="R513" s="1" t="e">
        <f t="shared" si="87"/>
        <v>#DIV/0!</v>
      </c>
      <c r="T513" s="1" t="e">
        <f t="shared" si="88"/>
        <v>#DIV/0!</v>
      </c>
      <c r="U513" s="1" t="e">
        <f t="shared" si="88"/>
        <v>#DIV/0!</v>
      </c>
      <c r="V513" s="1" t="e">
        <f t="shared" si="88"/>
        <v>#DIV/0!</v>
      </c>
    </row>
    <row r="514" spans="1:30" ht="15.6" x14ac:dyDescent="0.25">
      <c r="B514" s="3" t="str">
        <f t="shared" si="78"/>
        <v>0</v>
      </c>
      <c r="C514" s="3">
        <f t="shared" si="79"/>
        <v>0</v>
      </c>
      <c r="D514" s="3" t="str">
        <f t="shared" si="80"/>
        <v>0</v>
      </c>
      <c r="E514" s="5">
        <v>1625228</v>
      </c>
      <c r="F514" s="5">
        <v>4636</v>
      </c>
      <c r="G514" s="5">
        <v>46942</v>
      </c>
      <c r="H514" s="5">
        <v>34822</v>
      </c>
      <c r="K514" s="1">
        <f t="shared" si="81"/>
        <v>0.12673779255542253</v>
      </c>
      <c r="L514" s="1" t="e">
        <f t="shared" si="82"/>
        <v>#DIV/0!</v>
      </c>
      <c r="M514" s="1" t="e">
        <f t="shared" si="83"/>
        <v>#DIV/0!</v>
      </c>
      <c r="N514" s="1" t="e">
        <f t="shared" si="84"/>
        <v>#DIV/0!</v>
      </c>
      <c r="P514" s="1" t="e">
        <f t="shared" si="85"/>
        <v>#DIV/0!</v>
      </c>
      <c r="Q514" s="1" t="e">
        <f t="shared" si="86"/>
        <v>#DIV/0!</v>
      </c>
      <c r="R514" s="1" t="e">
        <f t="shared" si="87"/>
        <v>#DIV/0!</v>
      </c>
      <c r="T514" s="1" t="e">
        <f t="shared" si="88"/>
        <v>#DIV/0!</v>
      </c>
      <c r="U514" s="1" t="e">
        <f t="shared" si="88"/>
        <v>#DIV/0!</v>
      </c>
      <c r="V514" s="1" t="e">
        <f t="shared" si="88"/>
        <v>#DIV/0!</v>
      </c>
    </row>
    <row r="515" spans="1:30" ht="15.6" x14ac:dyDescent="0.25">
      <c r="B515" s="3" t="str">
        <f t="shared" ref="B515:B578" si="89">PROPER(D515)</f>
        <v>0</v>
      </c>
      <c r="C515" s="3">
        <f t="shared" ref="C515:C578" si="90">getpy(A515)</f>
        <v>0</v>
      </c>
      <c r="D515" s="3" t="str">
        <f t="shared" ref="D515:D578" si="91">SUBSTITUTE(C515," ","")</f>
        <v>0</v>
      </c>
      <c r="E515" s="5">
        <v>2061640</v>
      </c>
      <c r="F515" s="5">
        <v>5245</v>
      </c>
      <c r="G515" s="5">
        <v>84888</v>
      </c>
      <c r="H515" s="5">
        <v>45312</v>
      </c>
      <c r="K515" s="1">
        <f t="shared" ref="K515:K578" si="92">(E515-E514)/E514</f>
        <v>0.26852355484891965</v>
      </c>
      <c r="L515" s="1">
        <f t="shared" ref="L515:L578" si="93">(F515-F514)/F514</f>
        <v>0.1313632441760138</v>
      </c>
      <c r="M515" s="1">
        <f t="shared" ref="M515:M578" si="94">(G515-G514)/G514</f>
        <v>0.80835925184269952</v>
      </c>
      <c r="N515" s="1">
        <f t="shared" ref="N515:N578" si="95">(H515-H514)/H514</f>
        <v>0.30124633852162425</v>
      </c>
      <c r="P515" s="1">
        <f t="shared" si="85"/>
        <v>0.4892056648435299</v>
      </c>
      <c r="Q515" s="1">
        <f t="shared" si="86"/>
        <v>3.0103848889439493</v>
      </c>
      <c r="R515" s="1">
        <f t="shared" si="87"/>
        <v>1.1218618742445725</v>
      </c>
      <c r="T515" s="1" t="str">
        <f t="shared" si="88"/>
        <v>C</v>
      </c>
      <c r="U515" s="1" t="str">
        <f t="shared" si="88"/>
        <v>D</v>
      </c>
      <c r="V515" s="1" t="str">
        <f t="shared" si="88"/>
        <v>D</v>
      </c>
    </row>
    <row r="516" spans="1:30" ht="15.6" x14ac:dyDescent="0.25">
      <c r="B516" s="3" t="str">
        <f t="shared" si="89"/>
        <v>0</v>
      </c>
      <c r="C516" s="3">
        <f t="shared" si="90"/>
        <v>0</v>
      </c>
      <c r="D516" s="3" t="str">
        <f t="shared" si="91"/>
        <v>0</v>
      </c>
      <c r="E516" s="5">
        <v>2393604</v>
      </c>
      <c r="F516" s="5">
        <v>5258</v>
      </c>
      <c r="G516" s="5">
        <v>60770</v>
      </c>
      <c r="H516" s="5">
        <v>44657</v>
      </c>
      <c r="K516" s="1">
        <f t="shared" si="92"/>
        <v>0.16101938262742282</v>
      </c>
      <c r="L516" s="1">
        <f t="shared" si="93"/>
        <v>2.4785510009532889E-3</v>
      </c>
      <c r="M516" s="1">
        <f t="shared" si="94"/>
        <v>-0.28411554047686366</v>
      </c>
      <c r="N516" s="1">
        <f t="shared" si="95"/>
        <v>-1.4455331920903956E-2</v>
      </c>
      <c r="P516" s="1">
        <f t="shared" ref="P516:P579" si="96">L516/K516</f>
        <v>1.5392873581488772E-2</v>
      </c>
      <c r="Q516" s="1">
        <f t="shared" ref="Q516:Q579" si="97">M516/$K516</f>
        <v>-1.7644803739824837</v>
      </c>
      <c r="R516" s="1">
        <f t="shared" ref="R516:R579" si="98">N516/$K516</f>
        <v>-8.9773862531516771E-2</v>
      </c>
      <c r="T516" s="1" t="str">
        <f t="shared" ref="T516:V579" si="99">IF(AND($K516&gt;0,L516&lt;0,P516&lt;-0.5),"A",IF(OR(AND($K516&gt;0,L516&lt;0,P516&gt;-0.5)),"B",IF(OR(AND($K516&gt;0,L516&gt;0,P516&lt;1),AND($K516&lt;0,L516&lt;0,P516&gt;1.2)),"C",IF(OR(AND($K516&gt;0,L516&gt;0,P516&gt;1),AND($K516&lt;0,L516&lt;0,P516&lt;1.2)),"D",IF(AND($K516&lt;0,L516&gt;0,P516&lt;0),"E","F")))))</f>
        <v>C</v>
      </c>
      <c r="U516" s="1" t="str">
        <f t="shared" si="99"/>
        <v>A</v>
      </c>
      <c r="V516" s="1" t="str">
        <f t="shared" si="99"/>
        <v>B</v>
      </c>
    </row>
    <row r="517" spans="1:30" ht="15.6" x14ac:dyDescent="0.25">
      <c r="B517" s="3" t="str">
        <f t="shared" si="89"/>
        <v>0</v>
      </c>
      <c r="C517" s="3">
        <f t="shared" si="90"/>
        <v>0</v>
      </c>
      <c r="D517" s="3" t="str">
        <f t="shared" si="91"/>
        <v>0</v>
      </c>
      <c r="E517" s="5">
        <v>2972745</v>
      </c>
      <c r="F517" s="5">
        <v>4379</v>
      </c>
      <c r="G517" s="5">
        <v>105576</v>
      </c>
      <c r="H517" s="5">
        <v>46336</v>
      </c>
      <c r="K517" s="1">
        <f t="shared" si="92"/>
        <v>0.24195355622734588</v>
      </c>
      <c r="L517" s="1">
        <f t="shared" si="93"/>
        <v>-0.16717383035374667</v>
      </c>
      <c r="M517" s="1">
        <f t="shared" si="94"/>
        <v>0.73730459108112556</v>
      </c>
      <c r="N517" s="1">
        <f t="shared" si="95"/>
        <v>3.7597689052108293E-2</v>
      </c>
      <c r="P517" s="1">
        <f t="shared" si="96"/>
        <v>-0.69093355336619133</v>
      </c>
      <c r="Q517" s="1">
        <f t="shared" si="97"/>
        <v>3.0472980127985179</v>
      </c>
      <c r="R517" s="1">
        <f t="shared" si="98"/>
        <v>0.15539217376404471</v>
      </c>
      <c r="T517" s="1" t="str">
        <f t="shared" si="99"/>
        <v>A</v>
      </c>
      <c r="U517" s="1" t="str">
        <f t="shared" si="99"/>
        <v>D</v>
      </c>
      <c r="V517" s="1" t="str">
        <f t="shared" si="99"/>
        <v>C</v>
      </c>
    </row>
    <row r="518" spans="1:30" ht="15.6" x14ac:dyDescent="0.25">
      <c r="B518" s="3" t="str">
        <f t="shared" si="89"/>
        <v>0</v>
      </c>
      <c r="C518" s="3">
        <f t="shared" si="90"/>
        <v>0</v>
      </c>
      <c r="D518" s="3" t="str">
        <f t="shared" si="91"/>
        <v>0</v>
      </c>
      <c r="E518" s="5">
        <v>3503547</v>
      </c>
      <c r="F518" s="5">
        <v>4655</v>
      </c>
      <c r="G518" s="5">
        <v>84774</v>
      </c>
      <c r="H518" s="5">
        <v>36115</v>
      </c>
      <c r="K518" s="1">
        <f t="shared" si="92"/>
        <v>0.17855618292184497</v>
      </c>
      <c r="L518" s="1">
        <f t="shared" si="93"/>
        <v>6.3028088604704269E-2</v>
      </c>
      <c r="M518" s="1">
        <f t="shared" si="94"/>
        <v>-0.19703341668561036</v>
      </c>
      <c r="N518" s="1">
        <f t="shared" si="95"/>
        <v>-0.2205844267955801</v>
      </c>
      <c r="P518" s="1">
        <f t="shared" si="96"/>
        <v>0.35298743271350069</v>
      </c>
      <c r="Q518" s="1">
        <f t="shared" si="97"/>
        <v>-1.1034813438628053</v>
      </c>
      <c r="R518" s="1">
        <f t="shared" si="98"/>
        <v>-1.2353782612620652</v>
      </c>
      <c r="T518" s="1" t="str">
        <f t="shared" si="99"/>
        <v>C</v>
      </c>
      <c r="U518" s="1" t="str">
        <f t="shared" si="99"/>
        <v>A</v>
      </c>
      <c r="V518" s="1" t="str">
        <f t="shared" si="99"/>
        <v>A</v>
      </c>
    </row>
    <row r="519" spans="1:30" ht="15.6" x14ac:dyDescent="0.25">
      <c r="B519" s="3" t="str">
        <f t="shared" si="89"/>
        <v>0</v>
      </c>
      <c r="C519" s="3">
        <f t="shared" si="90"/>
        <v>0</v>
      </c>
      <c r="D519" s="3" t="str">
        <f t="shared" si="91"/>
        <v>0</v>
      </c>
      <c r="E519" s="5">
        <v>4162366</v>
      </c>
      <c r="F519" s="5">
        <v>4018</v>
      </c>
      <c r="G519" s="5">
        <v>102301</v>
      </c>
      <c r="H519" s="5">
        <v>16508</v>
      </c>
      <c r="K519" s="1">
        <f t="shared" si="92"/>
        <v>0.18804343141393565</v>
      </c>
      <c r="L519" s="1">
        <f t="shared" si="93"/>
        <v>-0.1368421052631579</v>
      </c>
      <c r="M519" s="1">
        <f t="shared" si="94"/>
        <v>0.20674971099629602</v>
      </c>
      <c r="N519" s="1">
        <f t="shared" si="95"/>
        <v>-0.54290461027273984</v>
      </c>
      <c r="P519" s="1">
        <f t="shared" si="96"/>
        <v>-0.72771542315631621</v>
      </c>
      <c r="Q519" s="1">
        <f t="shared" si="97"/>
        <v>1.099478505798922</v>
      </c>
      <c r="R519" s="1">
        <f t="shared" si="98"/>
        <v>-2.8871235022171899</v>
      </c>
      <c r="T519" s="1" t="str">
        <f t="shared" si="99"/>
        <v>A</v>
      </c>
      <c r="U519" s="1" t="str">
        <f t="shared" si="99"/>
        <v>D</v>
      </c>
      <c r="V519" s="1" t="str">
        <f t="shared" si="99"/>
        <v>A</v>
      </c>
    </row>
    <row r="520" spans="1:30" ht="15.6" x14ac:dyDescent="0.25">
      <c r="B520" s="3" t="str">
        <f t="shared" si="89"/>
        <v>0</v>
      </c>
      <c r="C520" s="3">
        <f t="shared" si="90"/>
        <v>0</v>
      </c>
      <c r="D520" s="3" t="str">
        <f t="shared" si="91"/>
        <v>0</v>
      </c>
      <c r="E520" s="5">
        <v>4528599</v>
      </c>
      <c r="F520" s="7">
        <v>4378</v>
      </c>
      <c r="G520" s="7">
        <v>11230</v>
      </c>
      <c r="H520" s="7">
        <v>10008</v>
      </c>
      <c r="K520" s="1">
        <f t="shared" si="92"/>
        <v>8.7986736389832135E-2</v>
      </c>
      <c r="L520" s="1">
        <f t="shared" si="93"/>
        <v>8.9596814335490299E-2</v>
      </c>
      <c r="M520" s="1">
        <f t="shared" si="94"/>
        <v>-0.89022590199509288</v>
      </c>
      <c r="N520" s="1">
        <f t="shared" si="95"/>
        <v>-0.39374848558274778</v>
      </c>
      <c r="P520" s="1">
        <f t="shared" si="96"/>
        <v>1.0182990983836995</v>
      </c>
      <c r="Q520" s="1">
        <f t="shared" si="97"/>
        <v>-10.1177284045504</v>
      </c>
      <c r="R520" s="1">
        <f t="shared" si="98"/>
        <v>-4.4750891070469327</v>
      </c>
      <c r="T520" s="1" t="str">
        <f t="shared" si="99"/>
        <v>D</v>
      </c>
      <c r="U520" s="1" t="str">
        <f t="shared" si="99"/>
        <v>A</v>
      </c>
      <c r="V520" s="1" t="str">
        <f t="shared" si="99"/>
        <v>A</v>
      </c>
    </row>
    <row r="521" spans="1:30" ht="15.6" x14ac:dyDescent="0.25">
      <c r="B521" s="3" t="str">
        <f t="shared" si="89"/>
        <v>0</v>
      </c>
      <c r="C521" s="3">
        <f t="shared" si="90"/>
        <v>0</v>
      </c>
      <c r="D521" s="3" t="str">
        <f t="shared" si="91"/>
        <v>0</v>
      </c>
      <c r="E521" s="5">
        <v>5635071</v>
      </c>
      <c r="F521" s="5">
        <v>4698</v>
      </c>
      <c r="G521" s="5">
        <v>80179</v>
      </c>
      <c r="H521" s="5">
        <v>10150</v>
      </c>
      <c r="K521" s="1">
        <f t="shared" si="92"/>
        <v>0.24432986890647637</v>
      </c>
      <c r="L521" s="1">
        <f t="shared" si="93"/>
        <v>7.309273640931932E-2</v>
      </c>
      <c r="M521" s="1">
        <f t="shared" si="94"/>
        <v>6.1397150489759573</v>
      </c>
      <c r="N521" s="1">
        <f t="shared" si="95"/>
        <v>1.4188649080735413E-2</v>
      </c>
      <c r="P521" s="1">
        <f t="shared" si="96"/>
        <v>0.29915595967228004</v>
      </c>
      <c r="Q521" s="1">
        <f t="shared" si="97"/>
        <v>25.128794430475846</v>
      </c>
      <c r="R521" s="1">
        <f t="shared" si="98"/>
        <v>5.8071692766169691E-2</v>
      </c>
      <c r="T521" s="1" t="str">
        <f t="shared" si="99"/>
        <v>C</v>
      </c>
      <c r="U521" s="1" t="str">
        <f t="shared" si="99"/>
        <v>D</v>
      </c>
      <c r="V521" s="1" t="str">
        <f t="shared" si="99"/>
        <v>C</v>
      </c>
    </row>
    <row r="522" spans="1:30" ht="15.6" x14ac:dyDescent="0.25">
      <c r="B522" s="3" t="str">
        <f t="shared" si="89"/>
        <v>0</v>
      </c>
      <c r="C522" s="3">
        <f t="shared" si="90"/>
        <v>0</v>
      </c>
      <c r="D522" s="3" t="str">
        <f t="shared" si="91"/>
        <v>0</v>
      </c>
      <c r="E522" s="5">
        <v>6567051</v>
      </c>
      <c r="F522" s="6">
        <v>5698</v>
      </c>
      <c r="G522" s="7">
        <v>90129</v>
      </c>
      <c r="H522" s="7">
        <v>19850</v>
      </c>
      <c r="K522" s="1">
        <f t="shared" si="92"/>
        <v>0.16538922047299848</v>
      </c>
      <c r="L522" s="1">
        <f t="shared" si="93"/>
        <v>0.21285653469561516</v>
      </c>
      <c r="M522" s="1">
        <f t="shared" si="94"/>
        <v>0.12409733221915963</v>
      </c>
      <c r="N522" s="1">
        <f t="shared" si="95"/>
        <v>0.95566502463054193</v>
      </c>
      <c r="P522" s="1">
        <f t="shared" si="96"/>
        <v>1.287003675855442</v>
      </c>
      <c r="Q522" s="1">
        <f t="shared" si="97"/>
        <v>0.75033506938512851</v>
      </c>
      <c r="R522" s="1">
        <f t="shared" si="98"/>
        <v>5.7782787892549763</v>
      </c>
      <c r="T522" s="1" t="str">
        <f t="shared" si="99"/>
        <v>D</v>
      </c>
      <c r="U522" s="1" t="str">
        <f t="shared" si="99"/>
        <v>C</v>
      </c>
      <c r="V522" s="1" t="str">
        <f t="shared" si="99"/>
        <v>D</v>
      </c>
    </row>
    <row r="523" spans="1:30" ht="15.6" x14ac:dyDescent="0.25">
      <c r="B523" s="3" t="str">
        <f t="shared" si="89"/>
        <v>0</v>
      </c>
      <c r="C523" s="3">
        <f t="shared" si="90"/>
        <v>0</v>
      </c>
      <c r="D523" s="3" t="str">
        <f t="shared" si="91"/>
        <v>0</v>
      </c>
      <c r="E523" s="5">
        <v>7552415</v>
      </c>
      <c r="F523" s="5">
        <v>7204</v>
      </c>
      <c r="G523" s="5">
        <v>95939</v>
      </c>
      <c r="H523" s="5">
        <v>27242</v>
      </c>
      <c r="K523" s="1">
        <f t="shared" si="92"/>
        <v>0.15004664955396266</v>
      </c>
      <c r="L523" s="1">
        <f t="shared" si="93"/>
        <v>0.26430326430326428</v>
      </c>
      <c r="M523" s="1">
        <f t="shared" si="94"/>
        <v>6.44631583619035E-2</v>
      </c>
      <c r="N523" s="1">
        <f t="shared" si="95"/>
        <v>0.37239294710327459</v>
      </c>
      <c r="P523" s="1">
        <f t="shared" si="96"/>
        <v>1.7614739488615536</v>
      </c>
      <c r="Q523" s="1">
        <f t="shared" si="97"/>
        <v>0.42962077829481971</v>
      </c>
      <c r="R523" s="1">
        <f t="shared" si="98"/>
        <v>2.4818478000693212</v>
      </c>
      <c r="T523" s="1" t="str">
        <f t="shared" si="99"/>
        <v>D</v>
      </c>
      <c r="U523" s="1" t="str">
        <f t="shared" si="99"/>
        <v>C</v>
      </c>
      <c r="V523" s="1" t="str">
        <f t="shared" si="99"/>
        <v>D</v>
      </c>
    </row>
    <row r="524" spans="1:30" ht="15.6" x14ac:dyDescent="0.25">
      <c r="B524" s="3" t="str">
        <f t="shared" si="89"/>
        <v>0</v>
      </c>
      <c r="C524" s="3">
        <f t="shared" si="90"/>
        <v>0</v>
      </c>
      <c r="D524" s="3" t="str">
        <f t="shared" si="91"/>
        <v>0</v>
      </c>
      <c r="E524" s="5">
        <v>8038711</v>
      </c>
      <c r="F524" s="5">
        <v>8393</v>
      </c>
      <c r="G524" s="5">
        <v>84093</v>
      </c>
      <c r="H524" s="5">
        <v>28599</v>
      </c>
      <c r="K524" s="1">
        <f t="shared" si="92"/>
        <v>6.43894701231328E-2</v>
      </c>
      <c r="L524" s="1">
        <f t="shared" si="93"/>
        <v>0.16504719600222098</v>
      </c>
      <c r="M524" s="1">
        <f t="shared" si="94"/>
        <v>-0.12347429095571144</v>
      </c>
      <c r="N524" s="1">
        <f t="shared" si="95"/>
        <v>4.9812789075691949E-2</v>
      </c>
      <c r="P524" s="1">
        <f t="shared" si="96"/>
        <v>2.5632637710265223</v>
      </c>
      <c r="Q524" s="1">
        <f t="shared" si="97"/>
        <v>-1.9176161990398428</v>
      </c>
      <c r="R524" s="1">
        <f t="shared" si="98"/>
        <v>0.7736170057065902</v>
      </c>
      <c r="T524" s="1" t="str">
        <f t="shared" si="99"/>
        <v>D</v>
      </c>
      <c r="U524" s="1" t="str">
        <f t="shared" si="99"/>
        <v>A</v>
      </c>
      <c r="V524" s="1" t="str">
        <f t="shared" si="99"/>
        <v>C</v>
      </c>
    </row>
    <row r="525" spans="1:30" ht="15.6" x14ac:dyDescent="0.25">
      <c r="B525" s="3" t="str">
        <f t="shared" si="89"/>
        <v>0</v>
      </c>
      <c r="C525" s="3">
        <f t="shared" si="90"/>
        <v>0</v>
      </c>
      <c r="D525" s="3" t="str">
        <f t="shared" si="91"/>
        <v>0</v>
      </c>
      <c r="E525" s="5">
        <v>9179154</v>
      </c>
      <c r="F525" s="5">
        <v>6293</v>
      </c>
      <c r="G525" s="5">
        <v>90105</v>
      </c>
      <c r="H525" s="5">
        <v>31330</v>
      </c>
      <c r="K525" s="1">
        <f t="shared" si="92"/>
        <v>0.14186888917887458</v>
      </c>
      <c r="L525" s="1">
        <f t="shared" si="93"/>
        <v>-0.25020850708924103</v>
      </c>
      <c r="M525" s="1">
        <f t="shared" si="94"/>
        <v>7.1492276408262279E-2</v>
      </c>
      <c r="N525" s="1">
        <f t="shared" si="95"/>
        <v>9.5492849400328678E-2</v>
      </c>
      <c r="P525" s="1">
        <f t="shared" si="96"/>
        <v>-1.7636601550729496</v>
      </c>
      <c r="Q525" s="1">
        <f t="shared" si="97"/>
        <v>0.50393202358920042</v>
      </c>
      <c r="R525" s="1">
        <f t="shared" si="98"/>
        <v>0.67310634454836016</v>
      </c>
      <c r="T525" s="1" t="str">
        <f t="shared" si="99"/>
        <v>A</v>
      </c>
      <c r="U525" s="1" t="str">
        <f t="shared" si="99"/>
        <v>C</v>
      </c>
      <c r="V525" s="1" t="str">
        <f t="shared" si="99"/>
        <v>C</v>
      </c>
    </row>
    <row r="526" spans="1:30" ht="14.4" x14ac:dyDescent="0.25">
      <c r="A526" s="4" t="s">
        <v>65</v>
      </c>
      <c r="B526" s="3" t="str">
        <f t="shared" si="89"/>
        <v>Hezhou</v>
      </c>
      <c r="C526" s="3" t="str">
        <f t="shared" si="90"/>
        <v xml:space="preserve">he zhou </v>
      </c>
      <c r="D526" s="3" t="str">
        <f t="shared" si="91"/>
        <v>hezhou</v>
      </c>
      <c r="K526" s="1">
        <f t="shared" si="92"/>
        <v>-1</v>
      </c>
      <c r="L526" s="1">
        <f t="shared" si="93"/>
        <v>-1</v>
      </c>
      <c r="M526" s="1">
        <f t="shared" si="94"/>
        <v>-1</v>
      </c>
      <c r="N526" s="1">
        <f t="shared" si="95"/>
        <v>-1</v>
      </c>
      <c r="P526" s="1">
        <f t="shared" si="96"/>
        <v>1</v>
      </c>
      <c r="Q526" s="1">
        <f t="shared" si="97"/>
        <v>1</v>
      </c>
      <c r="R526" s="1">
        <f t="shared" si="98"/>
        <v>1</v>
      </c>
      <c r="T526" s="8" t="str">
        <f t="shared" si="99"/>
        <v>D</v>
      </c>
      <c r="U526" s="8" t="str">
        <f t="shared" si="99"/>
        <v>D</v>
      </c>
      <c r="V526" s="8" t="str">
        <f t="shared" si="99"/>
        <v>D</v>
      </c>
    </row>
    <row r="527" spans="1:30" ht="15.6" x14ac:dyDescent="0.25">
      <c r="B527" s="3" t="str">
        <f t="shared" si="89"/>
        <v>0</v>
      </c>
      <c r="C527" s="3">
        <f t="shared" si="90"/>
        <v>0</v>
      </c>
      <c r="D527" s="3" t="str">
        <f t="shared" si="91"/>
        <v>0</v>
      </c>
      <c r="E527" s="6"/>
      <c r="F527" s="6"/>
      <c r="G527" s="6"/>
      <c r="H527" s="6"/>
      <c r="K527" s="1" t="e">
        <f t="shared" si="92"/>
        <v>#DIV/0!</v>
      </c>
      <c r="L527" s="1" t="e">
        <f t="shared" si="93"/>
        <v>#DIV/0!</v>
      </c>
      <c r="M527" s="1" t="e">
        <f t="shared" si="94"/>
        <v>#DIV/0!</v>
      </c>
      <c r="N527" s="1" t="e">
        <f t="shared" si="95"/>
        <v>#DIV/0!</v>
      </c>
      <c r="P527" s="1" t="e">
        <f t="shared" si="96"/>
        <v>#DIV/0!</v>
      </c>
      <c r="Q527" s="1" t="e">
        <f t="shared" si="97"/>
        <v>#DIV/0!</v>
      </c>
      <c r="R527" s="1" t="e">
        <f t="shared" si="98"/>
        <v>#DIV/0!</v>
      </c>
      <c r="T527" s="1" t="e">
        <f t="shared" si="99"/>
        <v>#DIV/0!</v>
      </c>
      <c r="U527" s="1" t="e">
        <f t="shared" si="99"/>
        <v>#DIV/0!</v>
      </c>
      <c r="V527" s="1" t="e">
        <f t="shared" si="99"/>
        <v>#DIV/0!</v>
      </c>
      <c r="X527" s="1">
        <f>COUNTIF($T$527:$V$540,"A")</f>
        <v>8</v>
      </c>
      <c r="Y527" s="1">
        <f>COUNTIF($T$527:$V$540,"B")</f>
        <v>6</v>
      </c>
      <c r="Z527" s="1">
        <f>COUNTIF($T$527:$V$540,"C")</f>
        <v>10</v>
      </c>
      <c r="AA527" s="1">
        <f>COUNTIF($T$527:$V$540,"D")</f>
        <v>7</v>
      </c>
      <c r="AB527" s="1">
        <f>COUNTIF($T$527:$V$540,"E")</f>
        <v>2</v>
      </c>
      <c r="AD527" s="1" t="s">
        <v>148</v>
      </c>
    </row>
    <row r="528" spans="1:30" ht="15.6" x14ac:dyDescent="0.25">
      <c r="B528" s="3" t="str">
        <f t="shared" si="89"/>
        <v>0</v>
      </c>
      <c r="C528" s="3">
        <f t="shared" si="90"/>
        <v>0</v>
      </c>
      <c r="D528" s="3" t="str">
        <f t="shared" si="91"/>
        <v>0</v>
      </c>
      <c r="E528" s="5">
        <v>1102567</v>
      </c>
      <c r="F528" s="6"/>
      <c r="G528" s="6"/>
      <c r="H528" s="6"/>
      <c r="K528" s="1" t="e">
        <f t="shared" si="92"/>
        <v>#DIV/0!</v>
      </c>
      <c r="L528" s="1" t="e">
        <f t="shared" si="93"/>
        <v>#DIV/0!</v>
      </c>
      <c r="M528" s="1" t="e">
        <f t="shared" si="94"/>
        <v>#DIV/0!</v>
      </c>
      <c r="N528" s="1" t="e">
        <f t="shared" si="95"/>
        <v>#DIV/0!</v>
      </c>
      <c r="P528" s="1" t="e">
        <f t="shared" si="96"/>
        <v>#DIV/0!</v>
      </c>
      <c r="Q528" s="1" t="e">
        <f t="shared" si="97"/>
        <v>#DIV/0!</v>
      </c>
      <c r="R528" s="1" t="e">
        <f t="shared" si="98"/>
        <v>#DIV/0!</v>
      </c>
      <c r="T528" s="1" t="e">
        <f t="shared" si="99"/>
        <v>#DIV/0!</v>
      </c>
      <c r="U528" s="1" t="e">
        <f t="shared" si="99"/>
        <v>#DIV/0!</v>
      </c>
      <c r="V528" s="1" t="e">
        <f t="shared" si="99"/>
        <v>#DIV/0!</v>
      </c>
    </row>
    <row r="529" spans="1:30" ht="15.6" x14ac:dyDescent="0.25">
      <c r="B529" s="3" t="str">
        <f t="shared" si="89"/>
        <v>0</v>
      </c>
      <c r="C529" s="3">
        <f t="shared" si="90"/>
        <v>0</v>
      </c>
      <c r="D529" s="3" t="str">
        <f t="shared" si="91"/>
        <v>0</v>
      </c>
      <c r="E529" s="5">
        <v>1149806</v>
      </c>
      <c r="F529" s="5">
        <v>2915</v>
      </c>
      <c r="G529" s="5">
        <v>16982</v>
      </c>
      <c r="H529" s="5">
        <v>17025</v>
      </c>
      <c r="K529" s="1">
        <f t="shared" si="92"/>
        <v>4.2844561827081712E-2</v>
      </c>
      <c r="L529" s="1" t="e">
        <f t="shared" si="93"/>
        <v>#DIV/0!</v>
      </c>
      <c r="M529" s="1" t="e">
        <f t="shared" si="94"/>
        <v>#DIV/0!</v>
      </c>
      <c r="N529" s="1" t="e">
        <f t="shared" si="95"/>
        <v>#DIV/0!</v>
      </c>
      <c r="P529" s="1" t="e">
        <f t="shared" si="96"/>
        <v>#DIV/0!</v>
      </c>
      <c r="Q529" s="1" t="e">
        <f t="shared" si="97"/>
        <v>#DIV/0!</v>
      </c>
      <c r="R529" s="1" t="e">
        <f t="shared" si="98"/>
        <v>#DIV/0!</v>
      </c>
      <c r="T529" s="1" t="e">
        <f t="shared" si="99"/>
        <v>#DIV/0!</v>
      </c>
      <c r="U529" s="1" t="e">
        <f t="shared" si="99"/>
        <v>#DIV/0!</v>
      </c>
      <c r="V529" s="1" t="e">
        <f t="shared" si="99"/>
        <v>#DIV/0!</v>
      </c>
    </row>
    <row r="530" spans="1:30" ht="15.6" x14ac:dyDescent="0.25">
      <c r="B530" s="3" t="str">
        <f t="shared" si="89"/>
        <v>0</v>
      </c>
      <c r="C530" s="3">
        <f t="shared" si="90"/>
        <v>0</v>
      </c>
      <c r="D530" s="3" t="str">
        <f t="shared" si="91"/>
        <v>0</v>
      </c>
      <c r="E530" s="5">
        <v>1400430</v>
      </c>
      <c r="F530" s="5">
        <v>1576</v>
      </c>
      <c r="G530" s="5">
        <v>19187</v>
      </c>
      <c r="H530" s="7">
        <v>17390</v>
      </c>
      <c r="K530" s="1">
        <f t="shared" si="92"/>
        <v>0.21797068375012829</v>
      </c>
      <c r="L530" s="1">
        <f t="shared" si="93"/>
        <v>-0.4593481989708405</v>
      </c>
      <c r="M530" s="1">
        <f t="shared" si="94"/>
        <v>0.12984336356141798</v>
      </c>
      <c r="N530" s="1">
        <f t="shared" si="95"/>
        <v>2.1439060205580028E-2</v>
      </c>
      <c r="P530" s="1">
        <f t="shared" si="96"/>
        <v>-2.107385227535536</v>
      </c>
      <c r="Q530" s="1">
        <f t="shared" si="97"/>
        <v>0.59569186703228649</v>
      </c>
      <c r="R530" s="1">
        <f t="shared" si="98"/>
        <v>9.835753981556894E-2</v>
      </c>
      <c r="T530" s="1" t="str">
        <f t="shared" si="99"/>
        <v>A</v>
      </c>
      <c r="U530" s="1" t="str">
        <f t="shared" si="99"/>
        <v>C</v>
      </c>
      <c r="V530" s="1" t="str">
        <f t="shared" si="99"/>
        <v>C</v>
      </c>
    </row>
    <row r="531" spans="1:30" ht="15.6" x14ac:dyDescent="0.25">
      <c r="B531" s="3" t="str">
        <f t="shared" si="89"/>
        <v>0</v>
      </c>
      <c r="C531" s="3">
        <f t="shared" si="90"/>
        <v>0</v>
      </c>
      <c r="D531" s="3" t="str">
        <f t="shared" si="91"/>
        <v>0</v>
      </c>
      <c r="E531" s="5">
        <v>1643265</v>
      </c>
      <c r="F531" s="5">
        <v>2766</v>
      </c>
      <c r="G531" s="5">
        <v>22911</v>
      </c>
      <c r="H531" s="5">
        <v>18052</v>
      </c>
      <c r="K531" s="1">
        <f t="shared" si="92"/>
        <v>0.17340031276108053</v>
      </c>
      <c r="L531" s="1">
        <f t="shared" si="93"/>
        <v>0.75507614213197971</v>
      </c>
      <c r="M531" s="1">
        <f t="shared" si="94"/>
        <v>0.19408974826705583</v>
      </c>
      <c r="N531" s="1">
        <f t="shared" si="95"/>
        <v>3.8067855089131686E-2</v>
      </c>
      <c r="P531" s="1">
        <f t="shared" si="96"/>
        <v>4.3545258374035383</v>
      </c>
      <c r="Q531" s="1">
        <f t="shared" si="97"/>
        <v>1.1193160218487161</v>
      </c>
      <c r="R531" s="1">
        <f t="shared" si="98"/>
        <v>0.21953740730320045</v>
      </c>
      <c r="T531" s="1" t="str">
        <f t="shared" si="99"/>
        <v>D</v>
      </c>
      <c r="U531" s="1" t="str">
        <f t="shared" si="99"/>
        <v>D</v>
      </c>
      <c r="V531" s="1" t="str">
        <f t="shared" si="99"/>
        <v>C</v>
      </c>
    </row>
    <row r="532" spans="1:30" ht="15.6" x14ac:dyDescent="0.25">
      <c r="B532" s="3" t="str">
        <f t="shared" si="89"/>
        <v>0</v>
      </c>
      <c r="C532" s="3">
        <f t="shared" si="90"/>
        <v>0</v>
      </c>
      <c r="D532" s="3" t="str">
        <f t="shared" si="91"/>
        <v>0</v>
      </c>
      <c r="E532" s="5">
        <v>1896526</v>
      </c>
      <c r="F532" s="5">
        <v>2749</v>
      </c>
      <c r="G532" s="5">
        <v>22420</v>
      </c>
      <c r="H532" s="5">
        <v>18109</v>
      </c>
      <c r="K532" s="1">
        <f t="shared" si="92"/>
        <v>0.15412060744919415</v>
      </c>
      <c r="L532" s="1">
        <f t="shared" si="93"/>
        <v>-6.1460592913955168E-3</v>
      </c>
      <c r="M532" s="1">
        <f t="shared" si="94"/>
        <v>-2.1430753786390817E-2</v>
      </c>
      <c r="N532" s="1">
        <f t="shared" si="95"/>
        <v>3.1575448703744739E-3</v>
      </c>
      <c r="P532" s="1">
        <f t="shared" si="96"/>
        <v>-3.9878244662522273E-2</v>
      </c>
      <c r="Q532" s="1">
        <f t="shared" si="97"/>
        <v>-0.13905183830433229</v>
      </c>
      <c r="R532" s="1">
        <f t="shared" si="98"/>
        <v>2.0487493026624351E-2</v>
      </c>
      <c r="T532" s="1" t="str">
        <f t="shared" si="99"/>
        <v>B</v>
      </c>
      <c r="U532" s="1" t="str">
        <f t="shared" si="99"/>
        <v>B</v>
      </c>
      <c r="V532" s="1" t="str">
        <f t="shared" si="99"/>
        <v>C</v>
      </c>
    </row>
    <row r="533" spans="1:30" ht="15.6" x14ac:dyDescent="0.25">
      <c r="B533" s="3" t="str">
        <f t="shared" si="89"/>
        <v>0</v>
      </c>
      <c r="C533" s="3">
        <f t="shared" si="90"/>
        <v>0</v>
      </c>
      <c r="D533" s="3" t="str">
        <f t="shared" si="91"/>
        <v>0</v>
      </c>
      <c r="E533" s="5">
        <v>2392012</v>
      </c>
      <c r="F533" s="5">
        <v>3355</v>
      </c>
      <c r="G533" s="5">
        <v>16286</v>
      </c>
      <c r="H533" s="5">
        <v>9721</v>
      </c>
      <c r="K533" s="1">
        <f t="shared" si="92"/>
        <v>0.26125979817835349</v>
      </c>
      <c r="L533" s="1">
        <f t="shared" si="93"/>
        <v>0.22044379774463441</v>
      </c>
      <c r="M533" s="1">
        <f t="shared" si="94"/>
        <v>-0.27359500446030333</v>
      </c>
      <c r="N533" s="1">
        <f t="shared" si="95"/>
        <v>-0.46319509636092548</v>
      </c>
      <c r="P533" s="1">
        <f t="shared" si="96"/>
        <v>0.84377236483258955</v>
      </c>
      <c r="Q533" s="1">
        <f t="shared" si="97"/>
        <v>-1.0472143298278482</v>
      </c>
      <c r="R533" s="1">
        <f t="shared" si="98"/>
        <v>-1.7729290904707711</v>
      </c>
      <c r="T533" s="1" t="str">
        <f t="shared" si="99"/>
        <v>C</v>
      </c>
      <c r="U533" s="1" t="str">
        <f t="shared" si="99"/>
        <v>A</v>
      </c>
      <c r="V533" s="1" t="str">
        <f t="shared" si="99"/>
        <v>A</v>
      </c>
    </row>
    <row r="534" spans="1:30" ht="15.6" x14ac:dyDescent="0.25">
      <c r="B534" s="3" t="str">
        <f t="shared" si="89"/>
        <v>0</v>
      </c>
      <c r="C534" s="3">
        <f t="shared" si="90"/>
        <v>0</v>
      </c>
      <c r="D534" s="3" t="str">
        <f t="shared" si="91"/>
        <v>0</v>
      </c>
      <c r="E534" s="5">
        <v>2528364</v>
      </c>
      <c r="F534" s="5">
        <v>3555</v>
      </c>
      <c r="G534" s="5">
        <v>22282</v>
      </c>
      <c r="H534" s="5">
        <v>4994</v>
      </c>
      <c r="K534" s="1">
        <f t="shared" si="92"/>
        <v>5.7003058513084383E-2</v>
      </c>
      <c r="L534" s="1">
        <f t="shared" si="93"/>
        <v>5.9612518628912071E-2</v>
      </c>
      <c r="M534" s="1">
        <f t="shared" si="94"/>
        <v>0.36816897949158789</v>
      </c>
      <c r="N534" s="1">
        <f t="shared" si="95"/>
        <v>-0.48626684497479683</v>
      </c>
      <c r="P534" s="1">
        <f t="shared" si="96"/>
        <v>1.0457775456948282</v>
      </c>
      <c r="Q534" s="1">
        <f t="shared" si="97"/>
        <v>6.4587583385035217</v>
      </c>
      <c r="R534" s="1">
        <f t="shared" si="98"/>
        <v>-8.5305395475083152</v>
      </c>
      <c r="T534" s="1" t="str">
        <f t="shared" si="99"/>
        <v>D</v>
      </c>
      <c r="U534" s="1" t="str">
        <f t="shared" si="99"/>
        <v>D</v>
      </c>
      <c r="V534" s="1" t="str">
        <f t="shared" si="99"/>
        <v>A</v>
      </c>
    </row>
    <row r="535" spans="1:30" ht="15.6" x14ac:dyDescent="0.25">
      <c r="B535" s="3" t="str">
        <f t="shared" si="89"/>
        <v>0</v>
      </c>
      <c r="C535" s="3">
        <f t="shared" si="90"/>
        <v>0</v>
      </c>
      <c r="D535" s="3" t="str">
        <f t="shared" si="91"/>
        <v>0</v>
      </c>
      <c r="E535" s="5">
        <v>2492167</v>
      </c>
      <c r="F535" s="5">
        <v>3231</v>
      </c>
      <c r="G535" s="5">
        <v>28738</v>
      </c>
      <c r="H535" s="5">
        <v>8228</v>
      </c>
      <c r="K535" s="1">
        <f t="shared" si="92"/>
        <v>-1.4316372167931517E-2</v>
      </c>
      <c r="L535" s="1">
        <f t="shared" si="93"/>
        <v>-9.1139240506329114E-2</v>
      </c>
      <c r="M535" s="1">
        <f t="shared" si="94"/>
        <v>0.28974059779193967</v>
      </c>
      <c r="N535" s="1">
        <f t="shared" si="95"/>
        <v>0.64757709251101325</v>
      </c>
      <c r="P535" s="1">
        <f t="shared" si="96"/>
        <v>6.3660848877957923</v>
      </c>
      <c r="Q535" s="1">
        <f t="shared" si="97"/>
        <v>-20.238409171909819</v>
      </c>
      <c r="R535" s="1">
        <f t="shared" si="98"/>
        <v>-45.233323422645952</v>
      </c>
      <c r="T535" s="1" t="str">
        <f t="shared" si="99"/>
        <v>C</v>
      </c>
      <c r="U535" s="1" t="str">
        <f t="shared" si="99"/>
        <v>E</v>
      </c>
      <c r="V535" s="1" t="str">
        <f t="shared" si="99"/>
        <v>E</v>
      </c>
    </row>
    <row r="536" spans="1:30" ht="15.6" x14ac:dyDescent="0.25">
      <c r="B536" s="3" t="str">
        <f t="shared" si="89"/>
        <v>0</v>
      </c>
      <c r="C536" s="3">
        <f t="shared" si="90"/>
        <v>0</v>
      </c>
      <c r="D536" s="3" t="str">
        <f t="shared" si="91"/>
        <v>0</v>
      </c>
      <c r="E536" s="5">
        <v>2968680</v>
      </c>
      <c r="F536" s="5">
        <v>2946</v>
      </c>
      <c r="G536" s="5">
        <v>26667</v>
      </c>
      <c r="H536" s="5">
        <v>7682</v>
      </c>
      <c r="K536" s="1">
        <f t="shared" si="92"/>
        <v>0.19120428125402511</v>
      </c>
      <c r="L536" s="1">
        <f t="shared" si="93"/>
        <v>-8.8207985143918297E-2</v>
      </c>
      <c r="M536" s="1">
        <f t="shared" si="94"/>
        <v>-7.2064861855383119E-2</v>
      </c>
      <c r="N536" s="1">
        <f t="shared" si="95"/>
        <v>-6.6358774914924645E-2</v>
      </c>
      <c r="P536" s="1">
        <f t="shared" si="96"/>
        <v>-0.46132850459937802</v>
      </c>
      <c r="Q536" s="1">
        <f t="shared" si="97"/>
        <v>-0.37689983395110854</v>
      </c>
      <c r="R536" s="1">
        <f t="shared" si="98"/>
        <v>-0.34705695123407548</v>
      </c>
      <c r="T536" s="1" t="str">
        <f t="shared" si="99"/>
        <v>B</v>
      </c>
      <c r="U536" s="1" t="str">
        <f t="shared" si="99"/>
        <v>B</v>
      </c>
      <c r="V536" s="1" t="str">
        <f t="shared" si="99"/>
        <v>B</v>
      </c>
    </row>
    <row r="537" spans="1:30" ht="15.6" x14ac:dyDescent="0.25">
      <c r="B537" s="3" t="str">
        <f t="shared" si="89"/>
        <v>0</v>
      </c>
      <c r="C537" s="3">
        <f t="shared" si="90"/>
        <v>0</v>
      </c>
      <c r="D537" s="3" t="str">
        <f t="shared" si="91"/>
        <v>0</v>
      </c>
      <c r="E537" s="5">
        <v>3564003</v>
      </c>
      <c r="F537" s="5">
        <v>3049</v>
      </c>
      <c r="G537" s="5">
        <v>26767</v>
      </c>
      <c r="H537" s="5">
        <v>7782</v>
      </c>
      <c r="K537" s="1">
        <f t="shared" si="92"/>
        <v>0.20053458102591051</v>
      </c>
      <c r="L537" s="1">
        <f t="shared" si="93"/>
        <v>3.4962661235573657E-2</v>
      </c>
      <c r="M537" s="1">
        <f t="shared" si="94"/>
        <v>3.74995312558593E-3</v>
      </c>
      <c r="N537" s="1">
        <f t="shared" si="95"/>
        <v>1.3017443374121323E-2</v>
      </c>
      <c r="P537" s="1">
        <f t="shared" si="96"/>
        <v>0.17434729240567357</v>
      </c>
      <c r="Q537" s="1">
        <f t="shared" si="97"/>
        <v>1.869978288234192E-2</v>
      </c>
      <c r="R537" s="1">
        <f t="shared" si="98"/>
        <v>6.4913708685682373E-2</v>
      </c>
      <c r="T537" s="1" t="str">
        <f t="shared" si="99"/>
        <v>C</v>
      </c>
      <c r="U537" s="1" t="str">
        <f t="shared" si="99"/>
        <v>C</v>
      </c>
      <c r="V537" s="1" t="str">
        <f t="shared" si="99"/>
        <v>C</v>
      </c>
    </row>
    <row r="538" spans="1:30" ht="15.6" x14ac:dyDescent="0.25">
      <c r="B538" s="3" t="str">
        <f t="shared" si="89"/>
        <v>0</v>
      </c>
      <c r="C538" s="3">
        <f t="shared" si="90"/>
        <v>0</v>
      </c>
      <c r="D538" s="3" t="str">
        <f t="shared" si="91"/>
        <v>0</v>
      </c>
      <c r="E538" s="5">
        <v>3942144</v>
      </c>
      <c r="F538" s="5">
        <v>3419</v>
      </c>
      <c r="G538" s="5">
        <v>5369</v>
      </c>
      <c r="H538" s="5">
        <v>5372</v>
      </c>
      <c r="K538" s="1">
        <f t="shared" si="92"/>
        <v>0.10610007904033751</v>
      </c>
      <c r="L538" s="1">
        <f t="shared" si="93"/>
        <v>0.12135126270908494</v>
      </c>
      <c r="M538" s="1">
        <f t="shared" si="94"/>
        <v>-0.79941719281204471</v>
      </c>
      <c r="N538" s="1">
        <f t="shared" si="95"/>
        <v>-0.30968902595733744</v>
      </c>
      <c r="P538" s="1">
        <f t="shared" si="96"/>
        <v>1.1437433770708991</v>
      </c>
      <c r="Q538" s="1">
        <f t="shared" si="97"/>
        <v>-7.5345579385300869</v>
      </c>
      <c r="R538" s="1">
        <f t="shared" si="98"/>
        <v>-2.9188387865347276</v>
      </c>
      <c r="T538" s="1" t="str">
        <f t="shared" si="99"/>
        <v>D</v>
      </c>
      <c r="U538" s="1" t="str">
        <f t="shared" si="99"/>
        <v>A</v>
      </c>
      <c r="V538" s="1" t="str">
        <f t="shared" si="99"/>
        <v>A</v>
      </c>
    </row>
    <row r="539" spans="1:30" ht="15.6" x14ac:dyDescent="0.25">
      <c r="B539" s="3" t="str">
        <f t="shared" si="89"/>
        <v>0</v>
      </c>
      <c r="C539" s="3">
        <f t="shared" si="90"/>
        <v>0</v>
      </c>
      <c r="D539" s="3" t="str">
        <f t="shared" si="91"/>
        <v>0</v>
      </c>
      <c r="E539" s="5">
        <v>4238481</v>
      </c>
      <c r="F539" s="5">
        <v>2408</v>
      </c>
      <c r="G539" s="5">
        <v>11224</v>
      </c>
      <c r="H539" s="5">
        <v>5458</v>
      </c>
      <c r="K539" s="1">
        <f t="shared" si="92"/>
        <v>7.5171531024741861E-2</v>
      </c>
      <c r="L539" s="1">
        <f t="shared" si="93"/>
        <v>-0.29570049722140979</v>
      </c>
      <c r="M539" s="1">
        <f t="shared" si="94"/>
        <v>1.0905196498416838</v>
      </c>
      <c r="N539" s="1">
        <f t="shared" si="95"/>
        <v>1.6008935219657482E-2</v>
      </c>
      <c r="P539" s="1">
        <f t="shared" si="96"/>
        <v>-3.9336766617681804</v>
      </c>
      <c r="Q539" s="1">
        <f t="shared" si="97"/>
        <v>14.507083133410594</v>
      </c>
      <c r="R539" s="1">
        <f t="shared" si="98"/>
        <v>0.21296540061673511</v>
      </c>
      <c r="T539" s="1" t="str">
        <f t="shared" si="99"/>
        <v>A</v>
      </c>
      <c r="U539" s="1" t="str">
        <f t="shared" si="99"/>
        <v>D</v>
      </c>
      <c r="V539" s="1" t="str">
        <f t="shared" si="99"/>
        <v>C</v>
      </c>
    </row>
    <row r="540" spans="1:30" ht="15.6" x14ac:dyDescent="0.25">
      <c r="B540" s="3" t="str">
        <f t="shared" si="89"/>
        <v>0</v>
      </c>
      <c r="C540" s="3">
        <f t="shared" si="90"/>
        <v>0</v>
      </c>
      <c r="D540" s="3" t="str">
        <f t="shared" si="91"/>
        <v>0</v>
      </c>
      <c r="E540" s="5">
        <v>4483807</v>
      </c>
      <c r="F540" s="5">
        <v>2227</v>
      </c>
      <c r="G540" s="5">
        <v>11147</v>
      </c>
      <c r="H540" s="5">
        <v>5948</v>
      </c>
      <c r="K540" s="1">
        <f t="shared" si="92"/>
        <v>5.7880641673278707E-2</v>
      </c>
      <c r="L540" s="1">
        <f t="shared" si="93"/>
        <v>-7.5166112956810638E-2</v>
      </c>
      <c r="M540" s="1">
        <f t="shared" si="94"/>
        <v>-6.8602993585174625E-3</v>
      </c>
      <c r="N540" s="1">
        <f t="shared" si="95"/>
        <v>8.9776474899230491E-2</v>
      </c>
      <c r="P540" s="1">
        <f t="shared" si="96"/>
        <v>-1.2986399387398633</v>
      </c>
      <c r="Q540" s="1">
        <f t="shared" si="97"/>
        <v>-0.11852493614777257</v>
      </c>
      <c r="R540" s="1">
        <f t="shared" si="98"/>
        <v>1.5510621911553009</v>
      </c>
      <c r="T540" s="1" t="str">
        <f t="shared" si="99"/>
        <v>A</v>
      </c>
      <c r="U540" s="1" t="str">
        <f t="shared" si="99"/>
        <v>B</v>
      </c>
      <c r="V540" s="1" t="str">
        <f t="shared" si="99"/>
        <v>D</v>
      </c>
    </row>
    <row r="541" spans="1:30" ht="14.4" x14ac:dyDescent="0.25">
      <c r="A541" s="4" t="s">
        <v>66</v>
      </c>
      <c r="B541" s="3" t="str">
        <f t="shared" si="89"/>
        <v>Hechi</v>
      </c>
      <c r="C541" s="3" t="str">
        <f t="shared" si="90"/>
        <v xml:space="preserve">he chi </v>
      </c>
      <c r="D541" s="3" t="str">
        <f t="shared" si="91"/>
        <v>hechi</v>
      </c>
      <c r="K541" s="1">
        <f t="shared" si="92"/>
        <v>-1</v>
      </c>
      <c r="L541" s="1">
        <f t="shared" si="93"/>
        <v>-1</v>
      </c>
      <c r="M541" s="1">
        <f t="shared" si="94"/>
        <v>-1</v>
      </c>
      <c r="N541" s="1">
        <f t="shared" si="95"/>
        <v>-1</v>
      </c>
      <c r="P541" s="1">
        <f t="shared" si="96"/>
        <v>1</v>
      </c>
      <c r="Q541" s="1">
        <f t="shared" si="97"/>
        <v>1</v>
      </c>
      <c r="R541" s="1">
        <f t="shared" si="98"/>
        <v>1</v>
      </c>
      <c r="T541" s="8" t="str">
        <f t="shared" si="99"/>
        <v>D</v>
      </c>
      <c r="U541" s="8" t="str">
        <f t="shared" si="99"/>
        <v>D</v>
      </c>
      <c r="V541" s="8" t="str">
        <f t="shared" si="99"/>
        <v>D</v>
      </c>
    </row>
    <row r="542" spans="1:30" ht="15.6" x14ac:dyDescent="0.25">
      <c r="B542" s="3" t="str">
        <f t="shared" si="89"/>
        <v>0</v>
      </c>
      <c r="C542" s="3">
        <f t="shared" si="90"/>
        <v>0</v>
      </c>
      <c r="D542" s="3" t="str">
        <f t="shared" si="91"/>
        <v>0</v>
      </c>
      <c r="E542" s="5">
        <v>1446067</v>
      </c>
      <c r="F542" s="6"/>
      <c r="G542" s="6"/>
      <c r="H542" s="6"/>
      <c r="K542" s="1" t="e">
        <f t="shared" si="92"/>
        <v>#DIV/0!</v>
      </c>
      <c r="L542" s="1" t="e">
        <f t="shared" si="93"/>
        <v>#DIV/0!</v>
      </c>
      <c r="M542" s="1" t="e">
        <f t="shared" si="94"/>
        <v>#DIV/0!</v>
      </c>
      <c r="N542" s="1" t="e">
        <f t="shared" si="95"/>
        <v>#DIV/0!</v>
      </c>
      <c r="P542" s="1" t="e">
        <f t="shared" si="96"/>
        <v>#DIV/0!</v>
      </c>
      <c r="Q542" s="1" t="e">
        <f t="shared" si="97"/>
        <v>#DIV/0!</v>
      </c>
      <c r="R542" s="1" t="e">
        <f t="shared" si="98"/>
        <v>#DIV/0!</v>
      </c>
      <c r="T542" s="1" t="e">
        <f t="shared" si="99"/>
        <v>#DIV/0!</v>
      </c>
      <c r="U542" s="1" t="e">
        <f t="shared" si="99"/>
        <v>#DIV/0!</v>
      </c>
      <c r="V542" s="1" t="e">
        <f t="shared" si="99"/>
        <v>#DIV/0!</v>
      </c>
      <c r="X542" s="1">
        <f>COUNTIF($T$542:$V$554,"A")</f>
        <v>6</v>
      </c>
      <c r="Y542" s="1">
        <f>COUNTIF($T$542:$V$554,"B")</f>
        <v>4</v>
      </c>
      <c r="Z542" s="1">
        <f>COUNTIF($T$542:$V$554,"C")</f>
        <v>11</v>
      </c>
      <c r="AA542" s="1">
        <f>COUNTIF($T$542:$V$554,"D")</f>
        <v>12</v>
      </c>
      <c r="AB542" s="1">
        <f>COUNTIF($T$542:$V$554,"E")</f>
        <v>0</v>
      </c>
      <c r="AD542" s="1" t="s">
        <v>34</v>
      </c>
    </row>
    <row r="543" spans="1:30" ht="15.6" x14ac:dyDescent="0.25">
      <c r="B543" s="3" t="str">
        <f t="shared" si="89"/>
        <v>0</v>
      </c>
      <c r="C543" s="3">
        <f t="shared" si="90"/>
        <v>0</v>
      </c>
      <c r="D543" s="3" t="str">
        <f t="shared" si="91"/>
        <v>0</v>
      </c>
      <c r="E543" s="5">
        <v>1432723</v>
      </c>
      <c r="F543" s="5">
        <v>7956</v>
      </c>
      <c r="G543" s="5">
        <v>44799</v>
      </c>
      <c r="H543" s="5">
        <v>12418</v>
      </c>
      <c r="K543" s="1">
        <f t="shared" si="92"/>
        <v>-9.22778820068503E-3</v>
      </c>
      <c r="L543" s="1" t="e">
        <f t="shared" si="93"/>
        <v>#DIV/0!</v>
      </c>
      <c r="M543" s="1" t="e">
        <f t="shared" si="94"/>
        <v>#DIV/0!</v>
      </c>
      <c r="N543" s="1" t="e">
        <f t="shared" si="95"/>
        <v>#DIV/0!</v>
      </c>
      <c r="P543" s="1" t="e">
        <f t="shared" si="96"/>
        <v>#DIV/0!</v>
      </c>
      <c r="Q543" s="1" t="e">
        <f t="shared" si="97"/>
        <v>#DIV/0!</v>
      </c>
      <c r="R543" s="1" t="e">
        <f t="shared" si="98"/>
        <v>#DIV/0!</v>
      </c>
      <c r="T543" s="1" t="e">
        <f t="shared" si="99"/>
        <v>#DIV/0!</v>
      </c>
      <c r="U543" s="1" t="e">
        <f t="shared" si="99"/>
        <v>#DIV/0!</v>
      </c>
      <c r="V543" s="1" t="e">
        <f t="shared" si="99"/>
        <v>#DIV/0!</v>
      </c>
    </row>
    <row r="544" spans="1:30" ht="15.6" x14ac:dyDescent="0.25">
      <c r="B544" s="3" t="str">
        <f t="shared" si="89"/>
        <v>0</v>
      </c>
      <c r="C544" s="3">
        <f t="shared" si="90"/>
        <v>0</v>
      </c>
      <c r="D544" s="3" t="str">
        <f t="shared" si="91"/>
        <v>0</v>
      </c>
      <c r="E544" s="5">
        <v>1744381</v>
      </c>
      <c r="F544" s="5">
        <v>14998</v>
      </c>
      <c r="G544" s="5">
        <v>57200</v>
      </c>
      <c r="H544" s="5">
        <v>14360</v>
      </c>
      <c r="K544" s="1">
        <f t="shared" si="92"/>
        <v>0.21752844059877591</v>
      </c>
      <c r="L544" s="1">
        <f t="shared" si="93"/>
        <v>0.88511814982403214</v>
      </c>
      <c r="M544" s="1">
        <f t="shared" si="94"/>
        <v>0.27681421460300454</v>
      </c>
      <c r="N544" s="1">
        <f t="shared" si="95"/>
        <v>0.15638589144789822</v>
      </c>
      <c r="P544" s="1">
        <f t="shared" si="96"/>
        <v>4.0689766698443064</v>
      </c>
      <c r="Q544" s="1">
        <f t="shared" si="97"/>
        <v>1.272542633234701</v>
      </c>
      <c r="R544" s="1">
        <f t="shared" si="98"/>
        <v>0.71892158568978515</v>
      </c>
      <c r="T544" s="1" t="str">
        <f t="shared" si="99"/>
        <v>D</v>
      </c>
      <c r="U544" s="1" t="str">
        <f t="shared" si="99"/>
        <v>D</v>
      </c>
      <c r="V544" s="1" t="str">
        <f t="shared" si="99"/>
        <v>C</v>
      </c>
    </row>
    <row r="545" spans="1:30" ht="15.6" x14ac:dyDescent="0.25">
      <c r="B545" s="3" t="str">
        <f t="shared" si="89"/>
        <v>0</v>
      </c>
      <c r="C545" s="3">
        <f t="shared" si="90"/>
        <v>0</v>
      </c>
      <c r="D545" s="3" t="str">
        <f t="shared" si="91"/>
        <v>0</v>
      </c>
      <c r="E545" s="5">
        <v>2069592</v>
      </c>
      <c r="F545" s="5">
        <v>16530</v>
      </c>
      <c r="G545" s="5">
        <v>66512</v>
      </c>
      <c r="H545" s="5">
        <v>15005</v>
      </c>
      <c r="K545" s="1">
        <f t="shared" si="92"/>
        <v>0.18643346837646133</v>
      </c>
      <c r="L545" s="1">
        <f t="shared" si="93"/>
        <v>0.10214695292705694</v>
      </c>
      <c r="M545" s="1">
        <f t="shared" si="94"/>
        <v>0.16279720279720281</v>
      </c>
      <c r="N545" s="1">
        <f t="shared" si="95"/>
        <v>4.4916434540389974E-2</v>
      </c>
      <c r="P545" s="1">
        <f t="shared" si="96"/>
        <v>0.54790029824899078</v>
      </c>
      <c r="Q545" s="1">
        <f t="shared" si="97"/>
        <v>0.87321876385665753</v>
      </c>
      <c r="R545" s="1">
        <f t="shared" si="98"/>
        <v>0.24092473809311496</v>
      </c>
      <c r="T545" s="1" t="str">
        <f t="shared" si="99"/>
        <v>C</v>
      </c>
      <c r="U545" s="1" t="str">
        <f t="shared" si="99"/>
        <v>C</v>
      </c>
      <c r="V545" s="1" t="str">
        <f t="shared" si="99"/>
        <v>C</v>
      </c>
    </row>
    <row r="546" spans="1:30" ht="15.6" x14ac:dyDescent="0.25">
      <c r="B546" s="3" t="str">
        <f t="shared" si="89"/>
        <v>0</v>
      </c>
      <c r="C546" s="3">
        <f t="shared" si="90"/>
        <v>0</v>
      </c>
      <c r="D546" s="3" t="str">
        <f t="shared" si="91"/>
        <v>0</v>
      </c>
      <c r="E546" s="5">
        <v>2488920</v>
      </c>
      <c r="F546" s="5">
        <v>23033</v>
      </c>
      <c r="G546" s="5">
        <v>66720</v>
      </c>
      <c r="H546" s="5">
        <v>6287</v>
      </c>
      <c r="K546" s="1">
        <f t="shared" si="92"/>
        <v>0.20261384852666611</v>
      </c>
      <c r="L546" s="1">
        <f t="shared" si="93"/>
        <v>0.39340592861464002</v>
      </c>
      <c r="M546" s="1">
        <f t="shared" si="94"/>
        <v>3.1272552321385616E-3</v>
      </c>
      <c r="N546" s="1">
        <f t="shared" si="95"/>
        <v>-0.58100633122292566</v>
      </c>
      <c r="P546" s="1">
        <f t="shared" si="96"/>
        <v>1.941653699761118</v>
      </c>
      <c r="Q546" s="1">
        <f t="shared" si="97"/>
        <v>1.5434558174965923E-2</v>
      </c>
      <c r="R546" s="1">
        <f t="shared" si="98"/>
        <v>-2.86755488555097</v>
      </c>
      <c r="T546" s="1" t="str">
        <f t="shared" si="99"/>
        <v>D</v>
      </c>
      <c r="U546" s="1" t="str">
        <f t="shared" si="99"/>
        <v>C</v>
      </c>
      <c r="V546" s="1" t="str">
        <f t="shared" si="99"/>
        <v>A</v>
      </c>
    </row>
    <row r="547" spans="1:30" ht="15.6" x14ac:dyDescent="0.25">
      <c r="B547" s="3" t="str">
        <f t="shared" si="89"/>
        <v>0</v>
      </c>
      <c r="C547" s="3">
        <f t="shared" si="90"/>
        <v>0</v>
      </c>
      <c r="D547" s="3" t="str">
        <f t="shared" si="91"/>
        <v>0</v>
      </c>
      <c r="E547" s="5">
        <v>3193089</v>
      </c>
      <c r="F547" s="5">
        <v>21157</v>
      </c>
      <c r="G547" s="5">
        <v>65555</v>
      </c>
      <c r="H547" s="5">
        <v>1985</v>
      </c>
      <c r="K547" s="1">
        <f t="shared" si="92"/>
        <v>0.28292150812400557</v>
      </c>
      <c r="L547" s="1">
        <f t="shared" si="93"/>
        <v>-8.1448356705596317E-2</v>
      </c>
      <c r="M547" s="1">
        <f t="shared" si="94"/>
        <v>-1.7461031175059951E-2</v>
      </c>
      <c r="N547" s="1">
        <f t="shared" si="95"/>
        <v>-0.68426912676952445</v>
      </c>
      <c r="P547" s="1">
        <f t="shared" si="96"/>
        <v>-0.28788322685561674</v>
      </c>
      <c r="Q547" s="1">
        <f t="shared" si="97"/>
        <v>-6.171687437565445E-2</v>
      </c>
      <c r="R547" s="1">
        <f t="shared" si="98"/>
        <v>-2.4185829183039935</v>
      </c>
      <c r="T547" s="1" t="str">
        <f t="shared" si="99"/>
        <v>B</v>
      </c>
      <c r="U547" s="1" t="str">
        <f t="shared" si="99"/>
        <v>B</v>
      </c>
      <c r="V547" s="1" t="str">
        <f t="shared" si="99"/>
        <v>A</v>
      </c>
    </row>
    <row r="548" spans="1:30" ht="15.6" x14ac:dyDescent="0.25">
      <c r="B548" s="3" t="str">
        <f t="shared" si="89"/>
        <v>0</v>
      </c>
      <c r="C548" s="3">
        <f t="shared" si="90"/>
        <v>0</v>
      </c>
      <c r="D548" s="3" t="str">
        <f t="shared" si="91"/>
        <v>0</v>
      </c>
      <c r="E548" s="5">
        <v>3673139</v>
      </c>
      <c r="F548" s="5">
        <v>21085</v>
      </c>
      <c r="G548" s="5">
        <v>68483</v>
      </c>
      <c r="H548" s="5">
        <v>2129</v>
      </c>
      <c r="K548" s="1">
        <f t="shared" si="92"/>
        <v>0.15034031309493723</v>
      </c>
      <c r="L548" s="1">
        <f t="shared" si="93"/>
        <v>-3.403128988041783E-3</v>
      </c>
      <c r="M548" s="1">
        <f t="shared" si="94"/>
        <v>4.4664785294790635E-2</v>
      </c>
      <c r="N548" s="1">
        <f t="shared" si="95"/>
        <v>7.2544080604534003E-2</v>
      </c>
      <c r="P548" s="1">
        <f t="shared" si="96"/>
        <v>-2.2636170684923129E-2</v>
      </c>
      <c r="Q548" s="1">
        <f t="shared" si="97"/>
        <v>0.29709120844111597</v>
      </c>
      <c r="R548" s="1">
        <f t="shared" si="98"/>
        <v>0.48253245660545957</v>
      </c>
      <c r="T548" s="1" t="str">
        <f t="shared" si="99"/>
        <v>B</v>
      </c>
      <c r="U548" s="1" t="str">
        <f t="shared" si="99"/>
        <v>C</v>
      </c>
      <c r="V548" s="1" t="str">
        <f t="shared" si="99"/>
        <v>C</v>
      </c>
    </row>
    <row r="549" spans="1:30" ht="15.6" x14ac:dyDescent="0.25">
      <c r="B549" s="3" t="str">
        <f t="shared" si="89"/>
        <v>0</v>
      </c>
      <c r="C549" s="3">
        <f t="shared" si="90"/>
        <v>0</v>
      </c>
      <c r="D549" s="3" t="str">
        <f t="shared" si="91"/>
        <v>0</v>
      </c>
      <c r="E549" s="5">
        <v>3827713</v>
      </c>
      <c r="F549" s="5">
        <v>17330</v>
      </c>
      <c r="G549" s="5">
        <v>74758</v>
      </c>
      <c r="H549" s="5">
        <v>3620</v>
      </c>
      <c r="K549" s="1">
        <f t="shared" si="92"/>
        <v>4.2082262609718826E-2</v>
      </c>
      <c r="L549" s="1">
        <f t="shared" si="93"/>
        <v>-0.17808868864121413</v>
      </c>
      <c r="M549" s="1">
        <f t="shared" si="94"/>
        <v>9.1628579355460482E-2</v>
      </c>
      <c r="N549" s="1">
        <f t="shared" si="95"/>
        <v>0.70032879286049787</v>
      </c>
      <c r="P549" s="1">
        <f t="shared" si="96"/>
        <v>-4.2319180955846436</v>
      </c>
      <c r="Q549" s="1">
        <f t="shared" si="97"/>
        <v>2.1773681754055452</v>
      </c>
      <c r="R549" s="1">
        <f t="shared" si="98"/>
        <v>16.641899684803501</v>
      </c>
      <c r="T549" s="1" t="str">
        <f t="shared" si="99"/>
        <v>A</v>
      </c>
      <c r="U549" s="1" t="str">
        <f t="shared" si="99"/>
        <v>D</v>
      </c>
      <c r="V549" s="1" t="str">
        <f t="shared" si="99"/>
        <v>D</v>
      </c>
    </row>
    <row r="550" spans="1:30" ht="15.6" x14ac:dyDescent="0.25">
      <c r="B550" s="3" t="str">
        <f t="shared" si="89"/>
        <v>0</v>
      </c>
      <c r="C550" s="3">
        <f t="shared" si="90"/>
        <v>0</v>
      </c>
      <c r="D550" s="3" t="str">
        <f t="shared" si="91"/>
        <v>0</v>
      </c>
      <c r="E550" s="5">
        <v>4687372</v>
      </c>
      <c r="F550" s="5">
        <v>23701</v>
      </c>
      <c r="G550" s="5">
        <v>59315</v>
      </c>
      <c r="H550" s="5">
        <v>5109</v>
      </c>
      <c r="K550" s="1">
        <f t="shared" si="92"/>
        <v>0.22458815485905029</v>
      </c>
      <c r="L550" s="1">
        <f t="shared" si="93"/>
        <v>0.36762839007501441</v>
      </c>
      <c r="M550" s="1">
        <f t="shared" si="94"/>
        <v>-0.2065732095561679</v>
      </c>
      <c r="N550" s="1">
        <f t="shared" si="95"/>
        <v>0.41132596685082873</v>
      </c>
      <c r="P550" s="1">
        <f t="shared" si="96"/>
        <v>1.6369001753709362</v>
      </c>
      <c r="Q550" s="1">
        <f t="shared" si="97"/>
        <v>-0.91978675227022355</v>
      </c>
      <c r="R550" s="1">
        <f t="shared" si="98"/>
        <v>1.8314677686762848</v>
      </c>
      <c r="T550" s="1" t="str">
        <f t="shared" si="99"/>
        <v>D</v>
      </c>
      <c r="U550" s="1" t="str">
        <f t="shared" si="99"/>
        <v>A</v>
      </c>
      <c r="V550" s="1" t="str">
        <f t="shared" si="99"/>
        <v>D</v>
      </c>
    </row>
    <row r="551" spans="1:30" ht="15.6" x14ac:dyDescent="0.25">
      <c r="B551" s="3" t="str">
        <f t="shared" si="89"/>
        <v>0</v>
      </c>
      <c r="C551" s="3">
        <f t="shared" si="90"/>
        <v>0</v>
      </c>
      <c r="D551" s="3" t="str">
        <f t="shared" si="91"/>
        <v>0</v>
      </c>
      <c r="E551" s="5">
        <v>5119613</v>
      </c>
      <c r="F551" s="5">
        <v>23884</v>
      </c>
      <c r="G551" s="5">
        <v>66152</v>
      </c>
      <c r="H551" s="5">
        <v>14140</v>
      </c>
      <c r="K551" s="1">
        <f t="shared" si="92"/>
        <v>9.2213931388419781E-2</v>
      </c>
      <c r="L551" s="1">
        <f t="shared" si="93"/>
        <v>7.7211931985992155E-3</v>
      </c>
      <c r="M551" s="1">
        <f t="shared" si="94"/>
        <v>0.11526595296299419</v>
      </c>
      <c r="N551" s="1">
        <f t="shared" si="95"/>
        <v>1.7676649050694853</v>
      </c>
      <c r="P551" s="1">
        <f t="shared" si="96"/>
        <v>8.3731309167118351E-2</v>
      </c>
      <c r="Q551" s="1">
        <f t="shared" si="97"/>
        <v>1.2499841534515606</v>
      </c>
      <c r="R551" s="1">
        <f t="shared" si="98"/>
        <v>19.169174098258527</v>
      </c>
      <c r="T551" s="1" t="str">
        <f t="shared" si="99"/>
        <v>C</v>
      </c>
      <c r="U551" s="1" t="str">
        <f t="shared" si="99"/>
        <v>D</v>
      </c>
      <c r="V551" s="1" t="str">
        <f t="shared" si="99"/>
        <v>D</v>
      </c>
    </row>
    <row r="552" spans="1:30" ht="15.6" x14ac:dyDescent="0.25">
      <c r="B552" s="3" t="str">
        <f t="shared" si="89"/>
        <v>0</v>
      </c>
      <c r="C552" s="3">
        <f t="shared" si="90"/>
        <v>0</v>
      </c>
      <c r="D552" s="3" t="str">
        <f t="shared" si="91"/>
        <v>0</v>
      </c>
      <c r="E552" s="5">
        <v>4927088</v>
      </c>
      <c r="F552" s="5">
        <v>19198</v>
      </c>
      <c r="G552" s="5">
        <v>54542</v>
      </c>
      <c r="H552" s="5">
        <v>12613</v>
      </c>
      <c r="K552" s="1">
        <f t="shared" si="92"/>
        <v>-3.7605381500515761E-2</v>
      </c>
      <c r="L552" s="1">
        <f t="shared" si="93"/>
        <v>-0.19619829174342657</v>
      </c>
      <c r="M552" s="1">
        <f t="shared" si="94"/>
        <v>-0.17550489781110171</v>
      </c>
      <c r="N552" s="1">
        <f t="shared" si="95"/>
        <v>-0.107991513437058</v>
      </c>
      <c r="P552" s="1">
        <f t="shared" si="96"/>
        <v>5.2172929489024247</v>
      </c>
      <c r="Q552" s="1">
        <f t="shared" si="97"/>
        <v>4.6670154857674992</v>
      </c>
      <c r="R552" s="1">
        <f t="shared" si="98"/>
        <v>2.871703706438316</v>
      </c>
      <c r="T552" s="1" t="str">
        <f t="shared" si="99"/>
        <v>C</v>
      </c>
      <c r="U552" s="1" t="str">
        <f t="shared" si="99"/>
        <v>C</v>
      </c>
      <c r="V552" s="1" t="str">
        <f t="shared" si="99"/>
        <v>C</v>
      </c>
    </row>
    <row r="553" spans="1:30" ht="15.6" x14ac:dyDescent="0.25">
      <c r="B553" s="3" t="str">
        <f t="shared" si="89"/>
        <v>0</v>
      </c>
      <c r="C553" s="3">
        <f t="shared" si="90"/>
        <v>0</v>
      </c>
      <c r="D553" s="3" t="str">
        <f t="shared" si="91"/>
        <v>0</v>
      </c>
      <c r="E553" s="5">
        <v>5286188</v>
      </c>
      <c r="F553" s="5">
        <v>23110</v>
      </c>
      <c r="G553" s="5">
        <v>47132</v>
      </c>
      <c r="H553" s="5">
        <v>15022</v>
      </c>
      <c r="K553" s="1">
        <f t="shared" si="92"/>
        <v>7.2882806233621159E-2</v>
      </c>
      <c r="L553" s="1">
        <f t="shared" si="93"/>
        <v>0.20377122616939264</v>
      </c>
      <c r="M553" s="1">
        <f t="shared" si="94"/>
        <v>-0.13585860437827729</v>
      </c>
      <c r="N553" s="1">
        <f t="shared" si="95"/>
        <v>0.19099341948783002</v>
      </c>
      <c r="P553" s="1">
        <f t="shared" si="96"/>
        <v>2.7958751411988314</v>
      </c>
      <c r="Q553" s="1">
        <f t="shared" si="97"/>
        <v>-1.8640693381480298</v>
      </c>
      <c r="R553" s="1">
        <f t="shared" si="98"/>
        <v>2.6205552359717443</v>
      </c>
      <c r="T553" s="1" t="str">
        <f t="shared" si="99"/>
        <v>D</v>
      </c>
      <c r="U553" s="1" t="str">
        <f t="shared" si="99"/>
        <v>A</v>
      </c>
      <c r="V553" s="1" t="str">
        <f t="shared" si="99"/>
        <v>D</v>
      </c>
    </row>
    <row r="554" spans="1:30" ht="15.6" x14ac:dyDescent="0.25">
      <c r="B554" s="3" t="str">
        <f t="shared" si="89"/>
        <v>0</v>
      </c>
      <c r="C554" s="3">
        <f t="shared" si="90"/>
        <v>0</v>
      </c>
      <c r="D554" s="3" t="str">
        <f t="shared" si="91"/>
        <v>0</v>
      </c>
      <c r="E554" s="5">
        <v>6013922</v>
      </c>
      <c r="F554" s="5">
        <v>15751</v>
      </c>
      <c r="G554" s="5">
        <v>46834</v>
      </c>
      <c r="H554" s="5">
        <v>24430</v>
      </c>
      <c r="K554" s="1">
        <f t="shared" si="92"/>
        <v>0.1376670674595758</v>
      </c>
      <c r="L554" s="1">
        <f t="shared" si="93"/>
        <v>-0.31843357853742971</v>
      </c>
      <c r="M554" s="1">
        <f t="shared" si="94"/>
        <v>-6.3226682508698969E-3</v>
      </c>
      <c r="N554" s="1">
        <f t="shared" si="95"/>
        <v>0.62628145386766076</v>
      </c>
      <c r="P554" s="1">
        <f t="shared" si="96"/>
        <v>-2.3130701075689997</v>
      </c>
      <c r="Q554" s="1">
        <f t="shared" si="97"/>
        <v>-4.5927238573063009E-2</v>
      </c>
      <c r="R554" s="1">
        <f t="shared" si="98"/>
        <v>4.5492467111029331</v>
      </c>
      <c r="T554" s="1" t="str">
        <f t="shared" si="99"/>
        <v>A</v>
      </c>
      <c r="U554" s="1" t="str">
        <f t="shared" si="99"/>
        <v>B</v>
      </c>
      <c r="V554" s="1" t="str">
        <f t="shared" si="99"/>
        <v>D</v>
      </c>
    </row>
    <row r="555" spans="1:30" ht="27.6" x14ac:dyDescent="0.25">
      <c r="A555" s="4" t="s">
        <v>67</v>
      </c>
      <c r="B555" s="3" t="str">
        <f t="shared" si="89"/>
        <v>Jingdezhen</v>
      </c>
      <c r="C555" s="3" t="str">
        <f t="shared" si="90"/>
        <v xml:space="preserve">jing de zhen </v>
      </c>
      <c r="D555" s="3" t="str">
        <f t="shared" si="91"/>
        <v>jingdezhen</v>
      </c>
      <c r="K555" s="1">
        <f t="shared" si="92"/>
        <v>-1</v>
      </c>
      <c r="L555" s="1">
        <f t="shared" si="93"/>
        <v>-1</v>
      </c>
      <c r="M555" s="1">
        <f t="shared" si="94"/>
        <v>-1</v>
      </c>
      <c r="N555" s="1">
        <f t="shared" si="95"/>
        <v>-1</v>
      </c>
      <c r="P555" s="1">
        <f t="shared" si="96"/>
        <v>1</v>
      </c>
      <c r="Q555" s="1">
        <f t="shared" si="97"/>
        <v>1</v>
      </c>
      <c r="R555" s="1">
        <f t="shared" si="98"/>
        <v>1</v>
      </c>
      <c r="T555" s="8" t="str">
        <f t="shared" si="99"/>
        <v>D</v>
      </c>
      <c r="U555" s="8" t="str">
        <f t="shared" si="99"/>
        <v>D</v>
      </c>
      <c r="V555" s="8" t="str">
        <f t="shared" si="99"/>
        <v>D</v>
      </c>
    </row>
    <row r="556" spans="1:30" ht="15.6" x14ac:dyDescent="0.25">
      <c r="B556" s="3" t="str">
        <f t="shared" si="89"/>
        <v>0</v>
      </c>
      <c r="C556" s="3">
        <f t="shared" si="90"/>
        <v>0</v>
      </c>
      <c r="D556" s="3" t="str">
        <f t="shared" si="91"/>
        <v>0</v>
      </c>
      <c r="E556" s="5">
        <v>1042566</v>
      </c>
      <c r="F556" s="6"/>
      <c r="G556" s="6"/>
      <c r="H556" s="6"/>
      <c r="K556" s="1" t="e">
        <f t="shared" si="92"/>
        <v>#DIV/0!</v>
      </c>
      <c r="L556" s="1" t="e">
        <f t="shared" si="93"/>
        <v>#DIV/0!</v>
      </c>
      <c r="M556" s="1" t="e">
        <f t="shared" si="94"/>
        <v>#DIV/0!</v>
      </c>
      <c r="N556" s="1" t="e">
        <f t="shared" si="95"/>
        <v>#DIV/0!</v>
      </c>
      <c r="P556" s="1" t="e">
        <f t="shared" si="96"/>
        <v>#DIV/0!</v>
      </c>
      <c r="Q556" s="1" t="e">
        <f t="shared" si="97"/>
        <v>#DIV/0!</v>
      </c>
      <c r="R556" s="1" t="e">
        <f t="shared" si="98"/>
        <v>#DIV/0!</v>
      </c>
      <c r="T556" s="1" t="e">
        <f t="shared" si="99"/>
        <v>#DIV/0!</v>
      </c>
      <c r="U556" s="1" t="e">
        <f t="shared" si="99"/>
        <v>#DIV/0!</v>
      </c>
      <c r="V556" s="1" t="e">
        <f t="shared" si="99"/>
        <v>#DIV/0!</v>
      </c>
      <c r="X556" s="1">
        <f>COUNTIF($T$556:$V$569,"A")</f>
        <v>7</v>
      </c>
      <c r="Y556" s="1">
        <f>COUNTIF($T$556:$V$569,"B")</f>
        <v>3</v>
      </c>
      <c r="Z556" s="1">
        <f>COUNTIF($T$556:$V$569,"C")</f>
        <v>13</v>
      </c>
      <c r="AA556" s="1">
        <f>COUNTIF($T$556:$V$569,"D")</f>
        <v>10</v>
      </c>
      <c r="AB556" s="1">
        <f>COUNTIF($T$556:$V$569,"E")</f>
        <v>0</v>
      </c>
      <c r="AD556" s="1" t="s">
        <v>30</v>
      </c>
    </row>
    <row r="557" spans="1:30" ht="15.6" x14ac:dyDescent="0.25">
      <c r="B557" s="3" t="str">
        <f t="shared" si="89"/>
        <v>0</v>
      </c>
      <c r="C557" s="3">
        <f t="shared" si="90"/>
        <v>0</v>
      </c>
      <c r="D557" s="3" t="str">
        <f t="shared" si="91"/>
        <v>0</v>
      </c>
      <c r="E557" s="5">
        <v>1162452</v>
      </c>
      <c r="F557" s="6"/>
      <c r="G557" s="6"/>
      <c r="H557" s="6"/>
      <c r="K557" s="1">
        <f t="shared" si="92"/>
        <v>0.11499128112752574</v>
      </c>
      <c r="L557" s="1" t="e">
        <f t="shared" si="93"/>
        <v>#DIV/0!</v>
      </c>
      <c r="M557" s="1" t="e">
        <f t="shared" si="94"/>
        <v>#DIV/0!</v>
      </c>
      <c r="N557" s="1" t="e">
        <f t="shared" si="95"/>
        <v>#DIV/0!</v>
      </c>
      <c r="P557" s="1" t="e">
        <f t="shared" si="96"/>
        <v>#DIV/0!</v>
      </c>
      <c r="Q557" s="1" t="e">
        <f t="shared" si="97"/>
        <v>#DIV/0!</v>
      </c>
      <c r="R557" s="1" t="e">
        <f t="shared" si="98"/>
        <v>#DIV/0!</v>
      </c>
      <c r="T557" s="1" t="e">
        <f t="shared" si="99"/>
        <v>#DIV/0!</v>
      </c>
      <c r="U557" s="1" t="e">
        <f t="shared" si="99"/>
        <v>#DIV/0!</v>
      </c>
      <c r="V557" s="1" t="e">
        <f t="shared" si="99"/>
        <v>#DIV/0!</v>
      </c>
    </row>
    <row r="558" spans="1:30" ht="15.6" x14ac:dyDescent="0.25">
      <c r="B558" s="3" t="str">
        <f t="shared" si="89"/>
        <v>0</v>
      </c>
      <c r="C558" s="3">
        <f t="shared" si="90"/>
        <v>0</v>
      </c>
      <c r="D558" s="3" t="str">
        <f t="shared" si="91"/>
        <v>0</v>
      </c>
      <c r="E558" s="5">
        <v>1406910</v>
      </c>
      <c r="F558" s="5">
        <v>5039</v>
      </c>
      <c r="G558" s="5">
        <v>1294</v>
      </c>
      <c r="H558" s="5">
        <v>445580</v>
      </c>
      <c r="K558" s="1">
        <f t="shared" si="92"/>
        <v>0.21029513476685488</v>
      </c>
      <c r="L558" s="1" t="e">
        <f t="shared" si="93"/>
        <v>#DIV/0!</v>
      </c>
      <c r="M558" s="1" t="e">
        <f t="shared" si="94"/>
        <v>#DIV/0!</v>
      </c>
      <c r="N558" s="1" t="e">
        <f t="shared" si="95"/>
        <v>#DIV/0!</v>
      </c>
      <c r="P558" s="1" t="e">
        <f t="shared" si="96"/>
        <v>#DIV/0!</v>
      </c>
      <c r="Q558" s="1" t="e">
        <f t="shared" si="97"/>
        <v>#DIV/0!</v>
      </c>
      <c r="R558" s="1" t="e">
        <f t="shared" si="98"/>
        <v>#DIV/0!</v>
      </c>
      <c r="T558" s="1" t="e">
        <f t="shared" si="99"/>
        <v>#DIV/0!</v>
      </c>
      <c r="U558" s="1" t="e">
        <f t="shared" si="99"/>
        <v>#DIV/0!</v>
      </c>
      <c r="V558" s="1" t="e">
        <f t="shared" si="99"/>
        <v>#DIV/0!</v>
      </c>
    </row>
    <row r="559" spans="1:30" ht="15.6" x14ac:dyDescent="0.25">
      <c r="B559" s="3" t="str">
        <f t="shared" si="89"/>
        <v>0</v>
      </c>
      <c r="C559" s="3">
        <f t="shared" si="90"/>
        <v>0</v>
      </c>
      <c r="D559" s="3" t="str">
        <f t="shared" si="91"/>
        <v>0</v>
      </c>
      <c r="E559" s="5">
        <v>1651237</v>
      </c>
      <c r="F559" s="5">
        <v>5585</v>
      </c>
      <c r="G559" s="5">
        <v>3206</v>
      </c>
      <c r="H559" s="5">
        <v>81250</v>
      </c>
      <c r="K559" s="1">
        <f t="shared" si="92"/>
        <v>0.17366213901386726</v>
      </c>
      <c r="L559" s="1">
        <f t="shared" si="93"/>
        <v>0.10835483230799761</v>
      </c>
      <c r="M559" s="1">
        <f t="shared" si="94"/>
        <v>1.4775888717156105</v>
      </c>
      <c r="N559" s="1">
        <f t="shared" si="95"/>
        <v>-0.81765339557430761</v>
      </c>
      <c r="P559" s="1">
        <f t="shared" si="96"/>
        <v>0.62394044506929214</v>
      </c>
      <c r="Q559" s="1">
        <f t="shared" si="97"/>
        <v>8.5084111027655958</v>
      </c>
      <c r="R559" s="1">
        <f t="shared" si="98"/>
        <v>-4.708299691673246</v>
      </c>
      <c r="T559" s="1" t="str">
        <f t="shared" si="99"/>
        <v>C</v>
      </c>
      <c r="U559" s="1" t="str">
        <f t="shared" si="99"/>
        <v>D</v>
      </c>
      <c r="V559" s="1" t="str">
        <f t="shared" si="99"/>
        <v>A</v>
      </c>
    </row>
    <row r="560" spans="1:30" ht="15.6" x14ac:dyDescent="0.25">
      <c r="B560" s="3" t="str">
        <f t="shared" si="89"/>
        <v>0</v>
      </c>
      <c r="C560" s="3">
        <f t="shared" si="90"/>
        <v>0</v>
      </c>
      <c r="D560" s="3" t="str">
        <f t="shared" si="91"/>
        <v>0</v>
      </c>
      <c r="E560" s="5">
        <v>1930985</v>
      </c>
      <c r="F560" s="5">
        <v>5142</v>
      </c>
      <c r="G560" s="5">
        <v>4903</v>
      </c>
      <c r="H560" s="5">
        <v>89280</v>
      </c>
      <c r="K560" s="1">
        <f t="shared" si="92"/>
        <v>0.16941723083966748</v>
      </c>
      <c r="L560" s="1">
        <f t="shared" si="93"/>
        <v>-7.9319606087735001E-2</v>
      </c>
      <c r="M560" s="1">
        <f t="shared" si="94"/>
        <v>0.52932002495321273</v>
      </c>
      <c r="N560" s="1">
        <f t="shared" si="95"/>
        <v>9.8830769230769236E-2</v>
      </c>
      <c r="P560" s="1">
        <f t="shared" si="96"/>
        <v>-0.46819090180266981</v>
      </c>
      <c r="Q560" s="1">
        <f t="shared" si="97"/>
        <v>3.1243576720608122</v>
      </c>
      <c r="R560" s="1">
        <f t="shared" si="98"/>
        <v>0.58335724613690787</v>
      </c>
      <c r="T560" s="1" t="str">
        <f t="shared" si="99"/>
        <v>B</v>
      </c>
      <c r="U560" s="1" t="str">
        <f t="shared" si="99"/>
        <v>D</v>
      </c>
      <c r="V560" s="1" t="str">
        <f t="shared" si="99"/>
        <v>C</v>
      </c>
    </row>
    <row r="561" spans="1:30" ht="15.6" x14ac:dyDescent="0.25">
      <c r="B561" s="3" t="str">
        <f t="shared" si="89"/>
        <v>0</v>
      </c>
      <c r="C561" s="3">
        <f t="shared" si="90"/>
        <v>0</v>
      </c>
      <c r="D561" s="3" t="str">
        <f t="shared" si="91"/>
        <v>0</v>
      </c>
      <c r="E561" s="5">
        <v>2247759</v>
      </c>
      <c r="F561" s="5">
        <v>5199</v>
      </c>
      <c r="G561" s="5">
        <v>9234</v>
      </c>
      <c r="H561" s="5">
        <v>104015</v>
      </c>
      <c r="K561" s="1">
        <f t="shared" si="92"/>
        <v>0.16404788229841247</v>
      </c>
      <c r="L561" s="1">
        <f t="shared" si="93"/>
        <v>1.1085180863477246E-2</v>
      </c>
      <c r="M561" s="1">
        <f t="shared" si="94"/>
        <v>0.88333673261268608</v>
      </c>
      <c r="N561" s="1">
        <f t="shared" si="95"/>
        <v>0.16504256272401432</v>
      </c>
      <c r="P561" s="1">
        <f t="shared" si="96"/>
        <v>6.7572837321439289E-2</v>
      </c>
      <c r="Q561" s="1">
        <f t="shared" si="97"/>
        <v>5.3846274650827013</v>
      </c>
      <c r="R561" s="1">
        <f t="shared" si="98"/>
        <v>1.0060633542577067</v>
      </c>
      <c r="T561" s="1" t="str">
        <f t="shared" si="99"/>
        <v>C</v>
      </c>
      <c r="U561" s="1" t="str">
        <f t="shared" si="99"/>
        <v>D</v>
      </c>
      <c r="V561" s="1" t="str">
        <f t="shared" si="99"/>
        <v>D</v>
      </c>
    </row>
    <row r="562" spans="1:30" ht="15.6" x14ac:dyDescent="0.25">
      <c r="B562" s="3" t="str">
        <f t="shared" si="89"/>
        <v>0</v>
      </c>
      <c r="C562" s="3">
        <f t="shared" si="90"/>
        <v>0</v>
      </c>
      <c r="D562" s="3" t="str">
        <f t="shared" si="91"/>
        <v>0</v>
      </c>
      <c r="E562" s="5">
        <v>2618517</v>
      </c>
      <c r="F562" s="5">
        <v>5276</v>
      </c>
      <c r="G562" s="5">
        <v>3850</v>
      </c>
      <c r="H562" s="5">
        <v>700654</v>
      </c>
      <c r="K562" s="1">
        <f t="shared" si="92"/>
        <v>0.16494561917002667</v>
      </c>
      <c r="L562" s="1">
        <f t="shared" si="93"/>
        <v>1.4810540488555492E-2</v>
      </c>
      <c r="M562" s="1">
        <f t="shared" si="94"/>
        <v>-0.5830625947585012</v>
      </c>
      <c r="N562" s="1">
        <f t="shared" si="95"/>
        <v>5.73608614142191</v>
      </c>
      <c r="P562" s="1">
        <f t="shared" si="96"/>
        <v>8.9790444651268495E-2</v>
      </c>
      <c r="Q562" s="1">
        <f t="shared" si="97"/>
        <v>-3.5348777232905935</v>
      </c>
      <c r="R562" s="1">
        <f t="shared" si="98"/>
        <v>34.775619809030069</v>
      </c>
      <c r="T562" s="1" t="str">
        <f t="shared" si="99"/>
        <v>C</v>
      </c>
      <c r="U562" s="1" t="str">
        <f t="shared" si="99"/>
        <v>A</v>
      </c>
      <c r="V562" s="1" t="str">
        <f t="shared" si="99"/>
        <v>D</v>
      </c>
    </row>
    <row r="563" spans="1:30" ht="15.6" x14ac:dyDescent="0.25">
      <c r="B563" s="3" t="str">
        <f t="shared" si="89"/>
        <v>0</v>
      </c>
      <c r="C563" s="3">
        <f t="shared" si="90"/>
        <v>0</v>
      </c>
      <c r="D563" s="3" t="str">
        <f t="shared" si="91"/>
        <v>0</v>
      </c>
      <c r="E563" s="5">
        <v>3219756</v>
      </c>
      <c r="F563" s="5">
        <v>4328</v>
      </c>
      <c r="G563" s="5">
        <v>2985</v>
      </c>
      <c r="H563" s="5">
        <v>750487</v>
      </c>
      <c r="K563" s="1">
        <f t="shared" si="92"/>
        <v>0.22961050090566532</v>
      </c>
      <c r="L563" s="1">
        <f t="shared" si="93"/>
        <v>-0.17968157695223655</v>
      </c>
      <c r="M563" s="1">
        <f t="shared" si="94"/>
        <v>-0.22467532467532467</v>
      </c>
      <c r="N563" s="1">
        <f t="shared" si="95"/>
        <v>7.1123550283021295E-2</v>
      </c>
      <c r="P563" s="1">
        <f t="shared" si="96"/>
        <v>-0.78254947506106487</v>
      </c>
      <c r="Q563" s="1">
        <f t="shared" si="97"/>
        <v>-0.97850631303501123</v>
      </c>
      <c r="R563" s="1">
        <f t="shared" si="98"/>
        <v>0.30975739350981235</v>
      </c>
      <c r="T563" s="1" t="str">
        <f t="shared" si="99"/>
        <v>A</v>
      </c>
      <c r="U563" s="1" t="str">
        <f t="shared" si="99"/>
        <v>A</v>
      </c>
      <c r="V563" s="1" t="str">
        <f t="shared" si="99"/>
        <v>C</v>
      </c>
    </row>
    <row r="564" spans="1:30" ht="15.6" x14ac:dyDescent="0.25">
      <c r="B564" s="3" t="str">
        <f t="shared" si="89"/>
        <v>0</v>
      </c>
      <c r="C564" s="3">
        <f t="shared" si="90"/>
        <v>0</v>
      </c>
      <c r="D564" s="3" t="str">
        <f t="shared" si="91"/>
        <v>0</v>
      </c>
      <c r="E564" s="5">
        <v>3640337</v>
      </c>
      <c r="F564" s="5">
        <v>4566</v>
      </c>
      <c r="G564" s="5">
        <v>8059</v>
      </c>
      <c r="H564" s="5">
        <v>836312</v>
      </c>
      <c r="K564" s="1">
        <f t="shared" si="92"/>
        <v>0.13062511569199653</v>
      </c>
      <c r="L564" s="1">
        <f t="shared" si="93"/>
        <v>5.4990757855822553E-2</v>
      </c>
      <c r="M564" s="1">
        <f t="shared" si="94"/>
        <v>1.6998324958123954</v>
      </c>
      <c r="N564" s="1">
        <f t="shared" si="95"/>
        <v>0.11435907617320487</v>
      </c>
      <c r="P564" s="1">
        <f t="shared" si="96"/>
        <v>0.42098150546703683</v>
      </c>
      <c r="Q564" s="1">
        <f t="shared" si="97"/>
        <v>13.013060212864906</v>
      </c>
      <c r="R564" s="1">
        <f t="shared" si="98"/>
        <v>0.87547540583890726</v>
      </c>
      <c r="T564" s="1" t="str">
        <f t="shared" si="99"/>
        <v>C</v>
      </c>
      <c r="U564" s="1" t="str">
        <f t="shared" si="99"/>
        <v>D</v>
      </c>
      <c r="V564" s="1" t="str">
        <f t="shared" si="99"/>
        <v>C</v>
      </c>
    </row>
    <row r="565" spans="1:30" ht="15.6" x14ac:dyDescent="0.25">
      <c r="B565" s="3" t="str">
        <f t="shared" si="89"/>
        <v>0</v>
      </c>
      <c r="C565" s="3">
        <f t="shared" si="90"/>
        <v>0</v>
      </c>
      <c r="D565" s="3" t="str">
        <f t="shared" si="91"/>
        <v>0</v>
      </c>
      <c r="E565" s="5">
        <v>4615001</v>
      </c>
      <c r="F565" s="5">
        <v>5296</v>
      </c>
      <c r="G565" s="5">
        <v>7581</v>
      </c>
      <c r="H565" s="5">
        <v>660735</v>
      </c>
      <c r="K565" s="1">
        <f t="shared" si="92"/>
        <v>0.26774004714398697</v>
      </c>
      <c r="L565" s="1">
        <f t="shared" si="93"/>
        <v>0.15987735435830047</v>
      </c>
      <c r="M565" s="1">
        <f t="shared" si="94"/>
        <v>-5.9312569797741653E-2</v>
      </c>
      <c r="N565" s="1">
        <f t="shared" si="95"/>
        <v>-0.20994198337462575</v>
      </c>
      <c r="P565" s="1">
        <f t="shared" si="96"/>
        <v>0.59713649886795084</v>
      </c>
      <c r="Q565" s="1">
        <f t="shared" si="97"/>
        <v>-0.22153043756597293</v>
      </c>
      <c r="R565" s="1">
        <f t="shared" si="98"/>
        <v>-0.78412619110999782</v>
      </c>
      <c r="T565" s="1" t="str">
        <f t="shared" si="99"/>
        <v>C</v>
      </c>
      <c r="U565" s="1" t="str">
        <f t="shared" si="99"/>
        <v>B</v>
      </c>
      <c r="V565" s="1" t="str">
        <f t="shared" si="99"/>
        <v>A</v>
      </c>
    </row>
    <row r="566" spans="1:30" ht="15.6" x14ac:dyDescent="0.25">
      <c r="B566" s="3" t="str">
        <f t="shared" si="89"/>
        <v>0</v>
      </c>
      <c r="C566" s="3">
        <f t="shared" si="90"/>
        <v>0</v>
      </c>
      <c r="D566" s="3" t="str">
        <f t="shared" si="91"/>
        <v>0</v>
      </c>
      <c r="E566" s="5">
        <v>5647106</v>
      </c>
      <c r="F566" s="5">
        <v>8448</v>
      </c>
      <c r="G566" s="7">
        <v>76283</v>
      </c>
      <c r="H566" s="5">
        <v>6635</v>
      </c>
      <c r="K566" s="1">
        <f t="shared" si="92"/>
        <v>0.22364133832257024</v>
      </c>
      <c r="L566" s="1">
        <f t="shared" si="93"/>
        <v>0.595166163141994</v>
      </c>
      <c r="M566" s="1">
        <f t="shared" si="94"/>
        <v>9.062392824165677</v>
      </c>
      <c r="N566" s="1">
        <f t="shared" si="95"/>
        <v>-0.98995815266332188</v>
      </c>
      <c r="P566" s="1">
        <f t="shared" si="96"/>
        <v>2.6612529132854363</v>
      </c>
      <c r="Q566" s="1">
        <f t="shared" si="97"/>
        <v>40.521993349433849</v>
      </c>
      <c r="R566" s="1">
        <f t="shared" si="98"/>
        <v>-4.4265436796637774</v>
      </c>
      <c r="T566" s="1" t="str">
        <f t="shared" si="99"/>
        <v>D</v>
      </c>
      <c r="U566" s="1" t="str">
        <f t="shared" si="99"/>
        <v>D</v>
      </c>
      <c r="V566" s="1" t="str">
        <f t="shared" si="99"/>
        <v>A</v>
      </c>
    </row>
    <row r="567" spans="1:30" ht="15.6" x14ac:dyDescent="0.25">
      <c r="B567" s="3" t="str">
        <f t="shared" si="89"/>
        <v>0</v>
      </c>
      <c r="C567" s="3">
        <f t="shared" si="90"/>
        <v>0</v>
      </c>
      <c r="D567" s="3" t="str">
        <f t="shared" si="91"/>
        <v>0</v>
      </c>
      <c r="E567" s="5">
        <v>6282524</v>
      </c>
      <c r="F567" s="5">
        <v>8511</v>
      </c>
      <c r="G567" s="7">
        <v>78190</v>
      </c>
      <c r="H567" s="5">
        <v>6641</v>
      </c>
      <c r="K567" s="1">
        <f t="shared" si="92"/>
        <v>0.11252099748083355</v>
      </c>
      <c r="L567" s="1">
        <f t="shared" si="93"/>
        <v>7.457386363636364E-3</v>
      </c>
      <c r="M567" s="1">
        <f t="shared" si="94"/>
        <v>2.4999016818950486E-2</v>
      </c>
      <c r="N567" s="1">
        <f t="shared" si="95"/>
        <v>9.0429540316503397E-4</v>
      </c>
      <c r="P567" s="1">
        <f t="shared" si="96"/>
        <v>6.6275508843641653E-2</v>
      </c>
      <c r="Q567" s="1">
        <f t="shared" si="97"/>
        <v>0.222172015700525</v>
      </c>
      <c r="R567" s="1">
        <f t="shared" si="98"/>
        <v>8.0366813609083817E-3</v>
      </c>
      <c r="T567" s="1" t="str">
        <f t="shared" si="99"/>
        <v>C</v>
      </c>
      <c r="U567" s="1" t="str">
        <f t="shared" si="99"/>
        <v>C</v>
      </c>
      <c r="V567" s="1" t="str">
        <f t="shared" si="99"/>
        <v>C</v>
      </c>
    </row>
    <row r="568" spans="1:30" ht="15.6" x14ac:dyDescent="0.25">
      <c r="B568" s="3" t="str">
        <f t="shared" si="89"/>
        <v>0</v>
      </c>
      <c r="C568" s="3">
        <f t="shared" si="90"/>
        <v>0</v>
      </c>
      <c r="D568" s="3" t="str">
        <f t="shared" si="91"/>
        <v>0</v>
      </c>
      <c r="E568" s="5">
        <v>6802847</v>
      </c>
      <c r="F568" s="5">
        <v>6431</v>
      </c>
      <c r="G568" s="7">
        <v>82145</v>
      </c>
      <c r="H568" s="5">
        <v>1052076</v>
      </c>
      <c r="K568" s="1">
        <f t="shared" si="92"/>
        <v>8.2820694357872732E-2</v>
      </c>
      <c r="L568" s="1">
        <f t="shared" si="93"/>
        <v>-0.24438961344142873</v>
      </c>
      <c r="M568" s="1">
        <f t="shared" si="94"/>
        <v>5.0581915846016116E-2</v>
      </c>
      <c r="N568" s="1">
        <f t="shared" si="95"/>
        <v>157.42132209004669</v>
      </c>
      <c r="P568" s="1">
        <f t="shared" si="96"/>
        <v>-2.9508278738331737</v>
      </c>
      <c r="Q568" s="1">
        <f t="shared" si="97"/>
        <v>0.61074006005611237</v>
      </c>
      <c r="R568" s="1">
        <f t="shared" si="98"/>
        <v>1900.7486391000368</v>
      </c>
      <c r="T568" s="1" t="str">
        <f t="shared" si="99"/>
        <v>A</v>
      </c>
      <c r="U568" s="1" t="str">
        <f t="shared" si="99"/>
        <v>C</v>
      </c>
      <c r="V568" s="1" t="str">
        <f t="shared" si="99"/>
        <v>D</v>
      </c>
    </row>
    <row r="569" spans="1:30" ht="15.6" x14ac:dyDescent="0.25">
      <c r="B569" s="3" t="str">
        <f t="shared" si="89"/>
        <v>0</v>
      </c>
      <c r="C569" s="3">
        <f t="shared" si="90"/>
        <v>0</v>
      </c>
      <c r="D569" s="3" t="str">
        <f t="shared" si="91"/>
        <v>0</v>
      </c>
      <c r="E569" s="5">
        <v>7382137</v>
      </c>
      <c r="F569" s="5">
        <v>6852</v>
      </c>
      <c r="G569" s="7">
        <v>90130</v>
      </c>
      <c r="H569" s="5">
        <v>1024855</v>
      </c>
      <c r="K569" s="1">
        <f t="shared" si="92"/>
        <v>8.5154053883616673E-2</v>
      </c>
      <c r="L569" s="1">
        <f t="shared" si="93"/>
        <v>6.5464157984761309E-2</v>
      </c>
      <c r="M569" s="1">
        <f t="shared" si="94"/>
        <v>9.720615983930854E-2</v>
      </c>
      <c r="N569" s="1">
        <f t="shared" si="95"/>
        <v>-2.587360608929393E-2</v>
      </c>
      <c r="P569" s="1">
        <f t="shared" si="96"/>
        <v>0.76877324095730892</v>
      </c>
      <c r="Q569" s="1">
        <f t="shared" si="97"/>
        <v>1.1415329676748442</v>
      </c>
      <c r="R569" s="1">
        <f t="shared" si="98"/>
        <v>-0.30384467807787968</v>
      </c>
      <c r="T569" s="1" t="str">
        <f t="shared" si="99"/>
        <v>C</v>
      </c>
      <c r="U569" s="1" t="str">
        <f t="shared" si="99"/>
        <v>D</v>
      </c>
      <c r="V569" s="1" t="str">
        <f t="shared" si="99"/>
        <v>B</v>
      </c>
    </row>
    <row r="570" spans="1:30" ht="14.4" x14ac:dyDescent="0.25">
      <c r="A570" s="4" t="s">
        <v>68</v>
      </c>
      <c r="B570" s="3" t="str">
        <f t="shared" si="89"/>
        <v>Pingxiang</v>
      </c>
      <c r="C570" s="3" t="str">
        <f t="shared" si="90"/>
        <v xml:space="preserve">ping xiang </v>
      </c>
      <c r="D570" s="3" t="str">
        <f t="shared" si="91"/>
        <v>pingxiang</v>
      </c>
      <c r="K570" s="1">
        <f t="shared" si="92"/>
        <v>-1</v>
      </c>
      <c r="L570" s="1">
        <f t="shared" si="93"/>
        <v>-1</v>
      </c>
      <c r="M570" s="1">
        <f t="shared" si="94"/>
        <v>-1</v>
      </c>
      <c r="N570" s="1">
        <f t="shared" si="95"/>
        <v>-1</v>
      </c>
      <c r="P570" s="1">
        <f t="shared" si="96"/>
        <v>1</v>
      </c>
      <c r="Q570" s="1">
        <f t="shared" si="97"/>
        <v>1</v>
      </c>
      <c r="R570" s="1">
        <f t="shared" si="98"/>
        <v>1</v>
      </c>
      <c r="T570" s="8" t="str">
        <f t="shared" si="99"/>
        <v>D</v>
      </c>
      <c r="U570" s="8" t="str">
        <f t="shared" si="99"/>
        <v>D</v>
      </c>
      <c r="V570" s="8" t="str">
        <f t="shared" si="99"/>
        <v>D</v>
      </c>
    </row>
    <row r="571" spans="1:30" ht="15.6" x14ac:dyDescent="0.25">
      <c r="B571" s="3" t="str">
        <f t="shared" si="89"/>
        <v>0</v>
      </c>
      <c r="C571" s="3">
        <f t="shared" si="90"/>
        <v>0</v>
      </c>
      <c r="D571" s="3" t="str">
        <f t="shared" si="91"/>
        <v>0</v>
      </c>
      <c r="E571" s="5">
        <v>1084502</v>
      </c>
      <c r="F571" s="6"/>
      <c r="G571" s="6"/>
      <c r="H571" s="6"/>
      <c r="K571" s="1" t="e">
        <f t="shared" si="92"/>
        <v>#DIV/0!</v>
      </c>
      <c r="L571" s="1" t="e">
        <f t="shared" si="93"/>
        <v>#DIV/0!</v>
      </c>
      <c r="M571" s="1" t="e">
        <f t="shared" si="94"/>
        <v>#DIV/0!</v>
      </c>
      <c r="N571" s="1" t="e">
        <f t="shared" si="95"/>
        <v>#DIV/0!</v>
      </c>
      <c r="P571" s="1" t="e">
        <f t="shared" si="96"/>
        <v>#DIV/0!</v>
      </c>
      <c r="Q571" s="1" t="e">
        <f t="shared" si="97"/>
        <v>#DIV/0!</v>
      </c>
      <c r="R571" s="1" t="e">
        <f t="shared" si="98"/>
        <v>#DIV/0!</v>
      </c>
      <c r="T571" s="1" t="e">
        <f t="shared" si="99"/>
        <v>#DIV/0!</v>
      </c>
      <c r="U571" s="1" t="e">
        <f t="shared" si="99"/>
        <v>#DIV/0!</v>
      </c>
      <c r="V571" s="1" t="e">
        <f t="shared" si="99"/>
        <v>#DIV/0!</v>
      </c>
      <c r="X571" s="8">
        <f>COUNTIF($T$571:$V$584,"A")</f>
        <v>9</v>
      </c>
      <c r="Y571" s="8">
        <f>COUNTIF($T$571:$V$584,"B")</f>
        <v>7</v>
      </c>
      <c r="Z571" s="8">
        <f>COUNTIF($T$571:$V$584,"C")</f>
        <v>7</v>
      </c>
      <c r="AA571" s="8">
        <f>COUNTIF($T$571:$V$584,"D")</f>
        <v>10</v>
      </c>
      <c r="AB571" s="8">
        <f>COUNTIF($T$571:$V$584,"E")</f>
        <v>0</v>
      </c>
      <c r="AC571" s="8"/>
      <c r="AD571" s="8" t="s">
        <v>152</v>
      </c>
    </row>
    <row r="572" spans="1:30" ht="15.6" x14ac:dyDescent="0.25">
      <c r="B572" s="3" t="str">
        <f t="shared" si="89"/>
        <v>0</v>
      </c>
      <c r="C572" s="3">
        <f t="shared" si="90"/>
        <v>0</v>
      </c>
      <c r="D572" s="3" t="str">
        <f t="shared" si="91"/>
        <v>0</v>
      </c>
      <c r="E572" s="5">
        <v>1204051</v>
      </c>
      <c r="F572" s="6"/>
      <c r="G572" s="6"/>
      <c r="H572" s="6"/>
      <c r="K572" s="1">
        <f t="shared" si="92"/>
        <v>0.110234006023041</v>
      </c>
      <c r="L572" s="1" t="e">
        <f t="shared" si="93"/>
        <v>#DIV/0!</v>
      </c>
      <c r="M572" s="1" t="e">
        <f t="shared" si="94"/>
        <v>#DIV/0!</v>
      </c>
      <c r="N572" s="1" t="e">
        <f t="shared" si="95"/>
        <v>#DIV/0!</v>
      </c>
      <c r="P572" s="1" t="e">
        <f t="shared" si="96"/>
        <v>#DIV/0!</v>
      </c>
      <c r="Q572" s="1" t="e">
        <f t="shared" si="97"/>
        <v>#DIV/0!</v>
      </c>
      <c r="R572" s="1" t="e">
        <f t="shared" si="98"/>
        <v>#DIV/0!</v>
      </c>
      <c r="T572" s="1" t="e">
        <f t="shared" si="99"/>
        <v>#DIV/0!</v>
      </c>
      <c r="U572" s="1" t="e">
        <f t="shared" si="99"/>
        <v>#DIV/0!</v>
      </c>
      <c r="V572" s="1" t="e">
        <f t="shared" si="99"/>
        <v>#DIV/0!</v>
      </c>
    </row>
    <row r="573" spans="1:30" ht="15.6" x14ac:dyDescent="0.25">
      <c r="B573" s="3" t="str">
        <f t="shared" si="89"/>
        <v>0</v>
      </c>
      <c r="C573" s="3">
        <f t="shared" si="90"/>
        <v>0</v>
      </c>
      <c r="D573" s="3" t="str">
        <f t="shared" si="91"/>
        <v>0</v>
      </c>
      <c r="E573" s="5">
        <v>1428645</v>
      </c>
      <c r="F573" s="5">
        <v>1857</v>
      </c>
      <c r="G573" s="5">
        <v>5493</v>
      </c>
      <c r="H573" s="5">
        <v>703336</v>
      </c>
      <c r="K573" s="1">
        <f t="shared" si="92"/>
        <v>0.18653196583865633</v>
      </c>
      <c r="L573" s="1" t="e">
        <f t="shared" si="93"/>
        <v>#DIV/0!</v>
      </c>
      <c r="M573" s="1" t="e">
        <f t="shared" si="94"/>
        <v>#DIV/0!</v>
      </c>
      <c r="N573" s="1" t="e">
        <f t="shared" si="95"/>
        <v>#DIV/0!</v>
      </c>
      <c r="P573" s="1" t="e">
        <f t="shared" si="96"/>
        <v>#DIV/0!</v>
      </c>
      <c r="Q573" s="1" t="e">
        <f t="shared" si="97"/>
        <v>#DIV/0!</v>
      </c>
      <c r="R573" s="1" t="e">
        <f t="shared" si="98"/>
        <v>#DIV/0!</v>
      </c>
      <c r="T573" s="1" t="e">
        <f t="shared" si="99"/>
        <v>#DIV/0!</v>
      </c>
      <c r="U573" s="1" t="e">
        <f t="shared" si="99"/>
        <v>#DIV/0!</v>
      </c>
      <c r="V573" s="1" t="e">
        <f t="shared" si="99"/>
        <v>#DIV/0!</v>
      </c>
    </row>
    <row r="574" spans="1:30" ht="15.6" x14ac:dyDescent="0.25">
      <c r="B574" s="3" t="str">
        <f t="shared" si="89"/>
        <v>0</v>
      </c>
      <c r="C574" s="3">
        <f t="shared" si="90"/>
        <v>0</v>
      </c>
      <c r="D574" s="3" t="str">
        <f t="shared" si="91"/>
        <v>0</v>
      </c>
      <c r="E574" s="5">
        <v>1725560</v>
      </c>
      <c r="F574" s="5">
        <v>1680</v>
      </c>
      <c r="G574" s="5">
        <v>5284</v>
      </c>
      <c r="H574" s="5">
        <v>878252</v>
      </c>
      <c r="K574" s="1">
        <f t="shared" si="92"/>
        <v>0.20782979676546659</v>
      </c>
      <c r="L574" s="1">
        <f t="shared" si="93"/>
        <v>-9.5315024232633286E-2</v>
      </c>
      <c r="M574" s="1">
        <f t="shared" si="94"/>
        <v>-3.8048425268523575E-2</v>
      </c>
      <c r="N574" s="1">
        <f t="shared" si="95"/>
        <v>0.24869479167851496</v>
      </c>
      <c r="P574" s="1">
        <f t="shared" si="96"/>
        <v>-0.45862059106084357</v>
      </c>
      <c r="Q574" s="1">
        <f t="shared" si="97"/>
        <v>-0.18307492891147251</v>
      </c>
      <c r="R574" s="1">
        <f t="shared" si="98"/>
        <v>1.1966272187580689</v>
      </c>
      <c r="T574" s="1" t="str">
        <f t="shared" si="99"/>
        <v>B</v>
      </c>
      <c r="U574" s="1" t="str">
        <f t="shared" si="99"/>
        <v>B</v>
      </c>
      <c r="V574" s="1" t="str">
        <f t="shared" si="99"/>
        <v>D</v>
      </c>
    </row>
    <row r="575" spans="1:30" ht="15.6" x14ac:dyDescent="0.25">
      <c r="B575" s="3" t="str">
        <f t="shared" si="89"/>
        <v>0</v>
      </c>
      <c r="C575" s="3">
        <f t="shared" si="90"/>
        <v>0</v>
      </c>
      <c r="D575" s="3" t="str">
        <f t="shared" si="91"/>
        <v>0</v>
      </c>
      <c r="E575" s="5">
        <v>2280989</v>
      </c>
      <c r="F575" s="5">
        <v>1508</v>
      </c>
      <c r="G575" s="5">
        <v>5597</v>
      </c>
      <c r="H575" s="5">
        <v>674671</v>
      </c>
      <c r="K575" s="1">
        <f t="shared" si="92"/>
        <v>0.32188333062889729</v>
      </c>
      <c r="L575" s="1">
        <f t="shared" si="93"/>
        <v>-0.10238095238095238</v>
      </c>
      <c r="M575" s="1">
        <f t="shared" si="94"/>
        <v>5.9235427706283116E-2</v>
      </c>
      <c r="N575" s="1">
        <f t="shared" si="95"/>
        <v>-0.23180248949048793</v>
      </c>
      <c r="P575" s="1">
        <f t="shared" si="96"/>
        <v>-0.31806851315015272</v>
      </c>
      <c r="Q575" s="1">
        <f t="shared" si="97"/>
        <v>0.1840276338341244</v>
      </c>
      <c r="R575" s="1">
        <f t="shared" si="98"/>
        <v>-0.72014443567981923</v>
      </c>
      <c r="T575" s="1" t="str">
        <f t="shared" si="99"/>
        <v>B</v>
      </c>
      <c r="U575" s="1" t="str">
        <f t="shared" si="99"/>
        <v>C</v>
      </c>
      <c r="V575" s="1" t="str">
        <f t="shared" si="99"/>
        <v>A</v>
      </c>
    </row>
    <row r="576" spans="1:30" ht="15.6" x14ac:dyDescent="0.25">
      <c r="B576" s="3" t="str">
        <f t="shared" si="89"/>
        <v>0</v>
      </c>
      <c r="C576" s="3">
        <f t="shared" si="90"/>
        <v>0</v>
      </c>
      <c r="D576" s="3" t="str">
        <f t="shared" si="91"/>
        <v>0</v>
      </c>
      <c r="E576" s="5">
        <v>2654942</v>
      </c>
      <c r="F576" s="5">
        <v>1496</v>
      </c>
      <c r="G576" s="5">
        <v>4103</v>
      </c>
      <c r="H576" s="5">
        <v>846679</v>
      </c>
      <c r="K576" s="1">
        <f t="shared" si="92"/>
        <v>0.16394335965671031</v>
      </c>
      <c r="L576" s="1">
        <f t="shared" si="93"/>
        <v>-7.9575596816976128E-3</v>
      </c>
      <c r="M576" s="1">
        <f t="shared" si="94"/>
        <v>-0.26692871180989813</v>
      </c>
      <c r="N576" s="1">
        <f t="shared" si="95"/>
        <v>0.25495093163927307</v>
      </c>
      <c r="P576" s="1">
        <f t="shared" si="96"/>
        <v>-4.8538469007591213E-2</v>
      </c>
      <c r="Q576" s="1">
        <f t="shared" si="97"/>
        <v>-1.628176416347904</v>
      </c>
      <c r="R576" s="1">
        <f t="shared" si="98"/>
        <v>1.5551159386578899</v>
      </c>
      <c r="T576" s="1" t="str">
        <f t="shared" si="99"/>
        <v>B</v>
      </c>
      <c r="U576" s="1" t="str">
        <f t="shared" si="99"/>
        <v>A</v>
      </c>
      <c r="V576" s="1" t="str">
        <f t="shared" si="99"/>
        <v>D</v>
      </c>
    </row>
    <row r="577" spans="1:30" ht="15.6" x14ac:dyDescent="0.25">
      <c r="B577" s="3" t="str">
        <f t="shared" si="89"/>
        <v>0</v>
      </c>
      <c r="C577" s="3">
        <f t="shared" si="90"/>
        <v>0</v>
      </c>
      <c r="D577" s="3" t="str">
        <f t="shared" si="91"/>
        <v>0</v>
      </c>
      <c r="E577" s="5">
        <v>3162760</v>
      </c>
      <c r="F577" s="5">
        <v>1588</v>
      </c>
      <c r="G577" s="5">
        <v>4215</v>
      </c>
      <c r="H577" s="5">
        <v>734806</v>
      </c>
      <c r="K577" s="1">
        <f t="shared" si="92"/>
        <v>0.19127272836845399</v>
      </c>
      <c r="L577" s="1">
        <f t="shared" si="93"/>
        <v>6.1497326203208559E-2</v>
      </c>
      <c r="M577" s="1">
        <f t="shared" si="94"/>
        <v>2.7297099683158663E-2</v>
      </c>
      <c r="N577" s="1">
        <f t="shared" si="95"/>
        <v>-0.13213153981615228</v>
      </c>
      <c r="P577" s="1">
        <f t="shared" si="96"/>
        <v>0.3215164374334879</v>
      </c>
      <c r="Q577" s="1">
        <f t="shared" si="97"/>
        <v>0.14271297281113438</v>
      </c>
      <c r="R577" s="1">
        <f t="shared" si="98"/>
        <v>-0.69080177264802545</v>
      </c>
      <c r="T577" s="1" t="str">
        <f t="shared" si="99"/>
        <v>C</v>
      </c>
      <c r="U577" s="1" t="str">
        <f t="shared" si="99"/>
        <v>C</v>
      </c>
      <c r="V577" s="1" t="str">
        <f t="shared" si="99"/>
        <v>A</v>
      </c>
    </row>
    <row r="578" spans="1:30" ht="15.6" x14ac:dyDescent="0.25">
      <c r="B578" s="3" t="str">
        <f t="shared" si="89"/>
        <v>0</v>
      </c>
      <c r="C578" s="3">
        <f t="shared" si="90"/>
        <v>0</v>
      </c>
      <c r="D578" s="3" t="str">
        <f t="shared" si="91"/>
        <v>0</v>
      </c>
      <c r="E578" s="5">
        <v>3876366</v>
      </c>
      <c r="F578" s="5">
        <v>1431</v>
      </c>
      <c r="G578" s="5">
        <v>6979</v>
      </c>
      <c r="H578" s="5">
        <v>722522</v>
      </c>
      <c r="K578" s="1">
        <f t="shared" si="92"/>
        <v>0.22562761638568846</v>
      </c>
      <c r="L578" s="1">
        <f t="shared" si="93"/>
        <v>-9.8866498740554157E-2</v>
      </c>
      <c r="M578" s="1">
        <f t="shared" si="94"/>
        <v>0.65575326215895613</v>
      </c>
      <c r="N578" s="1">
        <f t="shared" si="95"/>
        <v>-1.6717337637417222E-2</v>
      </c>
      <c r="P578" s="1">
        <f t="shared" si="96"/>
        <v>-0.43818438684186378</v>
      </c>
      <c r="Q578" s="1">
        <f t="shared" si="97"/>
        <v>2.9063519469088823</v>
      </c>
      <c r="R578" s="1">
        <f t="shared" si="98"/>
        <v>-7.4092604022552633E-2</v>
      </c>
      <c r="T578" s="1" t="str">
        <f t="shared" si="99"/>
        <v>B</v>
      </c>
      <c r="U578" s="1" t="str">
        <f t="shared" si="99"/>
        <v>D</v>
      </c>
      <c r="V578" s="1" t="str">
        <f t="shared" si="99"/>
        <v>B</v>
      </c>
    </row>
    <row r="579" spans="1:30" ht="15.6" x14ac:dyDescent="0.25">
      <c r="B579" s="3" t="str">
        <f t="shared" ref="B579:B642" si="100">PROPER(D579)</f>
        <v>0</v>
      </c>
      <c r="C579" s="3">
        <f t="shared" ref="C579:C642" si="101">getpy(A579)</f>
        <v>0</v>
      </c>
      <c r="D579" s="3" t="str">
        <f t="shared" ref="D579:D642" si="102">SUBSTITUTE(C579," ","")</f>
        <v>0</v>
      </c>
      <c r="E579" s="5">
        <v>4214862</v>
      </c>
      <c r="F579" s="5">
        <v>1334</v>
      </c>
      <c r="G579" s="5">
        <v>6121</v>
      </c>
      <c r="H579" s="5">
        <v>655127</v>
      </c>
      <c r="K579" s="1">
        <f t="shared" ref="K579:K642" si="103">(E579-E578)/E578</f>
        <v>8.7323023677330774E-2</v>
      </c>
      <c r="L579" s="1">
        <f t="shared" ref="L579:L642" si="104">(F579-F578)/F578</f>
        <v>-6.7784765897973442E-2</v>
      </c>
      <c r="M579" s="1">
        <f t="shared" ref="M579:M642" si="105">(G579-G578)/G578</f>
        <v>-0.12294024931938673</v>
      </c>
      <c r="N579" s="1">
        <f t="shared" ref="N579:N642" si="106">(H579-H578)/H578</f>
        <v>-9.327743653480447E-2</v>
      </c>
      <c r="P579" s="1">
        <f t="shared" si="96"/>
        <v>-0.77625307786462394</v>
      </c>
      <c r="Q579" s="1">
        <f t="shared" si="97"/>
        <v>-1.407878977870326</v>
      </c>
      <c r="R579" s="1">
        <f t="shared" si="98"/>
        <v>-1.0681883494950424</v>
      </c>
      <c r="T579" s="1" t="str">
        <f t="shared" si="99"/>
        <v>A</v>
      </c>
      <c r="U579" s="1" t="str">
        <f t="shared" si="99"/>
        <v>A</v>
      </c>
      <c r="V579" s="1" t="str">
        <f t="shared" si="99"/>
        <v>A</v>
      </c>
    </row>
    <row r="580" spans="1:30" ht="15.6" x14ac:dyDescent="0.25">
      <c r="B580" s="3" t="str">
        <f t="shared" si="100"/>
        <v>0</v>
      </c>
      <c r="C580" s="3">
        <f t="shared" si="101"/>
        <v>0</v>
      </c>
      <c r="D580" s="3" t="str">
        <f t="shared" si="102"/>
        <v>0</v>
      </c>
      <c r="E580" s="5">
        <v>5203900</v>
      </c>
      <c r="F580" s="5">
        <v>1808</v>
      </c>
      <c r="G580" s="5">
        <v>12047</v>
      </c>
      <c r="H580" s="5">
        <v>690514</v>
      </c>
      <c r="K580" s="1">
        <f t="shared" si="103"/>
        <v>0.23465489498825823</v>
      </c>
      <c r="L580" s="1">
        <f t="shared" si="104"/>
        <v>0.35532233883058473</v>
      </c>
      <c r="M580" s="1">
        <f t="shared" si="105"/>
        <v>0.96814246038229046</v>
      </c>
      <c r="N580" s="1">
        <f t="shared" si="106"/>
        <v>5.4015480967812349E-2</v>
      </c>
      <c r="P580" s="1">
        <f t="shared" ref="P580:P643" si="107">L580/K580</f>
        <v>1.5142336529922571</v>
      </c>
      <c r="Q580" s="1">
        <f t="shared" ref="Q580:Q643" si="108">M580/$K580</f>
        <v>4.1258140403622727</v>
      </c>
      <c r="R580" s="1">
        <f t="shared" ref="R580:R643" si="109">N580/$K580</f>
        <v>0.23019115356837197</v>
      </c>
      <c r="T580" s="1" t="str">
        <f t="shared" ref="T580:V643" si="110">IF(AND($K580&gt;0,L580&lt;0,P580&lt;-0.5),"A",IF(OR(AND($K580&gt;0,L580&lt;0,P580&gt;-0.5)),"B",IF(OR(AND($K580&gt;0,L580&gt;0,P580&lt;1),AND($K580&lt;0,L580&lt;0,P580&gt;1.2)),"C",IF(OR(AND($K580&gt;0,L580&gt;0,P580&gt;1),AND($K580&lt;0,L580&lt;0,P580&lt;1.2)),"D",IF(AND($K580&lt;0,L580&gt;0,P580&lt;0),"E","F")))))</f>
        <v>D</v>
      </c>
      <c r="U580" s="1" t="str">
        <f t="shared" si="110"/>
        <v>D</v>
      </c>
      <c r="V580" s="1" t="str">
        <f t="shared" si="110"/>
        <v>C</v>
      </c>
    </row>
    <row r="581" spans="1:30" ht="15.6" x14ac:dyDescent="0.25">
      <c r="B581" s="3" t="str">
        <f t="shared" si="100"/>
        <v>0</v>
      </c>
      <c r="C581" s="3">
        <f t="shared" si="101"/>
        <v>0</v>
      </c>
      <c r="D581" s="3" t="str">
        <f t="shared" si="102"/>
        <v>0</v>
      </c>
      <c r="E581" s="5">
        <v>6581538</v>
      </c>
      <c r="F581" s="5">
        <v>2453</v>
      </c>
      <c r="G581" s="7">
        <v>5987</v>
      </c>
      <c r="H581" s="5">
        <v>1427314</v>
      </c>
      <c r="K581" s="1">
        <f t="shared" si="103"/>
        <v>0.26473183573858067</v>
      </c>
      <c r="L581" s="1">
        <f t="shared" si="104"/>
        <v>0.35674778761061948</v>
      </c>
      <c r="M581" s="1">
        <f t="shared" si="105"/>
        <v>-0.50302979995019503</v>
      </c>
      <c r="N581" s="1">
        <f t="shared" si="106"/>
        <v>1.0670312260142445</v>
      </c>
      <c r="P581" s="1">
        <f t="shared" si="107"/>
        <v>1.3475817391411262</v>
      </c>
      <c r="Q581" s="1">
        <f t="shared" si="108"/>
        <v>-1.9001484976175309</v>
      </c>
      <c r="R581" s="1">
        <f t="shared" si="109"/>
        <v>4.030611667982102</v>
      </c>
      <c r="T581" s="1" t="str">
        <f t="shared" si="110"/>
        <v>D</v>
      </c>
      <c r="U581" s="1" t="str">
        <f t="shared" si="110"/>
        <v>A</v>
      </c>
      <c r="V581" s="1" t="str">
        <f t="shared" si="110"/>
        <v>D</v>
      </c>
    </row>
    <row r="582" spans="1:30" ht="15.6" x14ac:dyDescent="0.25">
      <c r="B582" s="3" t="str">
        <f t="shared" si="100"/>
        <v>0</v>
      </c>
      <c r="C582" s="3">
        <f t="shared" si="101"/>
        <v>0</v>
      </c>
      <c r="D582" s="3" t="str">
        <f t="shared" si="102"/>
        <v>0</v>
      </c>
      <c r="E582" s="5">
        <v>7330597</v>
      </c>
      <c r="F582" s="5">
        <v>2462</v>
      </c>
      <c r="G582" s="7">
        <v>6273</v>
      </c>
      <c r="H582" s="5">
        <v>1555741</v>
      </c>
      <c r="K582" s="1">
        <f t="shared" si="103"/>
        <v>0.11381215150622849</v>
      </c>
      <c r="L582" s="1">
        <f t="shared" si="104"/>
        <v>3.6689767631471666E-3</v>
      </c>
      <c r="M582" s="1">
        <f t="shared" si="105"/>
        <v>4.7770168698847502E-2</v>
      </c>
      <c r="N582" s="1">
        <f t="shared" si="106"/>
        <v>8.9978098722495542E-2</v>
      </c>
      <c r="P582" s="1">
        <f t="shared" si="107"/>
        <v>3.2237126832158847E-2</v>
      </c>
      <c r="Q582" s="1">
        <f t="shared" si="108"/>
        <v>0.41972819305004727</v>
      </c>
      <c r="R582" s="1">
        <f t="shared" si="109"/>
        <v>0.79058428763269095</v>
      </c>
      <c r="T582" s="1" t="str">
        <f t="shared" si="110"/>
        <v>C</v>
      </c>
      <c r="U582" s="1" t="str">
        <f t="shared" si="110"/>
        <v>C</v>
      </c>
      <c r="V582" s="1" t="str">
        <f t="shared" si="110"/>
        <v>C</v>
      </c>
    </row>
    <row r="583" spans="1:30" ht="15.6" x14ac:dyDescent="0.25">
      <c r="B583" s="3" t="str">
        <f t="shared" si="100"/>
        <v>0</v>
      </c>
      <c r="C583" s="3">
        <f t="shared" si="101"/>
        <v>0</v>
      </c>
      <c r="D583" s="3" t="str">
        <f t="shared" si="102"/>
        <v>0</v>
      </c>
      <c r="E583" s="5">
        <v>7983294</v>
      </c>
      <c r="F583" s="5">
        <v>2353</v>
      </c>
      <c r="G583" s="7">
        <v>7790</v>
      </c>
      <c r="H583" s="5">
        <v>1041268</v>
      </c>
      <c r="K583" s="1">
        <f t="shared" si="103"/>
        <v>8.903735944016565E-2</v>
      </c>
      <c r="L583" s="1">
        <f t="shared" si="104"/>
        <v>-4.4272948822095856E-2</v>
      </c>
      <c r="M583" s="1">
        <f t="shared" si="105"/>
        <v>0.24183006535947713</v>
      </c>
      <c r="N583" s="1">
        <f t="shared" si="106"/>
        <v>-0.33069321950118946</v>
      </c>
      <c r="P583" s="1">
        <f t="shared" si="107"/>
        <v>-0.49724013717913429</v>
      </c>
      <c r="Q583" s="1">
        <f t="shared" si="108"/>
        <v>2.7160516313603202</v>
      </c>
      <c r="R583" s="1">
        <f t="shared" si="109"/>
        <v>-3.7140950897518463</v>
      </c>
      <c r="T583" s="1" t="str">
        <f t="shared" si="110"/>
        <v>B</v>
      </c>
      <c r="U583" s="1" t="str">
        <f t="shared" si="110"/>
        <v>D</v>
      </c>
      <c r="V583" s="1" t="str">
        <f t="shared" si="110"/>
        <v>A</v>
      </c>
    </row>
    <row r="584" spans="1:30" ht="15.6" x14ac:dyDescent="0.25">
      <c r="B584" s="3" t="str">
        <f t="shared" si="100"/>
        <v>0</v>
      </c>
      <c r="C584" s="3">
        <f t="shared" si="101"/>
        <v>0</v>
      </c>
      <c r="D584" s="3" t="str">
        <f t="shared" si="102"/>
        <v>0</v>
      </c>
      <c r="E584" s="5">
        <v>8649524</v>
      </c>
      <c r="F584" s="5">
        <v>1903</v>
      </c>
      <c r="G584" s="7">
        <v>8924</v>
      </c>
      <c r="H584" s="5">
        <v>1334558</v>
      </c>
      <c r="K584" s="1">
        <f t="shared" si="103"/>
        <v>8.3453020770624262E-2</v>
      </c>
      <c r="L584" s="1">
        <f t="shared" si="104"/>
        <v>-0.19124521886952825</v>
      </c>
      <c r="M584" s="1">
        <f t="shared" si="105"/>
        <v>0.14557124518613607</v>
      </c>
      <c r="N584" s="1">
        <f t="shared" si="106"/>
        <v>0.28166619928779141</v>
      </c>
      <c r="P584" s="1">
        <f t="shared" si="107"/>
        <v>-2.2916512440595462</v>
      </c>
      <c r="Q584" s="1">
        <f t="shared" si="108"/>
        <v>1.744349621402532</v>
      </c>
      <c r="R584" s="1">
        <f t="shared" si="109"/>
        <v>3.375146839345315</v>
      </c>
      <c r="T584" s="1" t="str">
        <f t="shared" si="110"/>
        <v>A</v>
      </c>
      <c r="U584" s="1" t="str">
        <f t="shared" si="110"/>
        <v>D</v>
      </c>
      <c r="V584" s="1" t="str">
        <f t="shared" si="110"/>
        <v>D</v>
      </c>
    </row>
    <row r="585" spans="1:30" ht="14.4" x14ac:dyDescent="0.25">
      <c r="A585" s="4" t="s">
        <v>69</v>
      </c>
      <c r="B585" s="3" t="str">
        <f t="shared" si="100"/>
        <v>Xinyu</v>
      </c>
      <c r="C585" s="3" t="str">
        <f t="shared" si="101"/>
        <v xml:space="preserve">xin yu </v>
      </c>
      <c r="D585" s="3" t="str">
        <f t="shared" si="102"/>
        <v>xinyu</v>
      </c>
      <c r="K585" s="1">
        <f t="shared" si="103"/>
        <v>-1</v>
      </c>
      <c r="L585" s="1">
        <f t="shared" si="104"/>
        <v>-1</v>
      </c>
      <c r="M585" s="1">
        <f t="shared" si="105"/>
        <v>-1</v>
      </c>
      <c r="N585" s="1">
        <f t="shared" si="106"/>
        <v>-1</v>
      </c>
      <c r="P585" s="1">
        <f t="shared" si="107"/>
        <v>1</v>
      </c>
      <c r="Q585" s="1">
        <f t="shared" si="108"/>
        <v>1</v>
      </c>
      <c r="R585" s="1">
        <f t="shared" si="109"/>
        <v>1</v>
      </c>
      <c r="T585" s="8" t="str">
        <f t="shared" si="110"/>
        <v>D</v>
      </c>
      <c r="U585" s="8" t="str">
        <f t="shared" si="110"/>
        <v>D</v>
      </c>
      <c r="V585" s="8" t="str">
        <f t="shared" si="110"/>
        <v>D</v>
      </c>
    </row>
    <row r="586" spans="1:30" ht="15.6" x14ac:dyDescent="0.25">
      <c r="B586" s="3" t="str">
        <f t="shared" si="100"/>
        <v>0</v>
      </c>
      <c r="C586" s="3">
        <f t="shared" si="101"/>
        <v>0</v>
      </c>
      <c r="D586" s="3" t="str">
        <f t="shared" si="102"/>
        <v>0</v>
      </c>
      <c r="E586" s="5">
        <v>729500</v>
      </c>
      <c r="F586" s="6"/>
      <c r="G586" s="6"/>
      <c r="H586" s="6"/>
      <c r="K586" s="1" t="e">
        <f t="shared" si="103"/>
        <v>#DIV/0!</v>
      </c>
      <c r="L586" s="1" t="e">
        <f t="shared" si="104"/>
        <v>#DIV/0!</v>
      </c>
      <c r="M586" s="1" t="e">
        <f t="shared" si="105"/>
        <v>#DIV/0!</v>
      </c>
      <c r="N586" s="1" t="e">
        <f t="shared" si="106"/>
        <v>#DIV/0!</v>
      </c>
      <c r="P586" s="1" t="e">
        <f t="shared" si="107"/>
        <v>#DIV/0!</v>
      </c>
      <c r="Q586" s="1" t="e">
        <f t="shared" si="108"/>
        <v>#DIV/0!</v>
      </c>
      <c r="R586" s="1" t="e">
        <f t="shared" si="109"/>
        <v>#DIV/0!</v>
      </c>
      <c r="T586" s="1" t="e">
        <f t="shared" si="110"/>
        <v>#DIV/0!</v>
      </c>
      <c r="U586" s="1" t="e">
        <f t="shared" si="110"/>
        <v>#DIV/0!</v>
      </c>
      <c r="V586" s="1" t="e">
        <f t="shared" si="110"/>
        <v>#DIV/0!</v>
      </c>
      <c r="X586" s="1">
        <f>COUNTIF($T$586:$V$599,"A")</f>
        <v>8</v>
      </c>
      <c r="Y586" s="1">
        <f>COUNTIF($T$586:$V$599,"B")</f>
        <v>7</v>
      </c>
      <c r="Z586" s="1">
        <f>COUNTIF($T$586:$V$599,"C")</f>
        <v>4</v>
      </c>
      <c r="AA586" s="1">
        <f>COUNTIF($T$586:$V$599,"D")</f>
        <v>14</v>
      </c>
      <c r="AB586" s="1">
        <f>COUNTIF($T$586:$V$599,"E")</f>
        <v>0</v>
      </c>
      <c r="AD586" s="1" t="s">
        <v>34</v>
      </c>
    </row>
    <row r="587" spans="1:30" ht="15.6" x14ac:dyDescent="0.25">
      <c r="B587" s="3" t="str">
        <f t="shared" si="100"/>
        <v>0</v>
      </c>
      <c r="C587" s="3">
        <f t="shared" si="101"/>
        <v>0</v>
      </c>
      <c r="D587" s="3" t="str">
        <f t="shared" si="102"/>
        <v>0</v>
      </c>
      <c r="E587" s="5">
        <v>899660</v>
      </c>
      <c r="F587" s="6"/>
      <c r="G587" s="6"/>
      <c r="H587" s="6"/>
      <c r="K587" s="1">
        <f t="shared" si="103"/>
        <v>0.23325565455791639</v>
      </c>
      <c r="L587" s="1" t="e">
        <f t="shared" si="104"/>
        <v>#DIV/0!</v>
      </c>
      <c r="M587" s="1" t="e">
        <f t="shared" si="105"/>
        <v>#DIV/0!</v>
      </c>
      <c r="N587" s="1" t="e">
        <f t="shared" si="106"/>
        <v>#DIV/0!</v>
      </c>
      <c r="P587" s="1" t="e">
        <f t="shared" si="107"/>
        <v>#DIV/0!</v>
      </c>
      <c r="Q587" s="1" t="e">
        <f t="shared" si="108"/>
        <v>#DIV/0!</v>
      </c>
      <c r="R587" s="1" t="e">
        <f t="shared" si="109"/>
        <v>#DIV/0!</v>
      </c>
      <c r="T587" s="1" t="e">
        <f t="shared" si="110"/>
        <v>#DIV/0!</v>
      </c>
      <c r="U587" s="1" t="e">
        <f t="shared" si="110"/>
        <v>#DIV/0!</v>
      </c>
      <c r="V587" s="1" t="e">
        <f t="shared" si="110"/>
        <v>#DIV/0!</v>
      </c>
    </row>
    <row r="588" spans="1:30" ht="15.6" x14ac:dyDescent="0.25">
      <c r="B588" s="3" t="str">
        <f t="shared" si="100"/>
        <v>0</v>
      </c>
      <c r="C588" s="3">
        <f t="shared" si="101"/>
        <v>0</v>
      </c>
      <c r="D588" s="3" t="str">
        <f t="shared" si="102"/>
        <v>0</v>
      </c>
      <c r="E588" s="5">
        <v>1091000</v>
      </c>
      <c r="F588" s="5">
        <v>4608</v>
      </c>
      <c r="G588" s="5">
        <v>6345</v>
      </c>
      <c r="H588" s="5">
        <v>473589</v>
      </c>
      <c r="K588" s="1">
        <f t="shared" si="103"/>
        <v>0.2126803459084543</v>
      </c>
      <c r="L588" s="1" t="e">
        <f t="shared" si="104"/>
        <v>#DIV/0!</v>
      </c>
      <c r="M588" s="1" t="e">
        <f t="shared" si="105"/>
        <v>#DIV/0!</v>
      </c>
      <c r="N588" s="1" t="e">
        <f t="shared" si="106"/>
        <v>#DIV/0!</v>
      </c>
      <c r="P588" s="1" t="e">
        <f t="shared" si="107"/>
        <v>#DIV/0!</v>
      </c>
      <c r="Q588" s="1" t="e">
        <f t="shared" si="108"/>
        <v>#DIV/0!</v>
      </c>
      <c r="R588" s="1" t="e">
        <f t="shared" si="109"/>
        <v>#DIV/0!</v>
      </c>
      <c r="T588" s="1" t="e">
        <f t="shared" si="110"/>
        <v>#DIV/0!</v>
      </c>
      <c r="U588" s="1" t="e">
        <f t="shared" si="110"/>
        <v>#DIV/0!</v>
      </c>
      <c r="V588" s="1" t="e">
        <f t="shared" si="110"/>
        <v>#DIV/0!</v>
      </c>
    </row>
    <row r="589" spans="1:30" ht="15.6" x14ac:dyDescent="0.25">
      <c r="B589" s="3" t="str">
        <f t="shared" si="100"/>
        <v>0</v>
      </c>
      <c r="C589" s="3">
        <f t="shared" si="101"/>
        <v>0</v>
      </c>
      <c r="D589" s="3" t="str">
        <f t="shared" si="102"/>
        <v>0</v>
      </c>
      <c r="E589" s="5">
        <v>1340000</v>
      </c>
      <c r="F589" s="5">
        <v>6526</v>
      </c>
      <c r="G589" s="5">
        <v>11354</v>
      </c>
      <c r="H589" s="5">
        <v>735082</v>
      </c>
      <c r="K589" s="1">
        <f t="shared" si="103"/>
        <v>0.22823098075160403</v>
      </c>
      <c r="L589" s="1">
        <f t="shared" si="104"/>
        <v>0.4162326388888889</v>
      </c>
      <c r="M589" s="1">
        <f t="shared" si="105"/>
        <v>0.78944050433412138</v>
      </c>
      <c r="N589" s="1">
        <f t="shared" si="106"/>
        <v>0.55215176028159441</v>
      </c>
      <c r="P589" s="1">
        <f t="shared" si="107"/>
        <v>1.8237341728023204</v>
      </c>
      <c r="Q589" s="1">
        <f t="shared" si="108"/>
        <v>3.4589541776246042</v>
      </c>
      <c r="R589" s="1">
        <f t="shared" si="109"/>
        <v>2.419267351273974</v>
      </c>
      <c r="T589" s="1" t="str">
        <f t="shared" si="110"/>
        <v>D</v>
      </c>
      <c r="U589" s="1" t="str">
        <f t="shared" si="110"/>
        <v>D</v>
      </c>
      <c r="V589" s="1" t="str">
        <f t="shared" si="110"/>
        <v>D</v>
      </c>
    </row>
    <row r="590" spans="1:30" ht="15.6" x14ac:dyDescent="0.25">
      <c r="B590" s="3" t="str">
        <f t="shared" si="100"/>
        <v>0</v>
      </c>
      <c r="C590" s="3">
        <f t="shared" si="101"/>
        <v>0</v>
      </c>
      <c r="D590" s="3" t="str">
        <f t="shared" si="102"/>
        <v>0</v>
      </c>
      <c r="E590" s="5">
        <v>1773193</v>
      </c>
      <c r="F590" s="5">
        <v>6203</v>
      </c>
      <c r="G590" s="5">
        <v>12829</v>
      </c>
      <c r="H590" s="5">
        <v>616018</v>
      </c>
      <c r="K590" s="1">
        <f t="shared" si="103"/>
        <v>0.32327835820895523</v>
      </c>
      <c r="L590" s="1">
        <f t="shared" si="104"/>
        <v>-4.9494330370824395E-2</v>
      </c>
      <c r="M590" s="1">
        <f t="shared" si="105"/>
        <v>0.12991016381891846</v>
      </c>
      <c r="N590" s="1">
        <f t="shared" si="106"/>
        <v>-0.1619737661920711</v>
      </c>
      <c r="P590" s="1">
        <f t="shared" si="107"/>
        <v>-0.15310127979192806</v>
      </c>
      <c r="Q590" s="1">
        <f t="shared" si="108"/>
        <v>0.40185233722001679</v>
      </c>
      <c r="R590" s="1">
        <f t="shared" si="109"/>
        <v>-0.50103498139945768</v>
      </c>
      <c r="T590" s="1" t="str">
        <f t="shared" si="110"/>
        <v>B</v>
      </c>
      <c r="U590" s="1" t="str">
        <f t="shared" si="110"/>
        <v>C</v>
      </c>
      <c r="V590" s="1" t="str">
        <f t="shared" si="110"/>
        <v>A</v>
      </c>
    </row>
    <row r="591" spans="1:30" ht="15.6" x14ac:dyDescent="0.25">
      <c r="B591" s="3" t="str">
        <f t="shared" si="100"/>
        <v>0</v>
      </c>
      <c r="C591" s="3">
        <f t="shared" si="101"/>
        <v>0</v>
      </c>
      <c r="D591" s="3" t="str">
        <f t="shared" si="102"/>
        <v>0</v>
      </c>
      <c r="E591" s="5">
        <v>2142709</v>
      </c>
      <c r="F591" s="5">
        <v>5267</v>
      </c>
      <c r="G591" s="5">
        <v>11565</v>
      </c>
      <c r="H591" s="5">
        <v>517457</v>
      </c>
      <c r="K591" s="1">
        <f t="shared" si="103"/>
        <v>0.20839017523755168</v>
      </c>
      <c r="L591" s="1">
        <f t="shared" si="104"/>
        <v>-0.15089472835724649</v>
      </c>
      <c r="M591" s="1">
        <f t="shared" si="105"/>
        <v>-9.8526775274768108E-2</v>
      </c>
      <c r="N591" s="1">
        <f t="shared" si="106"/>
        <v>-0.15999694814112575</v>
      </c>
      <c r="P591" s="1">
        <f t="shared" si="107"/>
        <v>-0.72409713262746667</v>
      </c>
      <c r="Q591" s="1">
        <f t="shared" si="108"/>
        <v>-0.47279952215815252</v>
      </c>
      <c r="R591" s="1">
        <f t="shared" si="109"/>
        <v>-0.76777587023351412</v>
      </c>
      <c r="T591" s="1" t="str">
        <f t="shared" si="110"/>
        <v>A</v>
      </c>
      <c r="U591" s="1" t="str">
        <f t="shared" si="110"/>
        <v>B</v>
      </c>
      <c r="V591" s="1" t="str">
        <f t="shared" si="110"/>
        <v>A</v>
      </c>
    </row>
    <row r="592" spans="1:30" ht="15.6" x14ac:dyDescent="0.25">
      <c r="B592" s="3" t="str">
        <f t="shared" si="100"/>
        <v>0</v>
      </c>
      <c r="C592" s="3">
        <f t="shared" si="101"/>
        <v>0</v>
      </c>
      <c r="D592" s="3" t="str">
        <f t="shared" si="102"/>
        <v>0</v>
      </c>
      <c r="E592" s="5">
        <v>2807714</v>
      </c>
      <c r="F592" s="5">
        <v>4955</v>
      </c>
      <c r="G592" s="5">
        <v>12517</v>
      </c>
      <c r="H592" s="5">
        <v>706464</v>
      </c>
      <c r="K592" s="1">
        <f t="shared" si="103"/>
        <v>0.31035712268908189</v>
      </c>
      <c r="L592" s="1">
        <f t="shared" si="104"/>
        <v>-5.9236757167267895E-2</v>
      </c>
      <c r="M592" s="1">
        <f t="shared" si="105"/>
        <v>8.2317336792044962E-2</v>
      </c>
      <c r="N592" s="1">
        <f t="shared" si="106"/>
        <v>0.36526126808604387</v>
      </c>
      <c r="P592" s="1">
        <f t="shared" si="107"/>
        <v>-0.19086643365556563</v>
      </c>
      <c r="Q592" s="1">
        <f t="shared" si="108"/>
        <v>0.26523424395357309</v>
      </c>
      <c r="R592" s="1">
        <f t="shared" si="109"/>
        <v>1.1769063487934361</v>
      </c>
      <c r="T592" s="1" t="str">
        <f t="shared" si="110"/>
        <v>B</v>
      </c>
      <c r="U592" s="1" t="str">
        <f t="shared" si="110"/>
        <v>C</v>
      </c>
      <c r="V592" s="1" t="str">
        <f t="shared" si="110"/>
        <v>D</v>
      </c>
    </row>
    <row r="593" spans="1:30" ht="15.6" x14ac:dyDescent="0.25">
      <c r="B593" s="3" t="str">
        <f t="shared" si="100"/>
        <v>0</v>
      </c>
      <c r="C593" s="3">
        <f t="shared" si="101"/>
        <v>0</v>
      </c>
      <c r="D593" s="3" t="str">
        <f t="shared" si="102"/>
        <v>0</v>
      </c>
      <c r="E593" s="5">
        <v>4023218</v>
      </c>
      <c r="F593" s="5">
        <v>4466</v>
      </c>
      <c r="G593" s="5">
        <v>11575</v>
      </c>
      <c r="H593" s="5">
        <v>538080</v>
      </c>
      <c r="K593" s="1">
        <f t="shared" si="103"/>
        <v>0.43291588815669974</v>
      </c>
      <c r="L593" s="1">
        <f t="shared" si="104"/>
        <v>-9.8688193743693239E-2</v>
      </c>
      <c r="M593" s="1">
        <f t="shared" si="105"/>
        <v>-7.5257649596548695E-2</v>
      </c>
      <c r="N593" s="1">
        <f t="shared" si="106"/>
        <v>-0.23834760157630114</v>
      </c>
      <c r="P593" s="1">
        <f t="shared" si="107"/>
        <v>-0.22796158894489851</v>
      </c>
      <c r="Q593" s="1">
        <f t="shared" si="108"/>
        <v>-0.17383896423156495</v>
      </c>
      <c r="R593" s="1">
        <f t="shared" si="109"/>
        <v>-0.55056330362730421</v>
      </c>
      <c r="T593" s="1" t="str">
        <f t="shared" si="110"/>
        <v>B</v>
      </c>
      <c r="U593" s="1" t="str">
        <f t="shared" si="110"/>
        <v>B</v>
      </c>
      <c r="V593" s="1" t="str">
        <f t="shared" si="110"/>
        <v>A</v>
      </c>
    </row>
    <row r="594" spans="1:30" ht="15.6" x14ac:dyDescent="0.25">
      <c r="B594" s="3" t="str">
        <f t="shared" si="100"/>
        <v>0</v>
      </c>
      <c r="C594" s="3">
        <f t="shared" si="101"/>
        <v>0</v>
      </c>
      <c r="D594" s="3" t="str">
        <f t="shared" si="102"/>
        <v>0</v>
      </c>
      <c r="E594" s="5">
        <v>4841748</v>
      </c>
      <c r="F594" s="5">
        <v>4351</v>
      </c>
      <c r="G594" s="5">
        <v>28276</v>
      </c>
      <c r="H594" s="5">
        <v>749104</v>
      </c>
      <c r="K594" s="1">
        <f t="shared" si="103"/>
        <v>0.20345156538870129</v>
      </c>
      <c r="L594" s="1">
        <f t="shared" si="104"/>
        <v>-2.575011195700851E-2</v>
      </c>
      <c r="M594" s="1">
        <f t="shared" si="105"/>
        <v>1.4428509719222462</v>
      </c>
      <c r="N594" s="1">
        <f t="shared" si="106"/>
        <v>0.39217960154623849</v>
      </c>
      <c r="P594" s="1">
        <f t="shared" si="107"/>
        <v>-0.12656630047457254</v>
      </c>
      <c r="Q594" s="1">
        <f t="shared" si="108"/>
        <v>7.0918646861508741</v>
      </c>
      <c r="R594" s="1">
        <f t="shared" si="109"/>
        <v>1.9276312806783555</v>
      </c>
      <c r="T594" s="1" t="str">
        <f t="shared" si="110"/>
        <v>B</v>
      </c>
      <c r="U594" s="1" t="str">
        <f t="shared" si="110"/>
        <v>D</v>
      </c>
      <c r="V594" s="1" t="str">
        <f t="shared" si="110"/>
        <v>D</v>
      </c>
    </row>
    <row r="595" spans="1:30" ht="15.6" x14ac:dyDescent="0.25">
      <c r="B595" s="3" t="str">
        <f t="shared" si="100"/>
        <v>0</v>
      </c>
      <c r="C595" s="3">
        <f t="shared" si="101"/>
        <v>0</v>
      </c>
      <c r="D595" s="3" t="str">
        <f t="shared" si="102"/>
        <v>0</v>
      </c>
      <c r="E595" s="5">
        <v>6312212</v>
      </c>
      <c r="F595" s="5">
        <v>5681</v>
      </c>
      <c r="G595" s="5">
        <v>39270</v>
      </c>
      <c r="H595" s="5">
        <v>667668</v>
      </c>
      <c r="K595" s="1">
        <f t="shared" si="103"/>
        <v>0.30370519076994507</v>
      </c>
      <c r="L595" s="1">
        <f t="shared" si="104"/>
        <v>0.3056768558951965</v>
      </c>
      <c r="M595" s="1">
        <f t="shared" si="105"/>
        <v>0.38881029848634885</v>
      </c>
      <c r="N595" s="1">
        <f t="shared" si="106"/>
        <v>-0.10871120698861574</v>
      </c>
      <c r="P595" s="1">
        <f t="shared" si="107"/>
        <v>1.0064920363074892</v>
      </c>
      <c r="Q595" s="1">
        <f t="shared" si="108"/>
        <v>1.2802227630704883</v>
      </c>
      <c r="R595" s="1">
        <f t="shared" si="109"/>
        <v>-0.35794978252763499</v>
      </c>
      <c r="T595" s="1" t="str">
        <f t="shared" si="110"/>
        <v>D</v>
      </c>
      <c r="U595" s="1" t="str">
        <f t="shared" si="110"/>
        <v>D</v>
      </c>
      <c r="V595" s="1" t="str">
        <f t="shared" si="110"/>
        <v>B</v>
      </c>
    </row>
    <row r="596" spans="1:30" ht="15.6" x14ac:dyDescent="0.25">
      <c r="B596" s="3" t="str">
        <f t="shared" si="100"/>
        <v>0</v>
      </c>
      <c r="C596" s="3">
        <f t="shared" si="101"/>
        <v>0</v>
      </c>
      <c r="D596" s="3" t="str">
        <f t="shared" si="102"/>
        <v>0</v>
      </c>
      <c r="E596" s="5">
        <v>7792129</v>
      </c>
      <c r="F596" s="5">
        <v>6780</v>
      </c>
      <c r="G596" s="7">
        <v>18725</v>
      </c>
      <c r="H596" s="5">
        <v>1423038</v>
      </c>
      <c r="K596" s="1">
        <f t="shared" si="103"/>
        <v>0.23445299365737399</v>
      </c>
      <c r="L596" s="1">
        <f t="shared" si="104"/>
        <v>0.19345185706741772</v>
      </c>
      <c r="M596" s="1">
        <f t="shared" si="105"/>
        <v>-0.52317290552584672</v>
      </c>
      <c r="N596" s="1">
        <f t="shared" si="106"/>
        <v>1.1313557037329931</v>
      </c>
      <c r="P596" s="1">
        <f t="shared" si="107"/>
        <v>0.82512001254343248</v>
      </c>
      <c r="Q596" s="1">
        <f t="shared" si="108"/>
        <v>-2.2314618268018518</v>
      </c>
      <c r="R596" s="1">
        <f t="shared" si="109"/>
        <v>4.8255118694979817</v>
      </c>
      <c r="T596" s="1" t="str">
        <f t="shared" si="110"/>
        <v>C</v>
      </c>
      <c r="U596" s="1" t="str">
        <f t="shared" si="110"/>
        <v>A</v>
      </c>
      <c r="V596" s="1" t="str">
        <f t="shared" si="110"/>
        <v>D</v>
      </c>
    </row>
    <row r="597" spans="1:30" ht="15.6" x14ac:dyDescent="0.25">
      <c r="B597" s="3" t="str">
        <f t="shared" si="100"/>
        <v>0</v>
      </c>
      <c r="C597" s="3">
        <f t="shared" si="101"/>
        <v>0</v>
      </c>
      <c r="D597" s="3" t="str">
        <f t="shared" si="102"/>
        <v>0</v>
      </c>
      <c r="E597" s="5">
        <v>8303232</v>
      </c>
      <c r="F597" s="5">
        <v>5715</v>
      </c>
      <c r="G597" s="7">
        <v>20143</v>
      </c>
      <c r="H597" s="5">
        <v>1643317</v>
      </c>
      <c r="K597" s="1">
        <f t="shared" si="103"/>
        <v>6.5592214913279795E-2</v>
      </c>
      <c r="L597" s="1">
        <f t="shared" si="104"/>
        <v>-0.15707964601769911</v>
      </c>
      <c r="M597" s="1">
        <f t="shared" si="105"/>
        <v>7.5727636849132182E-2</v>
      </c>
      <c r="N597" s="1">
        <f t="shared" si="106"/>
        <v>0.15479488249786724</v>
      </c>
      <c r="P597" s="1">
        <f t="shared" si="107"/>
        <v>-2.3947910011176763</v>
      </c>
      <c r="Q597" s="1">
        <f t="shared" si="108"/>
        <v>1.1545217210495566</v>
      </c>
      <c r="R597" s="1">
        <f t="shared" si="109"/>
        <v>2.359958155133552</v>
      </c>
      <c r="T597" s="1" t="str">
        <f t="shared" si="110"/>
        <v>A</v>
      </c>
      <c r="U597" s="1" t="str">
        <f t="shared" si="110"/>
        <v>D</v>
      </c>
      <c r="V597" s="1" t="str">
        <f t="shared" si="110"/>
        <v>D</v>
      </c>
    </row>
    <row r="598" spans="1:30" ht="15.6" x14ac:dyDescent="0.25">
      <c r="B598" s="3" t="str">
        <f t="shared" si="100"/>
        <v>0</v>
      </c>
      <c r="C598" s="3">
        <f t="shared" si="101"/>
        <v>0</v>
      </c>
      <c r="D598" s="3" t="str">
        <f t="shared" si="102"/>
        <v>0</v>
      </c>
      <c r="E598" s="5">
        <v>8450692</v>
      </c>
      <c r="F598" s="5">
        <v>5395</v>
      </c>
      <c r="G598" s="7">
        <v>25796</v>
      </c>
      <c r="H598" s="5">
        <v>1677147</v>
      </c>
      <c r="K598" s="1">
        <f t="shared" si="103"/>
        <v>1.7759349612295548E-2</v>
      </c>
      <c r="L598" s="1">
        <f t="shared" si="104"/>
        <v>-5.599300087489064E-2</v>
      </c>
      <c r="M598" s="1">
        <f t="shared" si="105"/>
        <v>0.28064339969220076</v>
      </c>
      <c r="N598" s="1">
        <f t="shared" si="106"/>
        <v>2.0586411507943995E-2</v>
      </c>
      <c r="P598" s="1">
        <f t="shared" si="107"/>
        <v>-3.1528745194657533</v>
      </c>
      <c r="Q598" s="1">
        <f t="shared" si="108"/>
        <v>15.802571930781715</v>
      </c>
      <c r="R598" s="1">
        <f t="shared" si="109"/>
        <v>1.159187242628027</v>
      </c>
      <c r="T598" s="1" t="str">
        <f t="shared" si="110"/>
        <v>A</v>
      </c>
      <c r="U598" s="1" t="str">
        <f t="shared" si="110"/>
        <v>D</v>
      </c>
      <c r="V598" s="1" t="str">
        <f t="shared" si="110"/>
        <v>D</v>
      </c>
    </row>
    <row r="599" spans="1:30" ht="15.6" x14ac:dyDescent="0.25">
      <c r="B599" s="3" t="str">
        <f t="shared" si="100"/>
        <v>0</v>
      </c>
      <c r="C599" s="3">
        <f t="shared" si="101"/>
        <v>0</v>
      </c>
      <c r="D599" s="3" t="str">
        <f t="shared" si="102"/>
        <v>0</v>
      </c>
      <c r="E599" s="5">
        <v>9002683</v>
      </c>
      <c r="F599" s="5">
        <v>4746</v>
      </c>
      <c r="G599" s="7">
        <v>37459</v>
      </c>
      <c r="H599" s="5">
        <v>1758748</v>
      </c>
      <c r="K599" s="1">
        <f t="shared" si="103"/>
        <v>6.5319029494862665E-2</v>
      </c>
      <c r="L599" s="1">
        <f t="shared" si="104"/>
        <v>-0.12029657089898053</v>
      </c>
      <c r="M599" s="1">
        <f t="shared" si="105"/>
        <v>0.45212436036594822</v>
      </c>
      <c r="N599" s="1">
        <f t="shared" si="106"/>
        <v>4.8654649830933129E-2</v>
      </c>
      <c r="P599" s="1">
        <f t="shared" si="107"/>
        <v>-1.8416772543817701</v>
      </c>
      <c r="Q599" s="1">
        <f t="shared" si="108"/>
        <v>6.9217862522208442</v>
      </c>
      <c r="R599" s="1">
        <f t="shared" si="109"/>
        <v>0.74487710866493828</v>
      </c>
      <c r="T599" s="1" t="str">
        <f t="shared" si="110"/>
        <v>A</v>
      </c>
      <c r="U599" s="1" t="str">
        <f t="shared" si="110"/>
        <v>D</v>
      </c>
      <c r="V599" s="1" t="str">
        <f t="shared" si="110"/>
        <v>C</v>
      </c>
    </row>
    <row r="600" spans="1:30" ht="14.4" x14ac:dyDescent="0.25">
      <c r="A600" s="4" t="s">
        <v>70</v>
      </c>
      <c r="B600" s="3" t="str">
        <f t="shared" si="100"/>
        <v>Ganzhou</v>
      </c>
      <c r="C600" s="3" t="str">
        <f t="shared" si="101"/>
        <v xml:space="preserve">gan zhou </v>
      </c>
      <c r="D600" s="3" t="str">
        <f t="shared" si="102"/>
        <v>ganzhou</v>
      </c>
      <c r="K600" s="1">
        <f t="shared" si="103"/>
        <v>-1</v>
      </c>
      <c r="L600" s="1">
        <f t="shared" si="104"/>
        <v>-1</v>
      </c>
      <c r="M600" s="1">
        <f t="shared" si="105"/>
        <v>-1</v>
      </c>
      <c r="N600" s="1">
        <f t="shared" si="106"/>
        <v>-1</v>
      </c>
      <c r="P600" s="1">
        <f t="shared" si="107"/>
        <v>1</v>
      </c>
      <c r="Q600" s="1">
        <f t="shared" si="108"/>
        <v>1</v>
      </c>
      <c r="R600" s="1">
        <f t="shared" si="109"/>
        <v>1</v>
      </c>
      <c r="T600" s="8" t="str">
        <f t="shared" si="110"/>
        <v>D</v>
      </c>
      <c r="U600" s="8" t="str">
        <f t="shared" si="110"/>
        <v>D</v>
      </c>
      <c r="V600" s="8" t="str">
        <f t="shared" si="110"/>
        <v>D</v>
      </c>
    </row>
    <row r="601" spans="1:30" ht="15.6" x14ac:dyDescent="0.25">
      <c r="B601" s="3" t="str">
        <f t="shared" si="100"/>
        <v>0</v>
      </c>
      <c r="C601" s="3">
        <f t="shared" si="101"/>
        <v>0</v>
      </c>
      <c r="D601" s="3" t="str">
        <f t="shared" si="102"/>
        <v>0</v>
      </c>
      <c r="E601" s="5">
        <v>2845752</v>
      </c>
      <c r="F601" s="6"/>
      <c r="G601" s="6"/>
      <c r="H601" s="6"/>
      <c r="K601" s="1" t="e">
        <f t="shared" si="103"/>
        <v>#DIV/0!</v>
      </c>
      <c r="L601" s="1" t="e">
        <f t="shared" si="104"/>
        <v>#DIV/0!</v>
      </c>
      <c r="M601" s="1" t="e">
        <f t="shared" si="105"/>
        <v>#DIV/0!</v>
      </c>
      <c r="N601" s="1" t="e">
        <f t="shared" si="106"/>
        <v>#DIV/0!</v>
      </c>
      <c r="P601" s="1" t="e">
        <f t="shared" si="107"/>
        <v>#DIV/0!</v>
      </c>
      <c r="Q601" s="1" t="e">
        <f t="shared" si="108"/>
        <v>#DIV/0!</v>
      </c>
      <c r="R601" s="1" t="e">
        <f t="shared" si="109"/>
        <v>#DIV/0!</v>
      </c>
      <c r="T601" s="1" t="e">
        <f t="shared" si="110"/>
        <v>#DIV/0!</v>
      </c>
      <c r="U601" s="1" t="e">
        <f t="shared" si="110"/>
        <v>#DIV/0!</v>
      </c>
      <c r="V601" s="1" t="e">
        <f t="shared" si="110"/>
        <v>#DIV/0!</v>
      </c>
      <c r="X601" s="1">
        <f>COUNTIF($T$601:$V$614,"A")</f>
        <v>4</v>
      </c>
      <c r="Y601" s="1">
        <f>COUNTIF($T$601:$V$614,"B")</f>
        <v>4</v>
      </c>
      <c r="Z601" s="1">
        <f>COUNTIF($T$601:$V$614,"C")</f>
        <v>11</v>
      </c>
      <c r="AA601" s="1">
        <f>COUNTIF($T$601:$V$614,"D")</f>
        <v>14</v>
      </c>
      <c r="AB601" s="1">
        <f>COUNTIF($T$601:$V$614,"E")</f>
        <v>0</v>
      </c>
      <c r="AD601" s="1" t="s">
        <v>151</v>
      </c>
    </row>
    <row r="602" spans="1:30" ht="15.6" x14ac:dyDescent="0.25">
      <c r="B602" s="3" t="str">
        <f t="shared" si="100"/>
        <v>0</v>
      </c>
      <c r="C602" s="3">
        <f t="shared" si="101"/>
        <v>0</v>
      </c>
      <c r="D602" s="3" t="str">
        <f t="shared" si="102"/>
        <v>0</v>
      </c>
      <c r="E602" s="5">
        <v>3091679</v>
      </c>
      <c r="F602" s="6"/>
      <c r="G602" s="6"/>
      <c r="H602" s="6"/>
      <c r="K602" s="1">
        <f t="shared" si="103"/>
        <v>8.6418985210236166E-2</v>
      </c>
      <c r="L602" s="1" t="e">
        <f t="shared" si="104"/>
        <v>#DIV/0!</v>
      </c>
      <c r="M602" s="1" t="e">
        <f t="shared" si="105"/>
        <v>#DIV/0!</v>
      </c>
      <c r="N602" s="1" t="e">
        <f t="shared" si="106"/>
        <v>#DIV/0!</v>
      </c>
      <c r="P602" s="1" t="e">
        <f t="shared" si="107"/>
        <v>#DIV/0!</v>
      </c>
      <c r="Q602" s="1" t="e">
        <f t="shared" si="108"/>
        <v>#DIV/0!</v>
      </c>
      <c r="R602" s="1" t="e">
        <f t="shared" si="109"/>
        <v>#DIV/0!</v>
      </c>
      <c r="T602" s="1" t="e">
        <f t="shared" si="110"/>
        <v>#DIV/0!</v>
      </c>
      <c r="U602" s="1" t="e">
        <f t="shared" si="110"/>
        <v>#DIV/0!</v>
      </c>
      <c r="V602" s="1" t="e">
        <f t="shared" si="110"/>
        <v>#DIV/0!</v>
      </c>
    </row>
    <row r="603" spans="1:30" ht="15.6" x14ac:dyDescent="0.25">
      <c r="B603" s="3" t="str">
        <f t="shared" si="100"/>
        <v>0</v>
      </c>
      <c r="C603" s="3">
        <f t="shared" si="101"/>
        <v>0</v>
      </c>
      <c r="D603" s="3" t="str">
        <f t="shared" si="102"/>
        <v>0</v>
      </c>
      <c r="E603" s="5">
        <v>3450595</v>
      </c>
      <c r="F603" s="5">
        <v>3361</v>
      </c>
      <c r="G603" s="7">
        <v>671</v>
      </c>
      <c r="H603" s="5">
        <v>10167</v>
      </c>
      <c r="K603" s="1">
        <f t="shared" si="103"/>
        <v>0.11609096545922135</v>
      </c>
      <c r="L603" s="1" t="e">
        <f t="shared" si="104"/>
        <v>#DIV/0!</v>
      </c>
      <c r="M603" s="1" t="e">
        <f t="shared" si="105"/>
        <v>#DIV/0!</v>
      </c>
      <c r="N603" s="1" t="e">
        <f t="shared" si="106"/>
        <v>#DIV/0!</v>
      </c>
      <c r="P603" s="1" t="e">
        <f t="shared" si="107"/>
        <v>#DIV/0!</v>
      </c>
      <c r="Q603" s="1" t="e">
        <f t="shared" si="108"/>
        <v>#DIV/0!</v>
      </c>
      <c r="R603" s="1" t="e">
        <f t="shared" si="109"/>
        <v>#DIV/0!</v>
      </c>
      <c r="T603" s="1" t="e">
        <f t="shared" si="110"/>
        <v>#DIV/0!</v>
      </c>
      <c r="U603" s="1" t="e">
        <f t="shared" si="110"/>
        <v>#DIV/0!</v>
      </c>
      <c r="V603" s="1" t="e">
        <f t="shared" si="110"/>
        <v>#DIV/0!</v>
      </c>
    </row>
    <row r="604" spans="1:30" ht="15.6" x14ac:dyDescent="0.25">
      <c r="B604" s="3" t="str">
        <f t="shared" si="100"/>
        <v>0</v>
      </c>
      <c r="C604" s="3">
        <f t="shared" si="101"/>
        <v>0</v>
      </c>
      <c r="D604" s="3" t="str">
        <f t="shared" si="102"/>
        <v>0</v>
      </c>
      <c r="E604" s="5">
        <v>3980147</v>
      </c>
      <c r="F604" s="5">
        <v>3319</v>
      </c>
      <c r="G604" s="7">
        <v>866</v>
      </c>
      <c r="H604" s="5">
        <v>10455</v>
      </c>
      <c r="K604" s="1">
        <f t="shared" si="103"/>
        <v>0.15346686585936628</v>
      </c>
      <c r="L604" s="1">
        <f t="shared" si="104"/>
        <v>-1.2496280868789051E-2</v>
      </c>
      <c r="M604" s="1">
        <f t="shared" si="105"/>
        <v>0.29061102831594637</v>
      </c>
      <c r="N604" s="1">
        <f t="shared" si="106"/>
        <v>2.832694010032458E-2</v>
      </c>
      <c r="P604" s="1">
        <f t="shared" si="107"/>
        <v>-8.1426572431865352E-2</v>
      </c>
      <c r="Q604" s="1">
        <f t="shared" si="108"/>
        <v>1.8936402114463982</v>
      </c>
      <c r="R604" s="1">
        <f t="shared" si="109"/>
        <v>0.18458016941769551</v>
      </c>
      <c r="T604" s="1" t="str">
        <f t="shared" si="110"/>
        <v>B</v>
      </c>
      <c r="U604" s="1" t="str">
        <f t="shared" si="110"/>
        <v>D</v>
      </c>
      <c r="V604" s="1" t="str">
        <f t="shared" si="110"/>
        <v>C</v>
      </c>
    </row>
    <row r="605" spans="1:30" ht="15.6" x14ac:dyDescent="0.25">
      <c r="B605" s="3" t="str">
        <f t="shared" si="100"/>
        <v>0</v>
      </c>
      <c r="C605" s="3">
        <f t="shared" si="101"/>
        <v>0</v>
      </c>
      <c r="D605" s="3" t="str">
        <f t="shared" si="102"/>
        <v>0</v>
      </c>
      <c r="E605" s="5">
        <v>5001106</v>
      </c>
      <c r="F605" s="5">
        <v>4270</v>
      </c>
      <c r="G605" s="7">
        <v>928</v>
      </c>
      <c r="H605" s="5">
        <v>14753</v>
      </c>
      <c r="K605" s="1">
        <f t="shared" si="103"/>
        <v>0.25651288758932772</v>
      </c>
      <c r="L605" s="1">
        <f t="shared" si="104"/>
        <v>0.2865320879783067</v>
      </c>
      <c r="M605" s="1">
        <f t="shared" si="105"/>
        <v>7.1593533487297925E-2</v>
      </c>
      <c r="N605" s="1">
        <f t="shared" si="106"/>
        <v>0.41109516977522714</v>
      </c>
      <c r="P605" s="1">
        <f t="shared" si="107"/>
        <v>1.117028039686798</v>
      </c>
      <c r="Q605" s="1">
        <f t="shared" si="108"/>
        <v>0.27910306636100801</v>
      </c>
      <c r="R605" s="1">
        <f t="shared" si="109"/>
        <v>1.6026296910016573</v>
      </c>
      <c r="T605" s="1" t="str">
        <f t="shared" si="110"/>
        <v>D</v>
      </c>
      <c r="U605" s="1" t="str">
        <f t="shared" si="110"/>
        <v>C</v>
      </c>
      <c r="V605" s="1" t="str">
        <f t="shared" si="110"/>
        <v>D</v>
      </c>
    </row>
    <row r="606" spans="1:30" ht="15.6" x14ac:dyDescent="0.25">
      <c r="B606" s="3" t="str">
        <f t="shared" si="100"/>
        <v>0</v>
      </c>
      <c r="C606" s="3">
        <f t="shared" si="101"/>
        <v>0</v>
      </c>
      <c r="D606" s="3" t="str">
        <f t="shared" si="102"/>
        <v>0</v>
      </c>
      <c r="E606" s="5">
        <v>5827320</v>
      </c>
      <c r="F606" s="5">
        <v>6723</v>
      </c>
      <c r="G606" s="7">
        <v>666</v>
      </c>
      <c r="H606" s="5">
        <v>14648</v>
      </c>
      <c r="K606" s="1">
        <f t="shared" si="103"/>
        <v>0.1652062563760896</v>
      </c>
      <c r="L606" s="1">
        <f t="shared" si="104"/>
        <v>0.57447306791569086</v>
      </c>
      <c r="M606" s="1">
        <f t="shared" si="105"/>
        <v>-0.28232758620689657</v>
      </c>
      <c r="N606" s="1">
        <f t="shared" si="106"/>
        <v>-7.1171965024062903E-3</v>
      </c>
      <c r="P606" s="1">
        <f t="shared" si="107"/>
        <v>3.4773081874569653</v>
      </c>
      <c r="Q606" s="1">
        <f t="shared" si="108"/>
        <v>-1.7089400389545901</v>
      </c>
      <c r="R606" s="1">
        <f t="shared" si="109"/>
        <v>-4.308067175255214E-2</v>
      </c>
      <c r="T606" s="1" t="str">
        <f t="shared" si="110"/>
        <v>D</v>
      </c>
      <c r="U606" s="1" t="str">
        <f t="shared" si="110"/>
        <v>A</v>
      </c>
      <c r="V606" s="1" t="str">
        <f t="shared" si="110"/>
        <v>B</v>
      </c>
    </row>
    <row r="607" spans="1:30" ht="15.6" x14ac:dyDescent="0.25">
      <c r="B607" s="3" t="str">
        <f t="shared" si="100"/>
        <v>0</v>
      </c>
      <c r="C607" s="3">
        <f t="shared" si="101"/>
        <v>0</v>
      </c>
      <c r="D607" s="3" t="str">
        <f t="shared" si="102"/>
        <v>0</v>
      </c>
      <c r="E607" s="5">
        <v>7019653</v>
      </c>
      <c r="F607" s="5">
        <v>7998</v>
      </c>
      <c r="G607" s="7">
        <v>547</v>
      </c>
      <c r="H607" s="5">
        <v>21663</v>
      </c>
      <c r="K607" s="1">
        <f t="shared" si="103"/>
        <v>0.20461086743134066</v>
      </c>
      <c r="L607" s="1">
        <f t="shared" si="104"/>
        <v>0.18964747880410532</v>
      </c>
      <c r="M607" s="1">
        <f t="shared" si="105"/>
        <v>-0.17867867867867868</v>
      </c>
      <c r="N607" s="1">
        <f t="shared" si="106"/>
        <v>0.47890496996176951</v>
      </c>
      <c r="P607" s="1">
        <f t="shared" si="107"/>
        <v>0.92686904261203784</v>
      </c>
      <c r="Q607" s="1">
        <f t="shared" si="108"/>
        <v>-0.87326094122853082</v>
      </c>
      <c r="R607" s="1">
        <f t="shared" si="109"/>
        <v>2.3405646824818391</v>
      </c>
      <c r="T607" s="1" t="str">
        <f t="shared" si="110"/>
        <v>C</v>
      </c>
      <c r="U607" s="1" t="str">
        <f t="shared" si="110"/>
        <v>A</v>
      </c>
      <c r="V607" s="1" t="str">
        <f t="shared" si="110"/>
        <v>D</v>
      </c>
    </row>
    <row r="608" spans="1:30" ht="15.6" x14ac:dyDescent="0.25">
      <c r="B608" s="3" t="str">
        <f t="shared" si="100"/>
        <v>0</v>
      </c>
      <c r="C608" s="3">
        <f t="shared" si="101"/>
        <v>0</v>
      </c>
      <c r="D608" s="3" t="str">
        <f t="shared" si="102"/>
        <v>0</v>
      </c>
      <c r="E608" s="5">
        <v>8348486</v>
      </c>
      <c r="F608" s="5">
        <v>9920</v>
      </c>
      <c r="G608" s="5">
        <v>1669</v>
      </c>
      <c r="H608" s="5">
        <v>38783</v>
      </c>
      <c r="K608" s="1">
        <f t="shared" si="103"/>
        <v>0.18930180736854085</v>
      </c>
      <c r="L608" s="1">
        <f t="shared" si="104"/>
        <v>0.24031007751937986</v>
      </c>
      <c r="M608" s="1">
        <f t="shared" si="105"/>
        <v>2.0511882998171846</v>
      </c>
      <c r="N608" s="1">
        <f t="shared" si="106"/>
        <v>0.7902875871301297</v>
      </c>
      <c r="P608" s="1">
        <f t="shared" si="107"/>
        <v>1.2694547445684654</v>
      </c>
      <c r="Q608" s="1">
        <f t="shared" si="108"/>
        <v>10.835545250890519</v>
      </c>
      <c r="R608" s="1">
        <f t="shared" si="109"/>
        <v>4.1747492964584536</v>
      </c>
      <c r="T608" s="1" t="str">
        <f t="shared" si="110"/>
        <v>D</v>
      </c>
      <c r="U608" s="1" t="str">
        <f t="shared" si="110"/>
        <v>D</v>
      </c>
      <c r="V608" s="1" t="str">
        <f t="shared" si="110"/>
        <v>D</v>
      </c>
    </row>
    <row r="609" spans="1:30" ht="15.6" x14ac:dyDescent="0.25">
      <c r="B609" s="3" t="str">
        <f t="shared" si="100"/>
        <v>0</v>
      </c>
      <c r="C609" s="3">
        <f t="shared" si="101"/>
        <v>0</v>
      </c>
      <c r="D609" s="3" t="str">
        <f t="shared" si="102"/>
        <v>0</v>
      </c>
      <c r="E609" s="5">
        <v>9406290</v>
      </c>
      <c r="F609" s="5">
        <v>9435</v>
      </c>
      <c r="G609" s="5">
        <v>28440</v>
      </c>
      <c r="H609" s="5">
        <v>23505</v>
      </c>
      <c r="K609" s="1">
        <f t="shared" si="103"/>
        <v>0.12670608778645612</v>
      </c>
      <c r="L609" s="1">
        <f t="shared" si="104"/>
        <v>-4.8891129032258063E-2</v>
      </c>
      <c r="M609" s="1">
        <f t="shared" si="105"/>
        <v>16.040143798681846</v>
      </c>
      <c r="N609" s="1">
        <f t="shared" si="106"/>
        <v>-0.39393548719799915</v>
      </c>
      <c r="P609" s="1">
        <f t="shared" si="107"/>
        <v>-0.38586250973715358</v>
      </c>
      <c r="Q609" s="1">
        <f t="shared" si="108"/>
        <v>126.5933159085069</v>
      </c>
      <c r="R609" s="1">
        <f t="shared" si="109"/>
        <v>-3.1090494078068107</v>
      </c>
      <c r="T609" s="1" t="str">
        <f t="shared" si="110"/>
        <v>B</v>
      </c>
      <c r="U609" s="1" t="str">
        <f t="shared" si="110"/>
        <v>D</v>
      </c>
      <c r="V609" s="1" t="str">
        <f t="shared" si="110"/>
        <v>A</v>
      </c>
    </row>
    <row r="610" spans="1:30" ht="15.6" x14ac:dyDescent="0.25">
      <c r="B610" s="3" t="str">
        <f t="shared" si="100"/>
        <v>0</v>
      </c>
      <c r="C610" s="3">
        <f t="shared" si="101"/>
        <v>0</v>
      </c>
      <c r="D610" s="3" t="str">
        <f t="shared" si="102"/>
        <v>0</v>
      </c>
      <c r="E610" s="5">
        <v>11197412</v>
      </c>
      <c r="F610" s="5">
        <v>10437</v>
      </c>
      <c r="G610" s="5">
        <v>14957</v>
      </c>
      <c r="H610" s="5">
        <v>196978</v>
      </c>
      <c r="K610" s="1">
        <f t="shared" si="103"/>
        <v>0.1904174759655507</v>
      </c>
      <c r="L610" s="1">
        <f t="shared" si="104"/>
        <v>0.10620031796502384</v>
      </c>
      <c r="M610" s="1">
        <f t="shared" si="105"/>
        <v>-0.47408579465541489</v>
      </c>
      <c r="N610" s="1">
        <f t="shared" si="106"/>
        <v>7.380259519251223</v>
      </c>
      <c r="P610" s="1">
        <f t="shared" si="107"/>
        <v>0.55772358827105251</v>
      </c>
      <c r="Q610" s="1">
        <f t="shared" si="108"/>
        <v>-2.4897178804175724</v>
      </c>
      <c r="R610" s="1">
        <f t="shared" si="109"/>
        <v>38.758309770823871</v>
      </c>
      <c r="T610" s="1" t="str">
        <f t="shared" si="110"/>
        <v>C</v>
      </c>
      <c r="U610" s="1" t="str">
        <f t="shared" si="110"/>
        <v>A</v>
      </c>
      <c r="V610" s="1" t="str">
        <f t="shared" si="110"/>
        <v>D</v>
      </c>
    </row>
    <row r="611" spans="1:30" ht="15.6" x14ac:dyDescent="0.25">
      <c r="B611" s="3" t="str">
        <f t="shared" si="100"/>
        <v>0</v>
      </c>
      <c r="C611" s="3">
        <f t="shared" si="101"/>
        <v>0</v>
      </c>
      <c r="D611" s="3" t="str">
        <f t="shared" si="102"/>
        <v>0</v>
      </c>
      <c r="E611" s="5">
        <v>13359972</v>
      </c>
      <c r="F611" s="5">
        <v>10983</v>
      </c>
      <c r="G611" s="6">
        <v>15892</v>
      </c>
      <c r="H611" s="5">
        <v>1549107</v>
      </c>
      <c r="K611" s="1">
        <f t="shared" si="103"/>
        <v>0.19313034118955344</v>
      </c>
      <c r="L611" s="1">
        <f t="shared" si="104"/>
        <v>5.2313883299798795E-2</v>
      </c>
      <c r="M611" s="1">
        <f t="shared" si="105"/>
        <v>6.2512535936350866E-2</v>
      </c>
      <c r="N611" s="1">
        <f t="shared" si="106"/>
        <v>6.8643655636670085</v>
      </c>
      <c r="P611" s="1">
        <f t="shared" si="107"/>
        <v>0.27087345767413001</v>
      </c>
      <c r="Q611" s="1">
        <f t="shared" si="108"/>
        <v>0.32368055454837158</v>
      </c>
      <c r="R611" s="1">
        <f t="shared" si="109"/>
        <v>35.542657468459474</v>
      </c>
      <c r="T611" s="1" t="str">
        <f t="shared" si="110"/>
        <v>C</v>
      </c>
      <c r="U611" s="1" t="str">
        <f t="shared" si="110"/>
        <v>C</v>
      </c>
      <c r="V611" s="1" t="str">
        <f t="shared" si="110"/>
        <v>D</v>
      </c>
    </row>
    <row r="612" spans="1:30" ht="15.6" x14ac:dyDescent="0.25">
      <c r="B612" s="3" t="str">
        <f t="shared" si="100"/>
        <v>0</v>
      </c>
      <c r="C612" s="3">
        <f t="shared" si="101"/>
        <v>0</v>
      </c>
      <c r="D612" s="3" t="str">
        <f t="shared" si="102"/>
        <v>0</v>
      </c>
      <c r="E612" s="5">
        <v>15084851</v>
      </c>
      <c r="F612" s="5">
        <v>11255</v>
      </c>
      <c r="G612" s="6">
        <v>17623</v>
      </c>
      <c r="H612" s="5">
        <v>1567399</v>
      </c>
      <c r="K612" s="1">
        <f t="shared" si="103"/>
        <v>0.1291079801664255</v>
      </c>
      <c r="L612" s="1">
        <f t="shared" si="104"/>
        <v>2.4765546754074479E-2</v>
      </c>
      <c r="M612" s="1">
        <f t="shared" si="105"/>
        <v>0.1089227284168135</v>
      </c>
      <c r="N612" s="1">
        <f t="shared" si="106"/>
        <v>1.1808093307950967E-2</v>
      </c>
      <c r="P612" s="1">
        <f t="shared" si="107"/>
        <v>0.19182041824332369</v>
      </c>
      <c r="Q612" s="1">
        <f t="shared" si="108"/>
        <v>0.84365604880819622</v>
      </c>
      <c r="R612" s="1">
        <f t="shared" si="109"/>
        <v>9.1459050732029493E-2</v>
      </c>
      <c r="T612" s="1" t="str">
        <f t="shared" si="110"/>
        <v>C</v>
      </c>
      <c r="U612" s="1" t="str">
        <f t="shared" si="110"/>
        <v>C</v>
      </c>
      <c r="V612" s="1" t="str">
        <f t="shared" si="110"/>
        <v>C</v>
      </c>
    </row>
    <row r="613" spans="1:30" ht="15.6" x14ac:dyDescent="0.25">
      <c r="B613" s="3" t="str">
        <f t="shared" si="100"/>
        <v>0</v>
      </c>
      <c r="C613" s="3">
        <f t="shared" si="101"/>
        <v>0</v>
      </c>
      <c r="D613" s="3" t="str">
        <f t="shared" si="102"/>
        <v>0</v>
      </c>
      <c r="E613" s="5">
        <v>16733140</v>
      </c>
      <c r="F613" s="5">
        <v>10738</v>
      </c>
      <c r="G613" s="6">
        <v>20189</v>
      </c>
      <c r="H613" s="5">
        <v>2219154</v>
      </c>
      <c r="K613" s="1">
        <f t="shared" si="103"/>
        <v>0.10926783433260295</v>
      </c>
      <c r="L613" s="1">
        <f t="shared" si="104"/>
        <v>-4.5935139937805416E-2</v>
      </c>
      <c r="M613" s="1">
        <f t="shared" si="105"/>
        <v>0.14560517505532541</v>
      </c>
      <c r="N613" s="1">
        <f t="shared" si="106"/>
        <v>0.41581945630946554</v>
      </c>
      <c r="P613" s="1">
        <f t="shared" si="107"/>
        <v>-0.42039032088786854</v>
      </c>
      <c r="Q613" s="1">
        <f t="shared" si="108"/>
        <v>1.3325529506891696</v>
      </c>
      <c r="R613" s="1">
        <f t="shared" si="109"/>
        <v>3.8055065230243588</v>
      </c>
      <c r="T613" s="1" t="str">
        <f t="shared" si="110"/>
        <v>B</v>
      </c>
      <c r="U613" s="1" t="str">
        <f t="shared" si="110"/>
        <v>D</v>
      </c>
      <c r="V613" s="1" t="str">
        <f t="shared" si="110"/>
        <v>D</v>
      </c>
    </row>
    <row r="614" spans="1:30" ht="15.6" x14ac:dyDescent="0.25">
      <c r="B614" s="3" t="str">
        <f t="shared" si="100"/>
        <v>0</v>
      </c>
      <c r="C614" s="3">
        <f t="shared" si="101"/>
        <v>0</v>
      </c>
      <c r="D614" s="3" t="str">
        <f t="shared" si="102"/>
        <v>0</v>
      </c>
      <c r="E614" s="5">
        <v>18435921</v>
      </c>
      <c r="F614" s="5">
        <v>11434</v>
      </c>
      <c r="G614" s="6">
        <v>21496</v>
      </c>
      <c r="H614" s="5">
        <v>2565055</v>
      </c>
      <c r="K614" s="1">
        <f t="shared" si="103"/>
        <v>0.10176099644179155</v>
      </c>
      <c r="L614" s="1">
        <f t="shared" si="104"/>
        <v>6.4816539392810582E-2</v>
      </c>
      <c r="M614" s="1">
        <f t="shared" si="105"/>
        <v>6.4738223785229587E-2</v>
      </c>
      <c r="N614" s="1">
        <f t="shared" si="106"/>
        <v>0.15587066062111957</v>
      </c>
      <c r="P614" s="1">
        <f t="shared" si="107"/>
        <v>0.6369487491200656</v>
      </c>
      <c r="Q614" s="1">
        <f t="shared" si="108"/>
        <v>0.63617914573252621</v>
      </c>
      <c r="R614" s="1">
        <f t="shared" si="109"/>
        <v>1.5317328453075767</v>
      </c>
      <c r="T614" s="1" t="str">
        <f t="shared" si="110"/>
        <v>C</v>
      </c>
      <c r="U614" s="1" t="str">
        <f t="shared" si="110"/>
        <v>C</v>
      </c>
      <c r="V614" s="1" t="str">
        <f t="shared" si="110"/>
        <v>D</v>
      </c>
    </row>
    <row r="615" spans="1:30" ht="14.4" x14ac:dyDescent="0.25">
      <c r="A615" s="4" t="s">
        <v>71</v>
      </c>
      <c r="B615" s="3" t="str">
        <f t="shared" si="100"/>
        <v>Yichun</v>
      </c>
      <c r="C615" s="3" t="str">
        <f t="shared" si="101"/>
        <v xml:space="preserve">yi chun </v>
      </c>
      <c r="D615" s="3" t="str">
        <f t="shared" si="102"/>
        <v>yichun</v>
      </c>
      <c r="K615" s="1">
        <f t="shared" si="103"/>
        <v>-1</v>
      </c>
      <c r="L615" s="1">
        <f t="shared" si="104"/>
        <v>-1</v>
      </c>
      <c r="M615" s="1">
        <f t="shared" si="105"/>
        <v>-1</v>
      </c>
      <c r="N615" s="1">
        <f t="shared" si="106"/>
        <v>-1</v>
      </c>
      <c r="P615" s="1">
        <f t="shared" si="107"/>
        <v>1</v>
      </c>
      <c r="Q615" s="1">
        <f t="shared" si="108"/>
        <v>1</v>
      </c>
      <c r="R615" s="1">
        <f t="shared" si="109"/>
        <v>1</v>
      </c>
      <c r="T615" s="8" t="str">
        <f t="shared" si="110"/>
        <v>D</v>
      </c>
      <c r="U615" s="8" t="str">
        <f t="shared" si="110"/>
        <v>D</v>
      </c>
      <c r="V615" s="8" t="str">
        <f t="shared" si="110"/>
        <v>D</v>
      </c>
    </row>
    <row r="616" spans="1:30" ht="15.6" x14ac:dyDescent="0.25">
      <c r="B616" s="3" t="str">
        <f t="shared" si="100"/>
        <v>0</v>
      </c>
      <c r="C616" s="3">
        <f t="shared" si="101"/>
        <v>0</v>
      </c>
      <c r="D616" s="3" t="str">
        <f t="shared" si="102"/>
        <v>0</v>
      </c>
      <c r="E616" s="5">
        <v>2040740</v>
      </c>
      <c r="F616" s="6"/>
      <c r="G616" s="6"/>
      <c r="H616" s="6"/>
      <c r="K616" s="1" t="e">
        <f t="shared" si="103"/>
        <v>#DIV/0!</v>
      </c>
      <c r="L616" s="1" t="e">
        <f t="shared" si="104"/>
        <v>#DIV/0!</v>
      </c>
      <c r="M616" s="1" t="e">
        <f t="shared" si="105"/>
        <v>#DIV/0!</v>
      </c>
      <c r="N616" s="1" t="e">
        <f t="shared" si="106"/>
        <v>#DIV/0!</v>
      </c>
      <c r="P616" s="1" t="e">
        <f t="shared" si="107"/>
        <v>#DIV/0!</v>
      </c>
      <c r="Q616" s="1" t="e">
        <f t="shared" si="108"/>
        <v>#DIV/0!</v>
      </c>
      <c r="R616" s="1" t="e">
        <f t="shared" si="109"/>
        <v>#DIV/0!</v>
      </c>
      <c r="T616" s="1" t="e">
        <f t="shared" si="110"/>
        <v>#DIV/0!</v>
      </c>
      <c r="U616" s="1" t="e">
        <f t="shared" si="110"/>
        <v>#DIV/0!</v>
      </c>
      <c r="V616" s="1" t="e">
        <f t="shared" si="110"/>
        <v>#DIV/0!</v>
      </c>
      <c r="X616" s="1">
        <f>COUNTIF($T$616:$V$629,"A")</f>
        <v>4</v>
      </c>
      <c r="Y616" s="1">
        <f>COUNTIF($T$616:$V$629,"B")</f>
        <v>6</v>
      </c>
      <c r="Z616" s="1">
        <f>COUNTIF($T$616:$V$629,"C")</f>
        <v>12</v>
      </c>
      <c r="AA616" s="1">
        <f>COUNTIF($T$616:$V$629,"D")</f>
        <v>11</v>
      </c>
      <c r="AB616" s="1">
        <f>COUNTIF($T$616:$V$629,"E")</f>
        <v>0</v>
      </c>
      <c r="AD616" s="1" t="s">
        <v>148</v>
      </c>
    </row>
    <row r="617" spans="1:30" ht="15.6" x14ac:dyDescent="0.25">
      <c r="B617" s="3" t="str">
        <f t="shared" si="100"/>
        <v>0</v>
      </c>
      <c r="C617" s="3">
        <f t="shared" si="101"/>
        <v>0</v>
      </c>
      <c r="D617" s="3" t="str">
        <f t="shared" si="102"/>
        <v>0</v>
      </c>
      <c r="E617" s="5">
        <v>2214287</v>
      </c>
      <c r="F617" s="6"/>
      <c r="G617" s="6"/>
      <c r="H617" s="6"/>
      <c r="K617" s="1">
        <f t="shared" si="103"/>
        <v>8.504121054127424E-2</v>
      </c>
      <c r="L617" s="1" t="e">
        <f t="shared" si="104"/>
        <v>#DIV/0!</v>
      </c>
      <c r="M617" s="1" t="e">
        <f t="shared" si="105"/>
        <v>#DIV/0!</v>
      </c>
      <c r="N617" s="1" t="e">
        <f t="shared" si="106"/>
        <v>#DIV/0!</v>
      </c>
      <c r="P617" s="1" t="e">
        <f t="shared" si="107"/>
        <v>#DIV/0!</v>
      </c>
      <c r="Q617" s="1" t="e">
        <f t="shared" si="108"/>
        <v>#DIV/0!</v>
      </c>
      <c r="R617" s="1" t="e">
        <f t="shared" si="109"/>
        <v>#DIV/0!</v>
      </c>
      <c r="T617" s="1" t="e">
        <f t="shared" si="110"/>
        <v>#DIV/0!</v>
      </c>
      <c r="U617" s="1" t="e">
        <f t="shared" si="110"/>
        <v>#DIV/0!</v>
      </c>
      <c r="V617" s="1" t="e">
        <f t="shared" si="110"/>
        <v>#DIV/0!</v>
      </c>
    </row>
    <row r="618" spans="1:30" ht="15.6" x14ac:dyDescent="0.25">
      <c r="B618" s="3" t="str">
        <f t="shared" si="100"/>
        <v>0</v>
      </c>
      <c r="C618" s="3">
        <f t="shared" si="101"/>
        <v>0</v>
      </c>
      <c r="D618" s="3" t="str">
        <f t="shared" si="102"/>
        <v>0</v>
      </c>
      <c r="E618" s="5">
        <v>2494974</v>
      </c>
      <c r="F618" s="5">
        <v>1794</v>
      </c>
      <c r="G618" s="5">
        <v>6993</v>
      </c>
      <c r="H618" s="5">
        <v>790872</v>
      </c>
      <c r="K618" s="1">
        <f t="shared" si="103"/>
        <v>0.12676179736411766</v>
      </c>
      <c r="L618" s="1" t="e">
        <f t="shared" si="104"/>
        <v>#DIV/0!</v>
      </c>
      <c r="M618" s="1" t="e">
        <f t="shared" si="105"/>
        <v>#DIV/0!</v>
      </c>
      <c r="N618" s="1" t="e">
        <f t="shared" si="106"/>
        <v>#DIV/0!</v>
      </c>
      <c r="P618" s="1" t="e">
        <f t="shared" si="107"/>
        <v>#DIV/0!</v>
      </c>
      <c r="Q618" s="1" t="e">
        <f t="shared" si="108"/>
        <v>#DIV/0!</v>
      </c>
      <c r="R618" s="1" t="e">
        <f t="shared" si="109"/>
        <v>#DIV/0!</v>
      </c>
      <c r="T618" s="1" t="e">
        <f t="shared" si="110"/>
        <v>#DIV/0!</v>
      </c>
      <c r="U618" s="1" t="e">
        <f t="shared" si="110"/>
        <v>#DIV/0!</v>
      </c>
      <c r="V618" s="1" t="e">
        <f t="shared" si="110"/>
        <v>#DIV/0!</v>
      </c>
    </row>
    <row r="619" spans="1:30" ht="15.6" x14ac:dyDescent="0.25">
      <c r="B619" s="3" t="str">
        <f t="shared" si="100"/>
        <v>0</v>
      </c>
      <c r="C619" s="3">
        <f t="shared" si="101"/>
        <v>0</v>
      </c>
      <c r="D619" s="3" t="str">
        <f t="shared" si="102"/>
        <v>0</v>
      </c>
      <c r="E619" s="5">
        <v>2895167</v>
      </c>
      <c r="F619" s="5">
        <v>1821</v>
      </c>
      <c r="G619" s="5">
        <v>5607</v>
      </c>
      <c r="H619" s="5">
        <v>907569</v>
      </c>
      <c r="K619" s="1">
        <f t="shared" si="103"/>
        <v>0.16039966749152496</v>
      </c>
      <c r="L619" s="1">
        <f t="shared" si="104"/>
        <v>1.5050167224080268E-2</v>
      </c>
      <c r="M619" s="1">
        <f t="shared" si="105"/>
        <v>-0.1981981981981982</v>
      </c>
      <c r="N619" s="1">
        <f t="shared" si="106"/>
        <v>0.14755485084817771</v>
      </c>
      <c r="P619" s="1">
        <f t="shared" si="107"/>
        <v>9.3829167226144497E-2</v>
      </c>
      <c r="Q619" s="1">
        <f t="shared" si="108"/>
        <v>-1.2356521762033603</v>
      </c>
      <c r="R619" s="1">
        <f t="shared" si="109"/>
        <v>0.91991992973410663</v>
      </c>
      <c r="T619" s="1" t="str">
        <f t="shared" si="110"/>
        <v>C</v>
      </c>
      <c r="U619" s="1" t="str">
        <f t="shared" si="110"/>
        <v>A</v>
      </c>
      <c r="V619" s="1" t="str">
        <f t="shared" si="110"/>
        <v>C</v>
      </c>
    </row>
    <row r="620" spans="1:30" ht="15.6" x14ac:dyDescent="0.25">
      <c r="B620" s="3" t="str">
        <f t="shared" si="100"/>
        <v>0</v>
      </c>
      <c r="C620" s="3">
        <f t="shared" si="101"/>
        <v>0</v>
      </c>
      <c r="D620" s="3" t="str">
        <f t="shared" si="102"/>
        <v>0</v>
      </c>
      <c r="E620" s="5">
        <v>3722066</v>
      </c>
      <c r="F620" s="5">
        <v>1856</v>
      </c>
      <c r="G620" s="5">
        <v>5376</v>
      </c>
      <c r="H620" s="5">
        <v>830797</v>
      </c>
      <c r="K620" s="1">
        <f t="shared" si="103"/>
        <v>0.28561357600442394</v>
      </c>
      <c r="L620" s="1">
        <f t="shared" si="104"/>
        <v>1.9220208676551345E-2</v>
      </c>
      <c r="M620" s="1">
        <f t="shared" si="105"/>
        <v>-4.1198501872659173E-2</v>
      </c>
      <c r="N620" s="1">
        <f t="shared" si="106"/>
        <v>-8.4590813480848293E-2</v>
      </c>
      <c r="P620" s="1">
        <f t="shared" si="107"/>
        <v>6.729445058400739E-2</v>
      </c>
      <c r="Q620" s="1">
        <f t="shared" si="108"/>
        <v>-0.14424560081843252</v>
      </c>
      <c r="R620" s="1">
        <f t="shared" si="109"/>
        <v>-0.29617224315533952</v>
      </c>
      <c r="T620" s="1" t="str">
        <f t="shared" si="110"/>
        <v>C</v>
      </c>
      <c r="U620" s="1" t="str">
        <f t="shared" si="110"/>
        <v>B</v>
      </c>
      <c r="V620" s="1" t="str">
        <f t="shared" si="110"/>
        <v>B</v>
      </c>
    </row>
    <row r="621" spans="1:30" ht="15.6" x14ac:dyDescent="0.25">
      <c r="B621" s="3" t="str">
        <f t="shared" si="100"/>
        <v>0</v>
      </c>
      <c r="C621" s="3">
        <f t="shared" si="101"/>
        <v>0</v>
      </c>
      <c r="D621" s="3" t="str">
        <f t="shared" si="102"/>
        <v>0</v>
      </c>
      <c r="E621" s="5">
        <v>4397203</v>
      </c>
      <c r="F621" s="5">
        <v>1675</v>
      </c>
      <c r="G621" s="5">
        <v>6706</v>
      </c>
      <c r="H621" s="5">
        <v>801287</v>
      </c>
      <c r="K621" s="1">
        <f t="shared" si="103"/>
        <v>0.18138770242118221</v>
      </c>
      <c r="L621" s="1">
        <f t="shared" si="104"/>
        <v>-9.7521551724137928E-2</v>
      </c>
      <c r="M621" s="1">
        <f t="shared" si="105"/>
        <v>0.24739583333333334</v>
      </c>
      <c r="N621" s="1">
        <f t="shared" si="106"/>
        <v>-3.5520109003763858E-2</v>
      </c>
      <c r="P621" s="1">
        <f t="shared" si="107"/>
        <v>-0.53764147415954866</v>
      </c>
      <c r="Q621" s="1">
        <f t="shared" si="108"/>
        <v>1.3639063179646009</v>
      </c>
      <c r="R621" s="1">
        <f t="shared" si="109"/>
        <v>-0.19582424017525826</v>
      </c>
      <c r="T621" s="1" t="str">
        <f t="shared" si="110"/>
        <v>A</v>
      </c>
      <c r="U621" s="1" t="str">
        <f t="shared" si="110"/>
        <v>D</v>
      </c>
      <c r="V621" s="1" t="str">
        <f t="shared" si="110"/>
        <v>B</v>
      </c>
    </row>
    <row r="622" spans="1:30" ht="15.6" x14ac:dyDescent="0.25">
      <c r="B622" s="3" t="str">
        <f t="shared" si="100"/>
        <v>0</v>
      </c>
      <c r="C622" s="3">
        <f t="shared" si="101"/>
        <v>0</v>
      </c>
      <c r="D622" s="3" t="str">
        <f t="shared" si="102"/>
        <v>0</v>
      </c>
      <c r="E622" s="5">
        <v>5088563</v>
      </c>
      <c r="F622" s="5">
        <v>1946</v>
      </c>
      <c r="G622" s="5">
        <v>63838</v>
      </c>
      <c r="H622" s="5">
        <v>1275840</v>
      </c>
      <c r="K622" s="1">
        <f t="shared" si="103"/>
        <v>0.15722721921184898</v>
      </c>
      <c r="L622" s="1">
        <f t="shared" si="104"/>
        <v>0.16179104477611941</v>
      </c>
      <c r="M622" s="1">
        <f t="shared" si="105"/>
        <v>8.5195347450044743</v>
      </c>
      <c r="N622" s="1">
        <f t="shared" si="106"/>
        <v>0.59223848633510845</v>
      </c>
      <c r="P622" s="1">
        <f t="shared" si="107"/>
        <v>1.0290269432172625</v>
      </c>
      <c r="Q622" s="1">
        <f t="shared" si="108"/>
        <v>54.186131305452889</v>
      </c>
      <c r="R622" s="1">
        <f t="shared" si="109"/>
        <v>3.7667681798602723</v>
      </c>
      <c r="T622" s="1" t="str">
        <f t="shared" si="110"/>
        <v>D</v>
      </c>
      <c r="U622" s="1" t="str">
        <f t="shared" si="110"/>
        <v>D</v>
      </c>
      <c r="V622" s="1" t="str">
        <f t="shared" si="110"/>
        <v>D</v>
      </c>
    </row>
    <row r="623" spans="1:30" ht="15.6" x14ac:dyDescent="0.25">
      <c r="B623" s="3" t="str">
        <f t="shared" si="100"/>
        <v>0</v>
      </c>
      <c r="C623" s="3">
        <f t="shared" si="101"/>
        <v>0</v>
      </c>
      <c r="D623" s="3" t="str">
        <f t="shared" si="102"/>
        <v>0</v>
      </c>
      <c r="E623" s="5">
        <v>6150000</v>
      </c>
      <c r="F623" s="5">
        <v>2584</v>
      </c>
      <c r="G623" s="5">
        <v>78197</v>
      </c>
      <c r="H623" s="5">
        <v>1324243</v>
      </c>
      <c r="K623" s="1">
        <f t="shared" si="103"/>
        <v>0.20859268127367195</v>
      </c>
      <c r="L623" s="1">
        <f t="shared" si="104"/>
        <v>0.32785200411099691</v>
      </c>
      <c r="M623" s="1">
        <f t="shared" si="105"/>
        <v>0.22492872583727561</v>
      </c>
      <c r="N623" s="1">
        <f t="shared" si="106"/>
        <v>3.7938142713819914E-2</v>
      </c>
      <c r="P623" s="1">
        <f t="shared" si="107"/>
        <v>1.5717330162742271</v>
      </c>
      <c r="Q623" s="1">
        <f t="shared" si="108"/>
        <v>1.0783155212534561</v>
      </c>
      <c r="R623" s="1">
        <f t="shared" si="109"/>
        <v>0.18187667219275719</v>
      </c>
      <c r="T623" s="1" t="str">
        <f t="shared" si="110"/>
        <v>D</v>
      </c>
      <c r="U623" s="1" t="str">
        <f t="shared" si="110"/>
        <v>D</v>
      </c>
      <c r="V623" s="1" t="str">
        <f t="shared" si="110"/>
        <v>C</v>
      </c>
    </row>
    <row r="624" spans="1:30" ht="15.6" x14ac:dyDescent="0.25">
      <c r="B624" s="3" t="str">
        <f t="shared" si="100"/>
        <v>0</v>
      </c>
      <c r="C624" s="3">
        <f t="shared" si="101"/>
        <v>0</v>
      </c>
      <c r="D624" s="3" t="str">
        <f t="shared" si="102"/>
        <v>0</v>
      </c>
      <c r="E624" s="5">
        <v>7002430</v>
      </c>
      <c r="F624" s="5">
        <v>3639</v>
      </c>
      <c r="G624" s="5">
        <v>75188</v>
      </c>
      <c r="H624" s="5">
        <v>1631598</v>
      </c>
      <c r="K624" s="1">
        <f t="shared" si="103"/>
        <v>0.13860650406504066</v>
      </c>
      <c r="L624" s="1">
        <f t="shared" si="104"/>
        <v>0.40828173374613003</v>
      </c>
      <c r="M624" s="1">
        <f t="shared" si="105"/>
        <v>-3.8479737074312313E-2</v>
      </c>
      <c r="N624" s="1">
        <f t="shared" si="106"/>
        <v>0.2320986405063119</v>
      </c>
      <c r="P624" s="1">
        <f t="shared" si="107"/>
        <v>2.9456174261097092</v>
      </c>
      <c r="Q624" s="1">
        <f t="shared" si="108"/>
        <v>-0.27761855285128484</v>
      </c>
      <c r="R624" s="1">
        <f t="shared" si="109"/>
        <v>1.674514786098352</v>
      </c>
      <c r="T624" s="1" t="str">
        <f t="shared" si="110"/>
        <v>D</v>
      </c>
      <c r="U624" s="1" t="str">
        <f t="shared" si="110"/>
        <v>B</v>
      </c>
      <c r="V624" s="1" t="str">
        <f t="shared" si="110"/>
        <v>D</v>
      </c>
    </row>
    <row r="625" spans="1:30" ht="15.6" x14ac:dyDescent="0.25">
      <c r="B625" s="3" t="str">
        <f t="shared" si="100"/>
        <v>0</v>
      </c>
      <c r="C625" s="3">
        <f t="shared" si="101"/>
        <v>0</v>
      </c>
      <c r="D625" s="3" t="str">
        <f t="shared" si="102"/>
        <v>0</v>
      </c>
      <c r="E625" s="5">
        <v>8700005</v>
      </c>
      <c r="F625" s="5">
        <v>4286</v>
      </c>
      <c r="G625" s="5">
        <v>69278</v>
      </c>
      <c r="H625" s="5">
        <v>2491643</v>
      </c>
      <c r="K625" s="1">
        <f t="shared" si="103"/>
        <v>0.24242655763784857</v>
      </c>
      <c r="L625" s="1">
        <f t="shared" si="104"/>
        <v>0.17779609782907393</v>
      </c>
      <c r="M625" s="1">
        <f t="shared" si="105"/>
        <v>-7.8602968558812575E-2</v>
      </c>
      <c r="N625" s="1">
        <f t="shared" si="106"/>
        <v>0.52711819945844507</v>
      </c>
      <c r="P625" s="1">
        <f t="shared" si="107"/>
        <v>0.73340189936894817</v>
      </c>
      <c r="Q625" s="1">
        <f t="shared" si="108"/>
        <v>-0.32423414878593637</v>
      </c>
      <c r="R625" s="1">
        <f t="shared" si="109"/>
        <v>2.1743418072449225</v>
      </c>
      <c r="T625" s="1" t="str">
        <f t="shared" si="110"/>
        <v>C</v>
      </c>
      <c r="U625" s="1" t="str">
        <f t="shared" si="110"/>
        <v>B</v>
      </c>
      <c r="V625" s="1" t="str">
        <f t="shared" si="110"/>
        <v>D</v>
      </c>
    </row>
    <row r="626" spans="1:30" ht="15.6" x14ac:dyDescent="0.25">
      <c r="B626" s="3" t="str">
        <f t="shared" si="100"/>
        <v>0</v>
      </c>
      <c r="C626" s="3">
        <f t="shared" si="101"/>
        <v>0</v>
      </c>
      <c r="D626" s="3" t="str">
        <f t="shared" si="102"/>
        <v>0</v>
      </c>
      <c r="E626" s="5">
        <v>10779820</v>
      </c>
      <c r="F626" s="5">
        <v>8780</v>
      </c>
      <c r="G626" s="7">
        <v>70223</v>
      </c>
      <c r="H626" s="5">
        <v>3626991</v>
      </c>
      <c r="K626" s="1">
        <f t="shared" si="103"/>
        <v>0.23905905801203561</v>
      </c>
      <c r="L626" s="1">
        <f t="shared" si="104"/>
        <v>1.0485300979934671</v>
      </c>
      <c r="M626" s="1">
        <f t="shared" si="105"/>
        <v>1.3640694015416149E-2</v>
      </c>
      <c r="N626" s="1">
        <f t="shared" si="106"/>
        <v>0.45566238823137983</v>
      </c>
      <c r="P626" s="1">
        <f t="shared" si="107"/>
        <v>4.3860714030784731</v>
      </c>
      <c r="Q626" s="1">
        <f t="shared" si="108"/>
        <v>5.7059933762181048E-2</v>
      </c>
      <c r="R626" s="1">
        <f t="shared" si="109"/>
        <v>1.9060661914280577</v>
      </c>
      <c r="T626" s="1" t="str">
        <f t="shared" si="110"/>
        <v>D</v>
      </c>
      <c r="U626" s="1" t="str">
        <f t="shared" si="110"/>
        <v>C</v>
      </c>
      <c r="V626" s="1" t="str">
        <f t="shared" si="110"/>
        <v>D</v>
      </c>
    </row>
    <row r="627" spans="1:30" ht="15.6" x14ac:dyDescent="0.25">
      <c r="B627" s="3" t="str">
        <f t="shared" si="100"/>
        <v>0</v>
      </c>
      <c r="C627" s="3">
        <f t="shared" si="101"/>
        <v>0</v>
      </c>
      <c r="D627" s="3" t="str">
        <f t="shared" si="102"/>
        <v>0</v>
      </c>
      <c r="E627" s="5">
        <v>12476000</v>
      </c>
      <c r="F627" s="5">
        <v>7175</v>
      </c>
      <c r="G627" s="7">
        <v>72893</v>
      </c>
      <c r="H627" s="5">
        <v>3632551</v>
      </c>
      <c r="K627" s="1">
        <f t="shared" si="103"/>
        <v>0.15734771081520843</v>
      </c>
      <c r="L627" s="1">
        <f t="shared" si="104"/>
        <v>-0.18280182232346243</v>
      </c>
      <c r="M627" s="1">
        <f t="shared" si="105"/>
        <v>3.8021730771969298E-2</v>
      </c>
      <c r="N627" s="1">
        <f t="shared" si="106"/>
        <v>1.5329511432479431E-3</v>
      </c>
      <c r="P627" s="1">
        <f t="shared" si="107"/>
        <v>-1.1617698241453775</v>
      </c>
      <c r="Q627" s="1">
        <f t="shared" si="108"/>
        <v>0.24164146128965677</v>
      </c>
      <c r="R627" s="1">
        <f t="shared" si="109"/>
        <v>9.7424432507204669E-3</v>
      </c>
      <c r="T627" s="1" t="str">
        <f t="shared" si="110"/>
        <v>A</v>
      </c>
      <c r="U627" s="1" t="str">
        <f t="shared" si="110"/>
        <v>C</v>
      </c>
      <c r="V627" s="1" t="str">
        <f t="shared" si="110"/>
        <v>C</v>
      </c>
    </row>
    <row r="628" spans="1:30" ht="15.6" x14ac:dyDescent="0.25">
      <c r="B628" s="3" t="str">
        <f t="shared" si="100"/>
        <v>0</v>
      </c>
      <c r="C628" s="3">
        <f t="shared" si="101"/>
        <v>0</v>
      </c>
      <c r="D628" s="3" t="str">
        <f t="shared" si="102"/>
        <v>0</v>
      </c>
      <c r="E628" s="5">
        <v>13870708</v>
      </c>
      <c r="F628" s="5">
        <v>6584</v>
      </c>
      <c r="G628" s="7">
        <v>75321</v>
      </c>
      <c r="H628" s="5">
        <v>3568048</v>
      </c>
      <c r="K628" s="1">
        <f t="shared" si="103"/>
        <v>0.11179127925617185</v>
      </c>
      <c r="L628" s="1">
        <f t="shared" si="104"/>
        <v>-8.2369337979094071E-2</v>
      </c>
      <c r="M628" s="1">
        <f t="shared" si="105"/>
        <v>3.3309096895449496E-2</v>
      </c>
      <c r="N628" s="1">
        <f t="shared" si="106"/>
        <v>-1.77569427105084E-2</v>
      </c>
      <c r="P628" s="1">
        <f t="shared" si="107"/>
        <v>-0.73681362738808232</v>
      </c>
      <c r="Q628" s="1">
        <f t="shared" si="108"/>
        <v>0.29795791869525945</v>
      </c>
      <c r="R628" s="1">
        <f t="shared" si="109"/>
        <v>-0.15884014234972682</v>
      </c>
      <c r="T628" s="1" t="str">
        <f t="shared" si="110"/>
        <v>A</v>
      </c>
      <c r="U628" s="1" t="str">
        <f t="shared" si="110"/>
        <v>C</v>
      </c>
      <c r="V628" s="1" t="str">
        <f t="shared" si="110"/>
        <v>B</v>
      </c>
    </row>
    <row r="629" spans="1:30" ht="15.6" x14ac:dyDescent="0.25">
      <c r="B629" s="3" t="str">
        <f t="shared" si="100"/>
        <v>0</v>
      </c>
      <c r="C629" s="3">
        <f t="shared" si="101"/>
        <v>0</v>
      </c>
      <c r="D629" s="3" t="str">
        <f t="shared" si="102"/>
        <v>0</v>
      </c>
      <c r="E629" s="5">
        <v>15229911</v>
      </c>
      <c r="F629" s="5">
        <v>7072</v>
      </c>
      <c r="G629" s="7">
        <v>77890</v>
      </c>
      <c r="H629" s="5">
        <v>3604521</v>
      </c>
      <c r="K629" s="1">
        <f t="shared" si="103"/>
        <v>9.7990888424729292E-2</v>
      </c>
      <c r="L629" s="1">
        <f t="shared" si="104"/>
        <v>7.4119076549210211E-2</v>
      </c>
      <c r="M629" s="1">
        <f t="shared" si="105"/>
        <v>3.4107353858817593E-2</v>
      </c>
      <c r="N629" s="1">
        <f t="shared" si="106"/>
        <v>1.0222115845975167E-2</v>
      </c>
      <c r="P629" s="1">
        <f t="shared" si="107"/>
        <v>0.75638743296162714</v>
      </c>
      <c r="Q629" s="1">
        <f t="shared" si="108"/>
        <v>0.34806658462961904</v>
      </c>
      <c r="R629" s="1">
        <f t="shared" si="109"/>
        <v>0.10431700345106251</v>
      </c>
      <c r="T629" s="1" t="str">
        <f t="shared" si="110"/>
        <v>C</v>
      </c>
      <c r="U629" s="1" t="str">
        <f t="shared" si="110"/>
        <v>C</v>
      </c>
      <c r="V629" s="1" t="str">
        <f t="shared" si="110"/>
        <v>C</v>
      </c>
    </row>
    <row r="630" spans="1:30" ht="14.4" x14ac:dyDescent="0.25">
      <c r="A630" s="4" t="s">
        <v>72</v>
      </c>
      <c r="B630" s="3" t="str">
        <f t="shared" si="100"/>
        <v>Zibo</v>
      </c>
      <c r="C630" s="3" t="str">
        <f t="shared" si="101"/>
        <v xml:space="preserve">zi bo </v>
      </c>
      <c r="D630" s="3" t="str">
        <f t="shared" si="102"/>
        <v>zibo</v>
      </c>
      <c r="K630" s="1">
        <f t="shared" si="103"/>
        <v>-1</v>
      </c>
      <c r="L630" s="1">
        <f t="shared" si="104"/>
        <v>-1</v>
      </c>
      <c r="M630" s="1">
        <f t="shared" si="105"/>
        <v>-1</v>
      </c>
      <c r="N630" s="1">
        <f t="shared" si="106"/>
        <v>-1</v>
      </c>
      <c r="P630" s="1">
        <f t="shared" si="107"/>
        <v>1</v>
      </c>
      <c r="Q630" s="1">
        <f t="shared" si="108"/>
        <v>1</v>
      </c>
      <c r="R630" s="1">
        <f t="shared" si="109"/>
        <v>1</v>
      </c>
      <c r="T630" s="8" t="str">
        <f t="shared" si="110"/>
        <v>D</v>
      </c>
      <c r="U630" s="8" t="str">
        <f t="shared" si="110"/>
        <v>D</v>
      </c>
      <c r="V630" s="8" t="str">
        <f t="shared" si="110"/>
        <v>D</v>
      </c>
    </row>
    <row r="631" spans="1:30" ht="15.6" x14ac:dyDescent="0.25">
      <c r="B631" s="3" t="str">
        <f t="shared" si="100"/>
        <v>0</v>
      </c>
      <c r="C631" s="3">
        <f t="shared" si="101"/>
        <v>0</v>
      </c>
      <c r="D631" s="3" t="str">
        <f t="shared" si="102"/>
        <v>0</v>
      </c>
      <c r="E631" s="5">
        <v>7020900</v>
      </c>
      <c r="F631" s="6"/>
      <c r="G631" s="6"/>
      <c r="H631" s="6"/>
      <c r="K631" s="1" t="e">
        <f t="shared" si="103"/>
        <v>#DIV/0!</v>
      </c>
      <c r="L631" s="1" t="e">
        <f t="shared" si="104"/>
        <v>#DIV/0!</v>
      </c>
      <c r="M631" s="1" t="e">
        <f t="shared" si="105"/>
        <v>#DIV/0!</v>
      </c>
      <c r="N631" s="1" t="e">
        <f t="shared" si="106"/>
        <v>#DIV/0!</v>
      </c>
      <c r="P631" s="1" t="e">
        <f t="shared" si="107"/>
        <v>#DIV/0!</v>
      </c>
      <c r="Q631" s="1" t="e">
        <f t="shared" si="108"/>
        <v>#DIV/0!</v>
      </c>
      <c r="R631" s="1" t="e">
        <f t="shared" si="109"/>
        <v>#DIV/0!</v>
      </c>
      <c r="T631" s="1" t="e">
        <f t="shared" si="110"/>
        <v>#DIV/0!</v>
      </c>
      <c r="U631" s="1" t="e">
        <f t="shared" si="110"/>
        <v>#DIV/0!</v>
      </c>
      <c r="V631" s="1" t="e">
        <f t="shared" si="110"/>
        <v>#DIV/0!</v>
      </c>
      <c r="X631" s="10">
        <f>COUNTIF($T$631:$V$644,"A")</f>
        <v>9</v>
      </c>
      <c r="Y631" s="10">
        <f>COUNTIF($T$631:$V$644,"B")</f>
        <v>0</v>
      </c>
      <c r="Z631" s="10">
        <f>COUNTIF($T$631:$V$644,"C")</f>
        <v>12</v>
      </c>
      <c r="AA631" s="10">
        <f>COUNTIF($T$631:$V$644,"D")</f>
        <v>12</v>
      </c>
      <c r="AB631" s="10">
        <f>COUNTIF($T$631:$V$644,"E")</f>
        <v>0</v>
      </c>
      <c r="AC631" s="10"/>
      <c r="AD631" s="10" t="s">
        <v>153</v>
      </c>
    </row>
    <row r="632" spans="1:30" ht="15.6" x14ac:dyDescent="0.25">
      <c r="B632" s="3" t="str">
        <f t="shared" si="100"/>
        <v>0</v>
      </c>
      <c r="C632" s="3">
        <f t="shared" si="101"/>
        <v>0</v>
      </c>
      <c r="D632" s="3" t="str">
        <f t="shared" si="102"/>
        <v>0</v>
      </c>
      <c r="E632" s="5">
        <v>7800000</v>
      </c>
      <c r="F632" s="6"/>
      <c r="G632" s="6"/>
      <c r="H632" s="6"/>
      <c r="K632" s="1">
        <f t="shared" si="103"/>
        <v>0.11096867922915865</v>
      </c>
      <c r="L632" s="1" t="e">
        <f t="shared" si="104"/>
        <v>#DIV/0!</v>
      </c>
      <c r="M632" s="1" t="e">
        <f t="shared" si="105"/>
        <v>#DIV/0!</v>
      </c>
      <c r="N632" s="1" t="e">
        <f t="shared" si="106"/>
        <v>#DIV/0!</v>
      </c>
      <c r="P632" s="1" t="e">
        <f t="shared" si="107"/>
        <v>#DIV/0!</v>
      </c>
      <c r="Q632" s="1" t="e">
        <f t="shared" si="108"/>
        <v>#DIV/0!</v>
      </c>
      <c r="R632" s="1" t="e">
        <f t="shared" si="109"/>
        <v>#DIV/0!</v>
      </c>
      <c r="T632" s="1" t="e">
        <f t="shared" si="110"/>
        <v>#DIV/0!</v>
      </c>
      <c r="U632" s="1" t="e">
        <f t="shared" si="110"/>
        <v>#DIV/0!</v>
      </c>
      <c r="V632" s="1" t="e">
        <f t="shared" si="110"/>
        <v>#DIV/0!</v>
      </c>
    </row>
    <row r="633" spans="1:30" ht="15.6" x14ac:dyDescent="0.25">
      <c r="B633" s="3" t="str">
        <f t="shared" si="100"/>
        <v>0</v>
      </c>
      <c r="C633" s="3">
        <f t="shared" si="101"/>
        <v>0</v>
      </c>
      <c r="D633" s="3" t="str">
        <f t="shared" si="102"/>
        <v>0</v>
      </c>
      <c r="E633" s="5">
        <v>10033800</v>
      </c>
      <c r="F633" s="5">
        <v>10024</v>
      </c>
      <c r="G633" s="5">
        <v>94422</v>
      </c>
      <c r="H633" s="5">
        <v>983059</v>
      </c>
      <c r="K633" s="1">
        <f t="shared" si="103"/>
        <v>0.2863846153846154</v>
      </c>
      <c r="L633" s="1" t="e">
        <f t="shared" si="104"/>
        <v>#DIV/0!</v>
      </c>
      <c r="M633" s="1" t="e">
        <f t="shared" si="105"/>
        <v>#DIV/0!</v>
      </c>
      <c r="N633" s="1" t="e">
        <f t="shared" si="106"/>
        <v>#DIV/0!</v>
      </c>
      <c r="P633" s="1" t="e">
        <f t="shared" si="107"/>
        <v>#DIV/0!</v>
      </c>
      <c r="Q633" s="1" t="e">
        <f t="shared" si="108"/>
        <v>#DIV/0!</v>
      </c>
      <c r="R633" s="1" t="e">
        <f t="shared" si="109"/>
        <v>#DIV/0!</v>
      </c>
      <c r="T633" s="1" t="e">
        <f t="shared" si="110"/>
        <v>#DIV/0!</v>
      </c>
      <c r="U633" s="1" t="e">
        <f t="shared" si="110"/>
        <v>#DIV/0!</v>
      </c>
      <c r="V633" s="1" t="e">
        <f t="shared" si="110"/>
        <v>#DIV/0!</v>
      </c>
    </row>
    <row r="634" spans="1:30" ht="15.6" x14ac:dyDescent="0.25">
      <c r="B634" s="3" t="str">
        <f t="shared" si="100"/>
        <v>0</v>
      </c>
      <c r="C634" s="3">
        <f t="shared" si="101"/>
        <v>0</v>
      </c>
      <c r="D634" s="3" t="str">
        <f t="shared" si="102"/>
        <v>0</v>
      </c>
      <c r="E634" s="5">
        <v>12309600</v>
      </c>
      <c r="F634" s="5">
        <v>10675</v>
      </c>
      <c r="G634" s="5">
        <v>105120</v>
      </c>
      <c r="H634" s="5">
        <v>754291</v>
      </c>
      <c r="K634" s="1">
        <f t="shared" si="103"/>
        <v>0.22681337080667344</v>
      </c>
      <c r="L634" s="1">
        <f t="shared" si="104"/>
        <v>6.4944134078212284E-2</v>
      </c>
      <c r="M634" s="1">
        <f t="shared" si="105"/>
        <v>0.11329986655652284</v>
      </c>
      <c r="N634" s="1">
        <f t="shared" si="106"/>
        <v>-0.23271034597109636</v>
      </c>
      <c r="P634" s="1">
        <f t="shared" si="107"/>
        <v>0.28633291700235802</v>
      </c>
      <c r="Q634" s="1">
        <f t="shared" si="108"/>
        <v>0.49952904519502545</v>
      </c>
      <c r="R634" s="1">
        <f t="shared" si="109"/>
        <v>-1.0259992395662125</v>
      </c>
      <c r="T634" s="1" t="str">
        <f t="shared" si="110"/>
        <v>C</v>
      </c>
      <c r="U634" s="1" t="str">
        <f t="shared" si="110"/>
        <v>C</v>
      </c>
      <c r="V634" s="1" t="str">
        <f t="shared" si="110"/>
        <v>A</v>
      </c>
    </row>
    <row r="635" spans="1:30" ht="15.6" x14ac:dyDescent="0.25">
      <c r="B635" s="3" t="str">
        <f t="shared" si="100"/>
        <v>0</v>
      </c>
      <c r="C635" s="3">
        <f t="shared" si="101"/>
        <v>0</v>
      </c>
      <c r="D635" s="3" t="str">
        <f t="shared" si="102"/>
        <v>0</v>
      </c>
      <c r="E635" s="5">
        <v>14309500</v>
      </c>
      <c r="F635" s="5">
        <v>13058</v>
      </c>
      <c r="G635" s="5">
        <v>116329</v>
      </c>
      <c r="H635" s="5">
        <v>920392</v>
      </c>
      <c r="K635" s="1">
        <f t="shared" si="103"/>
        <v>0.1624666926626373</v>
      </c>
      <c r="L635" s="1">
        <f t="shared" si="104"/>
        <v>0.22323185011709601</v>
      </c>
      <c r="M635" s="1">
        <f t="shared" si="105"/>
        <v>0.10663051750380517</v>
      </c>
      <c r="N635" s="1">
        <f t="shared" si="106"/>
        <v>0.22020811596585402</v>
      </c>
      <c r="P635" s="1">
        <f t="shared" si="107"/>
        <v>1.3740160919052977</v>
      </c>
      <c r="Q635" s="1">
        <f t="shared" si="108"/>
        <v>0.6563223252486825</v>
      </c>
      <c r="R635" s="1">
        <f t="shared" si="109"/>
        <v>1.3554046823807573</v>
      </c>
      <c r="T635" s="1" t="str">
        <f t="shared" si="110"/>
        <v>D</v>
      </c>
      <c r="U635" s="1" t="str">
        <f t="shared" si="110"/>
        <v>C</v>
      </c>
      <c r="V635" s="1" t="str">
        <f t="shared" si="110"/>
        <v>D</v>
      </c>
    </row>
    <row r="636" spans="1:30" ht="15.6" x14ac:dyDescent="0.25">
      <c r="B636" s="3" t="str">
        <f t="shared" si="100"/>
        <v>0</v>
      </c>
      <c r="C636" s="3">
        <f t="shared" si="101"/>
        <v>0</v>
      </c>
      <c r="D636" s="3" t="str">
        <f t="shared" si="102"/>
        <v>0</v>
      </c>
      <c r="E636" s="5">
        <v>16451600</v>
      </c>
      <c r="F636" s="5">
        <v>13362</v>
      </c>
      <c r="G636" s="5">
        <v>229066</v>
      </c>
      <c r="H636" s="5">
        <v>1704118</v>
      </c>
      <c r="K636" s="1">
        <f t="shared" si="103"/>
        <v>0.14969775324085396</v>
      </c>
      <c r="L636" s="1">
        <f t="shared" si="104"/>
        <v>2.3280747434522898E-2</v>
      </c>
      <c r="M636" s="1">
        <f t="shared" si="105"/>
        <v>0.96912205898787063</v>
      </c>
      <c r="N636" s="1">
        <f t="shared" si="106"/>
        <v>0.85151326825961116</v>
      </c>
      <c r="P636" s="1">
        <f t="shared" si="107"/>
        <v>0.15551834900999273</v>
      </c>
      <c r="Q636" s="1">
        <f t="shared" si="108"/>
        <v>6.4738584114126025</v>
      </c>
      <c r="R636" s="1">
        <f t="shared" si="109"/>
        <v>5.6882167555954002</v>
      </c>
      <c r="T636" s="1" t="str">
        <f t="shared" si="110"/>
        <v>C</v>
      </c>
      <c r="U636" s="1" t="str">
        <f t="shared" si="110"/>
        <v>D</v>
      </c>
      <c r="V636" s="1" t="str">
        <f t="shared" si="110"/>
        <v>D</v>
      </c>
    </row>
    <row r="637" spans="1:30" ht="15.6" x14ac:dyDescent="0.25">
      <c r="B637" s="3" t="str">
        <f t="shared" si="100"/>
        <v>0</v>
      </c>
      <c r="C637" s="3">
        <f t="shared" si="101"/>
        <v>0</v>
      </c>
      <c r="D637" s="3" t="str">
        <f t="shared" si="102"/>
        <v>0</v>
      </c>
      <c r="E637" s="5">
        <v>19450200</v>
      </c>
      <c r="F637" s="5">
        <v>18853</v>
      </c>
      <c r="G637" s="5">
        <v>181986</v>
      </c>
      <c r="H637" s="5">
        <v>1848578</v>
      </c>
      <c r="K637" s="1">
        <f t="shared" si="103"/>
        <v>0.18226798609253811</v>
      </c>
      <c r="L637" s="1">
        <f t="shared" si="104"/>
        <v>0.41094147582697199</v>
      </c>
      <c r="M637" s="1">
        <f t="shared" si="105"/>
        <v>-0.2055302838483232</v>
      </c>
      <c r="N637" s="1">
        <f t="shared" si="106"/>
        <v>8.4771125004254405E-2</v>
      </c>
      <c r="P637" s="1">
        <f t="shared" si="107"/>
        <v>2.2546004080954489</v>
      </c>
      <c r="Q637" s="1">
        <f t="shared" si="108"/>
        <v>-1.1276268984723117</v>
      </c>
      <c r="R637" s="1">
        <f t="shared" si="109"/>
        <v>0.465090588981522</v>
      </c>
      <c r="T637" s="1" t="str">
        <f t="shared" si="110"/>
        <v>D</v>
      </c>
      <c r="U637" s="1" t="str">
        <f t="shared" si="110"/>
        <v>A</v>
      </c>
      <c r="V637" s="1" t="str">
        <f t="shared" si="110"/>
        <v>C</v>
      </c>
    </row>
    <row r="638" spans="1:30" ht="15.6" x14ac:dyDescent="0.25">
      <c r="B638" s="3" t="str">
        <f t="shared" si="100"/>
        <v>0</v>
      </c>
      <c r="C638" s="3">
        <f t="shared" si="101"/>
        <v>0</v>
      </c>
      <c r="D638" s="3" t="str">
        <f t="shared" si="102"/>
        <v>0</v>
      </c>
      <c r="E638" s="5">
        <v>23167800</v>
      </c>
      <c r="F638" s="5">
        <v>19176</v>
      </c>
      <c r="G638" s="5">
        <v>359777</v>
      </c>
      <c r="H638" s="5">
        <v>3268326</v>
      </c>
      <c r="K638" s="1">
        <f t="shared" si="103"/>
        <v>0.19113428139556404</v>
      </c>
      <c r="L638" s="1">
        <f t="shared" si="104"/>
        <v>1.7132551848512173E-2</v>
      </c>
      <c r="M638" s="1">
        <f t="shared" si="105"/>
        <v>0.97694877627949406</v>
      </c>
      <c r="N638" s="1">
        <f t="shared" si="106"/>
        <v>0.76802169018564537</v>
      </c>
      <c r="P638" s="1">
        <f t="shared" si="107"/>
        <v>8.9636206144806191E-2</v>
      </c>
      <c r="Q638" s="1">
        <f t="shared" si="108"/>
        <v>5.1113215753150998</v>
      </c>
      <c r="R638" s="1">
        <f t="shared" si="109"/>
        <v>4.0182309765571445</v>
      </c>
      <c r="T638" s="1" t="str">
        <f t="shared" si="110"/>
        <v>C</v>
      </c>
      <c r="U638" s="1" t="str">
        <f t="shared" si="110"/>
        <v>D</v>
      </c>
      <c r="V638" s="1" t="str">
        <f t="shared" si="110"/>
        <v>D</v>
      </c>
    </row>
    <row r="639" spans="1:30" ht="15.6" x14ac:dyDescent="0.25">
      <c r="B639" s="3" t="str">
        <f t="shared" si="100"/>
        <v>0</v>
      </c>
      <c r="C639" s="3">
        <f t="shared" si="101"/>
        <v>0</v>
      </c>
      <c r="D639" s="3" t="str">
        <f t="shared" si="102"/>
        <v>0</v>
      </c>
      <c r="E639" s="5">
        <v>24452800</v>
      </c>
      <c r="F639" s="5">
        <v>19608</v>
      </c>
      <c r="G639" s="5">
        <v>342669</v>
      </c>
      <c r="H639" s="5">
        <v>3108678</v>
      </c>
      <c r="K639" s="1">
        <f t="shared" si="103"/>
        <v>5.5464912507877315E-2</v>
      </c>
      <c r="L639" s="1">
        <f t="shared" si="104"/>
        <v>2.2528160200250311E-2</v>
      </c>
      <c r="M639" s="1">
        <f t="shared" si="105"/>
        <v>-4.7551677844887251E-2</v>
      </c>
      <c r="N639" s="1">
        <f t="shared" si="106"/>
        <v>-4.8847024440034442E-2</v>
      </c>
      <c r="P639" s="1">
        <f t="shared" si="107"/>
        <v>0.40616957967887873</v>
      </c>
      <c r="Q639" s="1">
        <f t="shared" si="108"/>
        <v>-0.85732899764574222</v>
      </c>
      <c r="R639" s="1">
        <f t="shared" si="109"/>
        <v>-0.88068334071737731</v>
      </c>
      <c r="T639" s="1" t="str">
        <f t="shared" si="110"/>
        <v>C</v>
      </c>
      <c r="U639" s="1" t="str">
        <f t="shared" si="110"/>
        <v>A</v>
      </c>
      <c r="V639" s="1" t="str">
        <f t="shared" si="110"/>
        <v>A</v>
      </c>
    </row>
    <row r="640" spans="1:30" ht="15.6" x14ac:dyDescent="0.25">
      <c r="B640" s="3" t="str">
        <f t="shared" si="100"/>
        <v>0</v>
      </c>
      <c r="C640" s="3">
        <f t="shared" si="101"/>
        <v>0</v>
      </c>
      <c r="D640" s="3" t="str">
        <f t="shared" si="102"/>
        <v>0</v>
      </c>
      <c r="E640" s="5">
        <v>28667500</v>
      </c>
      <c r="F640" s="5">
        <v>21212</v>
      </c>
      <c r="G640" s="5">
        <v>425366</v>
      </c>
      <c r="H640" s="5">
        <v>3240587</v>
      </c>
      <c r="K640" s="1">
        <f t="shared" si="103"/>
        <v>0.17236062945756722</v>
      </c>
      <c r="L640" s="1">
        <f t="shared" si="104"/>
        <v>8.1803345573235417E-2</v>
      </c>
      <c r="M640" s="1">
        <f t="shared" si="105"/>
        <v>0.24133201427616738</v>
      </c>
      <c r="N640" s="1">
        <f t="shared" si="106"/>
        <v>4.243250667968828E-2</v>
      </c>
      <c r="P640" s="1">
        <f t="shared" si="107"/>
        <v>0.47460574860208582</v>
      </c>
      <c r="Q640" s="1">
        <f t="shared" si="108"/>
        <v>1.4001574201466929</v>
      </c>
      <c r="R640" s="1">
        <f t="shared" si="109"/>
        <v>0.24618444950698309</v>
      </c>
      <c r="T640" s="1" t="str">
        <f t="shared" si="110"/>
        <v>C</v>
      </c>
      <c r="U640" s="1" t="str">
        <f t="shared" si="110"/>
        <v>D</v>
      </c>
      <c r="V640" s="1" t="str">
        <f t="shared" si="110"/>
        <v>C</v>
      </c>
    </row>
    <row r="641" spans="1:30" ht="15.6" x14ac:dyDescent="0.25">
      <c r="B641" s="3" t="str">
        <f t="shared" si="100"/>
        <v>0</v>
      </c>
      <c r="C641" s="3">
        <f t="shared" si="101"/>
        <v>0</v>
      </c>
      <c r="D641" s="3" t="str">
        <f t="shared" si="102"/>
        <v>0</v>
      </c>
      <c r="E641" s="5">
        <v>32802300</v>
      </c>
      <c r="F641" s="5">
        <v>17922</v>
      </c>
      <c r="G641" s="7">
        <v>43798</v>
      </c>
      <c r="H641" s="5">
        <v>7037191</v>
      </c>
      <c r="K641" s="1">
        <f t="shared" si="103"/>
        <v>0.14423301648207901</v>
      </c>
      <c r="L641" s="1">
        <f t="shared" si="104"/>
        <v>-0.15510088629077881</v>
      </c>
      <c r="M641" s="1">
        <f t="shared" si="105"/>
        <v>-0.89703455377251595</v>
      </c>
      <c r="N641" s="1">
        <f t="shared" si="106"/>
        <v>1.1715790997124904</v>
      </c>
      <c r="P641" s="1">
        <f t="shared" si="107"/>
        <v>-1.0753493899924789</v>
      </c>
      <c r="Q641" s="1">
        <f t="shared" si="108"/>
        <v>-6.2193426696027867</v>
      </c>
      <c r="R641" s="1">
        <f t="shared" si="109"/>
        <v>8.12282186345357</v>
      </c>
      <c r="T641" s="1" t="str">
        <f t="shared" si="110"/>
        <v>A</v>
      </c>
      <c r="U641" s="1" t="str">
        <f t="shared" si="110"/>
        <v>A</v>
      </c>
      <c r="V641" s="1" t="str">
        <f t="shared" si="110"/>
        <v>D</v>
      </c>
    </row>
    <row r="642" spans="1:30" ht="15.6" x14ac:dyDescent="0.25">
      <c r="B642" s="3" t="str">
        <f t="shared" si="100"/>
        <v>0</v>
      </c>
      <c r="C642" s="3">
        <f t="shared" si="101"/>
        <v>0</v>
      </c>
      <c r="D642" s="3" t="str">
        <f t="shared" si="102"/>
        <v>0</v>
      </c>
      <c r="E642" s="5">
        <v>35572100</v>
      </c>
      <c r="F642" s="5">
        <v>16621</v>
      </c>
      <c r="G642" s="7">
        <v>44720</v>
      </c>
      <c r="H642" s="5">
        <v>7779217</v>
      </c>
      <c r="K642" s="1">
        <f t="shared" si="103"/>
        <v>8.4439200909692314E-2</v>
      </c>
      <c r="L642" s="1">
        <f t="shared" si="104"/>
        <v>-7.2592344604396827E-2</v>
      </c>
      <c r="M642" s="1">
        <f t="shared" si="105"/>
        <v>2.105118955203434E-2</v>
      </c>
      <c r="N642" s="1">
        <f t="shared" si="106"/>
        <v>0.10544349300736615</v>
      </c>
      <c r="P642" s="1">
        <f t="shared" si="107"/>
        <v>-0.85969956871138919</v>
      </c>
      <c r="Q642" s="1">
        <f t="shared" si="108"/>
        <v>0.24930588311166726</v>
      </c>
      <c r="R642" s="1">
        <f t="shared" si="109"/>
        <v>1.2487504840333332</v>
      </c>
      <c r="T642" s="1" t="str">
        <f t="shared" si="110"/>
        <v>A</v>
      </c>
      <c r="U642" s="1" t="str">
        <f t="shared" si="110"/>
        <v>C</v>
      </c>
      <c r="V642" s="1" t="str">
        <f t="shared" si="110"/>
        <v>D</v>
      </c>
    </row>
    <row r="643" spans="1:30" ht="15.6" x14ac:dyDescent="0.25">
      <c r="B643" s="3" t="str">
        <f t="shared" ref="B643:B706" si="111">PROPER(D643)</f>
        <v>0</v>
      </c>
      <c r="C643" s="3">
        <f t="shared" ref="C643:C706" si="112">getpy(A643)</f>
        <v>0</v>
      </c>
      <c r="D643" s="3" t="str">
        <f t="shared" ref="D643:D706" si="113">SUBSTITUTE(C643," ","")</f>
        <v>0</v>
      </c>
      <c r="E643" s="5">
        <v>38012400</v>
      </c>
      <c r="F643" s="5">
        <v>15460</v>
      </c>
      <c r="G643" s="7">
        <v>48632</v>
      </c>
      <c r="H643" s="5">
        <v>6949682</v>
      </c>
      <c r="K643" s="1">
        <f t="shared" ref="K643:K706" si="114">(E643-E642)/E642</f>
        <v>6.8601516356920175E-2</v>
      </c>
      <c r="L643" s="1">
        <f t="shared" ref="L643:L706" si="115">(F643-F642)/F642</f>
        <v>-6.9851392816316707E-2</v>
      </c>
      <c r="M643" s="1">
        <f t="shared" ref="M643:M706" si="116">(G643-G642)/G642</f>
        <v>8.7477638640429345E-2</v>
      </c>
      <c r="N643" s="1">
        <f t="shared" ref="N643:N706" si="117">(H643-H642)/H642</f>
        <v>-0.10663476799785891</v>
      </c>
      <c r="P643" s="1">
        <f t="shared" si="107"/>
        <v>-1.0182193707336391</v>
      </c>
      <c r="Q643" s="1">
        <f t="shared" si="108"/>
        <v>1.2751560502730059</v>
      </c>
      <c r="R643" s="1">
        <f t="shared" si="109"/>
        <v>-1.5544083230326751</v>
      </c>
      <c r="T643" s="1" t="str">
        <f t="shared" si="110"/>
        <v>A</v>
      </c>
      <c r="U643" s="1" t="str">
        <f t="shared" si="110"/>
        <v>D</v>
      </c>
      <c r="V643" s="1" t="str">
        <f t="shared" si="110"/>
        <v>A</v>
      </c>
    </row>
    <row r="644" spans="1:30" ht="15.6" x14ac:dyDescent="0.25">
      <c r="B644" s="3" t="str">
        <f t="shared" si="111"/>
        <v>0</v>
      </c>
      <c r="C644" s="3">
        <f t="shared" si="112"/>
        <v>0</v>
      </c>
      <c r="D644" s="3" t="str">
        <f t="shared" si="113"/>
        <v>0</v>
      </c>
      <c r="E644" s="5">
        <v>40297668</v>
      </c>
      <c r="F644" s="5">
        <v>16445</v>
      </c>
      <c r="G644" s="7">
        <v>49855</v>
      </c>
      <c r="H644" s="5">
        <v>6955712</v>
      </c>
      <c r="K644" s="1">
        <f t="shared" si="114"/>
        <v>6.0119013795498312E-2</v>
      </c>
      <c r="L644" s="1">
        <f t="shared" si="115"/>
        <v>6.3712807244501943E-2</v>
      </c>
      <c r="M644" s="1">
        <f t="shared" si="116"/>
        <v>2.5148050666227998E-2</v>
      </c>
      <c r="N644" s="1">
        <f t="shared" si="117"/>
        <v>8.6766559966340909E-4</v>
      </c>
      <c r="P644" s="1">
        <f t="shared" ref="P644:P707" si="118">L644/K644</f>
        <v>1.0597779840705359</v>
      </c>
      <c r="Q644" s="1">
        <f t="shared" ref="Q644:Q707" si="119">M644/$K644</f>
        <v>0.41830444444368237</v>
      </c>
      <c r="R644" s="1">
        <f t="shared" ref="R644:R707" si="120">N644/$K644</f>
        <v>1.4432465619194498E-2</v>
      </c>
      <c r="T644" s="1" t="str">
        <f t="shared" ref="T644:V707" si="121">IF(AND($K644&gt;0,L644&lt;0,P644&lt;-0.5),"A",IF(OR(AND($K644&gt;0,L644&lt;0,P644&gt;-0.5)),"B",IF(OR(AND($K644&gt;0,L644&gt;0,P644&lt;1),AND($K644&lt;0,L644&lt;0,P644&gt;1.2)),"C",IF(OR(AND($K644&gt;0,L644&gt;0,P644&gt;1),AND($K644&lt;0,L644&lt;0,P644&lt;1.2)),"D",IF(AND($K644&lt;0,L644&gt;0,P644&lt;0),"E","F")))))</f>
        <v>D</v>
      </c>
      <c r="U644" s="1" t="str">
        <f t="shared" si="121"/>
        <v>C</v>
      </c>
      <c r="V644" s="1" t="str">
        <f t="shared" si="121"/>
        <v>C</v>
      </c>
    </row>
    <row r="645" spans="1:30" ht="27.6" x14ac:dyDescent="0.25">
      <c r="A645" s="4" t="s">
        <v>73</v>
      </c>
      <c r="B645" s="3" t="str">
        <f t="shared" si="111"/>
        <v>Zaozhuang</v>
      </c>
      <c r="C645" s="3" t="str">
        <f t="shared" si="112"/>
        <v xml:space="preserve">zao zhuang </v>
      </c>
      <c r="D645" s="3" t="str">
        <f t="shared" si="113"/>
        <v>zaozhuang</v>
      </c>
      <c r="K645" s="1">
        <f t="shared" si="114"/>
        <v>-1</v>
      </c>
      <c r="L645" s="1">
        <f t="shared" si="115"/>
        <v>-1</v>
      </c>
      <c r="M645" s="1">
        <f t="shared" si="116"/>
        <v>-1</v>
      </c>
      <c r="N645" s="1">
        <f t="shared" si="117"/>
        <v>-1</v>
      </c>
      <c r="P645" s="1">
        <f t="shared" si="118"/>
        <v>1</v>
      </c>
      <c r="Q645" s="1">
        <f t="shared" si="119"/>
        <v>1</v>
      </c>
      <c r="R645" s="1">
        <f t="shared" si="120"/>
        <v>1</v>
      </c>
      <c r="T645" s="8" t="str">
        <f t="shared" si="121"/>
        <v>D</v>
      </c>
      <c r="U645" s="8" t="str">
        <f t="shared" si="121"/>
        <v>D</v>
      </c>
      <c r="V645" s="8" t="str">
        <f t="shared" si="121"/>
        <v>D</v>
      </c>
    </row>
    <row r="646" spans="1:30" ht="15.6" x14ac:dyDescent="0.25">
      <c r="B646" s="3" t="str">
        <f t="shared" si="111"/>
        <v>0</v>
      </c>
      <c r="C646" s="3">
        <f t="shared" si="112"/>
        <v>0</v>
      </c>
      <c r="D646" s="3" t="str">
        <f t="shared" si="113"/>
        <v>0</v>
      </c>
      <c r="E646" s="5">
        <v>2768000</v>
      </c>
      <c r="F646" s="6"/>
      <c r="G646" s="6"/>
      <c r="H646" s="6"/>
      <c r="K646" s="1" t="e">
        <f t="shared" si="114"/>
        <v>#DIV/0!</v>
      </c>
      <c r="L646" s="1" t="e">
        <f t="shared" si="115"/>
        <v>#DIV/0!</v>
      </c>
      <c r="M646" s="1" t="e">
        <f t="shared" si="116"/>
        <v>#DIV/0!</v>
      </c>
      <c r="N646" s="1" t="e">
        <f t="shared" si="117"/>
        <v>#DIV/0!</v>
      </c>
      <c r="P646" s="1" t="e">
        <f t="shared" si="118"/>
        <v>#DIV/0!</v>
      </c>
      <c r="Q646" s="1" t="e">
        <f t="shared" si="119"/>
        <v>#DIV/0!</v>
      </c>
      <c r="R646" s="1" t="e">
        <f t="shared" si="120"/>
        <v>#DIV/0!</v>
      </c>
      <c r="T646" s="1" t="e">
        <f t="shared" si="121"/>
        <v>#DIV/0!</v>
      </c>
      <c r="U646" s="1" t="e">
        <f t="shared" si="121"/>
        <v>#DIV/0!</v>
      </c>
      <c r="V646" s="1" t="e">
        <f t="shared" si="121"/>
        <v>#DIV/0!</v>
      </c>
      <c r="X646" s="10">
        <f>COUNTIF($T$646:$V$659,"A")</f>
        <v>7</v>
      </c>
      <c r="Y646" s="10">
        <f>COUNTIF($T$646:$V$659,"B")</f>
        <v>6</v>
      </c>
      <c r="Z646" s="10">
        <f>COUNTIF($T$646:$V$659,"C")</f>
        <v>10</v>
      </c>
      <c r="AA646" s="10">
        <f>COUNTIF($T$646:$V$659,"D")</f>
        <v>10</v>
      </c>
      <c r="AB646" s="10">
        <f>COUNTIF($T$646:$V$659,"E")</f>
        <v>0</v>
      </c>
      <c r="AC646" s="10"/>
      <c r="AD646" s="10" t="s">
        <v>152</v>
      </c>
    </row>
    <row r="647" spans="1:30" ht="15.6" x14ac:dyDescent="0.25">
      <c r="B647" s="3" t="str">
        <f t="shared" si="111"/>
        <v>0</v>
      </c>
      <c r="C647" s="3">
        <f t="shared" si="112"/>
        <v>0</v>
      </c>
      <c r="D647" s="3" t="str">
        <f t="shared" si="113"/>
        <v>0</v>
      </c>
      <c r="E647" s="5">
        <v>3138600</v>
      </c>
      <c r="F647" s="6"/>
      <c r="G647" s="6"/>
      <c r="H647" s="6"/>
      <c r="K647" s="1">
        <f t="shared" si="114"/>
        <v>0.13388728323699423</v>
      </c>
      <c r="L647" s="1" t="e">
        <f t="shared" si="115"/>
        <v>#DIV/0!</v>
      </c>
      <c r="M647" s="1" t="e">
        <f t="shared" si="116"/>
        <v>#DIV/0!</v>
      </c>
      <c r="N647" s="1" t="e">
        <f t="shared" si="117"/>
        <v>#DIV/0!</v>
      </c>
      <c r="P647" s="1" t="e">
        <f t="shared" si="118"/>
        <v>#DIV/0!</v>
      </c>
      <c r="Q647" s="1" t="e">
        <f t="shared" si="119"/>
        <v>#DIV/0!</v>
      </c>
      <c r="R647" s="1" t="e">
        <f t="shared" si="120"/>
        <v>#DIV/0!</v>
      </c>
      <c r="T647" s="1" t="e">
        <f t="shared" si="121"/>
        <v>#DIV/0!</v>
      </c>
      <c r="U647" s="1" t="e">
        <f t="shared" si="121"/>
        <v>#DIV/0!</v>
      </c>
      <c r="V647" s="1" t="e">
        <f t="shared" si="121"/>
        <v>#DIV/0!</v>
      </c>
    </row>
    <row r="648" spans="1:30" ht="15.6" x14ac:dyDescent="0.25">
      <c r="B648" s="3" t="str">
        <f t="shared" si="111"/>
        <v>0</v>
      </c>
      <c r="C648" s="3">
        <f t="shared" si="112"/>
        <v>0</v>
      </c>
      <c r="D648" s="3" t="str">
        <f t="shared" si="113"/>
        <v>0</v>
      </c>
      <c r="E648" s="5">
        <v>3832400</v>
      </c>
      <c r="F648" s="5">
        <v>13026</v>
      </c>
      <c r="G648" s="5">
        <v>33899</v>
      </c>
      <c r="H648" s="5">
        <v>689295</v>
      </c>
      <c r="K648" s="1">
        <f t="shared" si="114"/>
        <v>0.22105397310902949</v>
      </c>
      <c r="L648" s="1" t="e">
        <f t="shared" si="115"/>
        <v>#DIV/0!</v>
      </c>
      <c r="M648" s="1" t="e">
        <f t="shared" si="116"/>
        <v>#DIV/0!</v>
      </c>
      <c r="N648" s="1" t="e">
        <f t="shared" si="117"/>
        <v>#DIV/0!</v>
      </c>
      <c r="P648" s="1" t="e">
        <f t="shared" si="118"/>
        <v>#DIV/0!</v>
      </c>
      <c r="Q648" s="1" t="e">
        <f t="shared" si="119"/>
        <v>#DIV/0!</v>
      </c>
      <c r="R648" s="1" t="e">
        <f t="shared" si="120"/>
        <v>#DIV/0!</v>
      </c>
      <c r="T648" s="1" t="e">
        <f t="shared" si="121"/>
        <v>#DIV/0!</v>
      </c>
      <c r="U648" s="1" t="e">
        <f t="shared" si="121"/>
        <v>#DIV/0!</v>
      </c>
      <c r="V648" s="1" t="e">
        <f t="shared" si="121"/>
        <v>#DIV/0!</v>
      </c>
    </row>
    <row r="649" spans="1:30" ht="15.6" x14ac:dyDescent="0.25">
      <c r="B649" s="3" t="str">
        <f t="shared" si="111"/>
        <v>0</v>
      </c>
      <c r="C649" s="3">
        <f t="shared" si="112"/>
        <v>0</v>
      </c>
      <c r="D649" s="3" t="str">
        <f t="shared" si="113"/>
        <v>0</v>
      </c>
      <c r="E649" s="5">
        <v>5033100</v>
      </c>
      <c r="F649" s="5">
        <v>10814</v>
      </c>
      <c r="G649" s="5">
        <v>40578</v>
      </c>
      <c r="H649" s="5">
        <v>904567</v>
      </c>
      <c r="K649" s="1">
        <f t="shared" si="114"/>
        <v>0.31330236927251853</v>
      </c>
      <c r="L649" s="1">
        <f t="shared" si="115"/>
        <v>-0.16981421771840932</v>
      </c>
      <c r="M649" s="1">
        <f t="shared" si="116"/>
        <v>0.19702646095755036</v>
      </c>
      <c r="N649" s="1">
        <f t="shared" si="117"/>
        <v>0.31230750259322931</v>
      </c>
      <c r="P649" s="1">
        <f t="shared" si="118"/>
        <v>-0.5420138319180744</v>
      </c>
      <c r="Q649" s="1">
        <f t="shared" si="119"/>
        <v>0.62886999997810944</v>
      </c>
      <c r="R649" s="1">
        <f t="shared" si="120"/>
        <v>0.99682457977704009</v>
      </c>
      <c r="T649" s="1" t="str">
        <f t="shared" si="121"/>
        <v>A</v>
      </c>
      <c r="U649" s="1" t="str">
        <f t="shared" si="121"/>
        <v>C</v>
      </c>
      <c r="V649" s="1" t="str">
        <f t="shared" si="121"/>
        <v>C</v>
      </c>
    </row>
    <row r="650" spans="1:30" ht="15.6" x14ac:dyDescent="0.25">
      <c r="B650" s="3" t="str">
        <f t="shared" si="111"/>
        <v>0</v>
      </c>
      <c r="C650" s="3">
        <f t="shared" si="112"/>
        <v>0</v>
      </c>
      <c r="D650" s="3" t="str">
        <f t="shared" si="113"/>
        <v>0</v>
      </c>
      <c r="E650" s="5">
        <v>6333500</v>
      </c>
      <c r="F650" s="5">
        <v>11202</v>
      </c>
      <c r="G650" s="5">
        <v>65670</v>
      </c>
      <c r="H650" s="5">
        <v>536372</v>
      </c>
      <c r="K650" s="1">
        <f t="shared" si="114"/>
        <v>0.25836959329240428</v>
      </c>
      <c r="L650" s="1">
        <f t="shared" si="115"/>
        <v>3.5879415572406141E-2</v>
      </c>
      <c r="M650" s="1">
        <f t="shared" si="116"/>
        <v>0.61836463108088124</v>
      </c>
      <c r="N650" s="1">
        <f t="shared" si="117"/>
        <v>-0.40704005341782312</v>
      </c>
      <c r="P650" s="1">
        <f t="shared" si="118"/>
        <v>0.13886856853081925</v>
      </c>
      <c r="Q650" s="1">
        <f t="shared" si="119"/>
        <v>2.3933336086536325</v>
      </c>
      <c r="R650" s="1">
        <f t="shared" si="120"/>
        <v>-1.5754177890320253</v>
      </c>
      <c r="T650" s="1" t="str">
        <f t="shared" si="121"/>
        <v>C</v>
      </c>
      <c r="U650" s="1" t="str">
        <f t="shared" si="121"/>
        <v>D</v>
      </c>
      <c r="V650" s="1" t="str">
        <f t="shared" si="121"/>
        <v>A</v>
      </c>
    </row>
    <row r="651" spans="1:30" ht="15.6" x14ac:dyDescent="0.25">
      <c r="B651" s="3" t="str">
        <f t="shared" si="111"/>
        <v>0</v>
      </c>
      <c r="C651" s="3">
        <f t="shared" si="112"/>
        <v>0</v>
      </c>
      <c r="D651" s="3" t="str">
        <f t="shared" si="113"/>
        <v>0</v>
      </c>
      <c r="E651" s="5">
        <v>7599500</v>
      </c>
      <c r="F651" s="5">
        <v>12509</v>
      </c>
      <c r="G651" s="5">
        <v>60281</v>
      </c>
      <c r="H651" s="5">
        <v>954276</v>
      </c>
      <c r="K651" s="1">
        <f t="shared" si="114"/>
        <v>0.19988947659272124</v>
      </c>
      <c r="L651" s="1">
        <f t="shared" si="115"/>
        <v>0.11667559364399215</v>
      </c>
      <c r="M651" s="1">
        <f t="shared" si="116"/>
        <v>-8.2061824272879544E-2</v>
      </c>
      <c r="N651" s="1">
        <f t="shared" si="117"/>
        <v>0.77913090168763466</v>
      </c>
      <c r="P651" s="1">
        <f t="shared" si="118"/>
        <v>0.58370053107758635</v>
      </c>
      <c r="Q651" s="1">
        <f t="shared" si="119"/>
        <v>-0.41053599054682671</v>
      </c>
      <c r="R651" s="1">
        <f t="shared" si="120"/>
        <v>3.8978085038219858</v>
      </c>
      <c r="T651" s="1" t="str">
        <f t="shared" si="121"/>
        <v>C</v>
      </c>
      <c r="U651" s="1" t="str">
        <f t="shared" si="121"/>
        <v>B</v>
      </c>
      <c r="V651" s="1" t="str">
        <f t="shared" si="121"/>
        <v>D</v>
      </c>
    </row>
    <row r="652" spans="1:30" ht="15.6" x14ac:dyDescent="0.25">
      <c r="B652" s="3" t="str">
        <f t="shared" si="111"/>
        <v>0</v>
      </c>
      <c r="C652" s="3">
        <f t="shared" si="112"/>
        <v>0</v>
      </c>
      <c r="D652" s="3" t="str">
        <f t="shared" si="113"/>
        <v>0</v>
      </c>
      <c r="E652" s="5">
        <v>9255606</v>
      </c>
      <c r="F652" s="5">
        <v>13536</v>
      </c>
      <c r="G652" s="5">
        <v>86579</v>
      </c>
      <c r="H652" s="5">
        <v>776706</v>
      </c>
      <c r="K652" s="1">
        <f t="shared" si="114"/>
        <v>0.21792302125139812</v>
      </c>
      <c r="L652" s="1">
        <f t="shared" si="115"/>
        <v>8.2100887361100008E-2</v>
      </c>
      <c r="M652" s="1">
        <f t="shared" si="116"/>
        <v>0.43625686368839267</v>
      </c>
      <c r="N652" s="1">
        <f t="shared" si="117"/>
        <v>-0.18607824151503338</v>
      </c>
      <c r="P652" s="1">
        <f t="shared" si="118"/>
        <v>0.37674260796149495</v>
      </c>
      <c r="Q652" s="1">
        <f t="shared" si="119"/>
        <v>2.0018851665291595</v>
      </c>
      <c r="R652" s="1">
        <f t="shared" si="120"/>
        <v>-0.85387142875727529</v>
      </c>
      <c r="T652" s="1" t="str">
        <f t="shared" si="121"/>
        <v>C</v>
      </c>
      <c r="U652" s="1" t="str">
        <f t="shared" si="121"/>
        <v>D</v>
      </c>
      <c r="V652" s="1" t="str">
        <f t="shared" si="121"/>
        <v>A</v>
      </c>
    </row>
    <row r="653" spans="1:30" ht="15.6" x14ac:dyDescent="0.25">
      <c r="B653" s="3" t="str">
        <f t="shared" si="111"/>
        <v>0</v>
      </c>
      <c r="C653" s="3">
        <f t="shared" si="112"/>
        <v>0</v>
      </c>
      <c r="D653" s="3" t="str">
        <f t="shared" si="113"/>
        <v>0</v>
      </c>
      <c r="E653" s="5">
        <v>10928300</v>
      </c>
      <c r="F653" s="5">
        <v>15191</v>
      </c>
      <c r="G653" s="5">
        <v>79441</v>
      </c>
      <c r="H653" s="5">
        <v>1638326</v>
      </c>
      <c r="K653" s="1">
        <f t="shared" si="114"/>
        <v>0.1807222563276786</v>
      </c>
      <c r="L653" s="1">
        <f t="shared" si="115"/>
        <v>0.12226654846335698</v>
      </c>
      <c r="M653" s="1">
        <f t="shared" si="116"/>
        <v>-8.2444934683930285E-2</v>
      </c>
      <c r="N653" s="1">
        <f t="shared" si="117"/>
        <v>1.1093257938010006</v>
      </c>
      <c r="P653" s="1">
        <f t="shared" si="118"/>
        <v>0.67654394620697966</v>
      </c>
      <c r="Q653" s="1">
        <f t="shared" si="119"/>
        <v>-0.45619690877721403</v>
      </c>
      <c r="R653" s="1">
        <f t="shared" si="120"/>
        <v>6.1382909683775413</v>
      </c>
      <c r="T653" s="1" t="str">
        <f t="shared" si="121"/>
        <v>C</v>
      </c>
      <c r="U653" s="1" t="str">
        <f t="shared" si="121"/>
        <v>B</v>
      </c>
      <c r="V653" s="1" t="str">
        <f t="shared" si="121"/>
        <v>D</v>
      </c>
    </row>
    <row r="654" spans="1:30" ht="15.6" x14ac:dyDescent="0.25">
      <c r="B654" s="3" t="str">
        <f t="shared" si="111"/>
        <v>0</v>
      </c>
      <c r="C654" s="3">
        <f t="shared" si="112"/>
        <v>0</v>
      </c>
      <c r="D654" s="3" t="str">
        <f t="shared" si="113"/>
        <v>0</v>
      </c>
      <c r="E654" s="5">
        <v>11960414</v>
      </c>
      <c r="F654" s="5">
        <v>13504</v>
      </c>
      <c r="G654" s="5">
        <v>91977</v>
      </c>
      <c r="H654" s="5">
        <v>1568727</v>
      </c>
      <c r="K654" s="1">
        <f t="shared" si="114"/>
        <v>9.4444149593257878E-2</v>
      </c>
      <c r="L654" s="1">
        <f t="shared" si="115"/>
        <v>-0.11105259693239418</v>
      </c>
      <c r="M654" s="1">
        <f t="shared" si="116"/>
        <v>0.15780264598884708</v>
      </c>
      <c r="N654" s="1">
        <f t="shared" si="117"/>
        <v>-4.2481777131047178E-2</v>
      </c>
      <c r="P654" s="1">
        <f t="shared" si="118"/>
        <v>-1.1758546973069672</v>
      </c>
      <c r="Q654" s="1">
        <f t="shared" si="119"/>
        <v>1.6708567621017809</v>
      </c>
      <c r="R654" s="1">
        <f t="shared" si="120"/>
        <v>-0.44980845625698601</v>
      </c>
      <c r="T654" s="1" t="str">
        <f t="shared" si="121"/>
        <v>A</v>
      </c>
      <c r="U654" s="1" t="str">
        <f t="shared" si="121"/>
        <v>D</v>
      </c>
      <c r="V654" s="1" t="str">
        <f t="shared" si="121"/>
        <v>B</v>
      </c>
    </row>
    <row r="655" spans="1:30" ht="15.6" x14ac:dyDescent="0.25">
      <c r="B655" s="3" t="str">
        <f t="shared" si="111"/>
        <v>0</v>
      </c>
      <c r="C655" s="3">
        <f t="shared" si="112"/>
        <v>0</v>
      </c>
      <c r="D655" s="3" t="str">
        <f t="shared" si="113"/>
        <v>0</v>
      </c>
      <c r="E655" s="5">
        <v>13620361</v>
      </c>
      <c r="F655" s="5">
        <v>16185</v>
      </c>
      <c r="G655" s="5">
        <v>128533</v>
      </c>
      <c r="H655" s="5">
        <v>1522004</v>
      </c>
      <c r="K655" s="1">
        <f t="shared" si="114"/>
        <v>0.13878675102718016</v>
      </c>
      <c r="L655" s="1">
        <f t="shared" si="115"/>
        <v>0.19853376777251186</v>
      </c>
      <c r="M655" s="1">
        <f t="shared" si="116"/>
        <v>0.39744718788392752</v>
      </c>
      <c r="N655" s="1">
        <f t="shared" si="117"/>
        <v>-2.9784022331482789E-2</v>
      </c>
      <c r="P655" s="1">
        <f t="shared" si="118"/>
        <v>1.4304951034816773</v>
      </c>
      <c r="Q655" s="1">
        <f t="shared" si="119"/>
        <v>2.8637257154761913</v>
      </c>
      <c r="R655" s="1">
        <f t="shared" si="120"/>
        <v>-0.21460277808254083</v>
      </c>
      <c r="T655" s="1" t="str">
        <f t="shared" si="121"/>
        <v>D</v>
      </c>
      <c r="U655" s="1" t="str">
        <f t="shared" si="121"/>
        <v>D</v>
      </c>
      <c r="V655" s="1" t="str">
        <f t="shared" si="121"/>
        <v>B</v>
      </c>
    </row>
    <row r="656" spans="1:30" ht="15.6" x14ac:dyDescent="0.25">
      <c r="B656" s="3" t="str">
        <f t="shared" si="111"/>
        <v>0</v>
      </c>
      <c r="C656" s="3">
        <f t="shared" si="112"/>
        <v>0</v>
      </c>
      <c r="D656" s="3" t="str">
        <f t="shared" si="113"/>
        <v>0</v>
      </c>
      <c r="E656" s="5">
        <v>15616815</v>
      </c>
      <c r="F656" s="5">
        <v>10801</v>
      </c>
      <c r="G656" s="7">
        <v>73275</v>
      </c>
      <c r="H656" s="5">
        <v>6259299</v>
      </c>
      <c r="K656" s="1">
        <f t="shared" si="114"/>
        <v>0.14657864061018647</v>
      </c>
      <c r="L656" s="1">
        <f t="shared" si="115"/>
        <v>-0.33265369168983627</v>
      </c>
      <c r="M656" s="1">
        <f t="shared" si="116"/>
        <v>-0.42991294064559293</v>
      </c>
      <c r="N656" s="1">
        <f t="shared" si="117"/>
        <v>3.1125378119899816</v>
      </c>
      <c r="P656" s="1">
        <f t="shared" si="118"/>
        <v>-2.2694554288745294</v>
      </c>
      <c r="Q656" s="1">
        <f t="shared" si="119"/>
        <v>-2.9329849073229579</v>
      </c>
      <c r="R656" s="1">
        <f t="shared" si="120"/>
        <v>21.234593246552979</v>
      </c>
      <c r="T656" s="1" t="str">
        <f t="shared" si="121"/>
        <v>A</v>
      </c>
      <c r="U656" s="1" t="str">
        <f t="shared" si="121"/>
        <v>A</v>
      </c>
      <c r="V656" s="1" t="str">
        <f t="shared" si="121"/>
        <v>D</v>
      </c>
    </row>
    <row r="657" spans="1:30" ht="15.6" x14ac:dyDescent="0.25">
      <c r="B657" s="3" t="str">
        <f t="shared" si="111"/>
        <v>0</v>
      </c>
      <c r="C657" s="3">
        <f t="shared" si="112"/>
        <v>0</v>
      </c>
      <c r="D657" s="3" t="str">
        <f t="shared" si="113"/>
        <v>0</v>
      </c>
      <c r="E657" s="5">
        <v>17029205</v>
      </c>
      <c r="F657" s="5">
        <v>10412</v>
      </c>
      <c r="G657" s="7">
        <v>76398</v>
      </c>
      <c r="H657" s="5">
        <v>5467897</v>
      </c>
      <c r="K657" s="1">
        <f t="shared" si="114"/>
        <v>9.0440336265749446E-2</v>
      </c>
      <c r="L657" s="1">
        <f t="shared" si="115"/>
        <v>-3.6015183779279696E-2</v>
      </c>
      <c r="M657" s="1">
        <f t="shared" si="116"/>
        <v>4.2620266120777892E-2</v>
      </c>
      <c r="N657" s="1">
        <f t="shared" si="117"/>
        <v>-0.1264362031594912</v>
      </c>
      <c r="P657" s="1">
        <f t="shared" si="118"/>
        <v>-0.39822036567237934</v>
      </c>
      <c r="Q657" s="1">
        <f t="shared" si="119"/>
        <v>0.47125284890076824</v>
      </c>
      <c r="R657" s="1">
        <f t="shared" si="120"/>
        <v>-1.3980067786122738</v>
      </c>
      <c r="T657" s="1" t="str">
        <f t="shared" si="121"/>
        <v>B</v>
      </c>
      <c r="U657" s="1" t="str">
        <f t="shared" si="121"/>
        <v>C</v>
      </c>
      <c r="V657" s="1" t="str">
        <f t="shared" si="121"/>
        <v>A</v>
      </c>
    </row>
    <row r="658" spans="1:30" ht="15.6" x14ac:dyDescent="0.25">
      <c r="B658" s="3" t="str">
        <f t="shared" si="111"/>
        <v>0</v>
      </c>
      <c r="C658" s="3">
        <f t="shared" si="112"/>
        <v>0</v>
      </c>
      <c r="D658" s="3" t="str">
        <f t="shared" si="113"/>
        <v>0</v>
      </c>
      <c r="E658" s="5">
        <v>18306300</v>
      </c>
      <c r="F658" s="5">
        <v>10188</v>
      </c>
      <c r="G658" s="7">
        <v>80144</v>
      </c>
      <c r="H658" s="5">
        <v>5694585</v>
      </c>
      <c r="K658" s="1">
        <f t="shared" si="114"/>
        <v>7.4994399327508246E-2</v>
      </c>
      <c r="L658" s="1">
        <f t="shared" si="115"/>
        <v>-2.1513638109873223E-2</v>
      </c>
      <c r="M658" s="1">
        <f t="shared" si="116"/>
        <v>4.9032697191025945E-2</v>
      </c>
      <c r="N658" s="1">
        <f t="shared" si="117"/>
        <v>4.1457986498282612E-2</v>
      </c>
      <c r="P658" s="1">
        <f t="shared" si="118"/>
        <v>-0.28686993032534275</v>
      </c>
      <c r="Q658" s="1">
        <f t="shared" si="119"/>
        <v>0.65381812016248197</v>
      </c>
      <c r="R658" s="1">
        <f t="shared" si="120"/>
        <v>0.55281443507842931</v>
      </c>
      <c r="T658" s="1" t="str">
        <f t="shared" si="121"/>
        <v>B</v>
      </c>
      <c r="U658" s="1" t="str">
        <f t="shared" si="121"/>
        <v>C</v>
      </c>
      <c r="V658" s="1" t="str">
        <f t="shared" si="121"/>
        <v>C</v>
      </c>
    </row>
    <row r="659" spans="1:30" ht="15.6" x14ac:dyDescent="0.25">
      <c r="B659" s="3" t="str">
        <f t="shared" si="111"/>
        <v>0</v>
      </c>
      <c r="C659" s="3">
        <f t="shared" si="112"/>
        <v>0</v>
      </c>
      <c r="D659" s="3" t="str">
        <f t="shared" si="113"/>
        <v>0</v>
      </c>
      <c r="E659" s="5">
        <v>19801306</v>
      </c>
      <c r="F659" s="5">
        <v>10345</v>
      </c>
      <c r="G659" s="7">
        <v>110756</v>
      </c>
      <c r="H659" s="5">
        <v>6409548</v>
      </c>
      <c r="K659" s="1">
        <f t="shared" si="114"/>
        <v>8.1666202345640565E-2</v>
      </c>
      <c r="L659" s="1">
        <f t="shared" si="115"/>
        <v>1.541028661170004E-2</v>
      </c>
      <c r="M659" s="1">
        <f t="shared" si="116"/>
        <v>0.38196246755839491</v>
      </c>
      <c r="N659" s="1">
        <f t="shared" si="117"/>
        <v>0.12555137907327751</v>
      </c>
      <c r="P659" s="1">
        <f t="shared" si="118"/>
        <v>0.18869845993913367</v>
      </c>
      <c r="Q659" s="1">
        <f t="shared" si="119"/>
        <v>4.6771180315425127</v>
      </c>
      <c r="R659" s="1">
        <f t="shared" si="120"/>
        <v>1.5373725662165505</v>
      </c>
      <c r="T659" s="1" t="str">
        <f t="shared" si="121"/>
        <v>C</v>
      </c>
      <c r="U659" s="1" t="str">
        <f t="shared" si="121"/>
        <v>D</v>
      </c>
      <c r="V659" s="1" t="str">
        <f t="shared" si="121"/>
        <v>D</v>
      </c>
    </row>
    <row r="660" spans="1:30" ht="14.4" x14ac:dyDescent="0.25">
      <c r="A660" s="4" t="s">
        <v>74</v>
      </c>
      <c r="B660" s="3" t="str">
        <f t="shared" si="111"/>
        <v>Dongying</v>
      </c>
      <c r="C660" s="3" t="str">
        <f t="shared" si="112"/>
        <v xml:space="preserve">dong ying </v>
      </c>
      <c r="D660" s="3" t="str">
        <f t="shared" si="113"/>
        <v>dongying</v>
      </c>
      <c r="K660" s="1">
        <f t="shared" si="114"/>
        <v>-1</v>
      </c>
      <c r="L660" s="1">
        <f t="shared" si="115"/>
        <v>-1</v>
      </c>
      <c r="M660" s="1">
        <f t="shared" si="116"/>
        <v>-1</v>
      </c>
      <c r="N660" s="1">
        <f t="shared" si="117"/>
        <v>-1</v>
      </c>
      <c r="P660" s="1">
        <f t="shared" si="118"/>
        <v>1</v>
      </c>
      <c r="Q660" s="1">
        <f t="shared" si="119"/>
        <v>1</v>
      </c>
      <c r="R660" s="1">
        <f t="shared" si="120"/>
        <v>1</v>
      </c>
      <c r="T660" s="8" t="str">
        <f t="shared" si="121"/>
        <v>D</v>
      </c>
      <c r="U660" s="8" t="str">
        <f t="shared" si="121"/>
        <v>D</v>
      </c>
      <c r="V660" s="8" t="str">
        <f t="shared" si="121"/>
        <v>D</v>
      </c>
    </row>
    <row r="661" spans="1:30" ht="15.6" x14ac:dyDescent="0.25">
      <c r="B661" s="3" t="str">
        <f t="shared" si="111"/>
        <v>0</v>
      </c>
      <c r="C661" s="3">
        <f t="shared" si="112"/>
        <v>0</v>
      </c>
      <c r="D661" s="3" t="str">
        <f t="shared" si="113"/>
        <v>0</v>
      </c>
      <c r="E661" s="5">
        <v>5015200</v>
      </c>
      <c r="F661" s="6"/>
      <c r="G661" s="6"/>
      <c r="H661" s="6"/>
      <c r="K661" s="1" t="e">
        <f t="shared" si="114"/>
        <v>#DIV/0!</v>
      </c>
      <c r="L661" s="1" t="e">
        <f t="shared" si="115"/>
        <v>#DIV/0!</v>
      </c>
      <c r="M661" s="1" t="e">
        <f t="shared" si="116"/>
        <v>#DIV/0!</v>
      </c>
      <c r="N661" s="1" t="e">
        <f t="shared" si="117"/>
        <v>#DIV/0!</v>
      </c>
      <c r="P661" s="1" t="e">
        <f t="shared" si="118"/>
        <v>#DIV/0!</v>
      </c>
      <c r="Q661" s="1" t="e">
        <f t="shared" si="119"/>
        <v>#DIV/0!</v>
      </c>
      <c r="R661" s="1" t="e">
        <f t="shared" si="120"/>
        <v>#DIV/0!</v>
      </c>
      <c r="T661" s="1" t="e">
        <f t="shared" si="121"/>
        <v>#DIV/0!</v>
      </c>
      <c r="U661" s="1" t="e">
        <f t="shared" si="121"/>
        <v>#DIV/0!</v>
      </c>
      <c r="V661" s="1" t="e">
        <f t="shared" si="121"/>
        <v>#DIV/0!</v>
      </c>
      <c r="X661" s="10">
        <f>COUNTIF($T$661:$V$674,"A")</f>
        <v>6</v>
      </c>
      <c r="Y661" s="10">
        <f>COUNTIF($T$661:$V$674,"B")</f>
        <v>5</v>
      </c>
      <c r="Z661" s="10">
        <f>COUNTIF($T$661:$V$674,"C")</f>
        <v>11</v>
      </c>
      <c r="AA661" s="10">
        <f>COUNTIF($T$661:$V$674,"D")</f>
        <v>11</v>
      </c>
      <c r="AB661" s="10">
        <f>COUNTIF($T$661:$V$674,"E")</f>
        <v>0</v>
      </c>
      <c r="AC661" s="10"/>
      <c r="AD661" s="10" t="s">
        <v>152</v>
      </c>
    </row>
    <row r="662" spans="1:30" ht="15.6" x14ac:dyDescent="0.25">
      <c r="B662" s="3" t="str">
        <f t="shared" si="111"/>
        <v>0</v>
      </c>
      <c r="C662" s="3">
        <f t="shared" si="112"/>
        <v>0</v>
      </c>
      <c r="D662" s="3" t="str">
        <f t="shared" si="113"/>
        <v>0</v>
      </c>
      <c r="E662" s="5">
        <v>5403000</v>
      </c>
      <c r="F662" s="6"/>
      <c r="G662" s="6"/>
      <c r="H662" s="6"/>
      <c r="K662" s="1">
        <f t="shared" si="114"/>
        <v>7.7324932206093475E-2</v>
      </c>
      <c r="L662" s="1" t="e">
        <f t="shared" si="115"/>
        <v>#DIV/0!</v>
      </c>
      <c r="M662" s="1" t="e">
        <f t="shared" si="116"/>
        <v>#DIV/0!</v>
      </c>
      <c r="N662" s="1" t="e">
        <f t="shared" si="117"/>
        <v>#DIV/0!</v>
      </c>
      <c r="P662" s="1" t="e">
        <f t="shared" si="118"/>
        <v>#DIV/0!</v>
      </c>
      <c r="Q662" s="1" t="e">
        <f t="shared" si="119"/>
        <v>#DIV/0!</v>
      </c>
      <c r="R662" s="1" t="e">
        <f t="shared" si="120"/>
        <v>#DIV/0!</v>
      </c>
      <c r="T662" s="1" t="e">
        <f t="shared" si="121"/>
        <v>#DIV/0!</v>
      </c>
      <c r="U662" s="1" t="e">
        <f t="shared" si="121"/>
        <v>#DIV/0!</v>
      </c>
      <c r="V662" s="1" t="e">
        <f t="shared" si="121"/>
        <v>#DIV/0!</v>
      </c>
    </row>
    <row r="663" spans="1:30" ht="15.6" x14ac:dyDescent="0.25">
      <c r="B663" s="3" t="str">
        <f t="shared" si="111"/>
        <v>0</v>
      </c>
      <c r="C663" s="3">
        <f t="shared" si="112"/>
        <v>0</v>
      </c>
      <c r="D663" s="3" t="str">
        <f t="shared" si="113"/>
        <v>0</v>
      </c>
      <c r="E663" s="5">
        <v>6960800</v>
      </c>
      <c r="F663" s="5">
        <v>7810</v>
      </c>
      <c r="G663" s="5">
        <v>25693</v>
      </c>
      <c r="H663" s="5">
        <v>437470</v>
      </c>
      <c r="K663" s="1">
        <f t="shared" si="114"/>
        <v>0.288321302979826</v>
      </c>
      <c r="L663" s="1" t="e">
        <f t="shared" si="115"/>
        <v>#DIV/0!</v>
      </c>
      <c r="M663" s="1" t="e">
        <f t="shared" si="116"/>
        <v>#DIV/0!</v>
      </c>
      <c r="N663" s="1" t="e">
        <f t="shared" si="117"/>
        <v>#DIV/0!</v>
      </c>
      <c r="P663" s="1" t="e">
        <f t="shared" si="118"/>
        <v>#DIV/0!</v>
      </c>
      <c r="Q663" s="1" t="e">
        <f t="shared" si="119"/>
        <v>#DIV/0!</v>
      </c>
      <c r="R663" s="1" t="e">
        <f t="shared" si="120"/>
        <v>#DIV/0!</v>
      </c>
      <c r="T663" s="1" t="e">
        <f t="shared" si="121"/>
        <v>#DIV/0!</v>
      </c>
      <c r="U663" s="1" t="e">
        <f t="shared" si="121"/>
        <v>#DIV/0!</v>
      </c>
      <c r="V663" s="1" t="e">
        <f t="shared" si="121"/>
        <v>#DIV/0!</v>
      </c>
    </row>
    <row r="664" spans="1:30" ht="15.6" x14ac:dyDescent="0.25">
      <c r="B664" s="3" t="str">
        <f t="shared" si="111"/>
        <v>0</v>
      </c>
      <c r="C664" s="3">
        <f t="shared" si="112"/>
        <v>0</v>
      </c>
      <c r="D664" s="3" t="str">
        <f t="shared" si="113"/>
        <v>0</v>
      </c>
      <c r="E664" s="5">
        <v>8925300</v>
      </c>
      <c r="F664" s="5">
        <v>7979</v>
      </c>
      <c r="G664" s="5">
        <v>31921</v>
      </c>
      <c r="H664" s="5">
        <v>768954</v>
      </c>
      <c r="K664" s="1">
        <f t="shared" si="114"/>
        <v>0.28222330766578552</v>
      </c>
      <c r="L664" s="1">
        <f t="shared" si="115"/>
        <v>2.1638924455825864E-2</v>
      </c>
      <c r="M664" s="1">
        <f t="shared" si="116"/>
        <v>0.24240065387459619</v>
      </c>
      <c r="N664" s="1">
        <f t="shared" si="117"/>
        <v>0.75772967289185544</v>
      </c>
      <c r="P664" s="1">
        <f t="shared" si="118"/>
        <v>7.6673059481859346E-2</v>
      </c>
      <c r="Q664" s="1">
        <f t="shared" si="119"/>
        <v>0.85889665130582304</v>
      </c>
      <c r="R664" s="1">
        <f t="shared" si="120"/>
        <v>2.6848585935686575</v>
      </c>
      <c r="T664" s="1" t="str">
        <f t="shared" si="121"/>
        <v>C</v>
      </c>
      <c r="U664" s="1" t="str">
        <f t="shared" si="121"/>
        <v>C</v>
      </c>
      <c r="V664" s="1" t="str">
        <f t="shared" si="121"/>
        <v>D</v>
      </c>
    </row>
    <row r="665" spans="1:30" ht="15.6" x14ac:dyDescent="0.25">
      <c r="B665" s="3" t="str">
        <f t="shared" si="111"/>
        <v>0</v>
      </c>
      <c r="C665" s="3">
        <f t="shared" si="112"/>
        <v>0</v>
      </c>
      <c r="D665" s="3" t="str">
        <f t="shared" si="113"/>
        <v>0</v>
      </c>
      <c r="E665" s="5">
        <v>11661400</v>
      </c>
      <c r="F665" s="5">
        <v>7974</v>
      </c>
      <c r="G665" s="5">
        <v>40569</v>
      </c>
      <c r="H665" s="5">
        <v>1131826</v>
      </c>
      <c r="K665" s="1">
        <f t="shared" si="114"/>
        <v>0.30655552194323998</v>
      </c>
      <c r="L665" s="1">
        <f t="shared" si="115"/>
        <v>-6.2664494297531024E-4</v>
      </c>
      <c r="M665" s="1">
        <f t="shared" si="116"/>
        <v>0.27091883086369473</v>
      </c>
      <c r="N665" s="1">
        <f t="shared" si="117"/>
        <v>0.47190339084002425</v>
      </c>
      <c r="P665" s="1">
        <f t="shared" si="118"/>
        <v>-2.0441482802300856E-3</v>
      </c>
      <c r="Q665" s="1">
        <f t="shared" si="119"/>
        <v>0.88375126680594085</v>
      </c>
      <c r="R665" s="1">
        <f t="shared" si="120"/>
        <v>1.5393733175923645</v>
      </c>
      <c r="T665" s="1" t="str">
        <f t="shared" si="121"/>
        <v>B</v>
      </c>
      <c r="U665" s="1" t="str">
        <f t="shared" si="121"/>
        <v>C</v>
      </c>
      <c r="V665" s="1" t="str">
        <f t="shared" si="121"/>
        <v>D</v>
      </c>
    </row>
    <row r="666" spans="1:30" ht="15.6" x14ac:dyDescent="0.25">
      <c r="B666" s="3" t="str">
        <f t="shared" si="111"/>
        <v>0</v>
      </c>
      <c r="C666" s="3">
        <f t="shared" si="112"/>
        <v>0</v>
      </c>
      <c r="D666" s="3" t="str">
        <f t="shared" si="113"/>
        <v>0</v>
      </c>
      <c r="E666" s="5">
        <v>14503100</v>
      </c>
      <c r="F666" s="5">
        <v>8953</v>
      </c>
      <c r="G666" s="5">
        <v>51249</v>
      </c>
      <c r="H666" s="5">
        <v>1148065</v>
      </c>
      <c r="K666" s="1">
        <f t="shared" si="114"/>
        <v>0.24368429176599724</v>
      </c>
      <c r="L666" s="1">
        <f t="shared" si="115"/>
        <v>0.12277401555053925</v>
      </c>
      <c r="M666" s="1">
        <f t="shared" si="116"/>
        <v>0.26325519485321303</v>
      </c>
      <c r="N666" s="1">
        <f t="shared" si="117"/>
        <v>1.4347611735372752E-2</v>
      </c>
      <c r="P666" s="1">
        <f t="shared" si="118"/>
        <v>0.50382408591373418</v>
      </c>
      <c r="Q666" s="1">
        <f t="shared" si="119"/>
        <v>1.0803125344903608</v>
      </c>
      <c r="R666" s="1">
        <f t="shared" si="120"/>
        <v>5.8877868702141609E-2</v>
      </c>
      <c r="T666" s="1" t="str">
        <f t="shared" si="121"/>
        <v>C</v>
      </c>
      <c r="U666" s="1" t="str">
        <f t="shared" si="121"/>
        <v>D</v>
      </c>
      <c r="V666" s="1" t="str">
        <f t="shared" si="121"/>
        <v>C</v>
      </c>
    </row>
    <row r="667" spans="1:30" ht="15.6" x14ac:dyDescent="0.25">
      <c r="B667" s="3" t="str">
        <f t="shared" si="111"/>
        <v>0</v>
      </c>
      <c r="C667" s="3">
        <f t="shared" si="112"/>
        <v>0</v>
      </c>
      <c r="D667" s="3" t="str">
        <f t="shared" si="113"/>
        <v>0</v>
      </c>
      <c r="E667" s="5">
        <v>16648004</v>
      </c>
      <c r="F667" s="5">
        <v>9481</v>
      </c>
      <c r="G667" s="5">
        <v>51039</v>
      </c>
      <c r="H667" s="5">
        <v>749509</v>
      </c>
      <c r="K667" s="1">
        <f t="shared" si="114"/>
        <v>0.14789279533341149</v>
      </c>
      <c r="L667" s="1">
        <f t="shared" si="115"/>
        <v>5.8974645370266948E-2</v>
      </c>
      <c r="M667" s="1">
        <f t="shared" si="116"/>
        <v>-4.0976409295791138E-3</v>
      </c>
      <c r="N667" s="1">
        <f t="shared" si="117"/>
        <v>-0.34715456006410789</v>
      </c>
      <c r="P667" s="1">
        <f t="shared" si="118"/>
        <v>0.39876618220186943</v>
      </c>
      <c r="Q667" s="1">
        <f t="shared" si="119"/>
        <v>-2.7706832644155095E-2</v>
      </c>
      <c r="R667" s="1">
        <f t="shared" si="120"/>
        <v>-2.3473392282665158</v>
      </c>
      <c r="T667" s="1" t="str">
        <f t="shared" si="121"/>
        <v>C</v>
      </c>
      <c r="U667" s="1" t="str">
        <f t="shared" si="121"/>
        <v>B</v>
      </c>
      <c r="V667" s="1" t="str">
        <f t="shared" si="121"/>
        <v>A</v>
      </c>
    </row>
    <row r="668" spans="1:30" ht="15.6" x14ac:dyDescent="0.25">
      <c r="B668" s="3" t="str">
        <f t="shared" si="111"/>
        <v>0</v>
      </c>
      <c r="C668" s="3">
        <f t="shared" si="112"/>
        <v>0</v>
      </c>
      <c r="D668" s="3" t="str">
        <f t="shared" si="113"/>
        <v>0</v>
      </c>
      <c r="E668" s="5">
        <v>20526200</v>
      </c>
      <c r="F668" s="5">
        <v>9783</v>
      </c>
      <c r="G668" s="5">
        <v>55694</v>
      </c>
      <c r="H668" s="5">
        <v>993730</v>
      </c>
      <c r="K668" s="1">
        <f t="shared" si="114"/>
        <v>0.23295261101571096</v>
      </c>
      <c r="L668" s="1">
        <f t="shared" si="115"/>
        <v>3.1853180044299122E-2</v>
      </c>
      <c r="M668" s="1">
        <f t="shared" si="116"/>
        <v>9.1204764983639955E-2</v>
      </c>
      <c r="N668" s="1">
        <f t="shared" si="117"/>
        <v>0.32584131744915673</v>
      </c>
      <c r="P668" s="1">
        <f t="shared" si="118"/>
        <v>0.13673673759402874</v>
      </c>
      <c r="Q668" s="1">
        <f t="shared" si="119"/>
        <v>0.39151638861643345</v>
      </c>
      <c r="R668" s="1">
        <f t="shared" si="120"/>
        <v>1.3987450753543222</v>
      </c>
      <c r="T668" s="1" t="str">
        <f t="shared" si="121"/>
        <v>C</v>
      </c>
      <c r="U668" s="1" t="str">
        <f t="shared" si="121"/>
        <v>C</v>
      </c>
      <c r="V668" s="1" t="str">
        <f t="shared" si="121"/>
        <v>D</v>
      </c>
    </row>
    <row r="669" spans="1:30" ht="15.6" x14ac:dyDescent="0.25">
      <c r="B669" s="3" t="str">
        <f t="shared" si="111"/>
        <v>0</v>
      </c>
      <c r="C669" s="3">
        <f t="shared" si="112"/>
        <v>0</v>
      </c>
      <c r="D669" s="3" t="str">
        <f t="shared" si="113"/>
        <v>0</v>
      </c>
      <c r="E669" s="5">
        <v>20589700</v>
      </c>
      <c r="F669" s="7">
        <v>99235</v>
      </c>
      <c r="G669" s="7">
        <v>79120</v>
      </c>
      <c r="H669" s="7">
        <v>100980</v>
      </c>
      <c r="K669" s="1">
        <f t="shared" si="114"/>
        <v>3.093607194707252E-3</v>
      </c>
      <c r="L669" s="1">
        <f t="shared" si="115"/>
        <v>9.1436164775631195</v>
      </c>
      <c r="M669" s="1">
        <f t="shared" si="116"/>
        <v>0.42061981541997345</v>
      </c>
      <c r="N669" s="1">
        <f t="shared" si="117"/>
        <v>-0.89838286053555794</v>
      </c>
      <c r="P669" s="1">
        <f t="shared" si="118"/>
        <v>2955.6488274292301</v>
      </c>
      <c r="Q669" s="1">
        <f t="shared" si="119"/>
        <v>135.96419614603874</v>
      </c>
      <c r="R669" s="1">
        <f t="shared" si="120"/>
        <v>-290.39978380984206</v>
      </c>
      <c r="T669" s="1" t="str">
        <f t="shared" si="121"/>
        <v>D</v>
      </c>
      <c r="U669" s="1" t="str">
        <f t="shared" si="121"/>
        <v>D</v>
      </c>
      <c r="V669" s="1" t="str">
        <f t="shared" si="121"/>
        <v>A</v>
      </c>
    </row>
    <row r="670" spans="1:30" ht="15.6" x14ac:dyDescent="0.25">
      <c r="B670" s="3" t="str">
        <f t="shared" si="111"/>
        <v>0</v>
      </c>
      <c r="C670" s="3">
        <f t="shared" si="112"/>
        <v>0</v>
      </c>
      <c r="D670" s="3" t="str">
        <f t="shared" si="113"/>
        <v>0</v>
      </c>
      <c r="E670" s="5">
        <v>23599400</v>
      </c>
      <c r="F670" s="5">
        <v>10559</v>
      </c>
      <c r="G670" s="5">
        <v>263783</v>
      </c>
      <c r="H670" s="5">
        <v>1173165</v>
      </c>
      <c r="K670" s="1">
        <f t="shared" si="114"/>
        <v>0.14617502926220391</v>
      </c>
      <c r="L670" s="1">
        <f t="shared" si="115"/>
        <v>-0.89359600947246431</v>
      </c>
      <c r="M670" s="1">
        <f t="shared" si="116"/>
        <v>2.3339610717896866</v>
      </c>
      <c r="N670" s="1">
        <f t="shared" si="117"/>
        <v>10.617795603089721</v>
      </c>
      <c r="P670" s="1">
        <f t="shared" si="118"/>
        <v>-6.1131919314998839</v>
      </c>
      <c r="Q670" s="1">
        <f t="shared" si="119"/>
        <v>15.966893138793937</v>
      </c>
      <c r="R670" s="1">
        <f t="shared" si="120"/>
        <v>72.637547306687196</v>
      </c>
      <c r="T670" s="1" t="str">
        <f t="shared" si="121"/>
        <v>A</v>
      </c>
      <c r="U670" s="1" t="str">
        <f t="shared" si="121"/>
        <v>D</v>
      </c>
      <c r="V670" s="1" t="str">
        <f t="shared" si="121"/>
        <v>D</v>
      </c>
    </row>
    <row r="671" spans="1:30" ht="15.6" x14ac:dyDescent="0.25">
      <c r="B671" s="3" t="str">
        <f t="shared" si="111"/>
        <v>0</v>
      </c>
      <c r="C671" s="3">
        <f t="shared" si="112"/>
        <v>0</v>
      </c>
      <c r="D671" s="3" t="str">
        <f t="shared" si="113"/>
        <v>0</v>
      </c>
      <c r="E671" s="5">
        <v>26763500</v>
      </c>
      <c r="F671" s="5">
        <v>9701</v>
      </c>
      <c r="G671" s="7">
        <v>99123</v>
      </c>
      <c r="H671" s="5">
        <v>1387744</v>
      </c>
      <c r="K671" s="1">
        <f t="shared" si="114"/>
        <v>0.13407544259599821</v>
      </c>
      <c r="L671" s="1">
        <f t="shared" si="115"/>
        <v>-8.1257694857467561E-2</v>
      </c>
      <c r="M671" s="1">
        <f t="shared" si="116"/>
        <v>-0.62422521542328357</v>
      </c>
      <c r="N671" s="1">
        <f t="shared" si="117"/>
        <v>0.18290607033111284</v>
      </c>
      <c r="P671" s="1">
        <f t="shared" si="118"/>
        <v>-0.60605949370099543</v>
      </c>
      <c r="Q671" s="1">
        <f t="shared" si="119"/>
        <v>-4.6557759074808756</v>
      </c>
      <c r="R671" s="1">
        <f t="shared" si="120"/>
        <v>1.3642026219689845</v>
      </c>
      <c r="T671" s="1" t="str">
        <f t="shared" si="121"/>
        <v>A</v>
      </c>
      <c r="U671" s="1" t="str">
        <f t="shared" si="121"/>
        <v>A</v>
      </c>
      <c r="V671" s="1" t="str">
        <f t="shared" si="121"/>
        <v>D</v>
      </c>
    </row>
    <row r="672" spans="1:30" ht="15.6" x14ac:dyDescent="0.25">
      <c r="B672" s="3" t="str">
        <f t="shared" si="111"/>
        <v>0</v>
      </c>
      <c r="C672" s="3">
        <f t="shared" si="112"/>
        <v>0</v>
      </c>
      <c r="D672" s="3" t="str">
        <f t="shared" si="113"/>
        <v>0</v>
      </c>
      <c r="E672" s="5">
        <v>30006600</v>
      </c>
      <c r="F672" s="5">
        <v>10153</v>
      </c>
      <c r="G672" s="7">
        <v>100890</v>
      </c>
      <c r="H672" s="5">
        <v>1372440</v>
      </c>
      <c r="K672" s="1">
        <f t="shared" si="114"/>
        <v>0.12117622881910065</v>
      </c>
      <c r="L672" s="1">
        <f t="shared" si="115"/>
        <v>4.6593134728378519E-2</v>
      </c>
      <c r="M672" s="1">
        <f t="shared" si="116"/>
        <v>1.7826336975273145E-2</v>
      </c>
      <c r="N672" s="1">
        <f t="shared" si="117"/>
        <v>-1.1027970576705791E-2</v>
      </c>
      <c r="P672" s="1">
        <f t="shared" si="118"/>
        <v>0.38450721880390937</v>
      </c>
      <c r="Q672" s="1">
        <f t="shared" si="119"/>
        <v>0.14711084136712491</v>
      </c>
      <c r="R672" s="1">
        <f t="shared" si="120"/>
        <v>-9.1007705753650955E-2</v>
      </c>
      <c r="T672" s="1" t="str">
        <f t="shared" si="121"/>
        <v>C</v>
      </c>
      <c r="U672" s="1" t="str">
        <f t="shared" si="121"/>
        <v>C</v>
      </c>
      <c r="V672" s="1" t="str">
        <f t="shared" si="121"/>
        <v>B</v>
      </c>
    </row>
    <row r="673" spans="1:30" ht="15.6" x14ac:dyDescent="0.25">
      <c r="B673" s="3" t="str">
        <f t="shared" si="111"/>
        <v>0</v>
      </c>
      <c r="C673" s="3">
        <f t="shared" si="112"/>
        <v>0</v>
      </c>
      <c r="D673" s="3" t="str">
        <f t="shared" si="113"/>
        <v>0</v>
      </c>
      <c r="E673" s="5">
        <v>32502000</v>
      </c>
      <c r="F673" s="5">
        <v>10111</v>
      </c>
      <c r="G673" s="7">
        <v>157236</v>
      </c>
      <c r="H673" s="5">
        <v>1338461</v>
      </c>
      <c r="K673" s="1">
        <f t="shared" si="114"/>
        <v>8.3161704425026489E-2</v>
      </c>
      <c r="L673" s="1">
        <f t="shared" si="115"/>
        <v>-4.1367083620604747E-3</v>
      </c>
      <c r="M673" s="1">
        <f t="shared" si="116"/>
        <v>0.55848944394885514</v>
      </c>
      <c r="N673" s="1">
        <f t="shared" si="117"/>
        <v>-2.4758095071551398E-2</v>
      </c>
      <c r="P673" s="1">
        <f t="shared" si="118"/>
        <v>-4.9742948279636066E-2</v>
      </c>
      <c r="Q673" s="1">
        <f t="shared" si="119"/>
        <v>6.7157046360486161</v>
      </c>
      <c r="R673" s="1">
        <f t="shared" si="120"/>
        <v>-0.29771028916166314</v>
      </c>
      <c r="T673" s="1" t="str">
        <f t="shared" si="121"/>
        <v>B</v>
      </c>
      <c r="U673" s="1" t="str">
        <f t="shared" si="121"/>
        <v>D</v>
      </c>
      <c r="V673" s="1" t="str">
        <f t="shared" si="121"/>
        <v>B</v>
      </c>
    </row>
    <row r="674" spans="1:30" ht="15.6" x14ac:dyDescent="0.25">
      <c r="B674" s="3" t="str">
        <f t="shared" si="111"/>
        <v>0</v>
      </c>
      <c r="C674" s="3">
        <f t="shared" si="112"/>
        <v>0</v>
      </c>
      <c r="D674" s="3" t="str">
        <f t="shared" si="113"/>
        <v>0</v>
      </c>
      <c r="E674" s="5">
        <v>34304900</v>
      </c>
      <c r="F674" s="5">
        <v>8624</v>
      </c>
      <c r="G674" s="7">
        <v>160890</v>
      </c>
      <c r="H674" s="5">
        <v>1423289</v>
      </c>
      <c r="K674" s="1">
        <f t="shared" si="114"/>
        <v>5.5470432588763767E-2</v>
      </c>
      <c r="L674" s="1">
        <f t="shared" si="115"/>
        <v>-0.14706755019285928</v>
      </c>
      <c r="M674" s="1">
        <f t="shared" si="116"/>
        <v>2.3238952911546974E-2</v>
      </c>
      <c r="N674" s="1">
        <f t="shared" si="117"/>
        <v>6.3377266875911956E-2</v>
      </c>
      <c r="P674" s="1">
        <f t="shared" si="118"/>
        <v>-2.6512782275047493</v>
      </c>
      <c r="Q674" s="1">
        <f t="shared" si="119"/>
        <v>0.41894306258311598</v>
      </c>
      <c r="R674" s="1">
        <f t="shared" si="120"/>
        <v>1.1425414210443676</v>
      </c>
      <c r="T674" s="1" t="str">
        <f t="shared" si="121"/>
        <v>A</v>
      </c>
      <c r="U674" s="1" t="str">
        <f t="shared" si="121"/>
        <v>C</v>
      </c>
      <c r="V674" s="1" t="str">
        <f t="shared" si="121"/>
        <v>D</v>
      </c>
    </row>
    <row r="675" spans="1:30" ht="14.4" x14ac:dyDescent="0.25">
      <c r="A675" s="4" t="s">
        <v>75</v>
      </c>
      <c r="B675" s="3" t="str">
        <f t="shared" si="111"/>
        <v>Jining</v>
      </c>
      <c r="C675" s="3" t="str">
        <f t="shared" si="112"/>
        <v xml:space="preserve">ji ning </v>
      </c>
      <c r="D675" s="3" t="str">
        <f t="shared" si="113"/>
        <v>jining</v>
      </c>
      <c r="K675" s="1">
        <f t="shared" si="114"/>
        <v>-1</v>
      </c>
      <c r="L675" s="1">
        <f t="shared" si="115"/>
        <v>-1</v>
      </c>
      <c r="M675" s="1">
        <f t="shared" si="116"/>
        <v>-1</v>
      </c>
      <c r="N675" s="1">
        <f t="shared" si="117"/>
        <v>-1</v>
      </c>
      <c r="P675" s="1">
        <f t="shared" si="118"/>
        <v>1</v>
      </c>
      <c r="Q675" s="1">
        <f t="shared" si="119"/>
        <v>1</v>
      </c>
      <c r="R675" s="1">
        <f t="shared" si="120"/>
        <v>1</v>
      </c>
      <c r="T675" s="8" t="str">
        <f t="shared" si="121"/>
        <v>D</v>
      </c>
      <c r="U675" s="8" t="str">
        <f t="shared" si="121"/>
        <v>D</v>
      </c>
      <c r="V675" s="8" t="str">
        <f t="shared" si="121"/>
        <v>D</v>
      </c>
    </row>
    <row r="676" spans="1:30" ht="15.6" x14ac:dyDescent="0.25">
      <c r="B676" s="3" t="str">
        <f t="shared" si="111"/>
        <v>0</v>
      </c>
      <c r="C676" s="3">
        <f t="shared" si="112"/>
        <v>0</v>
      </c>
      <c r="D676" s="3" t="str">
        <f t="shared" si="113"/>
        <v>0</v>
      </c>
      <c r="E676" s="5">
        <v>6500200</v>
      </c>
      <c r="F676" s="6"/>
      <c r="G676" s="6"/>
      <c r="H676" s="6"/>
      <c r="K676" s="1" t="e">
        <f t="shared" si="114"/>
        <v>#DIV/0!</v>
      </c>
      <c r="L676" s="1" t="e">
        <f t="shared" si="115"/>
        <v>#DIV/0!</v>
      </c>
      <c r="M676" s="1" t="e">
        <f t="shared" si="116"/>
        <v>#DIV/0!</v>
      </c>
      <c r="N676" s="1" t="e">
        <f t="shared" si="117"/>
        <v>#DIV/0!</v>
      </c>
      <c r="P676" s="1" t="e">
        <f t="shared" si="118"/>
        <v>#DIV/0!</v>
      </c>
      <c r="Q676" s="1" t="e">
        <f t="shared" si="119"/>
        <v>#DIV/0!</v>
      </c>
      <c r="R676" s="1" t="e">
        <f t="shared" si="120"/>
        <v>#DIV/0!</v>
      </c>
      <c r="T676" s="1" t="e">
        <f t="shared" si="121"/>
        <v>#DIV/0!</v>
      </c>
      <c r="U676" s="1" t="e">
        <f t="shared" si="121"/>
        <v>#DIV/0!</v>
      </c>
      <c r="V676" s="1" t="e">
        <f t="shared" si="121"/>
        <v>#DIV/0!</v>
      </c>
      <c r="X676" s="1">
        <f>COUNTIF($T$676:$V$689,"A")</f>
        <v>3</v>
      </c>
      <c r="Y676" s="1">
        <f>COUNTIF($T$676:$V$689,"B")</f>
        <v>3</v>
      </c>
      <c r="Z676" s="1">
        <f>COUNTIF($T$676:$V$689,"C")</f>
        <v>9</v>
      </c>
      <c r="AA676" s="1">
        <f>COUNTIF($T$676:$V$689,"D")</f>
        <v>18</v>
      </c>
      <c r="AB676" s="1">
        <f>COUNTIF($T$676:$V$689,"E")</f>
        <v>0</v>
      </c>
      <c r="AD676" s="1" t="s">
        <v>34</v>
      </c>
    </row>
    <row r="677" spans="1:30" ht="15.6" x14ac:dyDescent="0.25">
      <c r="B677" s="3" t="str">
        <f t="shared" si="111"/>
        <v>0</v>
      </c>
      <c r="C677" s="3">
        <f t="shared" si="112"/>
        <v>0</v>
      </c>
      <c r="D677" s="3" t="str">
        <f t="shared" si="113"/>
        <v>0</v>
      </c>
      <c r="E677" s="5">
        <v>7435000</v>
      </c>
      <c r="F677" s="6"/>
      <c r="G677" s="6"/>
      <c r="H677" s="6"/>
      <c r="K677" s="1">
        <f t="shared" si="114"/>
        <v>0.1438109596627796</v>
      </c>
      <c r="L677" s="1" t="e">
        <f t="shared" si="115"/>
        <v>#DIV/0!</v>
      </c>
      <c r="M677" s="1" t="e">
        <f t="shared" si="116"/>
        <v>#DIV/0!</v>
      </c>
      <c r="N677" s="1" t="e">
        <f t="shared" si="117"/>
        <v>#DIV/0!</v>
      </c>
      <c r="P677" s="1" t="e">
        <f t="shared" si="118"/>
        <v>#DIV/0!</v>
      </c>
      <c r="Q677" s="1" t="e">
        <f t="shared" si="119"/>
        <v>#DIV/0!</v>
      </c>
      <c r="R677" s="1" t="e">
        <f t="shared" si="120"/>
        <v>#DIV/0!</v>
      </c>
      <c r="T677" s="1" t="e">
        <f t="shared" si="121"/>
        <v>#DIV/0!</v>
      </c>
      <c r="U677" s="1" t="e">
        <f t="shared" si="121"/>
        <v>#DIV/0!</v>
      </c>
      <c r="V677" s="1" t="e">
        <f t="shared" si="121"/>
        <v>#DIV/0!</v>
      </c>
    </row>
    <row r="678" spans="1:30" ht="15.6" x14ac:dyDescent="0.25">
      <c r="B678" s="3" t="str">
        <f t="shared" si="111"/>
        <v>0</v>
      </c>
      <c r="C678" s="3">
        <f t="shared" si="112"/>
        <v>0</v>
      </c>
      <c r="D678" s="3" t="str">
        <f t="shared" si="113"/>
        <v>0</v>
      </c>
      <c r="E678" s="5">
        <v>8826100</v>
      </c>
      <c r="F678" s="5">
        <v>8854</v>
      </c>
      <c r="G678" s="5">
        <v>14261</v>
      </c>
      <c r="H678" s="5">
        <v>1755835</v>
      </c>
      <c r="K678" s="1">
        <f t="shared" si="114"/>
        <v>0.18710154673839946</v>
      </c>
      <c r="L678" s="1" t="e">
        <f t="shared" si="115"/>
        <v>#DIV/0!</v>
      </c>
      <c r="M678" s="1" t="e">
        <f t="shared" si="116"/>
        <v>#DIV/0!</v>
      </c>
      <c r="N678" s="1" t="e">
        <f t="shared" si="117"/>
        <v>#DIV/0!</v>
      </c>
      <c r="P678" s="1" t="e">
        <f t="shared" si="118"/>
        <v>#DIV/0!</v>
      </c>
      <c r="Q678" s="1" t="e">
        <f t="shared" si="119"/>
        <v>#DIV/0!</v>
      </c>
      <c r="R678" s="1" t="e">
        <f t="shared" si="120"/>
        <v>#DIV/0!</v>
      </c>
      <c r="T678" s="1" t="e">
        <f t="shared" si="121"/>
        <v>#DIV/0!</v>
      </c>
      <c r="U678" s="1" t="e">
        <f t="shared" si="121"/>
        <v>#DIV/0!</v>
      </c>
      <c r="V678" s="1" t="e">
        <f t="shared" si="121"/>
        <v>#DIV/0!</v>
      </c>
    </row>
    <row r="679" spans="1:30" ht="15.6" x14ac:dyDescent="0.25">
      <c r="B679" s="3" t="str">
        <f t="shared" si="111"/>
        <v>0</v>
      </c>
      <c r="C679" s="3">
        <f t="shared" si="112"/>
        <v>0</v>
      </c>
      <c r="D679" s="3" t="str">
        <f t="shared" si="113"/>
        <v>0</v>
      </c>
      <c r="E679" s="5">
        <v>11021600</v>
      </c>
      <c r="F679" s="5">
        <v>9748</v>
      </c>
      <c r="G679" s="5">
        <v>21043</v>
      </c>
      <c r="H679" s="5">
        <v>2286075</v>
      </c>
      <c r="K679" s="1">
        <f t="shared" si="114"/>
        <v>0.24875086391497944</v>
      </c>
      <c r="L679" s="1">
        <f t="shared" si="115"/>
        <v>0.10097131240117461</v>
      </c>
      <c r="M679" s="1">
        <f t="shared" si="116"/>
        <v>0.47556272351167522</v>
      </c>
      <c r="N679" s="1">
        <f t="shared" si="117"/>
        <v>0.30198737352883387</v>
      </c>
      <c r="P679" s="1">
        <f t="shared" si="118"/>
        <v>0.405913413975863</v>
      </c>
      <c r="Q679" s="1">
        <f t="shared" si="119"/>
        <v>1.9118033040247764</v>
      </c>
      <c r="R679" s="1">
        <f t="shared" si="120"/>
        <v>1.2140153757699115</v>
      </c>
      <c r="T679" s="1" t="str">
        <f t="shared" si="121"/>
        <v>C</v>
      </c>
      <c r="U679" s="1" t="str">
        <f t="shared" si="121"/>
        <v>D</v>
      </c>
      <c r="V679" s="1" t="str">
        <f t="shared" si="121"/>
        <v>D</v>
      </c>
    </row>
    <row r="680" spans="1:30" ht="15.6" x14ac:dyDescent="0.25">
      <c r="B680" s="3" t="str">
        <f t="shared" si="111"/>
        <v>0</v>
      </c>
      <c r="C680" s="3">
        <f t="shared" si="112"/>
        <v>0</v>
      </c>
      <c r="D680" s="3" t="str">
        <f t="shared" si="113"/>
        <v>0</v>
      </c>
      <c r="E680" s="5">
        <v>12661900</v>
      </c>
      <c r="F680" s="5">
        <v>9185</v>
      </c>
      <c r="G680" s="5">
        <v>52821</v>
      </c>
      <c r="H680" s="5">
        <v>2753854</v>
      </c>
      <c r="K680" s="1">
        <f t="shared" si="114"/>
        <v>0.14882594178703637</v>
      </c>
      <c r="L680" s="1">
        <f t="shared" si="115"/>
        <v>-5.775543701272056E-2</v>
      </c>
      <c r="M680" s="1">
        <f t="shared" si="116"/>
        <v>1.5101458917454735</v>
      </c>
      <c r="N680" s="1">
        <f t="shared" si="117"/>
        <v>0.20462102074516367</v>
      </c>
      <c r="P680" s="1">
        <f t="shared" si="118"/>
        <v>-0.38807372101408333</v>
      </c>
      <c r="Q680" s="1">
        <f t="shared" si="119"/>
        <v>10.147060879389082</v>
      </c>
      <c r="R680" s="1">
        <f t="shared" si="120"/>
        <v>1.374901568155152</v>
      </c>
      <c r="T680" s="1" t="str">
        <f t="shared" si="121"/>
        <v>B</v>
      </c>
      <c r="U680" s="1" t="str">
        <f t="shared" si="121"/>
        <v>D</v>
      </c>
      <c r="V680" s="1" t="str">
        <f t="shared" si="121"/>
        <v>D</v>
      </c>
    </row>
    <row r="681" spans="1:30" ht="15.6" x14ac:dyDescent="0.25">
      <c r="B681" s="3" t="str">
        <f t="shared" si="111"/>
        <v>0</v>
      </c>
      <c r="C681" s="3">
        <f t="shared" si="112"/>
        <v>0</v>
      </c>
      <c r="D681" s="3" t="str">
        <f t="shared" si="113"/>
        <v>0</v>
      </c>
      <c r="E681" s="5">
        <v>14560939</v>
      </c>
      <c r="F681" s="5">
        <v>10660</v>
      </c>
      <c r="G681" s="5">
        <v>81089</v>
      </c>
      <c r="H681" s="5">
        <v>3481499</v>
      </c>
      <c r="K681" s="1">
        <f t="shared" si="114"/>
        <v>0.14998057163616835</v>
      </c>
      <c r="L681" s="1">
        <f t="shared" si="115"/>
        <v>0.16058791507893305</v>
      </c>
      <c r="M681" s="1">
        <f t="shared" si="116"/>
        <v>0.53516593778989419</v>
      </c>
      <c r="N681" s="1">
        <f t="shared" si="117"/>
        <v>0.26422787845688261</v>
      </c>
      <c r="P681" s="1">
        <f t="shared" si="118"/>
        <v>1.0707247833972564</v>
      </c>
      <c r="Q681" s="1">
        <f t="shared" si="119"/>
        <v>3.5682350850624243</v>
      </c>
      <c r="R681" s="1">
        <f t="shared" si="120"/>
        <v>1.7617473755058226</v>
      </c>
      <c r="T681" s="1" t="str">
        <f t="shared" si="121"/>
        <v>D</v>
      </c>
      <c r="U681" s="1" t="str">
        <f t="shared" si="121"/>
        <v>D</v>
      </c>
      <c r="V681" s="1" t="str">
        <f t="shared" si="121"/>
        <v>D</v>
      </c>
    </row>
    <row r="682" spans="1:30" ht="15.6" x14ac:dyDescent="0.25">
      <c r="B682" s="3" t="str">
        <f t="shared" si="111"/>
        <v>0</v>
      </c>
      <c r="C682" s="3">
        <f t="shared" si="112"/>
        <v>0</v>
      </c>
      <c r="D682" s="3" t="str">
        <f t="shared" si="113"/>
        <v>0</v>
      </c>
      <c r="E682" s="5">
        <v>17360100</v>
      </c>
      <c r="F682" s="5">
        <v>12178</v>
      </c>
      <c r="G682" s="5">
        <v>161571</v>
      </c>
      <c r="H682" s="5">
        <v>4589379</v>
      </c>
      <c r="K682" s="1">
        <f t="shared" si="114"/>
        <v>0.19223767093591973</v>
      </c>
      <c r="L682" s="1">
        <f t="shared" si="115"/>
        <v>0.14240150093808632</v>
      </c>
      <c r="M682" s="1">
        <f t="shared" si="116"/>
        <v>0.99251439776048545</v>
      </c>
      <c r="N682" s="1">
        <f t="shared" si="117"/>
        <v>0.31821924981164723</v>
      </c>
      <c r="P682" s="1">
        <f t="shared" si="118"/>
        <v>0.74075752293916552</v>
      </c>
      <c r="Q682" s="1">
        <f t="shared" si="119"/>
        <v>5.1629547576620869</v>
      </c>
      <c r="R682" s="1">
        <f t="shared" si="120"/>
        <v>1.6553428277734494</v>
      </c>
      <c r="T682" s="1" t="str">
        <f t="shared" si="121"/>
        <v>C</v>
      </c>
      <c r="U682" s="1" t="str">
        <f t="shared" si="121"/>
        <v>D</v>
      </c>
      <c r="V682" s="1" t="str">
        <f t="shared" si="121"/>
        <v>D</v>
      </c>
    </row>
    <row r="683" spans="1:30" ht="15.6" x14ac:dyDescent="0.25">
      <c r="B683" s="3" t="str">
        <f t="shared" si="111"/>
        <v>0</v>
      </c>
      <c r="C683" s="3">
        <f t="shared" si="112"/>
        <v>0</v>
      </c>
      <c r="D683" s="3" t="str">
        <f t="shared" si="113"/>
        <v>0</v>
      </c>
      <c r="E683" s="5">
        <v>21221600</v>
      </c>
      <c r="F683" s="5">
        <v>12741</v>
      </c>
      <c r="G683" s="5">
        <v>204426</v>
      </c>
      <c r="H683" s="5">
        <v>4552705</v>
      </c>
      <c r="K683" s="1">
        <f t="shared" si="114"/>
        <v>0.22243535463505396</v>
      </c>
      <c r="L683" s="1">
        <f t="shared" si="115"/>
        <v>4.6230908195105926E-2</v>
      </c>
      <c r="M683" s="1">
        <f t="shared" si="116"/>
        <v>0.26523943034331654</v>
      </c>
      <c r="N683" s="1">
        <f t="shared" si="117"/>
        <v>-7.9910593568323727E-3</v>
      </c>
      <c r="P683" s="1">
        <f t="shared" si="118"/>
        <v>0.20783974863598559</v>
      </c>
      <c r="Q683" s="1">
        <f t="shared" si="119"/>
        <v>1.1924337782475747</v>
      </c>
      <c r="R683" s="1">
        <f t="shared" si="120"/>
        <v>-3.5925311288500753E-2</v>
      </c>
      <c r="T683" s="1" t="str">
        <f t="shared" si="121"/>
        <v>C</v>
      </c>
      <c r="U683" s="1" t="str">
        <f t="shared" si="121"/>
        <v>D</v>
      </c>
      <c r="V683" s="1" t="str">
        <f t="shared" si="121"/>
        <v>B</v>
      </c>
    </row>
    <row r="684" spans="1:30" ht="15.6" x14ac:dyDescent="0.25">
      <c r="B684" s="3" t="str">
        <f t="shared" si="111"/>
        <v>0</v>
      </c>
      <c r="C684" s="3">
        <f t="shared" si="112"/>
        <v>0</v>
      </c>
      <c r="D684" s="3" t="str">
        <f t="shared" si="113"/>
        <v>0</v>
      </c>
      <c r="E684" s="5">
        <v>22381300</v>
      </c>
      <c r="F684" s="5">
        <v>13798</v>
      </c>
      <c r="G684" s="5">
        <v>223949</v>
      </c>
      <c r="H684" s="5">
        <v>4619304</v>
      </c>
      <c r="K684" s="1">
        <f t="shared" si="114"/>
        <v>5.4647151958382024E-2</v>
      </c>
      <c r="L684" s="1">
        <f t="shared" si="115"/>
        <v>8.2960521152185857E-2</v>
      </c>
      <c r="M684" s="1">
        <f t="shared" si="116"/>
        <v>9.5501550683376873E-2</v>
      </c>
      <c r="N684" s="1">
        <f t="shared" si="117"/>
        <v>1.4628446165521378E-2</v>
      </c>
      <c r="P684" s="1">
        <f t="shared" si="118"/>
        <v>1.5181124391508385</v>
      </c>
      <c r="Q684" s="1">
        <f t="shared" si="119"/>
        <v>1.7476034388051658</v>
      </c>
      <c r="R684" s="1">
        <f t="shared" si="120"/>
        <v>0.26768908609660125</v>
      </c>
      <c r="T684" s="1" t="str">
        <f t="shared" si="121"/>
        <v>D</v>
      </c>
      <c r="U684" s="1" t="str">
        <f t="shared" si="121"/>
        <v>D</v>
      </c>
      <c r="V684" s="1" t="str">
        <f t="shared" si="121"/>
        <v>C</v>
      </c>
    </row>
    <row r="685" spans="1:30" ht="15.6" x14ac:dyDescent="0.25">
      <c r="B685" s="3" t="str">
        <f t="shared" si="111"/>
        <v>0</v>
      </c>
      <c r="C685" s="3">
        <f t="shared" si="112"/>
        <v>0</v>
      </c>
      <c r="D685" s="3" t="str">
        <f t="shared" si="113"/>
        <v>0</v>
      </c>
      <c r="E685" s="5">
        <v>25428200</v>
      </c>
      <c r="F685" s="5">
        <v>16212</v>
      </c>
      <c r="G685" s="5">
        <v>312561</v>
      </c>
      <c r="H685" s="5">
        <v>4482982</v>
      </c>
      <c r="K685" s="1">
        <f t="shared" si="114"/>
        <v>0.13613597065407282</v>
      </c>
      <c r="L685" s="1">
        <f t="shared" si="115"/>
        <v>0.17495289172343817</v>
      </c>
      <c r="M685" s="1">
        <f t="shared" si="116"/>
        <v>0.39567937342877174</v>
      </c>
      <c r="N685" s="1">
        <f t="shared" si="117"/>
        <v>-2.9511372275996556E-2</v>
      </c>
      <c r="P685" s="1">
        <f t="shared" si="118"/>
        <v>1.2851334653351887</v>
      </c>
      <c r="Q685" s="1">
        <f t="shared" si="119"/>
        <v>2.9065012834426365</v>
      </c>
      <c r="R685" s="1">
        <f t="shared" si="120"/>
        <v>-0.21677865250607559</v>
      </c>
      <c r="T685" s="1" t="str">
        <f t="shared" si="121"/>
        <v>D</v>
      </c>
      <c r="U685" s="1" t="str">
        <f t="shared" si="121"/>
        <v>D</v>
      </c>
      <c r="V685" s="1" t="str">
        <f t="shared" si="121"/>
        <v>B</v>
      </c>
    </row>
    <row r="686" spans="1:30" ht="15.6" x14ac:dyDescent="0.25">
      <c r="B686" s="3" t="str">
        <f t="shared" si="111"/>
        <v>0</v>
      </c>
      <c r="C686" s="3">
        <f t="shared" si="112"/>
        <v>0</v>
      </c>
      <c r="D686" s="3" t="str">
        <f t="shared" si="113"/>
        <v>0</v>
      </c>
      <c r="E686" s="5">
        <v>28966900</v>
      </c>
      <c r="F686" s="5">
        <v>16690</v>
      </c>
      <c r="G686" s="7">
        <v>210475</v>
      </c>
      <c r="H686" s="5">
        <v>7028370</v>
      </c>
      <c r="K686" s="1">
        <f t="shared" si="114"/>
        <v>0.13916439228887614</v>
      </c>
      <c r="L686" s="1">
        <f t="shared" si="115"/>
        <v>2.9484332593140882E-2</v>
      </c>
      <c r="M686" s="1">
        <f t="shared" si="116"/>
        <v>-0.32661144544584897</v>
      </c>
      <c r="N686" s="1">
        <f t="shared" si="117"/>
        <v>0.56778902971281164</v>
      </c>
      <c r="P686" s="1">
        <f t="shared" si="118"/>
        <v>0.21186693024130468</v>
      </c>
      <c r="Q686" s="1">
        <f t="shared" si="119"/>
        <v>-2.3469469457953869</v>
      </c>
      <c r="R686" s="1">
        <f t="shared" si="120"/>
        <v>4.0799878501549482</v>
      </c>
      <c r="T686" s="1" t="str">
        <f t="shared" si="121"/>
        <v>C</v>
      </c>
      <c r="U686" s="1" t="str">
        <f t="shared" si="121"/>
        <v>A</v>
      </c>
      <c r="V686" s="1" t="str">
        <f t="shared" si="121"/>
        <v>D</v>
      </c>
    </row>
    <row r="687" spans="1:30" ht="15.6" x14ac:dyDescent="0.25">
      <c r="B687" s="3" t="str">
        <f t="shared" si="111"/>
        <v>0</v>
      </c>
      <c r="C687" s="3">
        <f t="shared" si="112"/>
        <v>0</v>
      </c>
      <c r="D687" s="3" t="str">
        <f t="shared" si="113"/>
        <v>0</v>
      </c>
      <c r="E687" s="5">
        <v>31893700</v>
      </c>
      <c r="F687" s="5">
        <v>16855</v>
      </c>
      <c r="G687" s="7">
        <v>250760</v>
      </c>
      <c r="H687" s="5">
        <v>6345205</v>
      </c>
      <c r="K687" s="1">
        <f t="shared" si="114"/>
        <v>0.10103946228281245</v>
      </c>
      <c r="L687" s="1">
        <f t="shared" si="115"/>
        <v>9.8861593768723791E-3</v>
      </c>
      <c r="M687" s="1">
        <f t="shared" si="116"/>
        <v>0.19140040384843807</v>
      </c>
      <c r="N687" s="1">
        <f t="shared" si="117"/>
        <v>-9.720105799780035E-2</v>
      </c>
      <c r="P687" s="1">
        <f t="shared" si="118"/>
        <v>9.7844536713791355E-2</v>
      </c>
      <c r="Q687" s="1">
        <f t="shared" si="119"/>
        <v>1.8943133655314066</v>
      </c>
      <c r="R687" s="1">
        <f t="shared" si="120"/>
        <v>-0.96201084013819971</v>
      </c>
      <c r="T687" s="1" t="str">
        <f t="shared" si="121"/>
        <v>C</v>
      </c>
      <c r="U687" s="1" t="str">
        <f t="shared" si="121"/>
        <v>D</v>
      </c>
      <c r="V687" s="1" t="str">
        <f t="shared" si="121"/>
        <v>A</v>
      </c>
    </row>
    <row r="688" spans="1:30" ht="15.6" x14ac:dyDescent="0.25">
      <c r="B688" s="3" t="str">
        <f t="shared" si="111"/>
        <v>0</v>
      </c>
      <c r="C688" s="3">
        <f t="shared" si="112"/>
        <v>0</v>
      </c>
      <c r="D688" s="3" t="str">
        <f t="shared" si="113"/>
        <v>0</v>
      </c>
      <c r="E688" s="5">
        <v>35015400</v>
      </c>
      <c r="F688" s="5">
        <v>15680</v>
      </c>
      <c r="G688" s="7">
        <v>290863</v>
      </c>
      <c r="H688" s="5">
        <v>8459756</v>
      </c>
      <c r="K688" s="1">
        <f t="shared" si="114"/>
        <v>9.7878264359418946E-2</v>
      </c>
      <c r="L688" s="1">
        <f t="shared" si="115"/>
        <v>-6.9712251557401364E-2</v>
      </c>
      <c r="M688" s="1">
        <f t="shared" si="116"/>
        <v>0.15992582549050885</v>
      </c>
      <c r="N688" s="1">
        <f t="shared" si="117"/>
        <v>0.33325180195123721</v>
      </c>
      <c r="P688" s="1">
        <f t="shared" si="118"/>
        <v>-0.71223424335980134</v>
      </c>
      <c r="Q688" s="1">
        <f t="shared" si="119"/>
        <v>1.6339258418319</v>
      </c>
      <c r="R688" s="1">
        <f t="shared" si="120"/>
        <v>3.4047579831156658</v>
      </c>
      <c r="T688" s="1" t="str">
        <f t="shared" si="121"/>
        <v>A</v>
      </c>
      <c r="U688" s="1" t="str">
        <f t="shared" si="121"/>
        <v>D</v>
      </c>
      <c r="V688" s="1" t="str">
        <f t="shared" si="121"/>
        <v>D</v>
      </c>
    </row>
    <row r="689" spans="1:30" ht="15.6" x14ac:dyDescent="0.25">
      <c r="B689" s="3" t="str">
        <f t="shared" si="111"/>
        <v>0</v>
      </c>
      <c r="C689" s="3">
        <f t="shared" si="112"/>
        <v>0</v>
      </c>
      <c r="D689" s="3" t="str">
        <f t="shared" si="113"/>
        <v>0</v>
      </c>
      <c r="E689" s="5">
        <v>38000607</v>
      </c>
      <c r="F689" s="5">
        <v>16408</v>
      </c>
      <c r="G689" s="7">
        <v>301089</v>
      </c>
      <c r="H689" s="5">
        <v>8600962</v>
      </c>
      <c r="K689" s="1">
        <f t="shared" si="114"/>
        <v>8.5254116760054149E-2</v>
      </c>
      <c r="L689" s="1">
        <f t="shared" si="115"/>
        <v>4.642857142857143E-2</v>
      </c>
      <c r="M689" s="1">
        <f t="shared" si="116"/>
        <v>3.5157445257733025E-2</v>
      </c>
      <c r="N689" s="1">
        <f t="shared" si="117"/>
        <v>1.6691497958097136E-2</v>
      </c>
      <c r="P689" s="1">
        <f t="shared" si="118"/>
        <v>0.54459037513981445</v>
      </c>
      <c r="Q689" s="1">
        <f t="shared" si="119"/>
        <v>0.41238413573250532</v>
      </c>
      <c r="R689" s="1">
        <f t="shared" si="120"/>
        <v>0.19578524290005833</v>
      </c>
      <c r="T689" s="1" t="str">
        <f t="shared" si="121"/>
        <v>C</v>
      </c>
      <c r="U689" s="1" t="str">
        <f t="shared" si="121"/>
        <v>C</v>
      </c>
      <c r="V689" s="1" t="str">
        <f t="shared" si="121"/>
        <v>C</v>
      </c>
    </row>
    <row r="690" spans="1:30" ht="14.4" x14ac:dyDescent="0.25">
      <c r="A690" s="4" t="s">
        <v>76</v>
      </c>
      <c r="B690" s="3" t="str">
        <f t="shared" si="111"/>
        <v>Taian</v>
      </c>
      <c r="C690" s="3" t="str">
        <f t="shared" si="112"/>
        <v xml:space="preserve">tai an </v>
      </c>
      <c r="D690" s="3" t="str">
        <f t="shared" si="113"/>
        <v>taian</v>
      </c>
      <c r="K690" s="1">
        <f t="shared" si="114"/>
        <v>-1</v>
      </c>
      <c r="L690" s="1">
        <f t="shared" si="115"/>
        <v>-1</v>
      </c>
      <c r="M690" s="1">
        <f t="shared" si="116"/>
        <v>-1</v>
      </c>
      <c r="N690" s="1">
        <f t="shared" si="117"/>
        <v>-1</v>
      </c>
      <c r="P690" s="1">
        <f t="shared" si="118"/>
        <v>1</v>
      </c>
      <c r="Q690" s="1">
        <f t="shared" si="119"/>
        <v>1</v>
      </c>
      <c r="R690" s="1">
        <f t="shared" si="120"/>
        <v>1</v>
      </c>
      <c r="T690" s="8" t="str">
        <f t="shared" si="121"/>
        <v>D</v>
      </c>
      <c r="U690" s="8" t="str">
        <f t="shared" si="121"/>
        <v>D</v>
      </c>
      <c r="V690" s="8" t="str">
        <f t="shared" si="121"/>
        <v>D</v>
      </c>
    </row>
    <row r="691" spans="1:30" ht="15.6" x14ac:dyDescent="0.25">
      <c r="B691" s="3" t="str">
        <f t="shared" si="111"/>
        <v>0</v>
      </c>
      <c r="C691" s="3">
        <f t="shared" si="112"/>
        <v>0</v>
      </c>
      <c r="D691" s="3" t="str">
        <f t="shared" si="113"/>
        <v>0</v>
      </c>
      <c r="E691" s="5">
        <v>4480200</v>
      </c>
      <c r="F691" s="6"/>
      <c r="G691" s="6"/>
      <c r="H691" s="6"/>
      <c r="K691" s="1" t="e">
        <f t="shared" si="114"/>
        <v>#DIV/0!</v>
      </c>
      <c r="L691" s="1" t="e">
        <f t="shared" si="115"/>
        <v>#DIV/0!</v>
      </c>
      <c r="M691" s="1" t="e">
        <f t="shared" si="116"/>
        <v>#DIV/0!</v>
      </c>
      <c r="N691" s="1" t="e">
        <f t="shared" si="117"/>
        <v>#DIV/0!</v>
      </c>
      <c r="P691" s="1" t="e">
        <f t="shared" si="118"/>
        <v>#DIV/0!</v>
      </c>
      <c r="Q691" s="1" t="e">
        <f t="shared" si="119"/>
        <v>#DIV/0!</v>
      </c>
      <c r="R691" s="1" t="e">
        <f t="shared" si="120"/>
        <v>#DIV/0!</v>
      </c>
      <c r="T691" s="1" t="e">
        <f t="shared" si="121"/>
        <v>#DIV/0!</v>
      </c>
      <c r="U691" s="1" t="e">
        <f t="shared" si="121"/>
        <v>#DIV/0!</v>
      </c>
      <c r="V691" s="1" t="e">
        <f t="shared" si="121"/>
        <v>#DIV/0!</v>
      </c>
      <c r="X691" s="1">
        <f>COUNTIF($T$691:$V$704,"A")</f>
        <v>5</v>
      </c>
      <c r="Y691" s="1">
        <f>COUNTIF($T$691:$V$704,"B")</f>
        <v>4</v>
      </c>
      <c r="Z691" s="1">
        <f>COUNTIF($T$691:$V$704,"C")</f>
        <v>16</v>
      </c>
      <c r="AA691" s="1">
        <f>COUNTIF($T$691:$V$704,"D")</f>
        <v>8</v>
      </c>
      <c r="AB691" s="1">
        <f>COUNTIF($T$691:$V$704,"E")</f>
        <v>0</v>
      </c>
      <c r="AD691" s="1" t="s">
        <v>148</v>
      </c>
    </row>
    <row r="692" spans="1:30" ht="15.6" x14ac:dyDescent="0.25">
      <c r="B692" s="3" t="str">
        <f t="shared" si="111"/>
        <v>0</v>
      </c>
      <c r="C692" s="3">
        <f t="shared" si="112"/>
        <v>0</v>
      </c>
      <c r="D692" s="3" t="str">
        <f t="shared" si="113"/>
        <v>0</v>
      </c>
      <c r="E692" s="5">
        <v>5152000</v>
      </c>
      <c r="F692" s="6"/>
      <c r="G692" s="6"/>
      <c r="H692" s="6"/>
      <c r="K692" s="1">
        <f t="shared" si="114"/>
        <v>0.14994866300611581</v>
      </c>
      <c r="L692" s="1" t="e">
        <f t="shared" si="115"/>
        <v>#DIV/0!</v>
      </c>
      <c r="M692" s="1" t="e">
        <f t="shared" si="116"/>
        <v>#DIV/0!</v>
      </c>
      <c r="N692" s="1" t="e">
        <f t="shared" si="117"/>
        <v>#DIV/0!</v>
      </c>
      <c r="P692" s="1" t="e">
        <f t="shared" si="118"/>
        <v>#DIV/0!</v>
      </c>
      <c r="Q692" s="1" t="e">
        <f t="shared" si="119"/>
        <v>#DIV/0!</v>
      </c>
      <c r="R692" s="1" t="e">
        <f t="shared" si="120"/>
        <v>#DIV/0!</v>
      </c>
      <c r="T692" s="1" t="e">
        <f t="shared" si="121"/>
        <v>#DIV/0!</v>
      </c>
      <c r="U692" s="1" t="e">
        <f t="shared" si="121"/>
        <v>#DIV/0!</v>
      </c>
      <c r="V692" s="1" t="e">
        <f t="shared" si="121"/>
        <v>#DIV/0!</v>
      </c>
    </row>
    <row r="693" spans="1:30" ht="15.6" x14ac:dyDescent="0.25">
      <c r="B693" s="3" t="str">
        <f t="shared" si="111"/>
        <v>0</v>
      </c>
      <c r="C693" s="3">
        <f t="shared" si="112"/>
        <v>0</v>
      </c>
      <c r="D693" s="3" t="str">
        <f t="shared" si="113"/>
        <v>0</v>
      </c>
      <c r="E693" s="5">
        <v>6040700</v>
      </c>
      <c r="F693" s="5">
        <v>3885</v>
      </c>
      <c r="G693" s="5">
        <v>68829</v>
      </c>
      <c r="H693" s="5">
        <v>976563</v>
      </c>
      <c r="K693" s="1">
        <f t="shared" si="114"/>
        <v>0.17249611801242237</v>
      </c>
      <c r="L693" s="1" t="e">
        <f t="shared" si="115"/>
        <v>#DIV/0!</v>
      </c>
      <c r="M693" s="1" t="e">
        <f t="shared" si="116"/>
        <v>#DIV/0!</v>
      </c>
      <c r="N693" s="1" t="e">
        <f t="shared" si="117"/>
        <v>#DIV/0!</v>
      </c>
      <c r="P693" s="1" t="e">
        <f t="shared" si="118"/>
        <v>#DIV/0!</v>
      </c>
      <c r="Q693" s="1" t="e">
        <f t="shared" si="119"/>
        <v>#DIV/0!</v>
      </c>
      <c r="R693" s="1" t="e">
        <f t="shared" si="120"/>
        <v>#DIV/0!</v>
      </c>
      <c r="T693" s="1" t="e">
        <f t="shared" si="121"/>
        <v>#DIV/0!</v>
      </c>
      <c r="U693" s="1" t="e">
        <f t="shared" si="121"/>
        <v>#DIV/0!</v>
      </c>
      <c r="V693" s="1" t="e">
        <f t="shared" si="121"/>
        <v>#DIV/0!</v>
      </c>
    </row>
    <row r="694" spans="1:30" ht="15.6" x14ac:dyDescent="0.25">
      <c r="B694" s="3" t="str">
        <f t="shared" si="111"/>
        <v>0</v>
      </c>
      <c r="C694" s="3">
        <f t="shared" si="112"/>
        <v>0</v>
      </c>
      <c r="D694" s="3" t="str">
        <f t="shared" si="113"/>
        <v>0</v>
      </c>
      <c r="E694" s="5">
        <v>7321100</v>
      </c>
      <c r="F694" s="5">
        <v>4060</v>
      </c>
      <c r="G694" s="5">
        <v>65280</v>
      </c>
      <c r="H694" s="5">
        <v>1018056</v>
      </c>
      <c r="K694" s="1">
        <f t="shared" si="114"/>
        <v>0.21196218981243894</v>
      </c>
      <c r="L694" s="1">
        <f t="shared" si="115"/>
        <v>4.5045045045045043E-2</v>
      </c>
      <c r="M694" s="1">
        <f t="shared" si="116"/>
        <v>-5.1562568103560996E-2</v>
      </c>
      <c r="N694" s="1">
        <f t="shared" si="117"/>
        <v>4.2488810245729154E-2</v>
      </c>
      <c r="P694" s="1">
        <f t="shared" si="118"/>
        <v>0.21251452952483879</v>
      </c>
      <c r="Q694" s="1">
        <f t="shared" si="119"/>
        <v>-0.2432630468159801</v>
      </c>
      <c r="R694" s="1">
        <f t="shared" si="120"/>
        <v>0.20045466733159648</v>
      </c>
      <c r="T694" s="1" t="str">
        <f t="shared" si="121"/>
        <v>C</v>
      </c>
      <c r="U694" s="1" t="str">
        <f t="shared" si="121"/>
        <v>B</v>
      </c>
      <c r="V694" s="1" t="str">
        <f t="shared" si="121"/>
        <v>C</v>
      </c>
    </row>
    <row r="695" spans="1:30" ht="15.6" x14ac:dyDescent="0.25">
      <c r="B695" s="3" t="str">
        <f t="shared" si="111"/>
        <v>0</v>
      </c>
      <c r="C695" s="3">
        <f t="shared" si="112"/>
        <v>0</v>
      </c>
      <c r="D695" s="3" t="str">
        <f t="shared" si="113"/>
        <v>0</v>
      </c>
      <c r="E695" s="5">
        <v>8556600</v>
      </c>
      <c r="F695" s="5">
        <v>3520</v>
      </c>
      <c r="G695" s="5">
        <v>73886</v>
      </c>
      <c r="H695" s="5">
        <v>1004183</v>
      </c>
      <c r="K695" s="1">
        <f t="shared" si="114"/>
        <v>0.16875879307754299</v>
      </c>
      <c r="L695" s="1">
        <f t="shared" si="115"/>
        <v>-0.13300492610837439</v>
      </c>
      <c r="M695" s="1">
        <f t="shared" si="116"/>
        <v>0.13183210784313726</v>
      </c>
      <c r="N695" s="1">
        <f t="shared" si="117"/>
        <v>-1.3626951759038795E-2</v>
      </c>
      <c r="P695" s="1">
        <f t="shared" si="118"/>
        <v>-0.78813627238528505</v>
      </c>
      <c r="Q695" s="1">
        <f t="shared" si="119"/>
        <v>0.78118660034835463</v>
      </c>
      <c r="R695" s="1">
        <f t="shared" si="120"/>
        <v>-8.0748099168837656E-2</v>
      </c>
      <c r="T695" s="1" t="str">
        <f t="shared" si="121"/>
        <v>A</v>
      </c>
      <c r="U695" s="1" t="str">
        <f t="shared" si="121"/>
        <v>C</v>
      </c>
      <c r="V695" s="1" t="str">
        <f t="shared" si="121"/>
        <v>B</v>
      </c>
    </row>
    <row r="696" spans="1:30" ht="15.6" x14ac:dyDescent="0.25">
      <c r="B696" s="3" t="str">
        <f t="shared" si="111"/>
        <v>0</v>
      </c>
      <c r="C696" s="3">
        <f t="shared" si="112"/>
        <v>0</v>
      </c>
      <c r="D696" s="3" t="str">
        <f t="shared" si="113"/>
        <v>0</v>
      </c>
      <c r="E696" s="5">
        <v>10181800</v>
      </c>
      <c r="F696" s="5">
        <v>3562</v>
      </c>
      <c r="G696" s="5">
        <v>95799</v>
      </c>
      <c r="H696" s="5">
        <v>887283</v>
      </c>
      <c r="K696" s="1">
        <f t="shared" si="114"/>
        <v>0.18993525465722366</v>
      </c>
      <c r="L696" s="1">
        <f t="shared" si="115"/>
        <v>1.1931818181818182E-2</v>
      </c>
      <c r="M696" s="1">
        <f t="shared" si="116"/>
        <v>0.29657851284411119</v>
      </c>
      <c r="N696" s="1">
        <f t="shared" si="117"/>
        <v>-0.11641304423596098</v>
      </c>
      <c r="P696" s="1">
        <f t="shared" si="118"/>
        <v>6.2820450070480843E-2</v>
      </c>
      <c r="Q696" s="1">
        <f t="shared" si="119"/>
        <v>1.5614716361075078</v>
      </c>
      <c r="R696" s="1">
        <f t="shared" si="120"/>
        <v>-0.61290909076385902</v>
      </c>
      <c r="T696" s="1" t="str">
        <f t="shared" si="121"/>
        <v>C</v>
      </c>
      <c r="U696" s="1" t="str">
        <f t="shared" si="121"/>
        <v>D</v>
      </c>
      <c r="V696" s="1" t="str">
        <f t="shared" si="121"/>
        <v>A</v>
      </c>
    </row>
    <row r="697" spans="1:30" ht="15.6" x14ac:dyDescent="0.25">
      <c r="B697" s="3" t="str">
        <f t="shared" si="111"/>
        <v>0</v>
      </c>
      <c r="C697" s="3">
        <f t="shared" si="112"/>
        <v>0</v>
      </c>
      <c r="D697" s="3" t="str">
        <f t="shared" si="113"/>
        <v>0</v>
      </c>
      <c r="E697" s="5">
        <v>12261100</v>
      </c>
      <c r="F697" s="5">
        <v>4193</v>
      </c>
      <c r="G697" s="5">
        <v>125275</v>
      </c>
      <c r="H697" s="5">
        <v>921770</v>
      </c>
      <c r="K697" s="1">
        <f t="shared" si="114"/>
        <v>0.204217328959516</v>
      </c>
      <c r="L697" s="1">
        <f t="shared" si="115"/>
        <v>0.17714766984839977</v>
      </c>
      <c r="M697" s="1">
        <f t="shared" si="116"/>
        <v>0.3076858839862629</v>
      </c>
      <c r="N697" s="1">
        <f t="shared" si="117"/>
        <v>3.8868095072259919E-2</v>
      </c>
      <c r="P697" s="1">
        <f t="shared" si="118"/>
        <v>0.86744680655145334</v>
      </c>
      <c r="Q697" s="1">
        <f t="shared" si="119"/>
        <v>1.5066590360079506</v>
      </c>
      <c r="R697" s="1">
        <f t="shared" si="120"/>
        <v>0.19032711509004763</v>
      </c>
      <c r="T697" s="1" t="str">
        <f t="shared" si="121"/>
        <v>C</v>
      </c>
      <c r="U697" s="1" t="str">
        <f t="shared" si="121"/>
        <v>D</v>
      </c>
      <c r="V697" s="1" t="str">
        <f t="shared" si="121"/>
        <v>C</v>
      </c>
    </row>
    <row r="698" spans="1:30" ht="15.6" x14ac:dyDescent="0.25">
      <c r="B698" s="3" t="str">
        <f t="shared" si="111"/>
        <v>0</v>
      </c>
      <c r="C698" s="3">
        <f t="shared" si="112"/>
        <v>0</v>
      </c>
      <c r="D698" s="3" t="str">
        <f t="shared" si="113"/>
        <v>0</v>
      </c>
      <c r="E698" s="5">
        <v>15133000</v>
      </c>
      <c r="F698" s="5">
        <v>4321</v>
      </c>
      <c r="G698" s="5">
        <v>121153</v>
      </c>
      <c r="H698" s="5">
        <v>938591</v>
      </c>
      <c r="K698" s="1">
        <f t="shared" si="114"/>
        <v>0.23422857655512147</v>
      </c>
      <c r="L698" s="1">
        <f t="shared" si="115"/>
        <v>3.0527068924397806E-2</v>
      </c>
      <c r="M698" s="1">
        <f t="shared" si="116"/>
        <v>-3.2903612053482342E-2</v>
      </c>
      <c r="N698" s="1">
        <f t="shared" si="117"/>
        <v>1.8248586957700944E-2</v>
      </c>
      <c r="P698" s="1">
        <f t="shared" si="118"/>
        <v>0.13033024993521153</v>
      </c>
      <c r="Q698" s="1">
        <f t="shared" si="119"/>
        <v>-0.140476506058342</v>
      </c>
      <c r="R698" s="1">
        <f t="shared" si="120"/>
        <v>7.7909310751442265E-2</v>
      </c>
      <c r="T698" s="1" t="str">
        <f t="shared" si="121"/>
        <v>C</v>
      </c>
      <c r="U698" s="1" t="str">
        <f t="shared" si="121"/>
        <v>B</v>
      </c>
      <c r="V698" s="1" t="str">
        <f t="shared" si="121"/>
        <v>C</v>
      </c>
    </row>
    <row r="699" spans="1:30" ht="15.6" x14ac:dyDescent="0.25">
      <c r="B699" s="3" t="str">
        <f t="shared" si="111"/>
        <v>0</v>
      </c>
      <c r="C699" s="3">
        <f t="shared" si="112"/>
        <v>0</v>
      </c>
      <c r="D699" s="3" t="str">
        <f t="shared" si="113"/>
        <v>0</v>
      </c>
      <c r="E699" s="5">
        <v>17156630</v>
      </c>
      <c r="F699" s="7">
        <v>4487</v>
      </c>
      <c r="G699" s="7">
        <v>176003</v>
      </c>
      <c r="H699" s="7">
        <v>998760</v>
      </c>
      <c r="K699" s="1">
        <f t="shared" si="114"/>
        <v>0.13372298949316064</v>
      </c>
      <c r="L699" s="1">
        <f t="shared" si="115"/>
        <v>3.8417033094191158E-2</v>
      </c>
      <c r="M699" s="1">
        <f t="shared" si="116"/>
        <v>0.45273332067716027</v>
      </c>
      <c r="N699" s="1">
        <f t="shared" si="117"/>
        <v>6.4105664767720977E-2</v>
      </c>
      <c r="P699" s="1">
        <f t="shared" si="118"/>
        <v>0.28728817116488431</v>
      </c>
      <c r="Q699" s="1">
        <f t="shared" si="119"/>
        <v>3.3856057390963104</v>
      </c>
      <c r="R699" s="1">
        <f t="shared" si="120"/>
        <v>0.47939150187036245</v>
      </c>
      <c r="T699" s="1" t="str">
        <f t="shared" si="121"/>
        <v>C</v>
      </c>
      <c r="U699" s="1" t="str">
        <f t="shared" si="121"/>
        <v>D</v>
      </c>
      <c r="V699" s="1" t="str">
        <f t="shared" si="121"/>
        <v>C</v>
      </c>
    </row>
    <row r="700" spans="1:30" ht="15.6" x14ac:dyDescent="0.25">
      <c r="B700" s="3" t="str">
        <f t="shared" si="111"/>
        <v>0</v>
      </c>
      <c r="C700" s="3">
        <f t="shared" si="112"/>
        <v>0</v>
      </c>
      <c r="D700" s="3" t="str">
        <f t="shared" si="113"/>
        <v>0</v>
      </c>
      <c r="E700" s="5">
        <v>20516800</v>
      </c>
      <c r="F700" s="5">
        <v>4579</v>
      </c>
      <c r="G700" s="5">
        <v>196946</v>
      </c>
      <c r="H700" s="5">
        <v>1808673</v>
      </c>
      <c r="K700" s="1">
        <f t="shared" si="114"/>
        <v>0.19585256545137361</v>
      </c>
      <c r="L700" s="1">
        <f t="shared" si="115"/>
        <v>2.050367728994874E-2</v>
      </c>
      <c r="M700" s="1">
        <f t="shared" si="116"/>
        <v>0.11899228990414937</v>
      </c>
      <c r="N700" s="1">
        <f t="shared" si="117"/>
        <v>0.81091853898834554</v>
      </c>
      <c r="P700" s="1">
        <f t="shared" si="118"/>
        <v>0.10468934753392038</v>
      </c>
      <c r="Q700" s="1">
        <f t="shared" si="119"/>
        <v>0.60756053733538073</v>
      </c>
      <c r="R700" s="1">
        <f t="shared" si="120"/>
        <v>4.1404540048758305</v>
      </c>
      <c r="T700" s="1" t="str">
        <f t="shared" si="121"/>
        <v>C</v>
      </c>
      <c r="U700" s="1" t="str">
        <f t="shared" si="121"/>
        <v>C</v>
      </c>
      <c r="V700" s="1" t="str">
        <f t="shared" si="121"/>
        <v>D</v>
      </c>
    </row>
    <row r="701" spans="1:30" ht="15.6" x14ac:dyDescent="0.25">
      <c r="B701" s="3" t="str">
        <f t="shared" si="111"/>
        <v>0</v>
      </c>
      <c r="C701" s="3">
        <f t="shared" si="112"/>
        <v>0</v>
      </c>
      <c r="D701" s="3" t="str">
        <f t="shared" si="113"/>
        <v>0</v>
      </c>
      <c r="E701" s="5">
        <v>23043100</v>
      </c>
      <c r="F701" s="5">
        <v>8019</v>
      </c>
      <c r="G701" s="7">
        <v>145020</v>
      </c>
      <c r="H701" s="5">
        <v>3412570</v>
      </c>
      <c r="K701" s="1">
        <f t="shared" si="114"/>
        <v>0.12313323715199251</v>
      </c>
      <c r="L701" s="1">
        <f t="shared" si="115"/>
        <v>0.75125573269272772</v>
      </c>
      <c r="M701" s="1">
        <f t="shared" si="116"/>
        <v>-0.26365602754054412</v>
      </c>
      <c r="N701" s="1">
        <f t="shared" si="117"/>
        <v>0.88678108204191697</v>
      </c>
      <c r="P701" s="1">
        <f t="shared" si="118"/>
        <v>6.1011612304596277</v>
      </c>
      <c r="Q701" s="1">
        <f t="shared" si="119"/>
        <v>-2.1412255020559061</v>
      </c>
      <c r="R701" s="1">
        <f t="shared" si="120"/>
        <v>7.2018010941050559</v>
      </c>
      <c r="T701" s="1" t="str">
        <f t="shared" si="121"/>
        <v>D</v>
      </c>
      <c r="U701" s="1" t="str">
        <f t="shared" si="121"/>
        <v>A</v>
      </c>
      <c r="V701" s="1" t="str">
        <f t="shared" si="121"/>
        <v>D</v>
      </c>
    </row>
    <row r="702" spans="1:30" ht="15.6" x14ac:dyDescent="0.25">
      <c r="B702" s="3" t="str">
        <f t="shared" si="111"/>
        <v>0</v>
      </c>
      <c r="C702" s="3">
        <f t="shared" si="112"/>
        <v>0</v>
      </c>
      <c r="D702" s="3" t="str">
        <f t="shared" si="113"/>
        <v>0</v>
      </c>
      <c r="E702" s="5">
        <v>25470100</v>
      </c>
      <c r="F702" s="5">
        <v>8423</v>
      </c>
      <c r="G702" s="7">
        <v>159132</v>
      </c>
      <c r="H702" s="5">
        <v>3447157</v>
      </c>
      <c r="K702" s="1">
        <f t="shared" si="114"/>
        <v>0.10532437041891066</v>
      </c>
      <c r="L702" s="1">
        <f t="shared" si="115"/>
        <v>5.038034667664297E-2</v>
      </c>
      <c r="M702" s="1">
        <f t="shared" si="116"/>
        <v>9.7310715763342992E-2</v>
      </c>
      <c r="N702" s="1">
        <f t="shared" si="117"/>
        <v>1.0135176714323809E-2</v>
      </c>
      <c r="P702" s="1">
        <f t="shared" si="118"/>
        <v>0.47833513246994297</v>
      </c>
      <c r="Q702" s="1">
        <f t="shared" si="119"/>
        <v>0.92391452591936085</v>
      </c>
      <c r="R702" s="1">
        <f t="shared" si="120"/>
        <v>9.6228220249622978E-2</v>
      </c>
      <c r="T702" s="1" t="str">
        <f t="shared" si="121"/>
        <v>C</v>
      </c>
      <c r="U702" s="1" t="str">
        <f t="shared" si="121"/>
        <v>C</v>
      </c>
      <c r="V702" s="1" t="str">
        <f t="shared" si="121"/>
        <v>C</v>
      </c>
    </row>
    <row r="703" spans="1:30" ht="15.6" x14ac:dyDescent="0.25">
      <c r="B703" s="3" t="str">
        <f t="shared" si="111"/>
        <v>0</v>
      </c>
      <c r="C703" s="3">
        <f t="shared" si="112"/>
        <v>0</v>
      </c>
      <c r="D703" s="3" t="str">
        <f t="shared" si="113"/>
        <v>0</v>
      </c>
      <c r="E703" s="5">
        <v>27907000</v>
      </c>
      <c r="F703" s="5">
        <v>8224</v>
      </c>
      <c r="G703" s="7">
        <v>189963</v>
      </c>
      <c r="H703" s="5">
        <v>2350670</v>
      </c>
      <c r="K703" s="1">
        <f t="shared" si="114"/>
        <v>9.5676891727947674E-2</v>
      </c>
      <c r="L703" s="1">
        <f t="shared" si="115"/>
        <v>-2.3625786536863352E-2</v>
      </c>
      <c r="M703" s="1">
        <f t="shared" si="116"/>
        <v>0.19374481562476434</v>
      </c>
      <c r="N703" s="1">
        <f t="shared" si="117"/>
        <v>-0.31808443885787624</v>
      </c>
      <c r="P703" s="1">
        <f t="shared" si="118"/>
        <v>-0.24693304841091684</v>
      </c>
      <c r="Q703" s="1">
        <f t="shared" si="119"/>
        <v>2.02499069655887</v>
      </c>
      <c r="R703" s="1">
        <f t="shared" si="120"/>
        <v>-3.3245691108186604</v>
      </c>
      <c r="T703" s="1" t="str">
        <f t="shared" si="121"/>
        <v>B</v>
      </c>
      <c r="U703" s="1" t="str">
        <f t="shared" si="121"/>
        <v>D</v>
      </c>
      <c r="V703" s="1" t="str">
        <f t="shared" si="121"/>
        <v>A</v>
      </c>
    </row>
    <row r="704" spans="1:30" ht="15.6" x14ac:dyDescent="0.25">
      <c r="B704" s="3" t="str">
        <f t="shared" si="111"/>
        <v>0</v>
      </c>
      <c r="C704" s="3">
        <f t="shared" si="112"/>
        <v>0</v>
      </c>
      <c r="D704" s="3" t="str">
        <f t="shared" si="113"/>
        <v>0</v>
      </c>
      <c r="E704" s="5">
        <v>30021852</v>
      </c>
      <c r="F704" s="5">
        <v>9299</v>
      </c>
      <c r="G704" s="7">
        <v>194320</v>
      </c>
      <c r="H704" s="5">
        <v>2029038</v>
      </c>
      <c r="K704" s="1">
        <f t="shared" si="114"/>
        <v>7.5782133514888744E-2</v>
      </c>
      <c r="L704" s="1">
        <f t="shared" si="115"/>
        <v>0.13071498054474709</v>
      </c>
      <c r="M704" s="1">
        <f t="shared" si="116"/>
        <v>2.2936045440427873E-2</v>
      </c>
      <c r="N704" s="1">
        <f t="shared" si="117"/>
        <v>-0.13682567097891241</v>
      </c>
      <c r="P704" s="1">
        <f t="shared" si="118"/>
        <v>1.7248786024091789</v>
      </c>
      <c r="Q704" s="1">
        <f t="shared" si="119"/>
        <v>0.30265768957166772</v>
      </c>
      <c r="R704" s="1">
        <f t="shared" si="120"/>
        <v>-1.8055135773134519</v>
      </c>
      <c r="T704" s="1" t="str">
        <f t="shared" si="121"/>
        <v>D</v>
      </c>
      <c r="U704" s="1" t="str">
        <f t="shared" si="121"/>
        <v>C</v>
      </c>
      <c r="V704" s="1" t="str">
        <f t="shared" si="121"/>
        <v>A</v>
      </c>
    </row>
    <row r="705" spans="1:30" ht="14.4" x14ac:dyDescent="0.25">
      <c r="A705" s="4" t="s">
        <v>77</v>
      </c>
      <c r="B705" s="3" t="str">
        <f t="shared" si="111"/>
        <v>Laiwu</v>
      </c>
      <c r="C705" s="3" t="str">
        <f t="shared" si="112"/>
        <v xml:space="preserve">lai wu </v>
      </c>
      <c r="D705" s="3" t="str">
        <f t="shared" si="113"/>
        <v>laiwu</v>
      </c>
      <c r="K705" s="1">
        <f t="shared" si="114"/>
        <v>-1</v>
      </c>
      <c r="L705" s="1">
        <f t="shared" si="115"/>
        <v>-1</v>
      </c>
      <c r="M705" s="1">
        <f t="shared" si="116"/>
        <v>-1</v>
      </c>
      <c r="N705" s="1">
        <f t="shared" si="117"/>
        <v>-1</v>
      </c>
      <c r="P705" s="1">
        <f t="shared" si="118"/>
        <v>1</v>
      </c>
      <c r="Q705" s="1">
        <f t="shared" si="119"/>
        <v>1</v>
      </c>
      <c r="R705" s="1">
        <f t="shared" si="120"/>
        <v>1</v>
      </c>
      <c r="T705" s="8" t="str">
        <f t="shared" si="121"/>
        <v>D</v>
      </c>
      <c r="U705" s="8" t="str">
        <f t="shared" si="121"/>
        <v>D</v>
      </c>
      <c r="V705" s="8" t="str">
        <f t="shared" si="121"/>
        <v>D</v>
      </c>
    </row>
    <row r="706" spans="1:30" ht="15.6" x14ac:dyDescent="0.25">
      <c r="B706" s="3" t="str">
        <f t="shared" si="111"/>
        <v>0</v>
      </c>
      <c r="C706" s="3">
        <f t="shared" si="112"/>
        <v>0</v>
      </c>
      <c r="D706" s="3" t="str">
        <f t="shared" si="113"/>
        <v>0</v>
      </c>
      <c r="E706" s="5">
        <v>1253600</v>
      </c>
      <c r="F706" s="6"/>
      <c r="G706" s="6"/>
      <c r="H706" s="6"/>
      <c r="K706" s="1" t="e">
        <f t="shared" si="114"/>
        <v>#DIV/0!</v>
      </c>
      <c r="L706" s="1" t="e">
        <f t="shared" si="115"/>
        <v>#DIV/0!</v>
      </c>
      <c r="M706" s="1" t="e">
        <f t="shared" si="116"/>
        <v>#DIV/0!</v>
      </c>
      <c r="N706" s="1" t="e">
        <f t="shared" si="117"/>
        <v>#DIV/0!</v>
      </c>
      <c r="P706" s="1" t="e">
        <f t="shared" si="118"/>
        <v>#DIV/0!</v>
      </c>
      <c r="Q706" s="1" t="e">
        <f t="shared" si="119"/>
        <v>#DIV/0!</v>
      </c>
      <c r="R706" s="1" t="e">
        <f t="shared" si="120"/>
        <v>#DIV/0!</v>
      </c>
      <c r="T706" s="1" t="e">
        <f t="shared" si="121"/>
        <v>#DIV/0!</v>
      </c>
      <c r="U706" s="1" t="e">
        <f t="shared" si="121"/>
        <v>#DIV/0!</v>
      </c>
      <c r="V706" s="1" t="e">
        <f t="shared" si="121"/>
        <v>#DIV/0!</v>
      </c>
      <c r="X706" s="1">
        <f>COUNTIF($T$706:$V$719,"A")</f>
        <v>6</v>
      </c>
      <c r="Y706" s="1">
        <f>COUNTIF($T$706:$V$719,"B")</f>
        <v>3</v>
      </c>
      <c r="Z706" s="1">
        <f>COUNTIF($T$706:$V$719,"C")</f>
        <v>6</v>
      </c>
      <c r="AA706" s="1">
        <f>COUNTIF($T$706:$V$719,"D")</f>
        <v>15</v>
      </c>
      <c r="AB706" s="1">
        <f>COUNTIF($T$706:$V$719,"E")</f>
        <v>0</v>
      </c>
      <c r="AD706" s="1" t="s">
        <v>34</v>
      </c>
    </row>
    <row r="707" spans="1:30" ht="15.6" x14ac:dyDescent="0.25">
      <c r="B707" s="3" t="str">
        <f t="shared" ref="B707:B770" si="122">PROPER(D707)</f>
        <v>0</v>
      </c>
      <c r="C707" s="3">
        <f t="shared" ref="C707:C770" si="123">getpy(A707)</f>
        <v>0</v>
      </c>
      <c r="D707" s="3" t="str">
        <f t="shared" ref="D707:D770" si="124">SUBSTITUTE(C707," ","")</f>
        <v>0</v>
      </c>
      <c r="E707" s="5">
        <v>1419000</v>
      </c>
      <c r="F707" s="6"/>
      <c r="G707" s="6"/>
      <c r="H707" s="6"/>
      <c r="K707" s="1">
        <f t="shared" ref="K707:K770" si="125">(E707-E706)/E706</f>
        <v>0.13194001276324185</v>
      </c>
      <c r="L707" s="1" t="e">
        <f t="shared" ref="L707:L770" si="126">(F707-F706)/F706</f>
        <v>#DIV/0!</v>
      </c>
      <c r="M707" s="1" t="e">
        <f t="shared" ref="M707:M770" si="127">(G707-G706)/G706</f>
        <v>#DIV/0!</v>
      </c>
      <c r="N707" s="1" t="e">
        <f t="shared" ref="N707:N770" si="128">(H707-H706)/H706</f>
        <v>#DIV/0!</v>
      </c>
      <c r="P707" s="1" t="e">
        <f t="shared" si="118"/>
        <v>#DIV/0!</v>
      </c>
      <c r="Q707" s="1" t="e">
        <f t="shared" si="119"/>
        <v>#DIV/0!</v>
      </c>
      <c r="R707" s="1" t="e">
        <f t="shared" si="120"/>
        <v>#DIV/0!</v>
      </c>
      <c r="T707" s="1" t="e">
        <f t="shared" si="121"/>
        <v>#DIV/0!</v>
      </c>
      <c r="U707" s="1" t="e">
        <f t="shared" si="121"/>
        <v>#DIV/0!</v>
      </c>
      <c r="V707" s="1" t="e">
        <f t="shared" si="121"/>
        <v>#DIV/0!</v>
      </c>
    </row>
    <row r="708" spans="1:30" ht="15.6" x14ac:dyDescent="0.25">
      <c r="B708" s="3" t="str">
        <f t="shared" si="122"/>
        <v>0</v>
      </c>
      <c r="C708" s="3">
        <f t="shared" si="123"/>
        <v>0</v>
      </c>
      <c r="D708" s="3" t="str">
        <f t="shared" si="124"/>
        <v>0</v>
      </c>
      <c r="E708" s="5">
        <v>1700500</v>
      </c>
      <c r="F708" s="5">
        <v>1873</v>
      </c>
      <c r="G708" s="5">
        <v>9264</v>
      </c>
      <c r="H708" s="5">
        <v>1049189</v>
      </c>
      <c r="K708" s="1">
        <f t="shared" si="125"/>
        <v>0.19837914023960534</v>
      </c>
      <c r="L708" s="1" t="e">
        <f t="shared" si="126"/>
        <v>#DIV/0!</v>
      </c>
      <c r="M708" s="1" t="e">
        <f t="shared" si="127"/>
        <v>#DIV/0!</v>
      </c>
      <c r="N708" s="1" t="e">
        <f t="shared" si="128"/>
        <v>#DIV/0!</v>
      </c>
      <c r="P708" s="1" t="e">
        <f t="shared" ref="P708:P771" si="129">L708/K708</f>
        <v>#DIV/0!</v>
      </c>
      <c r="Q708" s="1" t="e">
        <f t="shared" ref="Q708:Q771" si="130">M708/$K708</f>
        <v>#DIV/0!</v>
      </c>
      <c r="R708" s="1" t="e">
        <f t="shared" ref="R708:R771" si="131">N708/$K708</f>
        <v>#DIV/0!</v>
      </c>
      <c r="T708" s="1" t="e">
        <f t="shared" ref="T708:V771" si="132">IF(AND($K708&gt;0,L708&lt;0,P708&lt;-0.5),"A",IF(OR(AND($K708&gt;0,L708&lt;0,P708&gt;-0.5)),"B",IF(OR(AND($K708&gt;0,L708&gt;0,P708&lt;1),AND($K708&lt;0,L708&lt;0,P708&gt;1.2)),"C",IF(OR(AND($K708&gt;0,L708&gt;0,P708&gt;1),AND($K708&lt;0,L708&lt;0,P708&lt;1.2)),"D",IF(AND($K708&lt;0,L708&gt;0,P708&lt;0),"E","F")))))</f>
        <v>#DIV/0!</v>
      </c>
      <c r="U708" s="1" t="e">
        <f t="shared" si="132"/>
        <v>#DIV/0!</v>
      </c>
      <c r="V708" s="1" t="e">
        <f t="shared" si="132"/>
        <v>#DIV/0!</v>
      </c>
    </row>
    <row r="709" spans="1:30" ht="15.6" x14ac:dyDescent="0.25">
      <c r="B709" s="3" t="str">
        <f t="shared" si="122"/>
        <v>0</v>
      </c>
      <c r="C709" s="3">
        <f t="shared" si="123"/>
        <v>0</v>
      </c>
      <c r="D709" s="3" t="str">
        <f t="shared" si="124"/>
        <v>0</v>
      </c>
      <c r="E709" s="5">
        <v>2238800</v>
      </c>
      <c r="F709" s="5">
        <v>1611</v>
      </c>
      <c r="G709" s="5">
        <v>9041</v>
      </c>
      <c r="H709" s="5">
        <v>1109344</v>
      </c>
      <c r="K709" s="1">
        <f t="shared" si="125"/>
        <v>0.31655395471920023</v>
      </c>
      <c r="L709" s="1">
        <f t="shared" si="126"/>
        <v>-0.1398825413774693</v>
      </c>
      <c r="M709" s="1">
        <f t="shared" si="127"/>
        <v>-2.407167530224525E-2</v>
      </c>
      <c r="N709" s="1">
        <f t="shared" si="128"/>
        <v>5.7334760467370509E-2</v>
      </c>
      <c r="P709" s="1">
        <f t="shared" si="129"/>
        <v>-0.44189162476757676</v>
      </c>
      <c r="Q709" s="1">
        <f t="shared" si="130"/>
        <v>-7.6042882874731654E-2</v>
      </c>
      <c r="R709" s="1">
        <f t="shared" si="131"/>
        <v>0.18112160537760275</v>
      </c>
      <c r="T709" s="1" t="str">
        <f t="shared" si="132"/>
        <v>B</v>
      </c>
      <c r="U709" s="1" t="str">
        <f t="shared" si="132"/>
        <v>B</v>
      </c>
      <c r="V709" s="1" t="str">
        <f t="shared" si="132"/>
        <v>C</v>
      </c>
    </row>
    <row r="710" spans="1:30" ht="15.6" x14ac:dyDescent="0.25">
      <c r="B710" s="3" t="str">
        <f t="shared" si="122"/>
        <v>0</v>
      </c>
      <c r="C710" s="3">
        <f t="shared" si="123"/>
        <v>0</v>
      </c>
      <c r="D710" s="3" t="str">
        <f t="shared" si="124"/>
        <v>0</v>
      </c>
      <c r="E710" s="5">
        <v>2563400</v>
      </c>
      <c r="F710" s="5">
        <v>1328</v>
      </c>
      <c r="G710" s="5">
        <v>12553</v>
      </c>
      <c r="H710" s="5">
        <v>1138709</v>
      </c>
      <c r="K710" s="1">
        <f t="shared" si="125"/>
        <v>0.14498838663569769</v>
      </c>
      <c r="L710" s="1">
        <f t="shared" si="126"/>
        <v>-0.17566728739913098</v>
      </c>
      <c r="M710" s="1">
        <f t="shared" si="127"/>
        <v>0.38845260480035393</v>
      </c>
      <c r="N710" s="1">
        <f t="shared" si="128"/>
        <v>2.6470598840395765E-2</v>
      </c>
      <c r="P710" s="1">
        <f t="shared" si="129"/>
        <v>-1.2115955731028172</v>
      </c>
      <c r="Q710" s="1">
        <f t="shared" si="130"/>
        <v>2.6791980641621453</v>
      </c>
      <c r="R710" s="1">
        <f t="shared" si="131"/>
        <v>0.18257047653690092</v>
      </c>
      <c r="T710" s="1" t="str">
        <f t="shared" si="132"/>
        <v>A</v>
      </c>
      <c r="U710" s="1" t="str">
        <f t="shared" si="132"/>
        <v>D</v>
      </c>
      <c r="V710" s="1" t="str">
        <f t="shared" si="132"/>
        <v>C</v>
      </c>
    </row>
    <row r="711" spans="1:30" ht="15.6" x14ac:dyDescent="0.25">
      <c r="B711" s="3" t="str">
        <f t="shared" si="122"/>
        <v>0</v>
      </c>
      <c r="C711" s="3">
        <f t="shared" si="123"/>
        <v>0</v>
      </c>
      <c r="D711" s="3" t="str">
        <f t="shared" si="124"/>
        <v>0</v>
      </c>
      <c r="E711" s="5">
        <v>2919800</v>
      </c>
      <c r="F711" s="5">
        <v>1393</v>
      </c>
      <c r="G711" s="5">
        <v>8381</v>
      </c>
      <c r="H711" s="5">
        <v>1060303</v>
      </c>
      <c r="K711" s="1">
        <f t="shared" si="125"/>
        <v>0.13903409534212374</v>
      </c>
      <c r="L711" s="1">
        <f t="shared" si="126"/>
        <v>4.8945783132530118E-2</v>
      </c>
      <c r="M711" s="1">
        <f t="shared" si="127"/>
        <v>-0.33235083247032582</v>
      </c>
      <c r="N711" s="1">
        <f t="shared" si="128"/>
        <v>-6.8855168440751763E-2</v>
      </c>
      <c r="P711" s="1">
        <f t="shared" si="129"/>
        <v>0.35204158384379264</v>
      </c>
      <c r="Q711" s="1">
        <f t="shared" si="130"/>
        <v>-2.3904268348889821</v>
      </c>
      <c r="R711" s="1">
        <f t="shared" si="131"/>
        <v>-0.49523944663586722</v>
      </c>
      <c r="T711" s="1" t="str">
        <f t="shared" si="132"/>
        <v>C</v>
      </c>
      <c r="U711" s="1" t="str">
        <f t="shared" si="132"/>
        <v>A</v>
      </c>
      <c r="V711" s="1" t="str">
        <f t="shared" si="132"/>
        <v>B</v>
      </c>
    </row>
    <row r="712" spans="1:30" ht="15.6" x14ac:dyDescent="0.25">
      <c r="B712" s="3" t="str">
        <f t="shared" si="122"/>
        <v>0</v>
      </c>
      <c r="C712" s="3">
        <f t="shared" si="123"/>
        <v>0</v>
      </c>
      <c r="D712" s="3" t="str">
        <f t="shared" si="124"/>
        <v>0</v>
      </c>
      <c r="E712" s="5">
        <v>3672700</v>
      </c>
      <c r="F712" s="5">
        <v>1453</v>
      </c>
      <c r="G712" s="5">
        <v>49310</v>
      </c>
      <c r="H712" s="5">
        <v>364014</v>
      </c>
      <c r="K712" s="1">
        <f t="shared" si="125"/>
        <v>0.25786012740598674</v>
      </c>
      <c r="L712" s="1">
        <f t="shared" si="126"/>
        <v>4.3072505384063174E-2</v>
      </c>
      <c r="M712" s="1">
        <f t="shared" si="127"/>
        <v>4.8835461162152489</v>
      </c>
      <c r="N712" s="1">
        <f t="shared" si="128"/>
        <v>-0.65668870124860534</v>
      </c>
      <c r="P712" s="1">
        <f t="shared" si="129"/>
        <v>0.16703825371282727</v>
      </c>
      <c r="Q712" s="1">
        <f t="shared" si="130"/>
        <v>18.938740802397771</v>
      </c>
      <c r="R712" s="1">
        <f t="shared" si="131"/>
        <v>-2.5466857084681602</v>
      </c>
      <c r="T712" s="1" t="str">
        <f t="shared" si="132"/>
        <v>C</v>
      </c>
      <c r="U712" s="1" t="str">
        <f t="shared" si="132"/>
        <v>D</v>
      </c>
      <c r="V712" s="1" t="str">
        <f t="shared" si="132"/>
        <v>A</v>
      </c>
    </row>
    <row r="713" spans="1:30" ht="15.6" x14ac:dyDescent="0.25">
      <c r="B713" s="3" t="str">
        <f t="shared" si="122"/>
        <v>0</v>
      </c>
      <c r="C713" s="3">
        <f t="shared" si="123"/>
        <v>0</v>
      </c>
      <c r="D713" s="3" t="str">
        <f t="shared" si="124"/>
        <v>0</v>
      </c>
      <c r="E713" s="5">
        <v>4557900</v>
      </c>
      <c r="F713" s="5">
        <v>1663</v>
      </c>
      <c r="G713" s="5">
        <v>152695</v>
      </c>
      <c r="H713" s="5">
        <v>395590</v>
      </c>
      <c r="K713" s="1">
        <f t="shared" si="125"/>
        <v>0.24102159174449314</v>
      </c>
      <c r="L713" s="1">
        <f t="shared" si="126"/>
        <v>0.1445285615966965</v>
      </c>
      <c r="M713" s="1">
        <f t="shared" si="127"/>
        <v>2.0966335428919085</v>
      </c>
      <c r="N713" s="1">
        <f t="shared" si="128"/>
        <v>8.6743916442774183E-2</v>
      </c>
      <c r="P713" s="1">
        <f t="shared" si="129"/>
        <v>0.59964985108019342</v>
      </c>
      <c r="Q713" s="1">
        <f t="shared" si="130"/>
        <v>8.6989448858778946</v>
      </c>
      <c r="R713" s="1">
        <f t="shared" si="131"/>
        <v>0.35990101888768272</v>
      </c>
      <c r="T713" s="1" t="str">
        <f t="shared" si="132"/>
        <v>C</v>
      </c>
      <c r="U713" s="1" t="str">
        <f t="shared" si="132"/>
        <v>D</v>
      </c>
      <c r="V713" s="1" t="str">
        <f t="shared" si="132"/>
        <v>C</v>
      </c>
    </row>
    <row r="714" spans="1:30" ht="15.6" x14ac:dyDescent="0.25">
      <c r="B714" s="3" t="str">
        <f t="shared" si="122"/>
        <v>0</v>
      </c>
      <c r="C714" s="3">
        <f t="shared" si="123"/>
        <v>0</v>
      </c>
      <c r="D714" s="3" t="str">
        <f t="shared" si="124"/>
        <v>0</v>
      </c>
      <c r="E714" s="5">
        <v>4713000</v>
      </c>
      <c r="F714" s="5">
        <v>1663</v>
      </c>
      <c r="G714" s="5">
        <v>152695</v>
      </c>
      <c r="H714" s="5">
        <v>395590</v>
      </c>
      <c r="K714" s="1">
        <f t="shared" si="125"/>
        <v>3.4028829066017244E-2</v>
      </c>
      <c r="L714" s="1">
        <f t="shared" si="126"/>
        <v>0</v>
      </c>
      <c r="M714" s="1">
        <f t="shared" si="127"/>
        <v>0</v>
      </c>
      <c r="N714" s="1">
        <f t="shared" si="128"/>
        <v>0</v>
      </c>
      <c r="P714" s="1">
        <f t="shared" si="129"/>
        <v>0</v>
      </c>
      <c r="Q714" s="1">
        <f t="shared" si="130"/>
        <v>0</v>
      </c>
      <c r="R714" s="1">
        <f t="shared" si="131"/>
        <v>0</v>
      </c>
      <c r="T714" s="1" t="str">
        <f t="shared" si="132"/>
        <v>F</v>
      </c>
      <c r="U714" s="1" t="str">
        <f t="shared" si="132"/>
        <v>F</v>
      </c>
      <c r="V714" s="1" t="str">
        <f t="shared" si="132"/>
        <v>F</v>
      </c>
    </row>
    <row r="715" spans="1:30" ht="15.6" x14ac:dyDescent="0.25">
      <c r="B715" s="3" t="str">
        <f t="shared" si="122"/>
        <v>0</v>
      </c>
      <c r="C715" s="3">
        <f t="shared" si="123"/>
        <v>0</v>
      </c>
      <c r="D715" s="3" t="str">
        <f t="shared" si="124"/>
        <v>0</v>
      </c>
      <c r="E715" s="5">
        <v>5463300</v>
      </c>
      <c r="F715" s="5">
        <v>2659</v>
      </c>
      <c r="G715" s="5">
        <v>221230</v>
      </c>
      <c r="H715" s="5">
        <v>2155712</v>
      </c>
      <c r="K715" s="1">
        <f t="shared" si="125"/>
        <v>0.15919796308084022</v>
      </c>
      <c r="L715" s="1">
        <f t="shared" si="126"/>
        <v>0.59891761876127481</v>
      </c>
      <c r="M715" s="1">
        <f t="shared" si="127"/>
        <v>0.44883591473198203</v>
      </c>
      <c r="N715" s="1">
        <f t="shared" si="128"/>
        <v>4.4493591850147878</v>
      </c>
      <c r="P715" s="1">
        <f t="shared" si="129"/>
        <v>3.7620934789042892</v>
      </c>
      <c r="Q715" s="1">
        <f t="shared" si="130"/>
        <v>2.8193571453176482</v>
      </c>
      <c r="R715" s="1">
        <f t="shared" si="131"/>
        <v>27.948593681160464</v>
      </c>
      <c r="T715" s="1" t="str">
        <f t="shared" si="132"/>
        <v>D</v>
      </c>
      <c r="U715" s="1" t="str">
        <f t="shared" si="132"/>
        <v>D</v>
      </c>
      <c r="V715" s="1" t="str">
        <f t="shared" si="132"/>
        <v>D</v>
      </c>
    </row>
    <row r="716" spans="1:30" ht="15.6" x14ac:dyDescent="0.25">
      <c r="B716" s="3" t="str">
        <f t="shared" si="122"/>
        <v>0</v>
      </c>
      <c r="C716" s="3">
        <f t="shared" si="123"/>
        <v>0</v>
      </c>
      <c r="D716" s="3" t="str">
        <f t="shared" si="124"/>
        <v>0</v>
      </c>
      <c r="E716" s="5">
        <v>6118800</v>
      </c>
      <c r="F716" s="5">
        <v>1901</v>
      </c>
      <c r="G716" s="7">
        <v>160890</v>
      </c>
      <c r="H716" s="5">
        <v>3689046</v>
      </c>
      <c r="K716" s="1">
        <f t="shared" si="125"/>
        <v>0.11998242820273461</v>
      </c>
      <c r="L716" s="1">
        <f t="shared" si="126"/>
        <v>-0.28506957502820607</v>
      </c>
      <c r="M716" s="1">
        <f t="shared" si="127"/>
        <v>-0.2727478190118881</v>
      </c>
      <c r="N716" s="1">
        <f t="shared" si="128"/>
        <v>0.71128889202268208</v>
      </c>
      <c r="P716" s="1">
        <f t="shared" si="129"/>
        <v>-2.3759277029009889</v>
      </c>
      <c r="Q716" s="1">
        <f t="shared" si="130"/>
        <v>-2.2732313647713931</v>
      </c>
      <c r="R716" s="1">
        <f t="shared" si="131"/>
        <v>5.9282755206522033</v>
      </c>
      <c r="T716" s="1" t="str">
        <f t="shared" si="132"/>
        <v>A</v>
      </c>
      <c r="U716" s="1" t="str">
        <f t="shared" si="132"/>
        <v>A</v>
      </c>
      <c r="V716" s="1" t="str">
        <f t="shared" si="132"/>
        <v>D</v>
      </c>
    </row>
    <row r="717" spans="1:30" ht="15.6" x14ac:dyDescent="0.25">
      <c r="B717" s="3" t="str">
        <f t="shared" si="122"/>
        <v>0</v>
      </c>
      <c r="C717" s="3">
        <f t="shared" si="123"/>
        <v>0</v>
      </c>
      <c r="D717" s="3" t="str">
        <f t="shared" si="124"/>
        <v>0</v>
      </c>
      <c r="E717" s="5">
        <v>6314100</v>
      </c>
      <c r="F717" s="5">
        <v>2011</v>
      </c>
      <c r="G717" s="7">
        <v>183492</v>
      </c>
      <c r="H717" s="5">
        <v>3820672</v>
      </c>
      <c r="K717" s="1">
        <f t="shared" si="125"/>
        <v>3.1918023141792505E-2</v>
      </c>
      <c r="L717" s="1">
        <f t="shared" si="126"/>
        <v>5.7864281956864806E-2</v>
      </c>
      <c r="M717" s="1">
        <f t="shared" si="127"/>
        <v>0.14048107402573187</v>
      </c>
      <c r="N717" s="1">
        <f t="shared" si="128"/>
        <v>3.5680227354172325E-2</v>
      </c>
      <c r="P717" s="1">
        <f t="shared" si="129"/>
        <v>1.8129030641969504</v>
      </c>
      <c r="Q717" s="1">
        <f t="shared" si="130"/>
        <v>4.4013087339920549</v>
      </c>
      <c r="R717" s="1">
        <f t="shared" si="131"/>
        <v>1.1178708404235005</v>
      </c>
      <c r="T717" s="1" t="str">
        <f t="shared" si="132"/>
        <v>D</v>
      </c>
      <c r="U717" s="1" t="str">
        <f t="shared" si="132"/>
        <v>D</v>
      </c>
      <c r="V717" s="1" t="str">
        <f t="shared" si="132"/>
        <v>D</v>
      </c>
    </row>
    <row r="718" spans="1:30" ht="15.6" x14ac:dyDescent="0.25">
      <c r="B718" s="3" t="str">
        <f t="shared" si="122"/>
        <v>0</v>
      </c>
      <c r="C718" s="3">
        <f t="shared" si="123"/>
        <v>0</v>
      </c>
      <c r="D718" s="3" t="str">
        <f t="shared" si="124"/>
        <v>0</v>
      </c>
      <c r="E718" s="5">
        <v>6534800</v>
      </c>
      <c r="F718" s="5">
        <v>1388</v>
      </c>
      <c r="G718" s="7">
        <v>193257</v>
      </c>
      <c r="H718" s="5">
        <v>3974017</v>
      </c>
      <c r="K718" s="1">
        <f t="shared" si="125"/>
        <v>3.4953516732392581E-2</v>
      </c>
      <c r="L718" s="1">
        <f t="shared" si="126"/>
        <v>-0.30979612133267032</v>
      </c>
      <c r="M718" s="1">
        <f t="shared" si="127"/>
        <v>5.3217578968020401E-2</v>
      </c>
      <c r="N718" s="1">
        <f t="shared" si="128"/>
        <v>4.0135609651914636E-2</v>
      </c>
      <c r="P718" s="1">
        <f t="shared" si="129"/>
        <v>-8.863088761697389</v>
      </c>
      <c r="Q718" s="1">
        <f t="shared" si="130"/>
        <v>1.5225243106568991</v>
      </c>
      <c r="R718" s="1">
        <f t="shared" si="131"/>
        <v>1.148256696434772</v>
      </c>
      <c r="T718" s="1" t="str">
        <f t="shared" si="132"/>
        <v>A</v>
      </c>
      <c r="U718" s="1" t="str">
        <f t="shared" si="132"/>
        <v>D</v>
      </c>
      <c r="V718" s="1" t="str">
        <f t="shared" si="132"/>
        <v>D</v>
      </c>
    </row>
    <row r="719" spans="1:30" ht="15.6" x14ac:dyDescent="0.25">
      <c r="B719" s="3" t="str">
        <f t="shared" si="122"/>
        <v>0</v>
      </c>
      <c r="C719" s="3">
        <f t="shared" si="123"/>
        <v>0</v>
      </c>
      <c r="D719" s="3" t="str">
        <f t="shared" si="124"/>
        <v>0</v>
      </c>
      <c r="E719" s="5">
        <v>6876000</v>
      </c>
      <c r="F719" s="5">
        <v>1610</v>
      </c>
      <c r="G719" s="7">
        <v>219060</v>
      </c>
      <c r="H719" s="5">
        <v>4200942</v>
      </c>
      <c r="K719" s="1">
        <f t="shared" si="125"/>
        <v>5.2212768562159513E-2</v>
      </c>
      <c r="L719" s="1">
        <f t="shared" si="126"/>
        <v>0.15994236311239193</v>
      </c>
      <c r="M719" s="1">
        <f t="shared" si="127"/>
        <v>0.13351650910445675</v>
      </c>
      <c r="N719" s="1">
        <f t="shared" si="128"/>
        <v>5.7102171430066857E-2</v>
      </c>
      <c r="P719" s="1">
        <f t="shared" si="129"/>
        <v>3.0632806402897388</v>
      </c>
      <c r="Q719" s="1">
        <f t="shared" si="130"/>
        <v>2.5571620272444431</v>
      </c>
      <c r="R719" s="1">
        <f t="shared" si="131"/>
        <v>1.0936438155369312</v>
      </c>
      <c r="T719" s="1" t="str">
        <f t="shared" si="132"/>
        <v>D</v>
      </c>
      <c r="U719" s="1" t="str">
        <f t="shared" si="132"/>
        <v>D</v>
      </c>
      <c r="V719" s="1" t="str">
        <f t="shared" si="132"/>
        <v>D</v>
      </c>
    </row>
    <row r="720" spans="1:30" ht="14.4" x14ac:dyDescent="0.25">
      <c r="A720" s="4" t="s">
        <v>78</v>
      </c>
      <c r="B720" s="3" t="str">
        <f t="shared" si="122"/>
        <v>Linyi</v>
      </c>
      <c r="C720" s="3" t="str">
        <f t="shared" si="123"/>
        <v xml:space="preserve">lin yi </v>
      </c>
      <c r="D720" s="3" t="str">
        <f t="shared" si="124"/>
        <v>linyi</v>
      </c>
      <c r="K720" s="1">
        <f t="shared" si="125"/>
        <v>-1</v>
      </c>
      <c r="L720" s="1">
        <f t="shared" si="126"/>
        <v>-1</v>
      </c>
      <c r="M720" s="1">
        <f t="shared" si="127"/>
        <v>-1</v>
      </c>
      <c r="N720" s="1">
        <f t="shared" si="128"/>
        <v>-1</v>
      </c>
      <c r="P720" s="1">
        <f t="shared" si="129"/>
        <v>1</v>
      </c>
      <c r="Q720" s="1">
        <f t="shared" si="130"/>
        <v>1</v>
      </c>
      <c r="R720" s="1">
        <f t="shared" si="131"/>
        <v>1</v>
      </c>
      <c r="T720" s="8" t="str">
        <f t="shared" si="132"/>
        <v>D</v>
      </c>
      <c r="U720" s="8" t="str">
        <f t="shared" si="132"/>
        <v>D</v>
      </c>
      <c r="V720" s="8" t="str">
        <f t="shared" si="132"/>
        <v>D</v>
      </c>
    </row>
    <row r="721" spans="1:30" ht="15.6" x14ac:dyDescent="0.25">
      <c r="B721" s="3" t="str">
        <f t="shared" si="122"/>
        <v>0</v>
      </c>
      <c r="C721" s="3">
        <f t="shared" si="123"/>
        <v>0</v>
      </c>
      <c r="D721" s="3" t="str">
        <f t="shared" si="124"/>
        <v>0</v>
      </c>
      <c r="E721" s="5">
        <v>6231500</v>
      </c>
      <c r="F721" s="6"/>
      <c r="G721" s="6"/>
      <c r="H721" s="6"/>
      <c r="K721" s="1" t="e">
        <f t="shared" si="125"/>
        <v>#DIV/0!</v>
      </c>
      <c r="L721" s="1" t="e">
        <f t="shared" si="126"/>
        <v>#DIV/0!</v>
      </c>
      <c r="M721" s="1" t="e">
        <f t="shared" si="127"/>
        <v>#DIV/0!</v>
      </c>
      <c r="N721" s="1" t="e">
        <f t="shared" si="128"/>
        <v>#DIV/0!</v>
      </c>
      <c r="P721" s="1" t="e">
        <f t="shared" si="129"/>
        <v>#DIV/0!</v>
      </c>
      <c r="Q721" s="1" t="e">
        <f t="shared" si="130"/>
        <v>#DIV/0!</v>
      </c>
      <c r="R721" s="1" t="e">
        <f t="shared" si="131"/>
        <v>#DIV/0!</v>
      </c>
      <c r="T721" s="1" t="e">
        <f t="shared" si="132"/>
        <v>#DIV/0!</v>
      </c>
      <c r="U721" s="1" t="e">
        <f t="shared" si="132"/>
        <v>#DIV/0!</v>
      </c>
      <c r="V721" s="1" t="e">
        <f t="shared" si="132"/>
        <v>#DIV/0!</v>
      </c>
      <c r="X721" s="1">
        <f>COUNTIF($T$721:$V$734,"A")</f>
        <v>5</v>
      </c>
      <c r="Y721" s="1">
        <f>COUNTIF($T$721:$V$734,"B")</f>
        <v>2</v>
      </c>
      <c r="Z721" s="1">
        <f>COUNTIF($T$721:$V$734,"C")</f>
        <v>10</v>
      </c>
      <c r="AA721" s="1">
        <f>COUNTIF($T$721:$V$734,"D")</f>
        <v>16</v>
      </c>
      <c r="AB721" s="1">
        <f>COUNTIF($T$721:$V$734,"E")</f>
        <v>0</v>
      </c>
      <c r="AD721" s="1" t="s">
        <v>34</v>
      </c>
    </row>
    <row r="722" spans="1:30" ht="15.6" x14ac:dyDescent="0.25">
      <c r="B722" s="3" t="str">
        <f t="shared" si="122"/>
        <v>0</v>
      </c>
      <c r="C722" s="3">
        <f t="shared" si="123"/>
        <v>0</v>
      </c>
      <c r="D722" s="3" t="str">
        <f t="shared" si="124"/>
        <v>0</v>
      </c>
      <c r="E722" s="5">
        <v>7021300</v>
      </c>
      <c r="F722" s="6"/>
      <c r="G722" s="6"/>
      <c r="H722" s="6"/>
      <c r="K722" s="1">
        <f t="shared" si="125"/>
        <v>0.12674315975286848</v>
      </c>
      <c r="L722" s="1" t="e">
        <f t="shared" si="126"/>
        <v>#DIV/0!</v>
      </c>
      <c r="M722" s="1" t="e">
        <f t="shared" si="127"/>
        <v>#DIV/0!</v>
      </c>
      <c r="N722" s="1" t="e">
        <f t="shared" si="128"/>
        <v>#DIV/0!</v>
      </c>
      <c r="P722" s="1" t="e">
        <f t="shared" si="129"/>
        <v>#DIV/0!</v>
      </c>
      <c r="Q722" s="1" t="e">
        <f t="shared" si="130"/>
        <v>#DIV/0!</v>
      </c>
      <c r="R722" s="1" t="e">
        <f t="shared" si="131"/>
        <v>#DIV/0!</v>
      </c>
      <c r="T722" s="1" t="e">
        <f t="shared" si="132"/>
        <v>#DIV/0!</v>
      </c>
      <c r="U722" s="1" t="e">
        <f t="shared" si="132"/>
        <v>#DIV/0!</v>
      </c>
      <c r="V722" s="1" t="e">
        <f t="shared" si="132"/>
        <v>#DIV/0!</v>
      </c>
    </row>
    <row r="723" spans="1:30" ht="15.6" x14ac:dyDescent="0.25">
      <c r="B723" s="3" t="str">
        <f t="shared" si="122"/>
        <v>0</v>
      </c>
      <c r="C723" s="3">
        <f t="shared" si="123"/>
        <v>0</v>
      </c>
      <c r="D723" s="3" t="str">
        <f t="shared" si="124"/>
        <v>0</v>
      </c>
      <c r="E723" s="5">
        <v>8346000</v>
      </c>
      <c r="F723" s="5">
        <v>5002</v>
      </c>
      <c r="G723" s="5">
        <v>47238</v>
      </c>
      <c r="H723" s="5">
        <v>541389</v>
      </c>
      <c r="K723" s="1">
        <f t="shared" si="125"/>
        <v>0.18866876504351046</v>
      </c>
      <c r="L723" s="1" t="e">
        <f t="shared" si="126"/>
        <v>#DIV/0!</v>
      </c>
      <c r="M723" s="1" t="e">
        <f t="shared" si="127"/>
        <v>#DIV/0!</v>
      </c>
      <c r="N723" s="1" t="e">
        <f t="shared" si="128"/>
        <v>#DIV/0!</v>
      </c>
      <c r="P723" s="1" t="e">
        <f t="shared" si="129"/>
        <v>#DIV/0!</v>
      </c>
      <c r="Q723" s="1" t="e">
        <f t="shared" si="130"/>
        <v>#DIV/0!</v>
      </c>
      <c r="R723" s="1" t="e">
        <f t="shared" si="131"/>
        <v>#DIV/0!</v>
      </c>
      <c r="T723" s="1" t="e">
        <f t="shared" si="132"/>
        <v>#DIV/0!</v>
      </c>
      <c r="U723" s="1" t="e">
        <f t="shared" si="132"/>
        <v>#DIV/0!</v>
      </c>
      <c r="V723" s="1" t="e">
        <f t="shared" si="132"/>
        <v>#DIV/0!</v>
      </c>
    </row>
    <row r="724" spans="1:30" ht="15.6" x14ac:dyDescent="0.25">
      <c r="B724" s="3" t="str">
        <f t="shared" si="122"/>
        <v>0</v>
      </c>
      <c r="C724" s="3">
        <f t="shared" si="123"/>
        <v>0</v>
      </c>
      <c r="D724" s="3" t="str">
        <f t="shared" si="124"/>
        <v>0</v>
      </c>
      <c r="E724" s="5">
        <v>10120000</v>
      </c>
      <c r="F724" s="5">
        <v>5107</v>
      </c>
      <c r="G724" s="5">
        <v>61460</v>
      </c>
      <c r="H724" s="5">
        <v>583050</v>
      </c>
      <c r="K724" s="1">
        <f t="shared" si="125"/>
        <v>0.21255691349149294</v>
      </c>
      <c r="L724" s="1">
        <f t="shared" si="126"/>
        <v>2.0991603358656536E-2</v>
      </c>
      <c r="M724" s="1">
        <f t="shared" si="127"/>
        <v>0.30107117151445872</v>
      </c>
      <c r="N724" s="1">
        <f t="shared" si="128"/>
        <v>7.6952062195574711E-2</v>
      </c>
      <c r="P724" s="1">
        <f t="shared" si="129"/>
        <v>9.8757565744840722E-2</v>
      </c>
      <c r="Q724" s="1">
        <f t="shared" si="130"/>
        <v>1.4164261541486316</v>
      </c>
      <c r="R724" s="1">
        <f t="shared" si="131"/>
        <v>0.36203038956272071</v>
      </c>
      <c r="T724" s="1" t="str">
        <f t="shared" si="132"/>
        <v>C</v>
      </c>
      <c r="U724" s="1" t="str">
        <f t="shared" si="132"/>
        <v>D</v>
      </c>
      <c r="V724" s="1" t="str">
        <f t="shared" si="132"/>
        <v>C</v>
      </c>
    </row>
    <row r="725" spans="1:30" ht="15.6" x14ac:dyDescent="0.25">
      <c r="B725" s="3" t="str">
        <f t="shared" si="122"/>
        <v>0</v>
      </c>
      <c r="C725" s="3">
        <f t="shared" si="123"/>
        <v>0</v>
      </c>
      <c r="D725" s="3" t="str">
        <f t="shared" si="124"/>
        <v>0</v>
      </c>
      <c r="E725" s="5">
        <v>12117800</v>
      </c>
      <c r="F725" s="5">
        <v>6036</v>
      </c>
      <c r="G725" s="5">
        <v>63363</v>
      </c>
      <c r="H725" s="5">
        <v>851647</v>
      </c>
      <c r="K725" s="1">
        <f t="shared" si="125"/>
        <v>0.19741106719367588</v>
      </c>
      <c r="L725" s="1">
        <f t="shared" si="126"/>
        <v>0.18190718621499902</v>
      </c>
      <c r="M725" s="1">
        <f t="shared" si="127"/>
        <v>3.0963228115847705E-2</v>
      </c>
      <c r="N725" s="1">
        <f t="shared" si="128"/>
        <v>0.46067575679615813</v>
      </c>
      <c r="P725" s="1">
        <f t="shared" si="129"/>
        <v>0.92146397261777468</v>
      </c>
      <c r="Q725" s="1">
        <f t="shared" si="130"/>
        <v>0.15684646537810532</v>
      </c>
      <c r="R725" s="1">
        <f t="shared" si="131"/>
        <v>2.3335862742902798</v>
      </c>
      <c r="T725" s="1" t="str">
        <f t="shared" si="132"/>
        <v>C</v>
      </c>
      <c r="U725" s="1" t="str">
        <f t="shared" si="132"/>
        <v>C</v>
      </c>
      <c r="V725" s="1" t="str">
        <f t="shared" si="132"/>
        <v>D</v>
      </c>
    </row>
    <row r="726" spans="1:30" ht="15.6" x14ac:dyDescent="0.25">
      <c r="B726" s="3" t="str">
        <f t="shared" si="122"/>
        <v>0</v>
      </c>
      <c r="C726" s="3">
        <f t="shared" si="123"/>
        <v>0</v>
      </c>
      <c r="D726" s="3" t="str">
        <f t="shared" si="124"/>
        <v>0</v>
      </c>
      <c r="E726" s="5">
        <v>14048600</v>
      </c>
      <c r="F726" s="5">
        <v>6263</v>
      </c>
      <c r="G726" s="5">
        <v>79604</v>
      </c>
      <c r="H726" s="5">
        <v>2978366</v>
      </c>
      <c r="K726" s="1">
        <f t="shared" si="125"/>
        <v>0.15933585304263151</v>
      </c>
      <c r="L726" s="1">
        <f t="shared" si="126"/>
        <v>3.7607687210072897E-2</v>
      </c>
      <c r="M726" s="1">
        <f t="shared" si="127"/>
        <v>0.25631677793033791</v>
      </c>
      <c r="N726" s="1">
        <f t="shared" si="128"/>
        <v>2.4971836923044406</v>
      </c>
      <c r="P726" s="1">
        <f t="shared" si="129"/>
        <v>0.23602777712565845</v>
      </c>
      <c r="Q726" s="1">
        <f t="shared" si="130"/>
        <v>1.6086572672489377</v>
      </c>
      <c r="R726" s="1">
        <f t="shared" si="131"/>
        <v>15.672453152375569</v>
      </c>
      <c r="T726" s="1" t="str">
        <f t="shared" si="132"/>
        <v>C</v>
      </c>
      <c r="U726" s="1" t="str">
        <f t="shared" si="132"/>
        <v>D</v>
      </c>
      <c r="V726" s="1" t="str">
        <f t="shared" si="132"/>
        <v>D</v>
      </c>
    </row>
    <row r="727" spans="1:30" ht="15.6" x14ac:dyDescent="0.25">
      <c r="B727" s="3" t="str">
        <f t="shared" si="122"/>
        <v>0</v>
      </c>
      <c r="C727" s="3">
        <f t="shared" si="123"/>
        <v>0</v>
      </c>
      <c r="D727" s="3" t="str">
        <f t="shared" si="124"/>
        <v>0</v>
      </c>
      <c r="E727" s="5">
        <v>16604600</v>
      </c>
      <c r="F727" s="5">
        <v>8964</v>
      </c>
      <c r="G727" s="5">
        <v>72995</v>
      </c>
      <c r="H727" s="5">
        <v>456737</v>
      </c>
      <c r="K727" s="1">
        <f t="shared" si="125"/>
        <v>0.18193983742152242</v>
      </c>
      <c r="L727" s="1">
        <f t="shared" si="126"/>
        <v>0.43126297301612648</v>
      </c>
      <c r="M727" s="1">
        <f t="shared" si="127"/>
        <v>-8.302346615747952E-2</v>
      </c>
      <c r="N727" s="1">
        <f t="shared" si="128"/>
        <v>-0.84664846429216556</v>
      </c>
      <c r="P727" s="1">
        <f t="shared" si="129"/>
        <v>2.3703603297004516</v>
      </c>
      <c r="Q727" s="1">
        <f t="shared" si="130"/>
        <v>-0.45632373499998702</v>
      </c>
      <c r="R727" s="1">
        <f t="shared" si="131"/>
        <v>-4.6534529011951946</v>
      </c>
      <c r="T727" s="1" t="str">
        <f t="shared" si="132"/>
        <v>D</v>
      </c>
      <c r="U727" s="1" t="str">
        <f t="shared" si="132"/>
        <v>B</v>
      </c>
      <c r="V727" s="1" t="str">
        <f t="shared" si="132"/>
        <v>A</v>
      </c>
    </row>
    <row r="728" spans="1:30" ht="15.6" x14ac:dyDescent="0.25">
      <c r="B728" s="3" t="str">
        <f t="shared" si="122"/>
        <v>0</v>
      </c>
      <c r="C728" s="3">
        <f t="shared" si="123"/>
        <v>0</v>
      </c>
      <c r="D728" s="3" t="str">
        <f t="shared" si="124"/>
        <v>0</v>
      </c>
      <c r="E728" s="5">
        <v>19582000</v>
      </c>
      <c r="F728" s="5">
        <v>7933</v>
      </c>
      <c r="G728" s="5">
        <v>81449</v>
      </c>
      <c r="H728" s="5">
        <v>2092612</v>
      </c>
      <c r="K728" s="1">
        <f t="shared" si="125"/>
        <v>0.17931175698300472</v>
      </c>
      <c r="L728" s="1">
        <f t="shared" si="126"/>
        <v>-0.11501561802766622</v>
      </c>
      <c r="M728" s="1">
        <f t="shared" si="127"/>
        <v>0.11581615179121858</v>
      </c>
      <c r="N728" s="1">
        <f t="shared" si="128"/>
        <v>3.5816564018242447</v>
      </c>
      <c r="P728" s="1">
        <f t="shared" si="129"/>
        <v>-0.64142820282870505</v>
      </c>
      <c r="Q728" s="1">
        <f t="shared" si="130"/>
        <v>0.64589268288858326</v>
      </c>
      <c r="R728" s="1">
        <f t="shared" si="131"/>
        <v>19.974464932401037</v>
      </c>
      <c r="T728" s="1" t="str">
        <f t="shared" si="132"/>
        <v>A</v>
      </c>
      <c r="U728" s="1" t="str">
        <f t="shared" si="132"/>
        <v>C</v>
      </c>
      <c r="V728" s="1" t="str">
        <f t="shared" si="132"/>
        <v>D</v>
      </c>
    </row>
    <row r="729" spans="1:30" ht="15.6" x14ac:dyDescent="0.25">
      <c r="B729" s="3" t="str">
        <f t="shared" si="122"/>
        <v>0</v>
      </c>
      <c r="C729" s="3">
        <f t="shared" si="123"/>
        <v>0</v>
      </c>
      <c r="D729" s="3" t="str">
        <f t="shared" si="124"/>
        <v>0</v>
      </c>
      <c r="E729" s="5">
        <v>20691100</v>
      </c>
      <c r="F729" s="5">
        <v>9733</v>
      </c>
      <c r="G729" s="5">
        <v>86776</v>
      </c>
      <c r="H729" s="5">
        <v>2004074</v>
      </c>
      <c r="K729" s="1">
        <f t="shared" si="125"/>
        <v>5.663874987233173E-2</v>
      </c>
      <c r="L729" s="1">
        <f t="shared" si="126"/>
        <v>0.22690028992814823</v>
      </c>
      <c r="M729" s="1">
        <f t="shared" si="127"/>
        <v>6.5402890152119725E-2</v>
      </c>
      <c r="N729" s="1">
        <f t="shared" si="128"/>
        <v>-4.2309802294930927E-2</v>
      </c>
      <c r="P729" s="1">
        <f t="shared" si="129"/>
        <v>4.0060963640546383</v>
      </c>
      <c r="Q729" s="1">
        <f t="shared" si="130"/>
        <v>1.1547375303929388</v>
      </c>
      <c r="R729" s="1">
        <f t="shared" si="131"/>
        <v>-0.74701158465362683</v>
      </c>
      <c r="T729" s="1" t="str">
        <f t="shared" si="132"/>
        <v>D</v>
      </c>
      <c r="U729" s="1" t="str">
        <f t="shared" si="132"/>
        <v>D</v>
      </c>
      <c r="V729" s="1" t="str">
        <f t="shared" si="132"/>
        <v>A</v>
      </c>
    </row>
    <row r="730" spans="1:30" ht="15.6" x14ac:dyDescent="0.25">
      <c r="B730" s="3" t="str">
        <f t="shared" si="122"/>
        <v>0</v>
      </c>
      <c r="C730" s="3">
        <f t="shared" si="123"/>
        <v>0</v>
      </c>
      <c r="D730" s="3" t="str">
        <f t="shared" si="124"/>
        <v>0</v>
      </c>
      <c r="E730" s="5">
        <v>23999900</v>
      </c>
      <c r="F730" s="5">
        <v>10077</v>
      </c>
      <c r="G730" s="5">
        <v>120092</v>
      </c>
      <c r="H730" s="5">
        <v>2218632</v>
      </c>
      <c r="K730" s="1">
        <f t="shared" si="125"/>
        <v>0.15991416599407474</v>
      </c>
      <c r="L730" s="1">
        <f t="shared" si="126"/>
        <v>3.5343676153292924E-2</v>
      </c>
      <c r="M730" s="1">
        <f t="shared" si="127"/>
        <v>0.3839310408407855</v>
      </c>
      <c r="N730" s="1">
        <f t="shared" si="128"/>
        <v>0.10706091691224975</v>
      </c>
      <c r="P730" s="1">
        <f t="shared" si="129"/>
        <v>0.2210165430534935</v>
      </c>
      <c r="Q730" s="1">
        <f t="shared" si="130"/>
        <v>2.4008569750788133</v>
      </c>
      <c r="R730" s="1">
        <f t="shared" si="131"/>
        <v>0.66948988694482925</v>
      </c>
      <c r="T730" s="1" t="str">
        <f t="shared" si="132"/>
        <v>C</v>
      </c>
      <c r="U730" s="1" t="str">
        <f t="shared" si="132"/>
        <v>D</v>
      </c>
      <c r="V730" s="1" t="str">
        <f t="shared" si="132"/>
        <v>C</v>
      </c>
    </row>
    <row r="731" spans="1:30" ht="15.6" x14ac:dyDescent="0.25">
      <c r="B731" s="3" t="str">
        <f t="shared" si="122"/>
        <v>0</v>
      </c>
      <c r="C731" s="3">
        <f t="shared" si="123"/>
        <v>0</v>
      </c>
      <c r="D731" s="3" t="str">
        <f t="shared" si="124"/>
        <v>0</v>
      </c>
      <c r="E731" s="5">
        <v>27704500</v>
      </c>
      <c r="F731" s="5">
        <v>13216</v>
      </c>
      <c r="G731" s="7">
        <v>72729</v>
      </c>
      <c r="H731" s="5">
        <v>3432827</v>
      </c>
      <c r="K731" s="1">
        <f t="shared" si="125"/>
        <v>0.15435897649573541</v>
      </c>
      <c r="L731" s="1">
        <f t="shared" si="126"/>
        <v>0.31150143892031357</v>
      </c>
      <c r="M731" s="1">
        <f t="shared" si="127"/>
        <v>-0.39438930153548946</v>
      </c>
      <c r="N731" s="1">
        <f t="shared" si="128"/>
        <v>0.54727192251802015</v>
      </c>
      <c r="P731" s="1">
        <f t="shared" si="129"/>
        <v>2.0180325497877325</v>
      </c>
      <c r="Q731" s="1">
        <f t="shared" si="130"/>
        <v>-2.555013712120497</v>
      </c>
      <c r="R731" s="1">
        <f t="shared" si="131"/>
        <v>3.5454492828484132</v>
      </c>
      <c r="T731" s="1" t="str">
        <f t="shared" si="132"/>
        <v>D</v>
      </c>
      <c r="U731" s="1" t="str">
        <f t="shared" si="132"/>
        <v>A</v>
      </c>
      <c r="V731" s="1" t="str">
        <f t="shared" si="132"/>
        <v>D</v>
      </c>
    </row>
    <row r="732" spans="1:30" ht="15.6" x14ac:dyDescent="0.25">
      <c r="B732" s="3" t="str">
        <f t="shared" si="122"/>
        <v>0</v>
      </c>
      <c r="C732" s="3">
        <f t="shared" si="123"/>
        <v>0</v>
      </c>
      <c r="D732" s="3" t="str">
        <f t="shared" si="124"/>
        <v>0</v>
      </c>
      <c r="E732" s="5">
        <v>30128100</v>
      </c>
      <c r="F732" s="5">
        <v>10335</v>
      </c>
      <c r="G732" s="7">
        <v>89145</v>
      </c>
      <c r="H732" s="5">
        <v>4101197</v>
      </c>
      <c r="K732" s="1">
        <f t="shared" si="125"/>
        <v>8.7480373224566407E-2</v>
      </c>
      <c r="L732" s="1">
        <f t="shared" si="126"/>
        <v>-0.21799334140435836</v>
      </c>
      <c r="M732" s="1">
        <f t="shared" si="127"/>
        <v>0.22571463927731716</v>
      </c>
      <c r="N732" s="1">
        <f t="shared" si="128"/>
        <v>0.19469958724980899</v>
      </c>
      <c r="P732" s="1">
        <f t="shared" si="129"/>
        <v>-2.4919114238888622</v>
      </c>
      <c r="Q732" s="1">
        <f t="shared" si="130"/>
        <v>2.5801746261175249</v>
      </c>
      <c r="R732" s="1">
        <f t="shared" si="131"/>
        <v>2.2256373638233757</v>
      </c>
      <c r="T732" s="1" t="str">
        <f t="shared" si="132"/>
        <v>A</v>
      </c>
      <c r="U732" s="1" t="str">
        <f t="shared" si="132"/>
        <v>D</v>
      </c>
      <c r="V732" s="1" t="str">
        <f t="shared" si="132"/>
        <v>D</v>
      </c>
    </row>
    <row r="733" spans="1:30" ht="15.6" x14ac:dyDescent="0.25">
      <c r="B733" s="3" t="str">
        <f t="shared" si="122"/>
        <v>0</v>
      </c>
      <c r="C733" s="3">
        <f t="shared" si="123"/>
        <v>0</v>
      </c>
      <c r="D733" s="3" t="str">
        <f t="shared" si="124"/>
        <v>0</v>
      </c>
      <c r="E733" s="5">
        <v>33368100</v>
      </c>
      <c r="F733" s="5">
        <v>9833</v>
      </c>
      <c r="G733" s="7">
        <v>99765</v>
      </c>
      <c r="H733" s="5">
        <v>4222145</v>
      </c>
      <c r="K733" s="1">
        <f t="shared" si="125"/>
        <v>0.10754080078066655</v>
      </c>
      <c r="L733" s="1">
        <f t="shared" si="126"/>
        <v>-4.8572810836961779E-2</v>
      </c>
      <c r="M733" s="1">
        <f t="shared" si="127"/>
        <v>0.11913175164058556</v>
      </c>
      <c r="N733" s="1">
        <f t="shared" si="128"/>
        <v>2.9490902290233802E-2</v>
      </c>
      <c r="P733" s="1">
        <f t="shared" si="129"/>
        <v>-0.4516686735114408</v>
      </c>
      <c r="Q733" s="1">
        <f t="shared" si="130"/>
        <v>1.1077818909267674</v>
      </c>
      <c r="R733" s="1">
        <f t="shared" si="131"/>
        <v>0.27422989299086203</v>
      </c>
      <c r="T733" s="1" t="str">
        <f t="shared" si="132"/>
        <v>B</v>
      </c>
      <c r="U733" s="1" t="str">
        <f t="shared" si="132"/>
        <v>D</v>
      </c>
      <c r="V733" s="1" t="str">
        <f t="shared" si="132"/>
        <v>C</v>
      </c>
    </row>
    <row r="734" spans="1:30" ht="15.6" x14ac:dyDescent="0.25">
      <c r="B734" s="3" t="str">
        <f t="shared" si="122"/>
        <v>0</v>
      </c>
      <c r="C734" s="3">
        <f t="shared" si="123"/>
        <v>0</v>
      </c>
      <c r="D734" s="3" t="str">
        <f t="shared" si="124"/>
        <v>0</v>
      </c>
      <c r="E734" s="5">
        <v>35698000</v>
      </c>
      <c r="F734" s="5">
        <v>10161</v>
      </c>
      <c r="G734" s="7">
        <v>198760</v>
      </c>
      <c r="H734" s="5">
        <v>4957824</v>
      </c>
      <c r="K734" s="1">
        <f t="shared" si="125"/>
        <v>6.9824173387157198E-2</v>
      </c>
      <c r="L734" s="1">
        <f t="shared" si="126"/>
        <v>3.3357062951286487E-2</v>
      </c>
      <c r="M734" s="1">
        <f t="shared" si="127"/>
        <v>0.992281862376585</v>
      </c>
      <c r="N734" s="1">
        <f t="shared" si="128"/>
        <v>0.17424294996974288</v>
      </c>
      <c r="P734" s="1">
        <f t="shared" si="129"/>
        <v>0.47772943571175697</v>
      </c>
      <c r="Q734" s="1">
        <f t="shared" si="130"/>
        <v>14.21115086998074</v>
      </c>
      <c r="R734" s="1">
        <f t="shared" si="131"/>
        <v>2.4954531005130596</v>
      </c>
      <c r="T734" s="1" t="str">
        <f t="shared" si="132"/>
        <v>C</v>
      </c>
      <c r="U734" s="1" t="str">
        <f t="shared" si="132"/>
        <v>D</v>
      </c>
      <c r="V734" s="1" t="str">
        <f t="shared" si="132"/>
        <v>D</v>
      </c>
    </row>
    <row r="735" spans="1:30" ht="14.4" x14ac:dyDescent="0.25">
      <c r="A735" s="4" t="s">
        <v>79</v>
      </c>
      <c r="B735" s="3" t="str">
        <f t="shared" si="122"/>
        <v>Anshan</v>
      </c>
      <c r="C735" s="3" t="str">
        <f t="shared" si="123"/>
        <v xml:space="preserve">an shan </v>
      </c>
      <c r="D735" s="3" t="str">
        <f t="shared" si="124"/>
        <v>anshan</v>
      </c>
      <c r="K735" s="1">
        <f t="shared" si="125"/>
        <v>-1</v>
      </c>
      <c r="L735" s="1">
        <f t="shared" si="126"/>
        <v>-1</v>
      </c>
      <c r="M735" s="1">
        <f t="shared" si="127"/>
        <v>-1</v>
      </c>
      <c r="N735" s="1">
        <f t="shared" si="128"/>
        <v>-1</v>
      </c>
      <c r="P735" s="1">
        <f t="shared" si="129"/>
        <v>1</v>
      </c>
      <c r="Q735" s="1">
        <f t="shared" si="130"/>
        <v>1</v>
      </c>
      <c r="R735" s="1">
        <f t="shared" si="131"/>
        <v>1</v>
      </c>
      <c r="T735" s="8" t="str">
        <f t="shared" si="132"/>
        <v>D</v>
      </c>
      <c r="U735" s="8" t="str">
        <f t="shared" si="132"/>
        <v>D</v>
      </c>
      <c r="V735" s="8" t="str">
        <f t="shared" si="132"/>
        <v>D</v>
      </c>
    </row>
    <row r="736" spans="1:30" ht="15.6" x14ac:dyDescent="0.25">
      <c r="B736" s="3" t="str">
        <f t="shared" si="122"/>
        <v>0</v>
      </c>
      <c r="C736" s="3">
        <f t="shared" si="123"/>
        <v>0</v>
      </c>
      <c r="D736" s="3" t="str">
        <f t="shared" si="124"/>
        <v>0</v>
      </c>
      <c r="E736" s="5">
        <v>6415123</v>
      </c>
      <c r="F736" s="6"/>
      <c r="G736" s="6"/>
      <c r="H736" s="6"/>
      <c r="K736" s="1" t="e">
        <f t="shared" si="125"/>
        <v>#DIV/0!</v>
      </c>
      <c r="L736" s="1" t="e">
        <f t="shared" si="126"/>
        <v>#DIV/0!</v>
      </c>
      <c r="M736" s="1" t="e">
        <f t="shared" si="127"/>
        <v>#DIV/0!</v>
      </c>
      <c r="N736" s="1" t="e">
        <f t="shared" si="128"/>
        <v>#DIV/0!</v>
      </c>
      <c r="P736" s="1" t="e">
        <f t="shared" si="129"/>
        <v>#DIV/0!</v>
      </c>
      <c r="Q736" s="1" t="e">
        <f t="shared" si="130"/>
        <v>#DIV/0!</v>
      </c>
      <c r="R736" s="1" t="e">
        <f t="shared" si="131"/>
        <v>#DIV/0!</v>
      </c>
      <c r="T736" s="1" t="e">
        <f t="shared" si="132"/>
        <v>#DIV/0!</v>
      </c>
      <c r="U736" s="1" t="e">
        <f t="shared" si="132"/>
        <v>#DIV/0!</v>
      </c>
      <c r="V736" s="1" t="e">
        <f t="shared" si="132"/>
        <v>#DIV/0!</v>
      </c>
      <c r="X736" s="10">
        <f>COUNTIF($T$736:$V$749,"A")</f>
        <v>5</v>
      </c>
      <c r="Y736" s="10">
        <f>COUNTIF($T$736:$V$749,"B")</f>
        <v>4</v>
      </c>
      <c r="Z736" s="10">
        <f>COUNTIF($T$736:$V$749,"C")</f>
        <v>11</v>
      </c>
      <c r="AA736" s="10">
        <f>COUNTIF($T$736:$V$749,"D")</f>
        <v>11</v>
      </c>
      <c r="AB736" s="10">
        <f>COUNTIF($T$736:$V$749,"E")</f>
        <v>2</v>
      </c>
      <c r="AC736" s="10"/>
      <c r="AD736" s="1" t="s">
        <v>152</v>
      </c>
    </row>
    <row r="737" spans="1:30" ht="15.6" x14ac:dyDescent="0.25">
      <c r="B737" s="3" t="str">
        <f t="shared" si="122"/>
        <v>0</v>
      </c>
      <c r="C737" s="3">
        <f t="shared" si="123"/>
        <v>0</v>
      </c>
      <c r="D737" s="3" t="str">
        <f t="shared" si="124"/>
        <v>0</v>
      </c>
      <c r="E737" s="5">
        <v>7089643</v>
      </c>
      <c r="F737" s="6"/>
      <c r="G737" s="6"/>
      <c r="H737" s="6"/>
      <c r="K737" s="1">
        <f t="shared" si="125"/>
        <v>0.1051452949538146</v>
      </c>
      <c r="L737" s="1" t="e">
        <f t="shared" si="126"/>
        <v>#DIV/0!</v>
      </c>
      <c r="M737" s="1" t="e">
        <f t="shared" si="127"/>
        <v>#DIV/0!</v>
      </c>
      <c r="N737" s="1" t="e">
        <f t="shared" si="128"/>
        <v>#DIV/0!</v>
      </c>
      <c r="P737" s="1" t="e">
        <f t="shared" si="129"/>
        <v>#DIV/0!</v>
      </c>
      <c r="Q737" s="1" t="e">
        <f t="shared" si="130"/>
        <v>#DIV/0!</v>
      </c>
      <c r="R737" s="1" t="e">
        <f t="shared" si="131"/>
        <v>#DIV/0!</v>
      </c>
      <c r="T737" s="1" t="e">
        <f t="shared" si="132"/>
        <v>#DIV/0!</v>
      </c>
      <c r="U737" s="1" t="e">
        <f t="shared" si="132"/>
        <v>#DIV/0!</v>
      </c>
      <c r="V737" s="1" t="e">
        <f t="shared" si="132"/>
        <v>#DIV/0!</v>
      </c>
    </row>
    <row r="738" spans="1:30" ht="15.6" x14ac:dyDescent="0.25">
      <c r="B738" s="3" t="str">
        <f t="shared" si="122"/>
        <v>0</v>
      </c>
      <c r="C738" s="3">
        <f t="shared" si="123"/>
        <v>0</v>
      </c>
      <c r="D738" s="3" t="str">
        <f t="shared" si="124"/>
        <v>0</v>
      </c>
      <c r="E738" s="5">
        <v>7903681</v>
      </c>
      <c r="F738" s="5">
        <v>5950</v>
      </c>
      <c r="G738" s="5">
        <v>66219</v>
      </c>
      <c r="H738" s="5">
        <v>37405</v>
      </c>
      <c r="K738" s="1">
        <f t="shared" si="125"/>
        <v>0.11482073215816367</v>
      </c>
      <c r="L738" s="1" t="e">
        <f t="shared" si="126"/>
        <v>#DIV/0!</v>
      </c>
      <c r="M738" s="1" t="e">
        <f t="shared" si="127"/>
        <v>#DIV/0!</v>
      </c>
      <c r="N738" s="1" t="e">
        <f t="shared" si="128"/>
        <v>#DIV/0!</v>
      </c>
      <c r="P738" s="1" t="e">
        <f t="shared" si="129"/>
        <v>#DIV/0!</v>
      </c>
      <c r="Q738" s="1" t="e">
        <f t="shared" si="130"/>
        <v>#DIV/0!</v>
      </c>
      <c r="R738" s="1" t="e">
        <f t="shared" si="131"/>
        <v>#DIV/0!</v>
      </c>
      <c r="T738" s="1" t="e">
        <f t="shared" si="132"/>
        <v>#DIV/0!</v>
      </c>
      <c r="U738" s="1" t="e">
        <f t="shared" si="132"/>
        <v>#DIV/0!</v>
      </c>
      <c r="V738" s="1" t="e">
        <f t="shared" si="132"/>
        <v>#DIV/0!</v>
      </c>
    </row>
    <row r="739" spans="1:30" ht="15.6" x14ac:dyDescent="0.25">
      <c r="B739" s="3" t="str">
        <f t="shared" si="122"/>
        <v>0</v>
      </c>
      <c r="C739" s="3">
        <f t="shared" si="123"/>
        <v>0</v>
      </c>
      <c r="D739" s="3" t="str">
        <f t="shared" si="124"/>
        <v>0</v>
      </c>
      <c r="E739" s="5">
        <v>10060000</v>
      </c>
      <c r="F739" s="5">
        <v>6066</v>
      </c>
      <c r="G739" s="5">
        <v>66773</v>
      </c>
      <c r="H739" s="5">
        <v>38128</v>
      </c>
      <c r="K739" s="1">
        <f t="shared" si="125"/>
        <v>0.27282464967905462</v>
      </c>
      <c r="L739" s="1">
        <f t="shared" si="126"/>
        <v>1.9495798319327733E-2</v>
      </c>
      <c r="M739" s="1">
        <f t="shared" si="127"/>
        <v>8.366178891254775E-3</v>
      </c>
      <c r="N739" s="1">
        <f t="shared" si="128"/>
        <v>1.9328966715679723E-2</v>
      </c>
      <c r="P739" s="1">
        <f t="shared" si="129"/>
        <v>7.1459079457307811E-2</v>
      </c>
      <c r="Q739" s="1">
        <f t="shared" si="130"/>
        <v>3.0665040351363332E-2</v>
      </c>
      <c r="R739" s="1">
        <f t="shared" si="131"/>
        <v>7.0847581911744145E-2</v>
      </c>
      <c r="T739" s="1" t="str">
        <f t="shared" si="132"/>
        <v>C</v>
      </c>
      <c r="U739" s="1" t="str">
        <f t="shared" si="132"/>
        <v>C</v>
      </c>
      <c r="V739" s="1" t="str">
        <f t="shared" si="132"/>
        <v>C</v>
      </c>
    </row>
    <row r="740" spans="1:30" ht="15.6" x14ac:dyDescent="0.25">
      <c r="B740" s="3" t="str">
        <f t="shared" si="122"/>
        <v>0</v>
      </c>
      <c r="C740" s="3">
        <f t="shared" si="123"/>
        <v>0</v>
      </c>
      <c r="D740" s="3" t="str">
        <f t="shared" si="124"/>
        <v>0</v>
      </c>
      <c r="E740" s="5">
        <v>10180120</v>
      </c>
      <c r="F740" s="5">
        <v>4971</v>
      </c>
      <c r="G740" s="5">
        <v>101256</v>
      </c>
      <c r="H740" s="5">
        <v>38969</v>
      </c>
      <c r="K740" s="1">
        <f t="shared" si="125"/>
        <v>1.1940357852882704E-2</v>
      </c>
      <c r="L740" s="1">
        <f t="shared" si="126"/>
        <v>-0.18051434223541049</v>
      </c>
      <c r="M740" s="1">
        <f t="shared" si="127"/>
        <v>0.51642130801371811</v>
      </c>
      <c r="N740" s="1">
        <f t="shared" si="128"/>
        <v>2.2057280738564833E-2</v>
      </c>
      <c r="P740" s="1">
        <f t="shared" si="129"/>
        <v>-15.118001023045533</v>
      </c>
      <c r="Q740" s="1">
        <f t="shared" si="130"/>
        <v>43.250069585564468</v>
      </c>
      <c r="R740" s="1">
        <f t="shared" si="131"/>
        <v>1.847288080502516</v>
      </c>
      <c r="T740" s="1" t="str">
        <f t="shared" si="132"/>
        <v>A</v>
      </c>
      <c r="U740" s="1" t="str">
        <f t="shared" si="132"/>
        <v>D</v>
      </c>
      <c r="V740" s="1" t="str">
        <f t="shared" si="132"/>
        <v>D</v>
      </c>
    </row>
    <row r="741" spans="1:30" ht="15.6" x14ac:dyDescent="0.25">
      <c r="B741" s="3" t="str">
        <f t="shared" si="122"/>
        <v>0</v>
      </c>
      <c r="C741" s="3">
        <f t="shared" si="123"/>
        <v>0</v>
      </c>
      <c r="D741" s="3" t="str">
        <f t="shared" si="124"/>
        <v>0</v>
      </c>
      <c r="E741" s="5">
        <v>11360123</v>
      </c>
      <c r="F741" s="5">
        <v>4942</v>
      </c>
      <c r="G741" s="5">
        <v>103237</v>
      </c>
      <c r="H741" s="5">
        <v>41170</v>
      </c>
      <c r="K741" s="1">
        <f t="shared" si="125"/>
        <v>0.11591248433220827</v>
      </c>
      <c r="L741" s="1">
        <f t="shared" si="126"/>
        <v>-5.8338362502514587E-3</v>
      </c>
      <c r="M741" s="1">
        <f t="shared" si="127"/>
        <v>1.9564272734455244E-2</v>
      </c>
      <c r="N741" s="1">
        <f t="shared" si="128"/>
        <v>5.6480792424747878E-2</v>
      </c>
      <c r="P741" s="1">
        <f t="shared" si="129"/>
        <v>-5.032966279569618E-2</v>
      </c>
      <c r="Q741" s="1">
        <f t="shared" si="130"/>
        <v>0.16878486253804653</v>
      </c>
      <c r="R741" s="1">
        <f t="shared" si="131"/>
        <v>0.48727100234408244</v>
      </c>
      <c r="T741" s="1" t="str">
        <f t="shared" si="132"/>
        <v>B</v>
      </c>
      <c r="U741" s="1" t="str">
        <f t="shared" si="132"/>
        <v>C</v>
      </c>
      <c r="V741" s="1" t="str">
        <f t="shared" si="132"/>
        <v>C</v>
      </c>
    </row>
    <row r="742" spans="1:30" ht="15.6" x14ac:dyDescent="0.25">
      <c r="B742" s="3" t="str">
        <f t="shared" si="122"/>
        <v>0</v>
      </c>
      <c r="C742" s="3">
        <f t="shared" si="123"/>
        <v>0</v>
      </c>
      <c r="D742" s="3" t="str">
        <f t="shared" si="124"/>
        <v>0</v>
      </c>
      <c r="E742" s="5">
        <v>13435436</v>
      </c>
      <c r="F742" s="5">
        <v>5423</v>
      </c>
      <c r="G742" s="5">
        <v>103932</v>
      </c>
      <c r="H742" s="5">
        <v>39729</v>
      </c>
      <c r="K742" s="1">
        <f t="shared" si="125"/>
        <v>0.18268402551627302</v>
      </c>
      <c r="L742" s="1">
        <f t="shared" si="126"/>
        <v>9.7329016592472686E-2</v>
      </c>
      <c r="M742" s="1">
        <f t="shared" si="127"/>
        <v>6.732082489805012E-3</v>
      </c>
      <c r="N742" s="1">
        <f t="shared" si="128"/>
        <v>-3.5001214476560599E-2</v>
      </c>
      <c r="P742" s="1">
        <f t="shared" si="129"/>
        <v>0.53277245406332951</v>
      </c>
      <c r="Q742" s="1">
        <f t="shared" si="130"/>
        <v>3.6850964230615423E-2</v>
      </c>
      <c r="R742" s="1">
        <f t="shared" si="131"/>
        <v>-0.19159428076782106</v>
      </c>
      <c r="T742" s="1" t="str">
        <f t="shared" si="132"/>
        <v>C</v>
      </c>
      <c r="U742" s="1" t="str">
        <f t="shared" si="132"/>
        <v>C</v>
      </c>
      <c r="V742" s="1" t="str">
        <f t="shared" si="132"/>
        <v>B</v>
      </c>
    </row>
    <row r="743" spans="1:30" ht="15.6" x14ac:dyDescent="0.25">
      <c r="B743" s="3" t="str">
        <f t="shared" si="122"/>
        <v>0</v>
      </c>
      <c r="C743" s="3">
        <f t="shared" si="123"/>
        <v>0</v>
      </c>
      <c r="D743" s="3" t="str">
        <f t="shared" si="124"/>
        <v>0</v>
      </c>
      <c r="E743" s="5">
        <v>16078635</v>
      </c>
      <c r="F743" s="5">
        <v>5080</v>
      </c>
      <c r="G743" s="5">
        <v>99706</v>
      </c>
      <c r="H743" s="5">
        <v>40233</v>
      </c>
      <c r="K743" s="1">
        <f t="shared" si="125"/>
        <v>0.19673339964553438</v>
      </c>
      <c r="L743" s="1">
        <f t="shared" si="126"/>
        <v>-6.3249124101051074E-2</v>
      </c>
      <c r="M743" s="1">
        <f t="shared" si="127"/>
        <v>-4.0661201554862796E-2</v>
      </c>
      <c r="N743" s="1">
        <f t="shared" si="128"/>
        <v>1.2685947292909462E-2</v>
      </c>
      <c r="P743" s="1">
        <f t="shared" si="129"/>
        <v>-0.32149662545866931</v>
      </c>
      <c r="Q743" s="1">
        <f t="shared" si="130"/>
        <v>-0.20668174101664671</v>
      </c>
      <c r="R743" s="1">
        <f t="shared" si="131"/>
        <v>6.4482936378705627E-2</v>
      </c>
      <c r="T743" s="1" t="str">
        <f t="shared" si="132"/>
        <v>B</v>
      </c>
      <c r="U743" s="1" t="str">
        <f t="shared" si="132"/>
        <v>B</v>
      </c>
      <c r="V743" s="1" t="str">
        <f t="shared" si="132"/>
        <v>C</v>
      </c>
    </row>
    <row r="744" spans="1:30" ht="15.6" x14ac:dyDescent="0.25">
      <c r="B744" s="3" t="str">
        <f t="shared" si="122"/>
        <v>0</v>
      </c>
      <c r="C744" s="3">
        <f t="shared" si="123"/>
        <v>0</v>
      </c>
      <c r="D744" s="3" t="str">
        <f t="shared" si="124"/>
        <v>0</v>
      </c>
      <c r="E744" s="5">
        <v>17304740</v>
      </c>
      <c r="F744" s="5">
        <v>4784</v>
      </c>
      <c r="G744" s="5">
        <v>91613</v>
      </c>
      <c r="H744" s="5">
        <v>40965</v>
      </c>
      <c r="K744" s="1">
        <f t="shared" si="125"/>
        <v>7.6256784235726474E-2</v>
      </c>
      <c r="L744" s="1">
        <f t="shared" si="126"/>
        <v>-5.826771653543307E-2</v>
      </c>
      <c r="M744" s="1">
        <f t="shared" si="127"/>
        <v>-8.1168635789220303E-2</v>
      </c>
      <c r="N744" s="1">
        <f t="shared" si="128"/>
        <v>1.8194019834464246E-2</v>
      </c>
      <c r="P744" s="1">
        <f t="shared" si="129"/>
        <v>-0.76409878962788091</v>
      </c>
      <c r="Q744" s="1">
        <f t="shared" si="130"/>
        <v>-1.0644119943257797</v>
      </c>
      <c r="R744" s="1">
        <f t="shared" si="131"/>
        <v>0.23858886808316665</v>
      </c>
      <c r="T744" s="1" t="str">
        <f t="shared" si="132"/>
        <v>A</v>
      </c>
      <c r="U744" s="1" t="str">
        <f t="shared" si="132"/>
        <v>A</v>
      </c>
      <c r="V744" s="1" t="str">
        <f t="shared" si="132"/>
        <v>C</v>
      </c>
    </row>
    <row r="745" spans="1:30" ht="15.6" x14ac:dyDescent="0.25">
      <c r="B745" s="3" t="str">
        <f t="shared" si="122"/>
        <v>0</v>
      </c>
      <c r="C745" s="3">
        <f t="shared" si="123"/>
        <v>0</v>
      </c>
      <c r="D745" s="3" t="str">
        <f t="shared" si="124"/>
        <v>0</v>
      </c>
      <c r="E745" s="5">
        <v>21250121</v>
      </c>
      <c r="F745" s="5">
        <v>5319</v>
      </c>
      <c r="G745" s="5">
        <v>77532</v>
      </c>
      <c r="H745" s="5">
        <v>30205</v>
      </c>
      <c r="K745" s="1">
        <f t="shared" si="125"/>
        <v>0.2279942374170314</v>
      </c>
      <c r="L745" s="1">
        <f t="shared" si="126"/>
        <v>0.11183110367892976</v>
      </c>
      <c r="M745" s="1">
        <f t="shared" si="127"/>
        <v>-0.15370089397792891</v>
      </c>
      <c r="N745" s="1">
        <f t="shared" si="128"/>
        <v>-0.26266324911509825</v>
      </c>
      <c r="P745" s="1">
        <f t="shared" si="129"/>
        <v>0.49049969396540488</v>
      </c>
      <c r="Q745" s="1">
        <f t="shared" si="130"/>
        <v>-0.67414376661103848</v>
      </c>
      <c r="R745" s="1">
        <f t="shared" si="131"/>
        <v>-1.1520609121126719</v>
      </c>
      <c r="T745" s="1" t="str">
        <f t="shared" si="132"/>
        <v>C</v>
      </c>
      <c r="U745" s="1" t="str">
        <f t="shared" si="132"/>
        <v>A</v>
      </c>
      <c r="V745" s="1" t="str">
        <f t="shared" si="132"/>
        <v>A</v>
      </c>
    </row>
    <row r="746" spans="1:30" ht="15.6" x14ac:dyDescent="0.25">
      <c r="B746" s="3" t="str">
        <f t="shared" si="122"/>
        <v>0</v>
      </c>
      <c r="C746" s="3">
        <f t="shared" si="123"/>
        <v>0</v>
      </c>
      <c r="D746" s="3" t="str">
        <f t="shared" si="124"/>
        <v>0</v>
      </c>
      <c r="E746" s="5">
        <v>23987633</v>
      </c>
      <c r="F746" s="7">
        <v>589643</v>
      </c>
      <c r="G746" s="5">
        <v>118539</v>
      </c>
      <c r="H746" s="5">
        <v>71361</v>
      </c>
      <c r="K746" s="1">
        <f t="shared" si="125"/>
        <v>0.12882336058227623</v>
      </c>
      <c r="L746" s="1">
        <f t="shared" si="126"/>
        <v>109.8559879676631</v>
      </c>
      <c r="M746" s="1">
        <f t="shared" si="127"/>
        <v>0.52890419439715219</v>
      </c>
      <c r="N746" s="1">
        <f t="shared" si="128"/>
        <v>1.3625558682337362</v>
      </c>
      <c r="P746" s="1">
        <f t="shared" si="129"/>
        <v>852.76449450719656</v>
      </c>
      <c r="Q746" s="1">
        <f t="shared" si="130"/>
        <v>4.1056543782628188</v>
      </c>
      <c r="R746" s="1">
        <f t="shared" si="131"/>
        <v>10.576931560200265</v>
      </c>
      <c r="T746" s="1" t="str">
        <f t="shared" si="132"/>
        <v>D</v>
      </c>
      <c r="U746" s="1" t="str">
        <f t="shared" si="132"/>
        <v>D</v>
      </c>
      <c r="V746" s="1" t="str">
        <f t="shared" si="132"/>
        <v>D</v>
      </c>
    </row>
    <row r="747" spans="1:30" ht="15.6" x14ac:dyDescent="0.25">
      <c r="B747" s="3" t="str">
        <f t="shared" si="122"/>
        <v>0</v>
      </c>
      <c r="C747" s="3">
        <f t="shared" si="123"/>
        <v>0</v>
      </c>
      <c r="D747" s="3" t="str">
        <f t="shared" si="124"/>
        <v>0</v>
      </c>
      <c r="E747" s="5">
        <v>24293160</v>
      </c>
      <c r="F747" s="7">
        <v>602789</v>
      </c>
      <c r="G747" s="5">
        <v>122876</v>
      </c>
      <c r="H747" s="5">
        <v>85418</v>
      </c>
      <c r="K747" s="1">
        <f t="shared" si="125"/>
        <v>1.2736854861836514E-2</v>
      </c>
      <c r="L747" s="1">
        <f t="shared" si="126"/>
        <v>2.2294846203550284E-2</v>
      </c>
      <c r="M747" s="1">
        <f t="shared" si="127"/>
        <v>3.6587114789225487E-2</v>
      </c>
      <c r="N747" s="1">
        <f t="shared" si="128"/>
        <v>0.19698434719244406</v>
      </c>
      <c r="P747" s="1">
        <f t="shared" si="129"/>
        <v>1.7504200562379348</v>
      </c>
      <c r="Q747" s="1">
        <f t="shared" si="130"/>
        <v>2.8725391932392665</v>
      </c>
      <c r="R747" s="1">
        <f t="shared" si="131"/>
        <v>15.46569771966775</v>
      </c>
      <c r="T747" s="1" t="str">
        <f t="shared" si="132"/>
        <v>D</v>
      </c>
      <c r="U747" s="1" t="str">
        <f t="shared" si="132"/>
        <v>D</v>
      </c>
      <c r="V747" s="1" t="str">
        <f t="shared" si="132"/>
        <v>D</v>
      </c>
    </row>
    <row r="748" spans="1:30" ht="15.6" x14ac:dyDescent="0.25">
      <c r="B748" s="3" t="str">
        <f t="shared" si="122"/>
        <v>0</v>
      </c>
      <c r="C748" s="3">
        <f t="shared" si="123"/>
        <v>0</v>
      </c>
      <c r="D748" s="3" t="str">
        <f t="shared" si="124"/>
        <v>0</v>
      </c>
      <c r="E748" s="5">
        <v>26232539</v>
      </c>
      <c r="F748" s="7">
        <v>697854</v>
      </c>
      <c r="G748" s="5">
        <v>124889</v>
      </c>
      <c r="H748" s="5">
        <v>98218</v>
      </c>
      <c r="K748" s="1">
        <f t="shared" si="125"/>
        <v>7.983230670690844E-2</v>
      </c>
      <c r="L748" s="1">
        <f t="shared" si="126"/>
        <v>0.15770858459593656</v>
      </c>
      <c r="M748" s="1">
        <f t="shared" si="127"/>
        <v>1.6382369217747973E-2</v>
      </c>
      <c r="N748" s="1">
        <f t="shared" si="128"/>
        <v>0.14985131939403873</v>
      </c>
      <c r="P748" s="1">
        <f t="shared" si="129"/>
        <v>1.9754982801002912</v>
      </c>
      <c r="Q748" s="1">
        <f t="shared" si="130"/>
        <v>0.20520976899606852</v>
      </c>
      <c r="R748" s="1">
        <f t="shared" si="131"/>
        <v>1.8770761559501707</v>
      </c>
      <c r="T748" s="1" t="str">
        <f t="shared" si="132"/>
        <v>D</v>
      </c>
      <c r="U748" s="1" t="str">
        <f t="shared" si="132"/>
        <v>C</v>
      </c>
      <c r="V748" s="1" t="str">
        <f t="shared" si="132"/>
        <v>D</v>
      </c>
    </row>
    <row r="749" spans="1:30" ht="15.6" x14ac:dyDescent="0.25">
      <c r="B749" s="3" t="str">
        <f t="shared" si="122"/>
        <v>0</v>
      </c>
      <c r="C749" s="3">
        <f t="shared" si="123"/>
        <v>0</v>
      </c>
      <c r="D749" s="3" t="str">
        <f t="shared" si="124"/>
        <v>0</v>
      </c>
      <c r="E749" s="5">
        <v>23858951</v>
      </c>
      <c r="F749" s="7">
        <v>779120</v>
      </c>
      <c r="G749" s="5">
        <v>116010</v>
      </c>
      <c r="H749" s="5">
        <v>137301</v>
      </c>
      <c r="K749" s="1">
        <f t="shared" si="125"/>
        <v>-9.0482587293589836E-2</v>
      </c>
      <c r="L749" s="1">
        <f t="shared" si="126"/>
        <v>0.11645129210407908</v>
      </c>
      <c r="M749" s="1">
        <f t="shared" si="127"/>
        <v>-7.1095132477640141E-2</v>
      </c>
      <c r="N749" s="1">
        <f t="shared" si="128"/>
        <v>0.39792095135311245</v>
      </c>
      <c r="P749" s="1">
        <f t="shared" si="129"/>
        <v>-1.2870022353165953</v>
      </c>
      <c r="Q749" s="1">
        <f t="shared" si="130"/>
        <v>0.78573275371709905</v>
      </c>
      <c r="R749" s="1">
        <f t="shared" si="131"/>
        <v>-4.3977627436975695</v>
      </c>
      <c r="T749" s="1" t="str">
        <f t="shared" si="132"/>
        <v>E</v>
      </c>
      <c r="U749" s="1" t="str">
        <f t="shared" si="132"/>
        <v>D</v>
      </c>
      <c r="V749" s="1" t="str">
        <f t="shared" si="132"/>
        <v>E</v>
      </c>
    </row>
    <row r="750" spans="1:30" ht="14.4" x14ac:dyDescent="0.25">
      <c r="A750" s="4" t="s">
        <v>80</v>
      </c>
      <c r="B750" s="3" t="str">
        <f t="shared" si="122"/>
        <v>Fushun</v>
      </c>
      <c r="C750" s="3" t="str">
        <f t="shared" si="123"/>
        <v xml:space="preserve">fu shun </v>
      </c>
      <c r="D750" s="3" t="str">
        <f t="shared" si="124"/>
        <v>fushun</v>
      </c>
      <c r="K750" s="1">
        <f t="shared" si="125"/>
        <v>-1</v>
      </c>
      <c r="L750" s="1">
        <f t="shared" si="126"/>
        <v>-1</v>
      </c>
      <c r="M750" s="1">
        <f t="shared" si="127"/>
        <v>-1</v>
      </c>
      <c r="N750" s="1">
        <f t="shared" si="128"/>
        <v>-1</v>
      </c>
      <c r="P750" s="1">
        <f t="shared" si="129"/>
        <v>1</v>
      </c>
      <c r="Q750" s="1">
        <f t="shared" si="130"/>
        <v>1</v>
      </c>
      <c r="R750" s="1">
        <f t="shared" si="131"/>
        <v>1</v>
      </c>
      <c r="T750" s="8" t="str">
        <f t="shared" si="132"/>
        <v>D</v>
      </c>
      <c r="U750" s="8" t="str">
        <f t="shared" si="132"/>
        <v>D</v>
      </c>
      <c r="V750" s="8" t="str">
        <f t="shared" si="132"/>
        <v>D</v>
      </c>
    </row>
    <row r="751" spans="1:30" ht="15.6" x14ac:dyDescent="0.25">
      <c r="B751" s="3" t="str">
        <f t="shared" si="122"/>
        <v>0</v>
      </c>
      <c r="C751" s="3">
        <f t="shared" si="123"/>
        <v>0</v>
      </c>
      <c r="D751" s="3" t="str">
        <f t="shared" si="124"/>
        <v>0</v>
      </c>
      <c r="E751" s="5">
        <v>2579196</v>
      </c>
      <c r="F751" s="6"/>
      <c r="G751" s="6"/>
      <c r="H751" s="6"/>
      <c r="K751" s="1" t="e">
        <f t="shared" si="125"/>
        <v>#DIV/0!</v>
      </c>
      <c r="L751" s="1" t="e">
        <f t="shared" si="126"/>
        <v>#DIV/0!</v>
      </c>
      <c r="M751" s="1" t="e">
        <f t="shared" si="127"/>
        <v>#DIV/0!</v>
      </c>
      <c r="N751" s="1" t="e">
        <f t="shared" si="128"/>
        <v>#DIV/0!</v>
      </c>
      <c r="P751" s="1" t="e">
        <f t="shared" si="129"/>
        <v>#DIV/0!</v>
      </c>
      <c r="Q751" s="1" t="e">
        <f t="shared" si="130"/>
        <v>#DIV/0!</v>
      </c>
      <c r="R751" s="1" t="e">
        <f t="shared" si="131"/>
        <v>#DIV/0!</v>
      </c>
      <c r="T751" s="1" t="e">
        <f t="shared" si="132"/>
        <v>#DIV/0!</v>
      </c>
      <c r="U751" s="1" t="e">
        <f t="shared" si="132"/>
        <v>#DIV/0!</v>
      </c>
      <c r="V751" s="1" t="e">
        <f t="shared" si="132"/>
        <v>#DIV/0!</v>
      </c>
      <c r="X751" s="1">
        <f>COUNTIF($T$751:$V$764,"A")</f>
        <v>10</v>
      </c>
      <c r="Y751" s="1">
        <f>COUNTIF($T$751:$V$764,"B")</f>
        <v>6</v>
      </c>
      <c r="Z751" s="1">
        <f>COUNTIF($T$751:$V$764,"C")</f>
        <v>6</v>
      </c>
      <c r="AA751" s="1">
        <f>COUNTIF($T$751:$V$764,"D")</f>
        <v>8</v>
      </c>
      <c r="AB751" s="1">
        <f>COUNTIF($T$751:$V$764,"E")</f>
        <v>3</v>
      </c>
      <c r="AD751" s="1" t="s">
        <v>39</v>
      </c>
    </row>
    <row r="752" spans="1:30" ht="15.6" x14ac:dyDescent="0.25">
      <c r="B752" s="3" t="str">
        <f t="shared" si="122"/>
        <v>0</v>
      </c>
      <c r="C752" s="3">
        <f t="shared" si="123"/>
        <v>0</v>
      </c>
      <c r="D752" s="3" t="str">
        <f t="shared" si="124"/>
        <v>0</v>
      </c>
      <c r="E752" s="5">
        <v>2801795</v>
      </c>
      <c r="F752" s="6"/>
      <c r="G752" s="6"/>
      <c r="H752" s="6"/>
      <c r="K752" s="1">
        <f t="shared" si="125"/>
        <v>8.6305577396987285E-2</v>
      </c>
      <c r="L752" s="1" t="e">
        <f t="shared" si="126"/>
        <v>#DIV/0!</v>
      </c>
      <c r="M752" s="1" t="e">
        <f t="shared" si="127"/>
        <v>#DIV/0!</v>
      </c>
      <c r="N752" s="1" t="e">
        <f t="shared" si="128"/>
        <v>#DIV/0!</v>
      </c>
      <c r="P752" s="1" t="e">
        <f t="shared" si="129"/>
        <v>#DIV/0!</v>
      </c>
      <c r="Q752" s="1" t="e">
        <f t="shared" si="130"/>
        <v>#DIV/0!</v>
      </c>
      <c r="R752" s="1" t="e">
        <f t="shared" si="131"/>
        <v>#DIV/0!</v>
      </c>
      <c r="T752" s="1" t="e">
        <f t="shared" si="132"/>
        <v>#DIV/0!</v>
      </c>
      <c r="U752" s="1" t="e">
        <f t="shared" si="132"/>
        <v>#DIV/0!</v>
      </c>
      <c r="V752" s="1" t="e">
        <f t="shared" si="132"/>
        <v>#DIV/0!</v>
      </c>
    </row>
    <row r="753" spans="1:30" ht="15.6" x14ac:dyDescent="0.25">
      <c r="B753" s="3" t="str">
        <f t="shared" si="122"/>
        <v>0</v>
      </c>
      <c r="C753" s="3">
        <f t="shared" si="123"/>
        <v>0</v>
      </c>
      <c r="D753" s="3" t="str">
        <f t="shared" si="124"/>
        <v>0</v>
      </c>
      <c r="E753" s="5">
        <v>3148388</v>
      </c>
      <c r="F753" s="5">
        <v>6842</v>
      </c>
      <c r="G753" s="5">
        <v>58462</v>
      </c>
      <c r="H753" s="5">
        <v>32461</v>
      </c>
      <c r="K753" s="1">
        <f t="shared" si="125"/>
        <v>0.12370391124261411</v>
      </c>
      <c r="L753" s="1" t="e">
        <f t="shared" si="126"/>
        <v>#DIV/0!</v>
      </c>
      <c r="M753" s="1" t="e">
        <f t="shared" si="127"/>
        <v>#DIV/0!</v>
      </c>
      <c r="N753" s="1" t="e">
        <f t="shared" si="128"/>
        <v>#DIV/0!</v>
      </c>
      <c r="P753" s="1" t="e">
        <f t="shared" si="129"/>
        <v>#DIV/0!</v>
      </c>
      <c r="Q753" s="1" t="e">
        <f t="shared" si="130"/>
        <v>#DIV/0!</v>
      </c>
      <c r="R753" s="1" t="e">
        <f t="shared" si="131"/>
        <v>#DIV/0!</v>
      </c>
      <c r="T753" s="1" t="e">
        <f t="shared" si="132"/>
        <v>#DIV/0!</v>
      </c>
      <c r="U753" s="1" t="e">
        <f t="shared" si="132"/>
        <v>#DIV/0!</v>
      </c>
      <c r="V753" s="1" t="e">
        <f t="shared" si="132"/>
        <v>#DIV/0!</v>
      </c>
    </row>
    <row r="754" spans="1:30" ht="15.6" x14ac:dyDescent="0.25">
      <c r="B754" s="3" t="str">
        <f t="shared" si="122"/>
        <v>0</v>
      </c>
      <c r="C754" s="3">
        <f t="shared" si="123"/>
        <v>0</v>
      </c>
      <c r="D754" s="3" t="str">
        <f t="shared" si="124"/>
        <v>0</v>
      </c>
      <c r="E754" s="5">
        <v>3750016</v>
      </c>
      <c r="F754" s="5">
        <v>6782</v>
      </c>
      <c r="G754" s="5">
        <v>62455</v>
      </c>
      <c r="H754" s="5">
        <v>31903</v>
      </c>
      <c r="K754" s="1">
        <f t="shared" si="125"/>
        <v>0.19109080583460489</v>
      </c>
      <c r="L754" s="1">
        <f t="shared" si="126"/>
        <v>-8.769365682548963E-3</v>
      </c>
      <c r="M754" s="1">
        <f t="shared" si="127"/>
        <v>6.8300776572816524E-2</v>
      </c>
      <c r="N754" s="1">
        <f t="shared" si="128"/>
        <v>-1.7189858599550231E-2</v>
      </c>
      <c r="P754" s="1">
        <f t="shared" si="129"/>
        <v>-4.5891091642258942E-2</v>
      </c>
      <c r="Q754" s="1">
        <f t="shared" si="130"/>
        <v>0.35742576035779028</v>
      </c>
      <c r="R754" s="1">
        <f t="shared" si="131"/>
        <v>-8.9956492278485622E-2</v>
      </c>
      <c r="T754" s="1" t="str">
        <f t="shared" si="132"/>
        <v>B</v>
      </c>
      <c r="U754" s="1" t="str">
        <f t="shared" si="132"/>
        <v>C</v>
      </c>
      <c r="V754" s="1" t="str">
        <f t="shared" si="132"/>
        <v>B</v>
      </c>
    </row>
    <row r="755" spans="1:30" ht="15.6" x14ac:dyDescent="0.25">
      <c r="B755" s="3" t="str">
        <f t="shared" si="122"/>
        <v>0</v>
      </c>
      <c r="C755" s="3">
        <f t="shared" si="123"/>
        <v>0</v>
      </c>
      <c r="D755" s="3" t="str">
        <f t="shared" si="124"/>
        <v>0</v>
      </c>
      <c r="E755" s="5">
        <v>3902406</v>
      </c>
      <c r="F755" s="5">
        <v>6224</v>
      </c>
      <c r="G755" s="5">
        <v>78108</v>
      </c>
      <c r="H755" s="5">
        <v>39641</v>
      </c>
      <c r="K755" s="1">
        <f t="shared" si="125"/>
        <v>4.0637159948117556E-2</v>
      </c>
      <c r="L755" s="1">
        <f t="shared" si="126"/>
        <v>-8.2276614567974055E-2</v>
      </c>
      <c r="M755" s="1">
        <f t="shared" si="127"/>
        <v>0.25062845248578974</v>
      </c>
      <c r="N755" s="1">
        <f t="shared" si="128"/>
        <v>0.24254772278469108</v>
      </c>
      <c r="P755" s="1">
        <f t="shared" si="129"/>
        <v>-2.0246644862243963</v>
      </c>
      <c r="Q755" s="1">
        <f t="shared" si="130"/>
        <v>6.1674696953668304</v>
      </c>
      <c r="R755" s="1">
        <f t="shared" si="131"/>
        <v>5.9686189461654706</v>
      </c>
      <c r="T755" s="1" t="str">
        <f t="shared" si="132"/>
        <v>A</v>
      </c>
      <c r="U755" s="1" t="str">
        <f t="shared" si="132"/>
        <v>D</v>
      </c>
      <c r="V755" s="1" t="str">
        <f t="shared" si="132"/>
        <v>D</v>
      </c>
    </row>
    <row r="756" spans="1:30" ht="15.6" x14ac:dyDescent="0.25">
      <c r="B756" s="3" t="str">
        <f t="shared" si="122"/>
        <v>0</v>
      </c>
      <c r="C756" s="3">
        <f t="shared" si="123"/>
        <v>0</v>
      </c>
      <c r="D756" s="3" t="str">
        <f t="shared" si="124"/>
        <v>0</v>
      </c>
      <c r="E756" s="5">
        <v>4578224</v>
      </c>
      <c r="F756" s="5">
        <v>5564</v>
      </c>
      <c r="G756" s="5">
        <v>81467</v>
      </c>
      <c r="H756" s="5">
        <v>28821</v>
      </c>
      <c r="K756" s="1">
        <f t="shared" si="125"/>
        <v>0.17317982803429474</v>
      </c>
      <c r="L756" s="1">
        <f t="shared" si="126"/>
        <v>-0.10604113110539845</v>
      </c>
      <c r="M756" s="1">
        <f t="shared" si="127"/>
        <v>4.3004557791775491E-2</v>
      </c>
      <c r="N756" s="1">
        <f t="shared" si="128"/>
        <v>-0.27294972377084331</v>
      </c>
      <c r="P756" s="1">
        <f t="shared" si="129"/>
        <v>-0.61231802981349048</v>
      </c>
      <c r="Q756" s="1">
        <f t="shared" si="130"/>
        <v>0.24832313485875107</v>
      </c>
      <c r="R756" s="1">
        <f t="shared" si="131"/>
        <v>-1.5761057559012657</v>
      </c>
      <c r="T756" s="1" t="str">
        <f t="shared" si="132"/>
        <v>A</v>
      </c>
      <c r="U756" s="1" t="str">
        <f t="shared" si="132"/>
        <v>C</v>
      </c>
      <c r="V756" s="1" t="str">
        <f t="shared" si="132"/>
        <v>A</v>
      </c>
    </row>
    <row r="757" spans="1:30" ht="15.6" x14ac:dyDescent="0.25">
      <c r="B757" s="3" t="str">
        <f t="shared" si="122"/>
        <v>0</v>
      </c>
      <c r="C757" s="3">
        <f t="shared" si="123"/>
        <v>0</v>
      </c>
      <c r="D757" s="3" t="str">
        <f t="shared" si="124"/>
        <v>0</v>
      </c>
      <c r="E757" s="5">
        <v>5472419</v>
      </c>
      <c r="F757" s="5">
        <v>5945</v>
      </c>
      <c r="G757" s="5">
        <v>90494</v>
      </c>
      <c r="H757" s="5">
        <v>28925</v>
      </c>
      <c r="K757" s="1">
        <f t="shared" si="125"/>
        <v>0.19531482076892698</v>
      </c>
      <c r="L757" s="1">
        <f t="shared" si="126"/>
        <v>6.8475916606757725E-2</v>
      </c>
      <c r="M757" s="1">
        <f t="shared" si="127"/>
        <v>0.11080560226840316</v>
      </c>
      <c r="N757" s="1">
        <f t="shared" si="128"/>
        <v>3.6084799278304014E-3</v>
      </c>
      <c r="P757" s="1">
        <f t="shared" si="129"/>
        <v>0.35059252716807499</v>
      </c>
      <c r="Q757" s="1">
        <f t="shared" si="130"/>
        <v>0.56731794255129786</v>
      </c>
      <c r="R757" s="1">
        <f t="shared" si="131"/>
        <v>1.8475197701968153E-2</v>
      </c>
      <c r="T757" s="1" t="str">
        <f t="shared" si="132"/>
        <v>C</v>
      </c>
      <c r="U757" s="1" t="str">
        <f t="shared" si="132"/>
        <v>C</v>
      </c>
      <c r="V757" s="1" t="str">
        <f t="shared" si="132"/>
        <v>C</v>
      </c>
    </row>
    <row r="758" spans="1:30" ht="15.6" x14ac:dyDescent="0.25">
      <c r="B758" s="3" t="str">
        <f t="shared" si="122"/>
        <v>0</v>
      </c>
      <c r="C758" s="3">
        <f t="shared" si="123"/>
        <v>0</v>
      </c>
      <c r="D758" s="3" t="str">
        <f t="shared" si="124"/>
        <v>0</v>
      </c>
      <c r="E758" s="5">
        <v>6624377</v>
      </c>
      <c r="F758" s="5">
        <v>5367</v>
      </c>
      <c r="G758" s="5">
        <v>74152</v>
      </c>
      <c r="H758" s="5">
        <v>35833</v>
      </c>
      <c r="K758" s="1">
        <f t="shared" si="125"/>
        <v>0.21050252182809831</v>
      </c>
      <c r="L758" s="1">
        <f t="shared" si="126"/>
        <v>-9.7224558452481083E-2</v>
      </c>
      <c r="M758" s="1">
        <f t="shared" si="127"/>
        <v>-0.1805865582248547</v>
      </c>
      <c r="N758" s="1">
        <f t="shared" si="128"/>
        <v>0.23882454624027658</v>
      </c>
      <c r="P758" s="1">
        <f t="shared" si="129"/>
        <v>-0.46186885367519309</v>
      </c>
      <c r="Q758" s="1">
        <f t="shared" si="130"/>
        <v>-0.85788311064665657</v>
      </c>
      <c r="R758" s="1">
        <f t="shared" si="131"/>
        <v>1.1345448223908061</v>
      </c>
      <c r="T758" s="1" t="str">
        <f t="shared" si="132"/>
        <v>B</v>
      </c>
      <c r="U758" s="1" t="str">
        <f t="shared" si="132"/>
        <v>A</v>
      </c>
      <c r="V758" s="1" t="str">
        <f t="shared" si="132"/>
        <v>D</v>
      </c>
    </row>
    <row r="759" spans="1:30" ht="15.6" x14ac:dyDescent="0.25">
      <c r="B759" s="3" t="str">
        <f t="shared" si="122"/>
        <v>0</v>
      </c>
      <c r="C759" s="3">
        <f t="shared" si="123"/>
        <v>0</v>
      </c>
      <c r="D759" s="3" t="str">
        <f t="shared" si="124"/>
        <v>0</v>
      </c>
      <c r="E759" s="5">
        <v>6986395</v>
      </c>
      <c r="F759" s="5">
        <v>3281</v>
      </c>
      <c r="G759" s="5">
        <v>73639</v>
      </c>
      <c r="H759" s="5">
        <v>27895</v>
      </c>
      <c r="K759" s="1">
        <f t="shared" si="125"/>
        <v>5.4649365517693213E-2</v>
      </c>
      <c r="L759" s="1">
        <f t="shared" si="126"/>
        <v>-0.38867151108626791</v>
      </c>
      <c r="M759" s="1">
        <f t="shared" si="127"/>
        <v>-6.918222030423994E-3</v>
      </c>
      <c r="N759" s="1">
        <f t="shared" si="128"/>
        <v>-0.22152764211760109</v>
      </c>
      <c r="P759" s="1">
        <f t="shared" si="129"/>
        <v>-7.1120955825266092</v>
      </c>
      <c r="Q759" s="1">
        <f t="shared" si="130"/>
        <v>-0.12659290670418047</v>
      </c>
      <c r="R759" s="1">
        <f t="shared" si="131"/>
        <v>-4.0536178237216598</v>
      </c>
      <c r="T759" s="1" t="str">
        <f t="shared" si="132"/>
        <v>A</v>
      </c>
      <c r="U759" s="1" t="str">
        <f t="shared" si="132"/>
        <v>B</v>
      </c>
      <c r="V759" s="1" t="str">
        <f t="shared" si="132"/>
        <v>A</v>
      </c>
    </row>
    <row r="760" spans="1:30" ht="15.6" x14ac:dyDescent="0.25">
      <c r="B760" s="3" t="str">
        <f t="shared" si="122"/>
        <v>0</v>
      </c>
      <c r="C760" s="3">
        <f t="shared" si="123"/>
        <v>0</v>
      </c>
      <c r="D760" s="3" t="str">
        <f t="shared" si="124"/>
        <v>0</v>
      </c>
      <c r="E760" s="5">
        <v>8951571</v>
      </c>
      <c r="F760" s="5">
        <v>2932</v>
      </c>
      <c r="G760" s="5">
        <v>50553</v>
      </c>
      <c r="H760" s="5">
        <v>17937</v>
      </c>
      <c r="K760" s="1">
        <f t="shared" si="125"/>
        <v>0.28128612825355565</v>
      </c>
      <c r="L760" s="1">
        <f t="shared" si="126"/>
        <v>-0.1063700091435538</v>
      </c>
      <c r="M760" s="1">
        <f t="shared" si="127"/>
        <v>-0.3135023560884857</v>
      </c>
      <c r="N760" s="1">
        <f t="shared" si="128"/>
        <v>-0.35698153791001974</v>
      </c>
      <c r="P760" s="1">
        <f t="shared" si="129"/>
        <v>-0.37815590055571541</v>
      </c>
      <c r="Q760" s="1">
        <f t="shared" si="130"/>
        <v>-1.1145318755494755</v>
      </c>
      <c r="R760" s="1">
        <f t="shared" si="131"/>
        <v>-1.2691046662216883</v>
      </c>
      <c r="T760" s="1" t="str">
        <f t="shared" si="132"/>
        <v>B</v>
      </c>
      <c r="U760" s="1" t="str">
        <f t="shared" si="132"/>
        <v>A</v>
      </c>
      <c r="V760" s="1" t="str">
        <f t="shared" si="132"/>
        <v>A</v>
      </c>
    </row>
    <row r="761" spans="1:30" ht="15.6" x14ac:dyDescent="0.25">
      <c r="B761" s="3" t="str">
        <f t="shared" si="122"/>
        <v>0</v>
      </c>
      <c r="C761" s="3">
        <f t="shared" si="123"/>
        <v>0</v>
      </c>
      <c r="D761" s="3" t="str">
        <f t="shared" si="124"/>
        <v>0</v>
      </c>
      <c r="E761" s="5">
        <v>11133679</v>
      </c>
      <c r="F761" s="6">
        <v>30129</v>
      </c>
      <c r="G761" s="5">
        <v>59214</v>
      </c>
      <c r="H761" s="5">
        <v>38690</v>
      </c>
      <c r="K761" s="1">
        <f t="shared" si="125"/>
        <v>0.24376816091834608</v>
      </c>
      <c r="L761" s="1">
        <f t="shared" si="126"/>
        <v>9.2759208731241465</v>
      </c>
      <c r="M761" s="1">
        <f t="shared" si="127"/>
        <v>0.17132514390837339</v>
      </c>
      <c r="N761" s="1">
        <f t="shared" si="128"/>
        <v>1.1569939231755588</v>
      </c>
      <c r="P761" s="1">
        <f t="shared" si="129"/>
        <v>38.052224860617706</v>
      </c>
      <c r="Q761" s="1">
        <f t="shared" si="130"/>
        <v>0.70282002072354888</v>
      </c>
      <c r="R761" s="1">
        <f t="shared" si="131"/>
        <v>4.7462881075888816</v>
      </c>
      <c r="T761" s="1" t="str">
        <f t="shared" si="132"/>
        <v>D</v>
      </c>
      <c r="U761" s="1" t="str">
        <f t="shared" si="132"/>
        <v>C</v>
      </c>
      <c r="V761" s="1" t="str">
        <f t="shared" si="132"/>
        <v>D</v>
      </c>
    </row>
    <row r="762" spans="1:30" ht="15.6" x14ac:dyDescent="0.25">
      <c r="B762" s="3" t="str">
        <f t="shared" si="122"/>
        <v>0</v>
      </c>
      <c r="C762" s="3">
        <f t="shared" si="123"/>
        <v>0</v>
      </c>
      <c r="D762" s="3" t="str">
        <f t="shared" si="124"/>
        <v>0</v>
      </c>
      <c r="E762" s="5">
        <v>12363686</v>
      </c>
      <c r="F762" s="6">
        <v>34789</v>
      </c>
      <c r="G762" s="5">
        <v>55891</v>
      </c>
      <c r="H762" s="5">
        <v>49096</v>
      </c>
      <c r="K762" s="1">
        <f t="shared" si="125"/>
        <v>0.11047624060294894</v>
      </c>
      <c r="L762" s="1">
        <f t="shared" si="126"/>
        <v>0.154668259816124</v>
      </c>
      <c r="M762" s="1">
        <f t="shared" si="127"/>
        <v>-5.6118485493295504E-2</v>
      </c>
      <c r="N762" s="1">
        <f t="shared" si="128"/>
        <v>0.26895838718014992</v>
      </c>
      <c r="P762" s="1">
        <f t="shared" si="129"/>
        <v>1.4000137855161179</v>
      </c>
      <c r="Q762" s="1">
        <f t="shared" si="130"/>
        <v>-0.50796881924127979</v>
      </c>
      <c r="R762" s="1">
        <f t="shared" si="131"/>
        <v>2.4345360207067963</v>
      </c>
      <c r="T762" s="1" t="str">
        <f t="shared" si="132"/>
        <v>D</v>
      </c>
      <c r="U762" s="1" t="str">
        <f t="shared" si="132"/>
        <v>A</v>
      </c>
      <c r="V762" s="1" t="str">
        <f t="shared" si="132"/>
        <v>D</v>
      </c>
    </row>
    <row r="763" spans="1:30" ht="15.6" x14ac:dyDescent="0.25">
      <c r="B763" s="3" t="str">
        <f t="shared" si="122"/>
        <v>0</v>
      </c>
      <c r="C763" s="3">
        <f t="shared" si="123"/>
        <v>0</v>
      </c>
      <c r="D763" s="3" t="str">
        <f t="shared" si="124"/>
        <v>0</v>
      </c>
      <c r="E763" s="5">
        <v>13404459</v>
      </c>
      <c r="F763" s="6">
        <v>41730</v>
      </c>
      <c r="G763" s="5">
        <v>51430</v>
      </c>
      <c r="H763" s="5">
        <v>48169</v>
      </c>
      <c r="K763" s="1">
        <f t="shared" si="125"/>
        <v>8.4179831160383717E-2</v>
      </c>
      <c r="L763" s="1">
        <f t="shared" si="126"/>
        <v>0.19951708873494495</v>
      </c>
      <c r="M763" s="1">
        <f t="shared" si="127"/>
        <v>-7.9816070565922964E-2</v>
      </c>
      <c r="N763" s="1">
        <f t="shared" si="128"/>
        <v>-1.8881375264787354E-2</v>
      </c>
      <c r="P763" s="1">
        <f t="shared" si="129"/>
        <v>2.3701293526571083</v>
      </c>
      <c r="Q763" s="1">
        <f t="shared" si="130"/>
        <v>-0.94816144753074294</v>
      </c>
      <c r="R763" s="1">
        <f t="shared" si="131"/>
        <v>-0.22429808903766502</v>
      </c>
      <c r="T763" s="1" t="str">
        <f t="shared" si="132"/>
        <v>D</v>
      </c>
      <c r="U763" s="1" t="str">
        <f t="shared" si="132"/>
        <v>A</v>
      </c>
      <c r="V763" s="1" t="str">
        <f t="shared" si="132"/>
        <v>B</v>
      </c>
    </row>
    <row r="764" spans="1:30" ht="15.6" x14ac:dyDescent="0.25">
      <c r="B764" s="3" t="str">
        <f t="shared" si="122"/>
        <v>0</v>
      </c>
      <c r="C764" s="3">
        <f t="shared" si="123"/>
        <v>0</v>
      </c>
      <c r="D764" s="3" t="str">
        <f t="shared" si="124"/>
        <v>0</v>
      </c>
      <c r="E764" s="5">
        <v>12765826</v>
      </c>
      <c r="F764" s="6">
        <v>49870</v>
      </c>
      <c r="G764" s="5">
        <v>54283</v>
      </c>
      <c r="H764" s="5">
        <v>77166</v>
      </c>
      <c r="K764" s="1">
        <f t="shared" si="125"/>
        <v>-4.7643325254678313E-2</v>
      </c>
      <c r="L764" s="1">
        <f t="shared" si="126"/>
        <v>0.19506350347471843</v>
      </c>
      <c r="M764" s="1">
        <f t="shared" si="127"/>
        <v>5.547345907058137E-2</v>
      </c>
      <c r="N764" s="1">
        <f t="shared" si="128"/>
        <v>0.60198467894288854</v>
      </c>
      <c r="P764" s="1">
        <f t="shared" si="129"/>
        <v>-4.0942462020021209</v>
      </c>
      <c r="Q764" s="1">
        <f t="shared" si="130"/>
        <v>-1.1643490200158559</v>
      </c>
      <c r="R764" s="1">
        <f t="shared" si="131"/>
        <v>-12.635236430810986</v>
      </c>
      <c r="T764" s="1" t="str">
        <f t="shared" si="132"/>
        <v>E</v>
      </c>
      <c r="U764" s="1" t="str">
        <f t="shared" si="132"/>
        <v>E</v>
      </c>
      <c r="V764" s="1" t="str">
        <f t="shared" si="132"/>
        <v>E</v>
      </c>
    </row>
    <row r="765" spans="1:30" ht="14.4" x14ac:dyDescent="0.25">
      <c r="A765" s="4" t="s">
        <v>81</v>
      </c>
      <c r="B765" s="3" t="str">
        <f t="shared" si="122"/>
        <v>Benxi</v>
      </c>
      <c r="C765" s="3" t="str">
        <f t="shared" si="123"/>
        <v xml:space="preserve">ben xi </v>
      </c>
      <c r="D765" s="3" t="str">
        <f t="shared" si="124"/>
        <v>benxi</v>
      </c>
      <c r="K765" s="1">
        <f t="shared" si="125"/>
        <v>-1</v>
      </c>
      <c r="L765" s="1">
        <f t="shared" si="126"/>
        <v>-1</v>
      </c>
      <c r="M765" s="1">
        <f t="shared" si="127"/>
        <v>-1</v>
      </c>
      <c r="N765" s="1">
        <f t="shared" si="128"/>
        <v>-1</v>
      </c>
      <c r="P765" s="1">
        <f t="shared" si="129"/>
        <v>1</v>
      </c>
      <c r="Q765" s="1">
        <f t="shared" si="130"/>
        <v>1</v>
      </c>
      <c r="R765" s="1">
        <f t="shared" si="131"/>
        <v>1</v>
      </c>
      <c r="T765" s="8" t="str">
        <f t="shared" si="132"/>
        <v>D</v>
      </c>
      <c r="U765" s="8" t="str">
        <f t="shared" si="132"/>
        <v>D</v>
      </c>
      <c r="V765" s="8" t="str">
        <f t="shared" si="132"/>
        <v>D</v>
      </c>
    </row>
    <row r="766" spans="1:30" ht="15.6" x14ac:dyDescent="0.25">
      <c r="B766" s="3" t="str">
        <f t="shared" si="122"/>
        <v>0</v>
      </c>
      <c r="C766" s="3">
        <f t="shared" si="123"/>
        <v>0</v>
      </c>
      <c r="D766" s="3" t="str">
        <f t="shared" si="124"/>
        <v>0</v>
      </c>
      <c r="E766" s="5">
        <v>1773090</v>
      </c>
      <c r="F766" s="6"/>
      <c r="G766" s="6"/>
      <c r="H766" s="6"/>
      <c r="K766" s="1" t="e">
        <f t="shared" si="125"/>
        <v>#DIV/0!</v>
      </c>
      <c r="L766" s="1" t="e">
        <f t="shared" si="126"/>
        <v>#DIV/0!</v>
      </c>
      <c r="M766" s="1" t="e">
        <f t="shared" si="127"/>
        <v>#DIV/0!</v>
      </c>
      <c r="N766" s="1" t="e">
        <f t="shared" si="128"/>
        <v>#DIV/0!</v>
      </c>
      <c r="P766" s="1" t="e">
        <f t="shared" si="129"/>
        <v>#DIV/0!</v>
      </c>
      <c r="Q766" s="1" t="e">
        <f t="shared" si="130"/>
        <v>#DIV/0!</v>
      </c>
      <c r="R766" s="1" t="e">
        <f t="shared" si="131"/>
        <v>#DIV/0!</v>
      </c>
      <c r="T766" s="1" t="e">
        <f t="shared" si="132"/>
        <v>#DIV/0!</v>
      </c>
      <c r="U766" s="1" t="e">
        <f t="shared" si="132"/>
        <v>#DIV/0!</v>
      </c>
      <c r="V766" s="1" t="e">
        <f t="shared" si="132"/>
        <v>#DIV/0!</v>
      </c>
      <c r="X766" s="1">
        <f>COUNTIF($T$766:$V$779,"A")</f>
        <v>10</v>
      </c>
      <c r="Y766" s="1">
        <f>COUNTIF($T$766:$V$779,"B")</f>
        <v>5</v>
      </c>
      <c r="Z766" s="1">
        <f>COUNTIF($T$766:$V$779,"C")</f>
        <v>9</v>
      </c>
      <c r="AA766" s="1">
        <f>COUNTIF($T$766:$V$779,"D")</f>
        <v>7</v>
      </c>
      <c r="AB766" s="1">
        <f>COUNTIF($T$766:$V$779,"E")</f>
        <v>2</v>
      </c>
      <c r="AD766" s="1" t="s">
        <v>146</v>
      </c>
    </row>
    <row r="767" spans="1:30" ht="15.6" x14ac:dyDescent="0.25">
      <c r="B767" s="3" t="str">
        <f t="shared" si="122"/>
        <v>0</v>
      </c>
      <c r="C767" s="3">
        <f t="shared" si="123"/>
        <v>0</v>
      </c>
      <c r="D767" s="3" t="str">
        <f t="shared" si="124"/>
        <v>0</v>
      </c>
      <c r="E767" s="5">
        <v>1934967</v>
      </c>
      <c r="F767" s="6"/>
      <c r="G767" s="6"/>
      <c r="H767" s="6"/>
      <c r="K767" s="1">
        <f t="shared" si="125"/>
        <v>9.1296550090519943E-2</v>
      </c>
      <c r="L767" s="1" t="e">
        <f t="shared" si="126"/>
        <v>#DIV/0!</v>
      </c>
      <c r="M767" s="1" t="e">
        <f t="shared" si="127"/>
        <v>#DIV/0!</v>
      </c>
      <c r="N767" s="1" t="e">
        <f t="shared" si="128"/>
        <v>#DIV/0!</v>
      </c>
      <c r="P767" s="1" t="e">
        <f t="shared" si="129"/>
        <v>#DIV/0!</v>
      </c>
      <c r="Q767" s="1" t="e">
        <f t="shared" si="130"/>
        <v>#DIV/0!</v>
      </c>
      <c r="R767" s="1" t="e">
        <f t="shared" si="131"/>
        <v>#DIV/0!</v>
      </c>
      <c r="T767" s="1" t="e">
        <f t="shared" si="132"/>
        <v>#DIV/0!</v>
      </c>
      <c r="U767" s="1" t="e">
        <f t="shared" si="132"/>
        <v>#DIV/0!</v>
      </c>
      <c r="V767" s="1" t="e">
        <f t="shared" si="132"/>
        <v>#DIV/0!</v>
      </c>
    </row>
    <row r="768" spans="1:30" ht="15.6" x14ac:dyDescent="0.25">
      <c r="B768" s="3" t="str">
        <f t="shared" si="122"/>
        <v>0</v>
      </c>
      <c r="C768" s="3">
        <f t="shared" si="123"/>
        <v>0</v>
      </c>
      <c r="D768" s="3" t="str">
        <f t="shared" si="124"/>
        <v>0</v>
      </c>
      <c r="E768" s="5">
        <v>2346594</v>
      </c>
      <c r="F768" s="5">
        <v>6580</v>
      </c>
      <c r="G768" s="5">
        <v>46191</v>
      </c>
      <c r="H768" s="5">
        <v>21581</v>
      </c>
      <c r="K768" s="1">
        <f t="shared" si="125"/>
        <v>0.21273075974939107</v>
      </c>
      <c r="L768" s="1" t="e">
        <f t="shared" si="126"/>
        <v>#DIV/0!</v>
      </c>
      <c r="M768" s="1" t="e">
        <f t="shared" si="127"/>
        <v>#DIV/0!</v>
      </c>
      <c r="N768" s="1" t="e">
        <f t="shared" si="128"/>
        <v>#DIV/0!</v>
      </c>
      <c r="P768" s="1" t="e">
        <f t="shared" si="129"/>
        <v>#DIV/0!</v>
      </c>
      <c r="Q768" s="1" t="e">
        <f t="shared" si="130"/>
        <v>#DIV/0!</v>
      </c>
      <c r="R768" s="1" t="e">
        <f t="shared" si="131"/>
        <v>#DIV/0!</v>
      </c>
      <c r="T768" s="1" t="e">
        <f t="shared" si="132"/>
        <v>#DIV/0!</v>
      </c>
      <c r="U768" s="1" t="e">
        <f t="shared" si="132"/>
        <v>#DIV/0!</v>
      </c>
      <c r="V768" s="1" t="e">
        <f t="shared" si="132"/>
        <v>#DIV/0!</v>
      </c>
    </row>
    <row r="769" spans="1:30" ht="15.6" x14ac:dyDescent="0.25">
      <c r="B769" s="3" t="str">
        <f t="shared" si="122"/>
        <v>0</v>
      </c>
      <c r="C769" s="3">
        <f t="shared" si="123"/>
        <v>0</v>
      </c>
      <c r="D769" s="3" t="str">
        <f t="shared" si="124"/>
        <v>0</v>
      </c>
      <c r="E769" s="5">
        <v>2936043</v>
      </c>
      <c r="F769" s="5">
        <v>6578</v>
      </c>
      <c r="G769" s="5">
        <v>48396</v>
      </c>
      <c r="H769" s="5">
        <v>22705</v>
      </c>
      <c r="K769" s="1">
        <f t="shared" si="125"/>
        <v>0.25119343184206555</v>
      </c>
      <c r="L769" s="1">
        <f t="shared" si="126"/>
        <v>-3.0395136778115504E-4</v>
      </c>
      <c r="M769" s="1">
        <f t="shared" si="127"/>
        <v>4.7736572059492111E-2</v>
      </c>
      <c r="N769" s="1">
        <f t="shared" si="128"/>
        <v>5.2082850655669338E-2</v>
      </c>
      <c r="P769" s="1">
        <f t="shared" si="129"/>
        <v>-1.210029121988589E-3</v>
      </c>
      <c r="Q769" s="1">
        <f t="shared" si="130"/>
        <v>0.19003909341668548</v>
      </c>
      <c r="R769" s="1">
        <f t="shared" si="131"/>
        <v>0.20734161030299439</v>
      </c>
      <c r="T769" s="1" t="str">
        <f t="shared" si="132"/>
        <v>B</v>
      </c>
      <c r="U769" s="1" t="str">
        <f t="shared" si="132"/>
        <v>C</v>
      </c>
      <c r="V769" s="1" t="str">
        <f t="shared" si="132"/>
        <v>C</v>
      </c>
    </row>
    <row r="770" spans="1:30" ht="15.6" x14ac:dyDescent="0.25">
      <c r="B770" s="3" t="str">
        <f t="shared" si="122"/>
        <v>0</v>
      </c>
      <c r="C770" s="3">
        <f t="shared" si="123"/>
        <v>0</v>
      </c>
      <c r="D770" s="3" t="str">
        <f t="shared" si="124"/>
        <v>0</v>
      </c>
      <c r="E770" s="5">
        <v>3432895</v>
      </c>
      <c r="F770" s="5">
        <v>10303</v>
      </c>
      <c r="G770" s="5">
        <v>121162</v>
      </c>
      <c r="H770" s="5">
        <v>45607</v>
      </c>
      <c r="K770" s="1">
        <f t="shared" si="125"/>
        <v>0.16922504200381261</v>
      </c>
      <c r="L770" s="1">
        <f t="shared" si="126"/>
        <v>0.56628154454241408</v>
      </c>
      <c r="M770" s="1">
        <f t="shared" si="127"/>
        <v>1.5035540127283247</v>
      </c>
      <c r="N770" s="1">
        <f t="shared" si="128"/>
        <v>1.0086765029729134</v>
      </c>
      <c r="P770" s="1">
        <f t="shared" si="129"/>
        <v>3.3463223754416669</v>
      </c>
      <c r="Q770" s="1">
        <f t="shared" si="130"/>
        <v>8.8849380382747949</v>
      </c>
      <c r="R770" s="1">
        <f t="shared" si="131"/>
        <v>5.9605628755003535</v>
      </c>
      <c r="T770" s="1" t="str">
        <f t="shared" si="132"/>
        <v>D</v>
      </c>
      <c r="U770" s="1" t="str">
        <f t="shared" si="132"/>
        <v>D</v>
      </c>
      <c r="V770" s="1" t="str">
        <f t="shared" si="132"/>
        <v>D</v>
      </c>
    </row>
    <row r="771" spans="1:30" ht="15.6" x14ac:dyDescent="0.25">
      <c r="B771" s="3" t="str">
        <f t="shared" ref="B771:B834" si="133">PROPER(D771)</f>
        <v>0</v>
      </c>
      <c r="C771" s="3">
        <f t="shared" ref="C771:C834" si="134">getpy(A771)</f>
        <v>0</v>
      </c>
      <c r="D771" s="3" t="str">
        <f t="shared" ref="D771:D834" si="135">SUBSTITUTE(C771," ","")</f>
        <v>0</v>
      </c>
      <c r="E771" s="5">
        <v>4003426</v>
      </c>
      <c r="F771" s="5">
        <v>9845</v>
      </c>
      <c r="G771" s="5">
        <v>136900</v>
      </c>
      <c r="H771" s="5">
        <v>44142</v>
      </c>
      <c r="K771" s="1">
        <f t="shared" ref="K771:K834" si="136">(E771-E770)/E770</f>
        <v>0.16619529580718315</v>
      </c>
      <c r="L771" s="1">
        <f t="shared" ref="L771:L834" si="137">(F771-F770)/F770</f>
        <v>-4.4453071920799767E-2</v>
      </c>
      <c r="M771" s="1">
        <f t="shared" ref="M771:M834" si="138">(G771-G770)/G770</f>
        <v>0.12989221042901239</v>
      </c>
      <c r="N771" s="1">
        <f t="shared" ref="N771:N834" si="139">(H771-H770)/H770</f>
        <v>-3.2122261933475123E-2</v>
      </c>
      <c r="P771" s="1">
        <f t="shared" si="129"/>
        <v>-0.26747491079635272</v>
      </c>
      <c r="Q771" s="1">
        <f t="shared" si="130"/>
        <v>0.78156370069409808</v>
      </c>
      <c r="R771" s="1">
        <f t="shared" si="131"/>
        <v>-0.19328021155750885</v>
      </c>
      <c r="T771" s="1" t="str">
        <f t="shared" si="132"/>
        <v>B</v>
      </c>
      <c r="U771" s="1" t="str">
        <f t="shared" si="132"/>
        <v>C</v>
      </c>
      <c r="V771" s="1" t="str">
        <f t="shared" si="132"/>
        <v>B</v>
      </c>
    </row>
    <row r="772" spans="1:30" ht="15.6" x14ac:dyDescent="0.25">
      <c r="B772" s="3" t="str">
        <f t="shared" si="133"/>
        <v>0</v>
      </c>
      <c r="C772" s="3">
        <f t="shared" si="134"/>
        <v>0</v>
      </c>
      <c r="D772" s="3" t="str">
        <f t="shared" si="135"/>
        <v>0</v>
      </c>
      <c r="E772" s="5">
        <v>4849215</v>
      </c>
      <c r="F772" s="5">
        <v>8570</v>
      </c>
      <c r="G772" s="5">
        <v>142355</v>
      </c>
      <c r="H772" s="5">
        <v>45932</v>
      </c>
      <c r="K772" s="1">
        <f t="shared" si="136"/>
        <v>0.21126630041369568</v>
      </c>
      <c r="L772" s="1">
        <f t="shared" si="137"/>
        <v>-0.12950736414423566</v>
      </c>
      <c r="M772" s="1">
        <f t="shared" si="138"/>
        <v>3.9846603360116875E-2</v>
      </c>
      <c r="N772" s="1">
        <f t="shared" si="139"/>
        <v>4.055094920936976E-2</v>
      </c>
      <c r="P772" s="1">
        <f t="shared" ref="P772:P835" si="140">L772/K772</f>
        <v>-0.61300531078850728</v>
      </c>
      <c r="Q772" s="1">
        <f t="shared" ref="Q772:Q835" si="141">M772/$K772</f>
        <v>0.18860842113527043</v>
      </c>
      <c r="R772" s="1">
        <f t="shared" ref="R772:R835" si="142">N772/$K772</f>
        <v>0.19194234541885782</v>
      </c>
      <c r="T772" s="1" t="str">
        <f t="shared" ref="T772:V835" si="143">IF(AND($K772&gt;0,L772&lt;0,P772&lt;-0.5),"A",IF(OR(AND($K772&gt;0,L772&lt;0,P772&gt;-0.5)),"B",IF(OR(AND($K772&gt;0,L772&gt;0,P772&lt;1),AND($K772&lt;0,L772&lt;0,P772&gt;1.2)),"C",IF(OR(AND($K772&gt;0,L772&gt;0,P772&gt;1),AND($K772&lt;0,L772&lt;0,P772&lt;1.2)),"D",IF(AND($K772&lt;0,L772&gt;0,P772&lt;0),"E","F")))))</f>
        <v>A</v>
      </c>
      <c r="U772" s="1" t="str">
        <f t="shared" si="143"/>
        <v>C</v>
      </c>
      <c r="V772" s="1" t="str">
        <f t="shared" si="143"/>
        <v>C</v>
      </c>
    </row>
    <row r="773" spans="1:30" ht="15.6" x14ac:dyDescent="0.25">
      <c r="B773" s="3" t="str">
        <f t="shared" si="133"/>
        <v>0</v>
      </c>
      <c r="C773" s="3">
        <f t="shared" si="134"/>
        <v>0</v>
      </c>
      <c r="D773" s="3" t="str">
        <f t="shared" si="135"/>
        <v>0</v>
      </c>
      <c r="E773" s="5">
        <v>6108589</v>
      </c>
      <c r="F773" s="5">
        <v>7613</v>
      </c>
      <c r="G773" s="5">
        <v>103330</v>
      </c>
      <c r="H773" s="5">
        <v>34562</v>
      </c>
      <c r="K773" s="1">
        <f t="shared" si="136"/>
        <v>0.25970677728250863</v>
      </c>
      <c r="L773" s="1">
        <f t="shared" si="137"/>
        <v>-0.11166861143523921</v>
      </c>
      <c r="M773" s="1">
        <f t="shared" si="138"/>
        <v>-0.2741385971690492</v>
      </c>
      <c r="N773" s="1">
        <f t="shared" si="139"/>
        <v>-0.24753984150483324</v>
      </c>
      <c r="P773" s="1">
        <f t="shared" si="140"/>
        <v>-0.42997958160239408</v>
      </c>
      <c r="Q773" s="1">
        <f t="shared" si="141"/>
        <v>-1.0555696699083124</v>
      </c>
      <c r="R773" s="1">
        <f t="shared" si="142"/>
        <v>-0.95315125810351797</v>
      </c>
      <c r="T773" s="1" t="str">
        <f t="shared" si="143"/>
        <v>B</v>
      </c>
      <c r="U773" s="1" t="str">
        <f t="shared" si="143"/>
        <v>A</v>
      </c>
      <c r="V773" s="1" t="str">
        <f t="shared" si="143"/>
        <v>A</v>
      </c>
    </row>
    <row r="774" spans="1:30" ht="15.6" x14ac:dyDescent="0.25">
      <c r="B774" s="3" t="str">
        <f t="shared" si="133"/>
        <v>0</v>
      </c>
      <c r="C774" s="3">
        <f t="shared" si="134"/>
        <v>0</v>
      </c>
      <c r="D774" s="3" t="str">
        <f t="shared" si="135"/>
        <v>0</v>
      </c>
      <c r="E774" s="5">
        <v>6883947</v>
      </c>
      <c r="F774" s="5">
        <v>4432</v>
      </c>
      <c r="G774" s="5">
        <v>95600</v>
      </c>
      <c r="H774" s="5">
        <v>25132</v>
      </c>
      <c r="K774" s="1">
        <f t="shared" si="136"/>
        <v>0.12692914844983022</v>
      </c>
      <c r="L774" s="1">
        <f t="shared" si="137"/>
        <v>-0.41783790884014188</v>
      </c>
      <c r="M774" s="1">
        <f t="shared" si="138"/>
        <v>-7.4808864802090397E-2</v>
      </c>
      <c r="N774" s="1">
        <f t="shared" si="139"/>
        <v>-0.27284300677044154</v>
      </c>
      <c r="P774" s="1">
        <f t="shared" si="140"/>
        <v>-3.2918987793043906</v>
      </c>
      <c r="Q774" s="1">
        <f t="shared" si="141"/>
        <v>-0.58937498372691921</v>
      </c>
      <c r="R774" s="1">
        <f t="shared" si="142"/>
        <v>-2.1495693471723318</v>
      </c>
      <c r="T774" s="1" t="str">
        <f t="shared" si="143"/>
        <v>A</v>
      </c>
      <c r="U774" s="1" t="str">
        <f t="shared" si="143"/>
        <v>A</v>
      </c>
      <c r="V774" s="1" t="str">
        <f t="shared" si="143"/>
        <v>A</v>
      </c>
    </row>
    <row r="775" spans="1:30" ht="15.6" x14ac:dyDescent="0.25">
      <c r="B775" s="3" t="str">
        <f t="shared" si="133"/>
        <v>0</v>
      </c>
      <c r="C775" s="3">
        <f t="shared" si="134"/>
        <v>0</v>
      </c>
      <c r="D775" s="3" t="str">
        <f t="shared" si="135"/>
        <v>0</v>
      </c>
      <c r="E775" s="5">
        <v>8603675</v>
      </c>
      <c r="F775" s="5">
        <v>2159</v>
      </c>
      <c r="G775" s="5">
        <v>87528</v>
      </c>
      <c r="H775" s="5">
        <v>26543</v>
      </c>
      <c r="K775" s="1">
        <f t="shared" si="136"/>
        <v>0.24981714705241048</v>
      </c>
      <c r="L775" s="1">
        <f t="shared" si="137"/>
        <v>-0.51286101083032487</v>
      </c>
      <c r="M775" s="1">
        <f t="shared" si="138"/>
        <v>-8.4435146443514644E-2</v>
      </c>
      <c r="N775" s="1">
        <f t="shared" si="139"/>
        <v>5.6143561992678656E-2</v>
      </c>
      <c r="P775" s="1">
        <f t="shared" si="140"/>
        <v>-2.0529455919322022</v>
      </c>
      <c r="Q775" s="1">
        <f t="shared" si="141"/>
        <v>-0.33798779403161039</v>
      </c>
      <c r="R775" s="1">
        <f t="shared" si="142"/>
        <v>0.2247386244503865</v>
      </c>
      <c r="T775" s="1" t="str">
        <f t="shared" si="143"/>
        <v>A</v>
      </c>
      <c r="U775" s="1" t="str">
        <f t="shared" si="143"/>
        <v>B</v>
      </c>
      <c r="V775" s="1" t="str">
        <f t="shared" si="143"/>
        <v>C</v>
      </c>
    </row>
    <row r="776" spans="1:30" ht="15.6" x14ac:dyDescent="0.25">
      <c r="B776" s="3" t="str">
        <f t="shared" si="133"/>
        <v>0</v>
      </c>
      <c r="C776" s="3">
        <f t="shared" si="134"/>
        <v>0</v>
      </c>
      <c r="D776" s="3" t="str">
        <f t="shared" si="135"/>
        <v>0</v>
      </c>
      <c r="E776" s="5">
        <v>10445851</v>
      </c>
      <c r="F776" s="6">
        <v>6893</v>
      </c>
      <c r="G776" s="5">
        <v>74706</v>
      </c>
      <c r="H776" s="5">
        <v>73170</v>
      </c>
      <c r="K776" s="1">
        <f t="shared" si="136"/>
        <v>0.21411501480472009</v>
      </c>
      <c r="L776" s="1">
        <f t="shared" si="137"/>
        <v>2.1926817971283001</v>
      </c>
      <c r="M776" s="1">
        <f t="shared" si="138"/>
        <v>-0.1464902659720318</v>
      </c>
      <c r="N776" s="1">
        <f t="shared" si="139"/>
        <v>1.7566590061409788</v>
      </c>
      <c r="P776" s="1">
        <f t="shared" si="140"/>
        <v>10.240672748373568</v>
      </c>
      <c r="Q776" s="1">
        <f t="shared" si="141"/>
        <v>-0.68416624637761025</v>
      </c>
      <c r="R776" s="1">
        <f t="shared" si="142"/>
        <v>8.204277536272313</v>
      </c>
      <c r="T776" s="1" t="str">
        <f t="shared" si="143"/>
        <v>D</v>
      </c>
      <c r="U776" s="1" t="str">
        <f t="shared" si="143"/>
        <v>A</v>
      </c>
      <c r="V776" s="1" t="str">
        <f t="shared" si="143"/>
        <v>D</v>
      </c>
    </row>
    <row r="777" spans="1:30" ht="15.6" x14ac:dyDescent="0.25">
      <c r="B777" s="3" t="str">
        <f t="shared" si="133"/>
        <v>0</v>
      </c>
      <c r="C777" s="3">
        <f t="shared" si="134"/>
        <v>0</v>
      </c>
      <c r="D777" s="3" t="str">
        <f t="shared" si="135"/>
        <v>0</v>
      </c>
      <c r="E777" s="5">
        <v>11123567</v>
      </c>
      <c r="F777" s="6">
        <v>7825</v>
      </c>
      <c r="G777" s="5">
        <v>75796</v>
      </c>
      <c r="H777" s="5">
        <v>60809</v>
      </c>
      <c r="K777" s="1">
        <f t="shared" si="136"/>
        <v>6.4878964863657351E-2</v>
      </c>
      <c r="L777" s="1">
        <f t="shared" si="137"/>
        <v>0.13520963296097491</v>
      </c>
      <c r="M777" s="1">
        <f t="shared" si="138"/>
        <v>1.4590528203892592E-2</v>
      </c>
      <c r="N777" s="1">
        <f t="shared" si="139"/>
        <v>-0.16893535602022686</v>
      </c>
      <c r="P777" s="1">
        <f t="shared" si="140"/>
        <v>2.0840288257544941</v>
      </c>
      <c r="Q777" s="1">
        <f t="shared" si="141"/>
        <v>0.22488842469287967</v>
      </c>
      <c r="R777" s="1">
        <f t="shared" si="142"/>
        <v>-2.6038540592508408</v>
      </c>
      <c r="T777" s="1" t="str">
        <f t="shared" si="143"/>
        <v>D</v>
      </c>
      <c r="U777" s="1" t="str">
        <f t="shared" si="143"/>
        <v>C</v>
      </c>
      <c r="V777" s="1" t="str">
        <f t="shared" si="143"/>
        <v>A</v>
      </c>
    </row>
    <row r="778" spans="1:30" ht="15.6" x14ac:dyDescent="0.25">
      <c r="B778" s="3" t="str">
        <f t="shared" si="133"/>
        <v>0</v>
      </c>
      <c r="C778" s="3">
        <f t="shared" si="134"/>
        <v>0</v>
      </c>
      <c r="D778" s="3" t="str">
        <f t="shared" si="135"/>
        <v>0</v>
      </c>
      <c r="E778" s="5">
        <v>11936598</v>
      </c>
      <c r="F778" s="6">
        <v>8869</v>
      </c>
      <c r="G778" s="5">
        <v>70002</v>
      </c>
      <c r="H778" s="5">
        <v>61697</v>
      </c>
      <c r="K778" s="1">
        <f t="shared" si="136"/>
        <v>7.3090852961105013E-2</v>
      </c>
      <c r="L778" s="1">
        <f t="shared" si="137"/>
        <v>0.13341853035143769</v>
      </c>
      <c r="M778" s="1">
        <f t="shared" si="138"/>
        <v>-7.6442028603092516E-2</v>
      </c>
      <c r="N778" s="1">
        <f t="shared" si="139"/>
        <v>1.4603101514578434E-2</v>
      </c>
      <c r="P778" s="1">
        <f t="shared" si="140"/>
        <v>1.8253793046092348</v>
      </c>
      <c r="Q778" s="1">
        <f t="shared" si="141"/>
        <v>-1.0458494531972533</v>
      </c>
      <c r="R778" s="1">
        <f t="shared" si="142"/>
        <v>0.19979383086895172</v>
      </c>
      <c r="T778" s="1" t="str">
        <f t="shared" si="143"/>
        <v>D</v>
      </c>
      <c r="U778" s="1" t="str">
        <f t="shared" si="143"/>
        <v>A</v>
      </c>
      <c r="V778" s="1" t="str">
        <f t="shared" si="143"/>
        <v>C</v>
      </c>
    </row>
    <row r="779" spans="1:30" ht="15.6" x14ac:dyDescent="0.25">
      <c r="B779" s="3" t="str">
        <f t="shared" si="133"/>
        <v>0</v>
      </c>
      <c r="C779" s="3">
        <f t="shared" si="134"/>
        <v>0</v>
      </c>
      <c r="D779" s="3" t="str">
        <f t="shared" si="135"/>
        <v>0</v>
      </c>
      <c r="E779" s="5">
        <v>11712452</v>
      </c>
      <c r="F779" s="6">
        <v>10009</v>
      </c>
      <c r="G779" s="5">
        <v>65470</v>
      </c>
      <c r="H779" s="5">
        <v>152206</v>
      </c>
      <c r="K779" s="1">
        <f t="shared" si="136"/>
        <v>-1.8778047145426191E-2</v>
      </c>
      <c r="L779" s="1">
        <f t="shared" si="137"/>
        <v>0.12853760288645846</v>
      </c>
      <c r="M779" s="1">
        <f t="shared" si="138"/>
        <v>-6.474100739978858E-2</v>
      </c>
      <c r="N779" s="1">
        <f t="shared" si="139"/>
        <v>1.4669919120864872</v>
      </c>
      <c r="P779" s="1">
        <f t="shared" si="140"/>
        <v>-6.8450995937437851</v>
      </c>
      <c r="Q779" s="1">
        <f t="shared" si="141"/>
        <v>3.4476964989172307</v>
      </c>
      <c r="R779" s="1">
        <f t="shared" si="142"/>
        <v>-78.122708965708696</v>
      </c>
      <c r="T779" s="1" t="str">
        <f t="shared" si="143"/>
        <v>E</v>
      </c>
      <c r="U779" s="1" t="str">
        <f t="shared" si="143"/>
        <v>C</v>
      </c>
      <c r="V779" s="1" t="str">
        <f t="shared" si="143"/>
        <v>E</v>
      </c>
    </row>
    <row r="780" spans="1:30" ht="14.4" x14ac:dyDescent="0.25">
      <c r="A780" s="4" t="s">
        <v>82</v>
      </c>
      <c r="B780" s="3" t="str">
        <f t="shared" si="133"/>
        <v>Fuxin</v>
      </c>
      <c r="C780" s="3" t="str">
        <f t="shared" si="134"/>
        <v xml:space="preserve">fu xin </v>
      </c>
      <c r="D780" s="3" t="str">
        <f t="shared" si="135"/>
        <v>fuxin</v>
      </c>
      <c r="K780" s="1">
        <f t="shared" si="136"/>
        <v>-1</v>
      </c>
      <c r="L780" s="1">
        <f t="shared" si="137"/>
        <v>-1</v>
      </c>
      <c r="M780" s="1">
        <f t="shared" si="138"/>
        <v>-1</v>
      </c>
      <c r="N780" s="1">
        <f t="shared" si="139"/>
        <v>-1</v>
      </c>
      <c r="P780" s="1">
        <f t="shared" si="140"/>
        <v>1</v>
      </c>
      <c r="Q780" s="1">
        <f t="shared" si="141"/>
        <v>1</v>
      </c>
      <c r="R780" s="1">
        <f t="shared" si="142"/>
        <v>1</v>
      </c>
      <c r="T780" s="8" t="str">
        <f t="shared" si="143"/>
        <v>D</v>
      </c>
      <c r="U780" s="8" t="str">
        <f t="shared" si="143"/>
        <v>D</v>
      </c>
      <c r="V780" s="8" t="str">
        <f t="shared" si="143"/>
        <v>D</v>
      </c>
    </row>
    <row r="781" spans="1:30" ht="15.6" x14ac:dyDescent="0.25">
      <c r="B781" s="3" t="str">
        <f t="shared" si="133"/>
        <v>0</v>
      </c>
      <c r="C781" s="3">
        <f t="shared" si="134"/>
        <v>0</v>
      </c>
      <c r="D781" s="3" t="str">
        <f t="shared" si="135"/>
        <v>0</v>
      </c>
      <c r="E781" s="5">
        <v>703271</v>
      </c>
      <c r="F781" s="6"/>
      <c r="G781" s="6"/>
      <c r="H781" s="6"/>
      <c r="K781" s="1" t="e">
        <f t="shared" si="136"/>
        <v>#DIV/0!</v>
      </c>
      <c r="L781" s="1" t="e">
        <f t="shared" si="137"/>
        <v>#DIV/0!</v>
      </c>
      <c r="M781" s="1" t="e">
        <f t="shared" si="138"/>
        <v>#DIV/0!</v>
      </c>
      <c r="N781" s="1" t="e">
        <f t="shared" si="139"/>
        <v>#DIV/0!</v>
      </c>
      <c r="P781" s="1" t="e">
        <f t="shared" si="140"/>
        <v>#DIV/0!</v>
      </c>
      <c r="Q781" s="1" t="e">
        <f t="shared" si="141"/>
        <v>#DIV/0!</v>
      </c>
      <c r="R781" s="1" t="e">
        <f t="shared" si="142"/>
        <v>#DIV/0!</v>
      </c>
      <c r="T781" s="1" t="e">
        <f t="shared" si="143"/>
        <v>#DIV/0!</v>
      </c>
      <c r="U781" s="1" t="e">
        <f t="shared" si="143"/>
        <v>#DIV/0!</v>
      </c>
      <c r="V781" s="1" t="e">
        <f t="shared" si="143"/>
        <v>#DIV/0!</v>
      </c>
      <c r="X781" s="1">
        <f>COUNTIF($T$781:$V$794,"A")</f>
        <v>8</v>
      </c>
      <c r="Y781" s="1">
        <f>COUNTIF($T$781:$V$794,"B")</f>
        <v>2</v>
      </c>
      <c r="Z781" s="1">
        <f>COUNTIF($T$781:$V$794,"C")</f>
        <v>10</v>
      </c>
      <c r="AA781" s="1">
        <f>COUNTIF($T$781:$V$794,"D")</f>
        <v>10</v>
      </c>
      <c r="AB781" s="1">
        <f>COUNTIF($T$781:$V$794,"E")</f>
        <v>3</v>
      </c>
      <c r="AD781" s="1" t="s">
        <v>153</v>
      </c>
    </row>
    <row r="782" spans="1:30" ht="15.6" x14ac:dyDescent="0.25">
      <c r="B782" s="3" t="str">
        <f t="shared" si="133"/>
        <v>0</v>
      </c>
      <c r="C782" s="3">
        <f t="shared" si="134"/>
        <v>0</v>
      </c>
      <c r="D782" s="3" t="str">
        <f t="shared" si="135"/>
        <v>0</v>
      </c>
      <c r="E782" s="5">
        <v>852089</v>
      </c>
      <c r="F782" s="6"/>
      <c r="G782" s="6"/>
      <c r="H782" s="6"/>
      <c r="K782" s="1">
        <f t="shared" si="136"/>
        <v>0.21160832737308946</v>
      </c>
      <c r="L782" s="1" t="e">
        <f t="shared" si="137"/>
        <v>#DIV/0!</v>
      </c>
      <c r="M782" s="1" t="e">
        <f t="shared" si="138"/>
        <v>#DIV/0!</v>
      </c>
      <c r="N782" s="1" t="e">
        <f t="shared" si="139"/>
        <v>#DIV/0!</v>
      </c>
      <c r="P782" s="1" t="e">
        <f t="shared" si="140"/>
        <v>#DIV/0!</v>
      </c>
      <c r="Q782" s="1" t="e">
        <f t="shared" si="141"/>
        <v>#DIV/0!</v>
      </c>
      <c r="R782" s="1" t="e">
        <f t="shared" si="142"/>
        <v>#DIV/0!</v>
      </c>
      <c r="T782" s="1" t="e">
        <f t="shared" si="143"/>
        <v>#DIV/0!</v>
      </c>
      <c r="U782" s="1" t="e">
        <f t="shared" si="143"/>
        <v>#DIV/0!</v>
      </c>
      <c r="V782" s="1" t="e">
        <f t="shared" si="143"/>
        <v>#DIV/0!</v>
      </c>
    </row>
    <row r="783" spans="1:30" ht="15.6" x14ac:dyDescent="0.25">
      <c r="B783" s="3" t="str">
        <f t="shared" si="133"/>
        <v>0</v>
      </c>
      <c r="C783" s="3">
        <f t="shared" si="134"/>
        <v>0</v>
      </c>
      <c r="D783" s="3" t="str">
        <f t="shared" si="135"/>
        <v>0</v>
      </c>
      <c r="E783" s="5">
        <v>1030302</v>
      </c>
      <c r="F783" s="7">
        <v>485</v>
      </c>
      <c r="G783" s="5">
        <v>26057</v>
      </c>
      <c r="H783" s="5">
        <v>7833</v>
      </c>
      <c r="K783" s="1">
        <f t="shared" si="136"/>
        <v>0.20914834013817804</v>
      </c>
      <c r="L783" s="1" t="e">
        <f t="shared" si="137"/>
        <v>#DIV/0!</v>
      </c>
      <c r="M783" s="1" t="e">
        <f t="shared" si="138"/>
        <v>#DIV/0!</v>
      </c>
      <c r="N783" s="1" t="e">
        <f t="shared" si="139"/>
        <v>#DIV/0!</v>
      </c>
      <c r="P783" s="1" t="e">
        <f t="shared" si="140"/>
        <v>#DIV/0!</v>
      </c>
      <c r="Q783" s="1" t="e">
        <f t="shared" si="141"/>
        <v>#DIV/0!</v>
      </c>
      <c r="R783" s="1" t="e">
        <f t="shared" si="142"/>
        <v>#DIV/0!</v>
      </c>
      <c r="T783" s="1" t="e">
        <f t="shared" si="143"/>
        <v>#DIV/0!</v>
      </c>
      <c r="U783" s="1" t="e">
        <f t="shared" si="143"/>
        <v>#DIV/0!</v>
      </c>
      <c r="V783" s="1" t="e">
        <f t="shared" si="143"/>
        <v>#DIV/0!</v>
      </c>
    </row>
    <row r="784" spans="1:30" ht="15.6" x14ac:dyDescent="0.25">
      <c r="B784" s="3" t="str">
        <f t="shared" si="133"/>
        <v>0</v>
      </c>
      <c r="C784" s="3">
        <f t="shared" si="134"/>
        <v>0</v>
      </c>
      <c r="D784" s="3" t="str">
        <f t="shared" si="135"/>
        <v>0</v>
      </c>
      <c r="E784" s="5">
        <v>1271258</v>
      </c>
      <c r="F784" s="7">
        <v>422</v>
      </c>
      <c r="G784" s="5">
        <v>27933</v>
      </c>
      <c r="H784" s="5">
        <v>10103</v>
      </c>
      <c r="K784" s="1">
        <f t="shared" si="136"/>
        <v>0.23386929269282211</v>
      </c>
      <c r="L784" s="1">
        <f t="shared" si="137"/>
        <v>-0.12989690721649486</v>
      </c>
      <c r="M784" s="1">
        <f t="shared" si="138"/>
        <v>7.1996008750047968E-2</v>
      </c>
      <c r="N784" s="1">
        <f t="shared" si="139"/>
        <v>0.2897995659389761</v>
      </c>
      <c r="P784" s="1">
        <f t="shared" si="140"/>
        <v>-0.55542523655343334</v>
      </c>
      <c r="Q784" s="1">
        <f t="shared" si="141"/>
        <v>0.30784720781882136</v>
      </c>
      <c r="R784" s="1">
        <f t="shared" si="142"/>
        <v>1.2391518467523488</v>
      </c>
      <c r="T784" s="1" t="str">
        <f t="shared" si="143"/>
        <v>A</v>
      </c>
      <c r="U784" s="1" t="str">
        <f t="shared" si="143"/>
        <v>C</v>
      </c>
      <c r="V784" s="1" t="str">
        <f t="shared" si="143"/>
        <v>D</v>
      </c>
    </row>
    <row r="785" spans="1:30" ht="15.6" x14ac:dyDescent="0.25">
      <c r="B785" s="3" t="str">
        <f t="shared" si="133"/>
        <v>0</v>
      </c>
      <c r="C785" s="3">
        <f t="shared" si="134"/>
        <v>0</v>
      </c>
      <c r="D785" s="3" t="str">
        <f t="shared" si="135"/>
        <v>0</v>
      </c>
      <c r="E785" s="5">
        <v>1425943</v>
      </c>
      <c r="F785" s="5">
        <v>1108</v>
      </c>
      <c r="G785" s="5">
        <v>57860</v>
      </c>
      <c r="H785" s="5">
        <v>35591</v>
      </c>
      <c r="K785" s="1">
        <f t="shared" si="136"/>
        <v>0.12167868363463592</v>
      </c>
      <c r="L785" s="1">
        <f t="shared" si="137"/>
        <v>1.6255924170616114</v>
      </c>
      <c r="M785" s="1">
        <f t="shared" si="138"/>
        <v>1.0713851000608599</v>
      </c>
      <c r="N785" s="1">
        <f t="shared" si="139"/>
        <v>2.5228150054439276</v>
      </c>
      <c r="P785" s="1">
        <f t="shared" si="140"/>
        <v>13.359714031282348</v>
      </c>
      <c r="Q785" s="1">
        <f t="shared" si="141"/>
        <v>8.8050352621984587</v>
      </c>
      <c r="R785" s="1">
        <f t="shared" si="142"/>
        <v>20.733417966775296</v>
      </c>
      <c r="T785" s="1" t="str">
        <f t="shared" si="143"/>
        <v>D</v>
      </c>
      <c r="U785" s="1" t="str">
        <f t="shared" si="143"/>
        <v>D</v>
      </c>
      <c r="V785" s="1" t="str">
        <f t="shared" si="143"/>
        <v>D</v>
      </c>
    </row>
    <row r="786" spans="1:30" ht="15.6" x14ac:dyDescent="0.25">
      <c r="B786" s="3" t="str">
        <f t="shared" si="133"/>
        <v>0</v>
      </c>
      <c r="C786" s="3">
        <f t="shared" si="134"/>
        <v>0</v>
      </c>
      <c r="D786" s="3" t="str">
        <f t="shared" si="135"/>
        <v>0</v>
      </c>
      <c r="E786" s="5">
        <v>1586389</v>
      </c>
      <c r="F786" s="7">
        <v>853</v>
      </c>
      <c r="G786" s="5">
        <v>60654</v>
      </c>
      <c r="H786" s="5">
        <v>16736</v>
      </c>
      <c r="K786" s="1">
        <f t="shared" si="136"/>
        <v>0.11251922412045923</v>
      </c>
      <c r="L786" s="1">
        <f t="shared" si="137"/>
        <v>-0.23014440433212996</v>
      </c>
      <c r="M786" s="1">
        <f t="shared" si="138"/>
        <v>4.8288973384030418E-2</v>
      </c>
      <c r="N786" s="1">
        <f t="shared" si="139"/>
        <v>-0.52976876176561494</v>
      </c>
      <c r="P786" s="1">
        <f t="shared" si="140"/>
        <v>-2.04537852203589</v>
      </c>
      <c r="Q786" s="1">
        <f t="shared" si="141"/>
        <v>0.42916198330992666</v>
      </c>
      <c r="R786" s="1">
        <f t="shared" si="142"/>
        <v>-4.7082511091479144</v>
      </c>
      <c r="T786" s="1" t="str">
        <f t="shared" si="143"/>
        <v>A</v>
      </c>
      <c r="U786" s="1" t="str">
        <f t="shared" si="143"/>
        <v>C</v>
      </c>
      <c r="V786" s="1" t="str">
        <f t="shared" si="143"/>
        <v>A</v>
      </c>
    </row>
    <row r="787" spans="1:30" ht="15.6" x14ac:dyDescent="0.25">
      <c r="B787" s="3" t="str">
        <f t="shared" si="133"/>
        <v>0</v>
      </c>
      <c r="C787" s="3">
        <f t="shared" si="134"/>
        <v>0</v>
      </c>
      <c r="D787" s="3" t="str">
        <f t="shared" si="135"/>
        <v>0</v>
      </c>
      <c r="E787" s="5">
        <v>1935087</v>
      </c>
      <c r="F787" s="7">
        <v>446</v>
      </c>
      <c r="G787" s="5">
        <v>74367</v>
      </c>
      <c r="H787" s="5">
        <v>45127</v>
      </c>
      <c r="K787" s="1">
        <f t="shared" si="136"/>
        <v>0.21980611312862103</v>
      </c>
      <c r="L787" s="1">
        <f t="shared" si="137"/>
        <v>-0.47713950762016411</v>
      </c>
      <c r="M787" s="1">
        <f t="shared" si="138"/>
        <v>0.22608566623800574</v>
      </c>
      <c r="N787" s="1">
        <f t="shared" si="139"/>
        <v>1.6964029636711282</v>
      </c>
      <c r="P787" s="1">
        <f t="shared" si="140"/>
        <v>-2.1707290158075025</v>
      </c>
      <c r="Q787" s="1">
        <f t="shared" si="141"/>
        <v>1.0285686008455561</v>
      </c>
      <c r="R787" s="1">
        <f t="shared" si="142"/>
        <v>7.7177242230677479</v>
      </c>
      <c r="T787" s="1" t="str">
        <f t="shared" si="143"/>
        <v>A</v>
      </c>
      <c r="U787" s="1" t="str">
        <f t="shared" si="143"/>
        <v>D</v>
      </c>
      <c r="V787" s="1" t="str">
        <f t="shared" si="143"/>
        <v>D</v>
      </c>
    </row>
    <row r="788" spans="1:30" ht="15.6" x14ac:dyDescent="0.25">
      <c r="B788" s="3" t="str">
        <f t="shared" si="133"/>
        <v>0</v>
      </c>
      <c r="C788" s="3">
        <f t="shared" si="134"/>
        <v>0</v>
      </c>
      <c r="D788" s="3" t="str">
        <f t="shared" si="135"/>
        <v>0</v>
      </c>
      <c r="E788" s="5">
        <v>2339120</v>
      </c>
      <c r="F788" s="7">
        <v>580</v>
      </c>
      <c r="G788" s="5">
        <v>50798</v>
      </c>
      <c r="H788" s="5">
        <v>26902</v>
      </c>
      <c r="K788" s="1">
        <f t="shared" si="136"/>
        <v>0.2087931963782507</v>
      </c>
      <c r="L788" s="1">
        <f t="shared" si="137"/>
        <v>0.30044843049327352</v>
      </c>
      <c r="M788" s="1">
        <f t="shared" si="138"/>
        <v>-0.3169282074038216</v>
      </c>
      <c r="N788" s="1">
        <f t="shared" si="139"/>
        <v>-0.40386021672169653</v>
      </c>
      <c r="P788" s="1">
        <f t="shared" si="140"/>
        <v>1.4389761529823979</v>
      </c>
      <c r="Q788" s="1">
        <f t="shared" si="141"/>
        <v>-1.5179048594556359</v>
      </c>
      <c r="R788" s="1">
        <f t="shared" si="142"/>
        <v>-1.9342594669131916</v>
      </c>
      <c r="T788" s="1" t="str">
        <f t="shared" si="143"/>
        <v>D</v>
      </c>
      <c r="U788" s="1" t="str">
        <f t="shared" si="143"/>
        <v>A</v>
      </c>
      <c r="V788" s="1" t="str">
        <f t="shared" si="143"/>
        <v>A</v>
      </c>
    </row>
    <row r="789" spans="1:30" ht="15.6" x14ac:dyDescent="0.25">
      <c r="B789" s="3" t="str">
        <f t="shared" si="133"/>
        <v>0</v>
      </c>
      <c r="C789" s="3">
        <f t="shared" si="134"/>
        <v>0</v>
      </c>
      <c r="D789" s="3" t="str">
        <f t="shared" si="135"/>
        <v>0</v>
      </c>
      <c r="E789" s="5">
        <v>2879693</v>
      </c>
      <c r="F789" s="7">
        <v>581</v>
      </c>
      <c r="G789" s="5">
        <v>61923</v>
      </c>
      <c r="H789" s="5">
        <v>27902</v>
      </c>
      <c r="K789" s="1">
        <f t="shared" si="136"/>
        <v>0.23110101234652347</v>
      </c>
      <c r="L789" s="1">
        <f t="shared" si="137"/>
        <v>1.7241379310344827E-3</v>
      </c>
      <c r="M789" s="1">
        <f t="shared" si="138"/>
        <v>0.21900468522382771</v>
      </c>
      <c r="N789" s="1">
        <f t="shared" si="139"/>
        <v>3.7171957475280647E-2</v>
      </c>
      <c r="P789" s="1">
        <f t="shared" si="140"/>
        <v>7.4605382015775473E-3</v>
      </c>
      <c r="Q789" s="1">
        <f t="shared" si="141"/>
        <v>0.94765783585336283</v>
      </c>
      <c r="R789" s="1">
        <f t="shared" si="142"/>
        <v>0.16084722908761345</v>
      </c>
      <c r="T789" s="1" t="str">
        <f t="shared" si="143"/>
        <v>C</v>
      </c>
      <c r="U789" s="1" t="str">
        <f t="shared" si="143"/>
        <v>C</v>
      </c>
      <c r="V789" s="1" t="str">
        <f t="shared" si="143"/>
        <v>C</v>
      </c>
    </row>
    <row r="790" spans="1:30" ht="15.6" x14ac:dyDescent="0.25">
      <c r="B790" s="3" t="str">
        <f t="shared" si="133"/>
        <v>0</v>
      </c>
      <c r="C790" s="3">
        <f t="shared" si="134"/>
        <v>0</v>
      </c>
      <c r="D790" s="3" t="str">
        <f t="shared" si="135"/>
        <v>0</v>
      </c>
      <c r="E790" s="5">
        <v>3788656</v>
      </c>
      <c r="F790" s="7">
        <v>658</v>
      </c>
      <c r="G790" s="5">
        <v>52912</v>
      </c>
      <c r="H790" s="5">
        <v>28368</v>
      </c>
      <c r="K790" s="1">
        <f t="shared" si="136"/>
        <v>0.31564579974323653</v>
      </c>
      <c r="L790" s="1">
        <f t="shared" si="137"/>
        <v>0.13253012048192772</v>
      </c>
      <c r="M790" s="1">
        <f t="shared" si="138"/>
        <v>-0.1455194354278701</v>
      </c>
      <c r="N790" s="1">
        <f t="shared" si="139"/>
        <v>1.6701311733925882E-2</v>
      </c>
      <c r="P790" s="1">
        <f t="shared" si="140"/>
        <v>0.4198697419377509</v>
      </c>
      <c r="Q790" s="1">
        <f t="shared" si="141"/>
        <v>-0.4610212952183857</v>
      </c>
      <c r="R790" s="1">
        <f t="shared" si="142"/>
        <v>5.291156019662431E-2</v>
      </c>
      <c r="T790" s="1" t="str">
        <f t="shared" si="143"/>
        <v>C</v>
      </c>
      <c r="U790" s="1" t="str">
        <f t="shared" si="143"/>
        <v>B</v>
      </c>
      <c r="V790" s="1" t="str">
        <f t="shared" si="143"/>
        <v>C</v>
      </c>
    </row>
    <row r="791" spans="1:30" ht="15.6" x14ac:dyDescent="0.25">
      <c r="B791" s="3" t="str">
        <f t="shared" si="133"/>
        <v>0</v>
      </c>
      <c r="C791" s="3">
        <f t="shared" si="134"/>
        <v>0</v>
      </c>
      <c r="D791" s="3" t="str">
        <f t="shared" si="135"/>
        <v>0</v>
      </c>
      <c r="E791" s="5">
        <v>4802605</v>
      </c>
      <c r="F791" s="7">
        <v>882</v>
      </c>
      <c r="G791" s="5">
        <v>102211</v>
      </c>
      <c r="H791" s="5">
        <v>18353</v>
      </c>
      <c r="K791" s="1">
        <f t="shared" si="136"/>
        <v>0.26762762309378313</v>
      </c>
      <c r="L791" s="1">
        <f t="shared" si="137"/>
        <v>0.34042553191489361</v>
      </c>
      <c r="M791" s="1">
        <f t="shared" si="138"/>
        <v>0.93171681282128815</v>
      </c>
      <c r="N791" s="1">
        <f t="shared" si="139"/>
        <v>-0.35303863508178229</v>
      </c>
      <c r="P791" s="1">
        <f t="shared" si="140"/>
        <v>1.2720119394984888</v>
      </c>
      <c r="Q791" s="1">
        <f t="shared" si="141"/>
        <v>3.4813925485367117</v>
      </c>
      <c r="R791" s="1">
        <f t="shared" si="142"/>
        <v>-1.319141241851814</v>
      </c>
      <c r="T791" s="1" t="str">
        <f t="shared" si="143"/>
        <v>D</v>
      </c>
      <c r="U791" s="1" t="str">
        <f t="shared" si="143"/>
        <v>D</v>
      </c>
      <c r="V791" s="1" t="str">
        <f t="shared" si="143"/>
        <v>A</v>
      </c>
    </row>
    <row r="792" spans="1:30" ht="15.6" x14ac:dyDescent="0.25">
      <c r="B792" s="3" t="str">
        <f t="shared" si="133"/>
        <v>0</v>
      </c>
      <c r="C792" s="3">
        <f t="shared" si="134"/>
        <v>0</v>
      </c>
      <c r="D792" s="3" t="str">
        <f t="shared" si="135"/>
        <v>0</v>
      </c>
      <c r="E792" s="5">
        <v>5599635</v>
      </c>
      <c r="F792" s="7">
        <v>963</v>
      </c>
      <c r="G792" s="5">
        <v>102154</v>
      </c>
      <c r="H792" s="5">
        <v>27460</v>
      </c>
      <c r="K792" s="1">
        <f t="shared" si="136"/>
        <v>0.16595784995851209</v>
      </c>
      <c r="L792" s="1">
        <f t="shared" si="137"/>
        <v>9.1836734693877556E-2</v>
      </c>
      <c r="M792" s="1">
        <f t="shared" si="138"/>
        <v>-5.576699181105752E-4</v>
      </c>
      <c r="N792" s="1">
        <f t="shared" si="139"/>
        <v>0.49621315316297065</v>
      </c>
      <c r="P792" s="1">
        <f t="shared" si="140"/>
        <v>0.55337385195599897</v>
      </c>
      <c r="Q792" s="1">
        <f t="shared" si="141"/>
        <v>-3.3603105743415418E-3</v>
      </c>
      <c r="R792" s="1">
        <f t="shared" si="142"/>
        <v>2.9899950697542739</v>
      </c>
      <c r="T792" s="1" t="str">
        <f t="shared" si="143"/>
        <v>C</v>
      </c>
      <c r="U792" s="1" t="str">
        <f t="shared" si="143"/>
        <v>B</v>
      </c>
      <c r="V792" s="1" t="str">
        <f t="shared" si="143"/>
        <v>D</v>
      </c>
    </row>
    <row r="793" spans="1:30" ht="15.6" x14ac:dyDescent="0.25">
      <c r="B793" s="3" t="str">
        <f t="shared" si="133"/>
        <v>0</v>
      </c>
      <c r="C793" s="3">
        <f t="shared" si="134"/>
        <v>0</v>
      </c>
      <c r="D793" s="3" t="str">
        <f t="shared" si="135"/>
        <v>0</v>
      </c>
      <c r="E793" s="5">
        <v>6151240</v>
      </c>
      <c r="F793" s="7">
        <v>997</v>
      </c>
      <c r="G793" s="5">
        <v>102913</v>
      </c>
      <c r="H793" s="5">
        <v>24785</v>
      </c>
      <c r="K793" s="1">
        <f t="shared" si="136"/>
        <v>9.8507313423107049E-2</v>
      </c>
      <c r="L793" s="1">
        <f t="shared" si="137"/>
        <v>3.5306334371754934E-2</v>
      </c>
      <c r="M793" s="1">
        <f t="shared" si="138"/>
        <v>7.42995868982125E-3</v>
      </c>
      <c r="N793" s="1">
        <f t="shared" si="139"/>
        <v>-9.7414420975965046E-2</v>
      </c>
      <c r="P793" s="1">
        <f t="shared" si="140"/>
        <v>0.35841333140523007</v>
      </c>
      <c r="Q793" s="1">
        <f t="shared" si="141"/>
        <v>7.5425452503289872E-2</v>
      </c>
      <c r="R793" s="1">
        <f t="shared" si="142"/>
        <v>-0.98890546895287024</v>
      </c>
      <c r="T793" s="1" t="str">
        <f t="shared" si="143"/>
        <v>C</v>
      </c>
      <c r="U793" s="1" t="str">
        <f t="shared" si="143"/>
        <v>C</v>
      </c>
      <c r="V793" s="1" t="str">
        <f t="shared" si="143"/>
        <v>A</v>
      </c>
    </row>
    <row r="794" spans="1:30" ht="15.6" x14ac:dyDescent="0.25">
      <c r="B794" s="3" t="str">
        <f t="shared" si="133"/>
        <v>0</v>
      </c>
      <c r="C794" s="3">
        <f t="shared" si="134"/>
        <v>0</v>
      </c>
      <c r="D794" s="3" t="str">
        <f t="shared" si="135"/>
        <v>0</v>
      </c>
      <c r="E794" s="5">
        <v>6061578</v>
      </c>
      <c r="F794" s="7">
        <v>1189</v>
      </c>
      <c r="G794" s="5">
        <v>109144</v>
      </c>
      <c r="H794" s="5">
        <v>37983</v>
      </c>
      <c r="K794" s="1">
        <f t="shared" si="136"/>
        <v>-1.4576248041045382E-2</v>
      </c>
      <c r="L794" s="1">
        <f t="shared" si="137"/>
        <v>0.19257773319959878</v>
      </c>
      <c r="M794" s="1">
        <f t="shared" si="138"/>
        <v>6.054628666932263E-2</v>
      </c>
      <c r="N794" s="1">
        <f t="shared" si="139"/>
        <v>0.53249949566269916</v>
      </c>
      <c r="P794" s="1">
        <f t="shared" si="140"/>
        <v>-13.211749186575139</v>
      </c>
      <c r="Q794" s="1">
        <f t="shared" si="141"/>
        <v>-4.1537634718364984</v>
      </c>
      <c r="R794" s="1">
        <f t="shared" si="142"/>
        <v>-36.532000152798531</v>
      </c>
      <c r="T794" s="1" t="str">
        <f t="shared" si="143"/>
        <v>E</v>
      </c>
      <c r="U794" s="1" t="str">
        <f t="shared" si="143"/>
        <v>E</v>
      </c>
      <c r="V794" s="1" t="str">
        <f t="shared" si="143"/>
        <v>E</v>
      </c>
    </row>
    <row r="795" spans="1:30" ht="14.4" x14ac:dyDescent="0.25">
      <c r="A795" s="4" t="s">
        <v>83</v>
      </c>
      <c r="B795" s="3" t="str">
        <f t="shared" si="133"/>
        <v>Panjin</v>
      </c>
      <c r="C795" s="3" t="str">
        <f t="shared" si="134"/>
        <v xml:space="preserve">pan jin </v>
      </c>
      <c r="D795" s="3" t="str">
        <f t="shared" si="135"/>
        <v>panjin</v>
      </c>
      <c r="K795" s="1">
        <f t="shared" si="136"/>
        <v>-1</v>
      </c>
      <c r="L795" s="1">
        <f t="shared" si="137"/>
        <v>-1</v>
      </c>
      <c r="M795" s="1">
        <f t="shared" si="138"/>
        <v>-1</v>
      </c>
      <c r="N795" s="1">
        <f t="shared" si="139"/>
        <v>-1</v>
      </c>
      <c r="P795" s="1">
        <f t="shared" si="140"/>
        <v>1</v>
      </c>
      <c r="Q795" s="1">
        <f t="shared" si="141"/>
        <v>1</v>
      </c>
      <c r="R795" s="1">
        <f t="shared" si="142"/>
        <v>1</v>
      </c>
      <c r="T795" s="8" t="str">
        <f t="shared" si="143"/>
        <v>D</v>
      </c>
      <c r="U795" s="8" t="str">
        <f t="shared" si="143"/>
        <v>D</v>
      </c>
      <c r="V795" s="8" t="str">
        <f t="shared" si="143"/>
        <v>D</v>
      </c>
    </row>
    <row r="796" spans="1:30" ht="15.6" x14ac:dyDescent="0.25">
      <c r="B796" s="3" t="str">
        <f t="shared" si="133"/>
        <v>0</v>
      </c>
      <c r="C796" s="3">
        <f t="shared" si="134"/>
        <v>0</v>
      </c>
      <c r="D796" s="3" t="str">
        <f t="shared" si="135"/>
        <v>0</v>
      </c>
      <c r="E796" s="5">
        <v>3008647</v>
      </c>
      <c r="F796" s="6"/>
      <c r="G796" s="6"/>
      <c r="H796" s="6"/>
      <c r="K796" s="1" t="e">
        <f t="shared" si="136"/>
        <v>#DIV/0!</v>
      </c>
      <c r="L796" s="1" t="e">
        <f t="shared" si="137"/>
        <v>#DIV/0!</v>
      </c>
      <c r="M796" s="1" t="e">
        <f t="shared" si="138"/>
        <v>#DIV/0!</v>
      </c>
      <c r="N796" s="1" t="e">
        <f t="shared" si="139"/>
        <v>#DIV/0!</v>
      </c>
      <c r="P796" s="1" t="e">
        <f t="shared" si="140"/>
        <v>#DIV/0!</v>
      </c>
      <c r="Q796" s="1" t="e">
        <f t="shared" si="141"/>
        <v>#DIV/0!</v>
      </c>
      <c r="R796" s="1" t="e">
        <f t="shared" si="142"/>
        <v>#DIV/0!</v>
      </c>
      <c r="T796" s="1" t="e">
        <f t="shared" si="143"/>
        <v>#DIV/0!</v>
      </c>
      <c r="U796" s="1" t="e">
        <f t="shared" si="143"/>
        <v>#DIV/0!</v>
      </c>
      <c r="V796" s="1" t="e">
        <f t="shared" si="143"/>
        <v>#DIV/0!</v>
      </c>
      <c r="X796" s="1">
        <f>COUNTIF($T$796:$V$809,"A")</f>
        <v>8</v>
      </c>
      <c r="Y796" s="1">
        <f>COUNTIF($T$796:$V$809,"B")</f>
        <v>2</v>
      </c>
      <c r="Z796" s="1">
        <f>COUNTIF($T$796:$V$809,"C")</f>
        <v>12</v>
      </c>
      <c r="AA796" s="1">
        <f>COUNTIF($T$796:$V$809,"D")</f>
        <v>10</v>
      </c>
      <c r="AB796" s="1">
        <f>COUNTIF($T$796:$V$809,"E")</f>
        <v>1</v>
      </c>
      <c r="AD796" s="1" t="s">
        <v>148</v>
      </c>
    </row>
    <row r="797" spans="1:30" ht="15.6" x14ac:dyDescent="0.25">
      <c r="B797" s="3" t="str">
        <f t="shared" si="133"/>
        <v>0</v>
      </c>
      <c r="C797" s="3">
        <f t="shared" si="134"/>
        <v>0</v>
      </c>
      <c r="D797" s="3" t="str">
        <f t="shared" si="135"/>
        <v>0</v>
      </c>
      <c r="E797" s="5">
        <v>3020112</v>
      </c>
      <c r="F797" s="6"/>
      <c r="G797" s="6"/>
      <c r="H797" s="6"/>
      <c r="K797" s="1">
        <f t="shared" si="136"/>
        <v>3.8106830080099127E-3</v>
      </c>
      <c r="L797" s="1" t="e">
        <f t="shared" si="137"/>
        <v>#DIV/0!</v>
      </c>
      <c r="M797" s="1" t="e">
        <f t="shared" si="138"/>
        <v>#DIV/0!</v>
      </c>
      <c r="N797" s="1" t="e">
        <f t="shared" si="139"/>
        <v>#DIV/0!</v>
      </c>
      <c r="P797" s="1" t="e">
        <f t="shared" si="140"/>
        <v>#DIV/0!</v>
      </c>
      <c r="Q797" s="1" t="e">
        <f t="shared" si="141"/>
        <v>#DIV/0!</v>
      </c>
      <c r="R797" s="1" t="e">
        <f t="shared" si="142"/>
        <v>#DIV/0!</v>
      </c>
      <c r="T797" s="1" t="e">
        <f t="shared" si="143"/>
        <v>#DIV/0!</v>
      </c>
      <c r="U797" s="1" t="e">
        <f t="shared" si="143"/>
        <v>#DIV/0!</v>
      </c>
      <c r="V797" s="1" t="e">
        <f t="shared" si="143"/>
        <v>#DIV/0!</v>
      </c>
    </row>
    <row r="798" spans="1:30" ht="15.6" x14ac:dyDescent="0.25">
      <c r="B798" s="3" t="str">
        <f t="shared" si="133"/>
        <v>0</v>
      </c>
      <c r="C798" s="3">
        <f t="shared" si="134"/>
        <v>0</v>
      </c>
      <c r="D798" s="3" t="str">
        <f t="shared" si="135"/>
        <v>0</v>
      </c>
      <c r="E798" s="5">
        <v>3380089</v>
      </c>
      <c r="F798" s="5">
        <v>1144</v>
      </c>
      <c r="G798" s="5">
        <v>9984</v>
      </c>
      <c r="H798" s="5">
        <v>9876</v>
      </c>
      <c r="K798" s="1">
        <f t="shared" si="136"/>
        <v>0.1191932617068506</v>
      </c>
      <c r="L798" s="1" t="e">
        <f t="shared" si="137"/>
        <v>#DIV/0!</v>
      </c>
      <c r="M798" s="1" t="e">
        <f t="shared" si="138"/>
        <v>#DIV/0!</v>
      </c>
      <c r="N798" s="1" t="e">
        <f t="shared" si="139"/>
        <v>#DIV/0!</v>
      </c>
      <c r="P798" s="1" t="e">
        <f t="shared" si="140"/>
        <v>#DIV/0!</v>
      </c>
      <c r="Q798" s="1" t="e">
        <f t="shared" si="141"/>
        <v>#DIV/0!</v>
      </c>
      <c r="R798" s="1" t="e">
        <f t="shared" si="142"/>
        <v>#DIV/0!</v>
      </c>
      <c r="T798" s="1" t="e">
        <f t="shared" si="143"/>
        <v>#DIV/0!</v>
      </c>
      <c r="U798" s="1" t="e">
        <f t="shared" si="143"/>
        <v>#DIV/0!</v>
      </c>
      <c r="V798" s="1" t="e">
        <f t="shared" si="143"/>
        <v>#DIV/0!</v>
      </c>
    </row>
    <row r="799" spans="1:30" ht="15.6" x14ac:dyDescent="0.25">
      <c r="B799" s="3" t="str">
        <f t="shared" si="133"/>
        <v>0</v>
      </c>
      <c r="C799" s="3">
        <f t="shared" si="134"/>
        <v>0</v>
      </c>
      <c r="D799" s="3" t="str">
        <f t="shared" si="135"/>
        <v>0</v>
      </c>
      <c r="E799" s="5">
        <v>3687000</v>
      </c>
      <c r="F799" s="5">
        <v>1374</v>
      </c>
      <c r="G799" s="5">
        <v>11007</v>
      </c>
      <c r="H799" s="5">
        <v>10692</v>
      </c>
      <c r="K799" s="1">
        <f t="shared" si="136"/>
        <v>9.0799680126765897E-2</v>
      </c>
      <c r="L799" s="1">
        <f t="shared" si="137"/>
        <v>0.20104895104895104</v>
      </c>
      <c r="M799" s="1">
        <f t="shared" si="138"/>
        <v>0.1024639423076923</v>
      </c>
      <c r="N799" s="1">
        <f t="shared" si="139"/>
        <v>8.2624544349939252E-2</v>
      </c>
      <c r="P799" s="1">
        <f t="shared" si="140"/>
        <v>2.2142032964022071</v>
      </c>
      <c r="Q799" s="1">
        <f t="shared" si="141"/>
        <v>1.1284614897832446</v>
      </c>
      <c r="R799" s="1">
        <f t="shared" si="142"/>
        <v>0.90996514783517635</v>
      </c>
      <c r="T799" s="1" t="str">
        <f t="shared" si="143"/>
        <v>D</v>
      </c>
      <c r="U799" s="1" t="str">
        <f t="shared" si="143"/>
        <v>D</v>
      </c>
      <c r="V799" s="1" t="str">
        <f t="shared" si="143"/>
        <v>C</v>
      </c>
    </row>
    <row r="800" spans="1:30" ht="15.6" x14ac:dyDescent="0.25">
      <c r="B800" s="3" t="str">
        <f t="shared" si="133"/>
        <v>0</v>
      </c>
      <c r="C800" s="3">
        <f t="shared" si="134"/>
        <v>0</v>
      </c>
      <c r="D800" s="3" t="str">
        <f t="shared" si="135"/>
        <v>0</v>
      </c>
      <c r="E800" s="5">
        <v>4413248</v>
      </c>
      <c r="F800" s="5">
        <v>1582</v>
      </c>
      <c r="G800" s="5">
        <v>19802</v>
      </c>
      <c r="H800" s="5">
        <v>10592</v>
      </c>
      <c r="K800" s="1">
        <f t="shared" si="136"/>
        <v>0.19697531868727963</v>
      </c>
      <c r="L800" s="1">
        <f t="shared" si="137"/>
        <v>0.15138282387190685</v>
      </c>
      <c r="M800" s="1">
        <f t="shared" si="138"/>
        <v>0.79903697646951943</v>
      </c>
      <c r="N800" s="1">
        <f t="shared" si="139"/>
        <v>-9.3527871305649091E-3</v>
      </c>
      <c r="P800" s="1">
        <f t="shared" si="140"/>
        <v>0.76853701712875022</v>
      </c>
      <c r="Q800" s="1">
        <f t="shared" si="141"/>
        <v>4.0565334875182009</v>
      </c>
      <c r="R800" s="1">
        <f t="shared" si="142"/>
        <v>-4.7482025630904069E-2</v>
      </c>
      <c r="T800" s="1" t="str">
        <f t="shared" si="143"/>
        <v>C</v>
      </c>
      <c r="U800" s="1" t="str">
        <f t="shared" si="143"/>
        <v>D</v>
      </c>
      <c r="V800" s="1" t="str">
        <f t="shared" si="143"/>
        <v>B</v>
      </c>
    </row>
    <row r="801" spans="1:30" ht="15.6" x14ac:dyDescent="0.25">
      <c r="B801" s="3" t="str">
        <f t="shared" si="133"/>
        <v>0</v>
      </c>
      <c r="C801" s="3">
        <f t="shared" si="134"/>
        <v>0</v>
      </c>
      <c r="D801" s="3" t="str">
        <f t="shared" si="135"/>
        <v>0</v>
      </c>
      <c r="E801" s="5">
        <v>5091464</v>
      </c>
      <c r="F801" s="5">
        <v>1655</v>
      </c>
      <c r="G801" s="5">
        <v>12333</v>
      </c>
      <c r="H801" s="5">
        <v>6532</v>
      </c>
      <c r="K801" s="1">
        <f t="shared" si="136"/>
        <v>0.15367729164551822</v>
      </c>
      <c r="L801" s="1">
        <f t="shared" si="137"/>
        <v>4.6144121365360301E-2</v>
      </c>
      <c r="M801" s="1">
        <f t="shared" si="138"/>
        <v>-0.37718412281587721</v>
      </c>
      <c r="N801" s="1">
        <f t="shared" si="139"/>
        <v>-0.3833081570996979</v>
      </c>
      <c r="P801" s="1">
        <f t="shared" si="140"/>
        <v>0.30026636252673722</v>
      </c>
      <c r="Q801" s="1">
        <f t="shared" si="141"/>
        <v>-2.4543907481523948</v>
      </c>
      <c r="R801" s="1">
        <f t="shared" si="142"/>
        <v>-2.4942407104874076</v>
      </c>
      <c r="T801" s="1" t="str">
        <f t="shared" si="143"/>
        <v>C</v>
      </c>
      <c r="U801" s="1" t="str">
        <f t="shared" si="143"/>
        <v>A</v>
      </c>
      <c r="V801" s="1" t="str">
        <f t="shared" si="143"/>
        <v>A</v>
      </c>
    </row>
    <row r="802" spans="1:30" ht="15.6" x14ac:dyDescent="0.25">
      <c r="B802" s="3" t="str">
        <f t="shared" si="133"/>
        <v>0</v>
      </c>
      <c r="C802" s="3">
        <f t="shared" si="134"/>
        <v>0</v>
      </c>
      <c r="D802" s="3" t="str">
        <f t="shared" si="135"/>
        <v>0</v>
      </c>
      <c r="E802" s="5">
        <v>5628575</v>
      </c>
      <c r="F802" s="5">
        <v>1990</v>
      </c>
      <c r="G802" s="5">
        <v>12469</v>
      </c>
      <c r="H802" s="5">
        <v>5866</v>
      </c>
      <c r="K802" s="1">
        <f t="shared" si="136"/>
        <v>0.10549244775176649</v>
      </c>
      <c r="L802" s="1">
        <f t="shared" si="137"/>
        <v>0.20241691842900303</v>
      </c>
      <c r="M802" s="1">
        <f t="shared" si="138"/>
        <v>1.1027325062839537E-2</v>
      </c>
      <c r="N802" s="1">
        <f t="shared" si="139"/>
        <v>-0.10195958358848745</v>
      </c>
      <c r="P802" s="1">
        <f t="shared" si="140"/>
        <v>1.9187811330846054</v>
      </c>
      <c r="Q802" s="1">
        <f t="shared" si="141"/>
        <v>0.10453189112445144</v>
      </c>
      <c r="R802" s="1">
        <f t="shared" si="142"/>
        <v>-0.96651073855455327</v>
      </c>
      <c r="T802" s="1" t="str">
        <f t="shared" si="143"/>
        <v>D</v>
      </c>
      <c r="U802" s="1" t="str">
        <f t="shared" si="143"/>
        <v>C</v>
      </c>
      <c r="V802" s="1" t="str">
        <f t="shared" si="143"/>
        <v>A</v>
      </c>
    </row>
    <row r="803" spans="1:30" ht="15.6" x14ac:dyDescent="0.25">
      <c r="B803" s="3" t="str">
        <f t="shared" si="133"/>
        <v>0</v>
      </c>
      <c r="C803" s="3">
        <f t="shared" si="134"/>
        <v>0</v>
      </c>
      <c r="D803" s="3" t="str">
        <f t="shared" si="135"/>
        <v>0</v>
      </c>
      <c r="E803" s="5">
        <v>6750045</v>
      </c>
      <c r="F803" s="5">
        <v>1767</v>
      </c>
      <c r="G803" s="5">
        <v>18036</v>
      </c>
      <c r="H803" s="5">
        <v>6094</v>
      </c>
      <c r="K803" s="1">
        <f t="shared" si="136"/>
        <v>0.19924581266128638</v>
      </c>
      <c r="L803" s="1">
        <f t="shared" si="137"/>
        <v>-0.11206030150753769</v>
      </c>
      <c r="M803" s="1">
        <f t="shared" si="138"/>
        <v>0.4464672387521052</v>
      </c>
      <c r="N803" s="1">
        <f t="shared" si="139"/>
        <v>3.886805318786226E-2</v>
      </c>
      <c r="P803" s="1">
        <f t="shared" si="140"/>
        <v>-0.56242236667747592</v>
      </c>
      <c r="Q803" s="1">
        <f t="shared" si="141"/>
        <v>2.2407860561219923</v>
      </c>
      <c r="R803" s="1">
        <f t="shared" si="142"/>
        <v>0.19507588475114968</v>
      </c>
      <c r="T803" s="1" t="str">
        <f t="shared" si="143"/>
        <v>A</v>
      </c>
      <c r="U803" s="1" t="str">
        <f t="shared" si="143"/>
        <v>D</v>
      </c>
      <c r="V803" s="1" t="str">
        <f t="shared" si="143"/>
        <v>C</v>
      </c>
    </row>
    <row r="804" spans="1:30" ht="15.6" x14ac:dyDescent="0.25">
      <c r="B804" s="3" t="str">
        <f t="shared" si="133"/>
        <v>0</v>
      </c>
      <c r="C804" s="3">
        <f t="shared" si="134"/>
        <v>0</v>
      </c>
      <c r="D804" s="3" t="str">
        <f t="shared" si="135"/>
        <v>0</v>
      </c>
      <c r="E804" s="5">
        <v>6768658</v>
      </c>
      <c r="F804" s="5">
        <v>1494</v>
      </c>
      <c r="G804" s="5">
        <v>17443</v>
      </c>
      <c r="H804" s="5">
        <v>5328</v>
      </c>
      <c r="K804" s="1">
        <f t="shared" si="136"/>
        <v>2.7574630983941591E-3</v>
      </c>
      <c r="L804" s="1">
        <f t="shared" si="137"/>
        <v>-0.15449915110356535</v>
      </c>
      <c r="M804" s="1">
        <f t="shared" si="138"/>
        <v>-3.2878687070303836E-2</v>
      </c>
      <c r="N804" s="1">
        <f t="shared" si="139"/>
        <v>-0.12569740728585493</v>
      </c>
      <c r="P804" s="1">
        <f t="shared" si="140"/>
        <v>-56.029453737219455</v>
      </c>
      <c r="Q804" s="1">
        <f t="shared" si="141"/>
        <v>-11.923527495055554</v>
      </c>
      <c r="R804" s="1">
        <f t="shared" si="142"/>
        <v>-45.584438594683746</v>
      </c>
      <c r="T804" s="1" t="str">
        <f t="shared" si="143"/>
        <v>A</v>
      </c>
      <c r="U804" s="1" t="str">
        <f t="shared" si="143"/>
        <v>A</v>
      </c>
      <c r="V804" s="1" t="str">
        <f t="shared" si="143"/>
        <v>A</v>
      </c>
    </row>
    <row r="805" spans="1:30" ht="15.6" x14ac:dyDescent="0.25">
      <c r="B805" s="3" t="str">
        <f t="shared" si="133"/>
        <v>0</v>
      </c>
      <c r="C805" s="3">
        <f t="shared" si="134"/>
        <v>0</v>
      </c>
      <c r="D805" s="3" t="str">
        <f t="shared" si="135"/>
        <v>0</v>
      </c>
      <c r="E805" s="5">
        <v>9263214</v>
      </c>
      <c r="F805" s="5">
        <v>2303</v>
      </c>
      <c r="G805" s="5">
        <v>17561</v>
      </c>
      <c r="H805" s="5">
        <v>5316</v>
      </c>
      <c r="K805" s="1">
        <f t="shared" si="136"/>
        <v>0.36854513848978632</v>
      </c>
      <c r="L805" s="1">
        <f t="shared" si="137"/>
        <v>0.54149933065595712</v>
      </c>
      <c r="M805" s="1">
        <f t="shared" si="138"/>
        <v>6.7648913604311184E-3</v>
      </c>
      <c r="N805" s="1">
        <f t="shared" si="139"/>
        <v>-2.2522522522522522E-3</v>
      </c>
      <c r="P805" s="1">
        <f t="shared" si="140"/>
        <v>1.469289034376895</v>
      </c>
      <c r="Q805" s="1">
        <f t="shared" si="141"/>
        <v>1.8355665708010952E-2</v>
      </c>
      <c r="R805" s="1">
        <f t="shared" si="142"/>
        <v>-6.1111978344944853E-3</v>
      </c>
      <c r="T805" s="1" t="str">
        <f t="shared" si="143"/>
        <v>D</v>
      </c>
      <c r="U805" s="1" t="str">
        <f t="shared" si="143"/>
        <v>C</v>
      </c>
      <c r="V805" s="1" t="str">
        <f t="shared" si="143"/>
        <v>B</v>
      </c>
    </row>
    <row r="806" spans="1:30" ht="15.6" x14ac:dyDescent="0.25">
      <c r="B806" s="3" t="str">
        <f t="shared" si="133"/>
        <v>0</v>
      </c>
      <c r="C806" s="3">
        <f t="shared" si="134"/>
        <v>0</v>
      </c>
      <c r="D806" s="3" t="str">
        <f t="shared" si="135"/>
        <v>0</v>
      </c>
      <c r="E806" s="5">
        <v>11199202</v>
      </c>
      <c r="F806" s="7">
        <v>2393</v>
      </c>
      <c r="G806" s="7">
        <v>39125</v>
      </c>
      <c r="H806" s="7">
        <v>79163</v>
      </c>
      <c r="K806" s="1">
        <f t="shared" si="136"/>
        <v>0.20899743868596796</v>
      </c>
      <c r="L806" s="1">
        <f t="shared" si="137"/>
        <v>3.9079461571862789E-2</v>
      </c>
      <c r="M806" s="1">
        <f t="shared" si="138"/>
        <v>1.2279482945162576</v>
      </c>
      <c r="N806" s="1">
        <f t="shared" si="139"/>
        <v>13.891459744168548</v>
      </c>
      <c r="P806" s="1">
        <f t="shared" si="140"/>
        <v>0.18698536124446091</v>
      </c>
      <c r="Q806" s="1">
        <f t="shared" si="141"/>
        <v>5.8754226953055086</v>
      </c>
      <c r="R806" s="1">
        <f t="shared" si="142"/>
        <v>66.467129126119843</v>
      </c>
      <c r="T806" s="1" t="str">
        <f t="shared" si="143"/>
        <v>C</v>
      </c>
      <c r="U806" s="1" t="str">
        <f t="shared" si="143"/>
        <v>D</v>
      </c>
      <c r="V806" s="1" t="str">
        <f t="shared" si="143"/>
        <v>D</v>
      </c>
    </row>
    <row r="807" spans="1:30" ht="15.6" x14ac:dyDescent="0.25">
      <c r="B807" s="3" t="str">
        <f t="shared" si="133"/>
        <v>0</v>
      </c>
      <c r="C807" s="3">
        <f t="shared" si="134"/>
        <v>0</v>
      </c>
      <c r="D807" s="3" t="str">
        <f t="shared" si="135"/>
        <v>0</v>
      </c>
      <c r="E807" s="5">
        <v>12449563</v>
      </c>
      <c r="F807" s="7">
        <v>2478</v>
      </c>
      <c r="G807" s="7">
        <v>44780</v>
      </c>
      <c r="H807" s="7">
        <v>80145</v>
      </c>
      <c r="K807" s="1">
        <f t="shared" si="136"/>
        <v>0.1116473298722534</v>
      </c>
      <c r="L807" s="1">
        <f t="shared" si="137"/>
        <v>3.55202674467196E-2</v>
      </c>
      <c r="M807" s="1">
        <f t="shared" si="138"/>
        <v>0.14453674121405752</v>
      </c>
      <c r="N807" s="1">
        <f t="shared" si="139"/>
        <v>1.2404785063729268E-2</v>
      </c>
      <c r="P807" s="1">
        <f t="shared" si="140"/>
        <v>0.3181470393189143</v>
      </c>
      <c r="Q807" s="1">
        <f t="shared" si="141"/>
        <v>1.2945830534365319</v>
      </c>
      <c r="R807" s="1">
        <f t="shared" si="142"/>
        <v>0.11110686729295535</v>
      </c>
      <c r="T807" s="1" t="str">
        <f t="shared" si="143"/>
        <v>C</v>
      </c>
      <c r="U807" s="1" t="str">
        <f t="shared" si="143"/>
        <v>D</v>
      </c>
      <c r="V807" s="1" t="str">
        <f t="shared" si="143"/>
        <v>C</v>
      </c>
    </row>
    <row r="808" spans="1:30" ht="15.6" x14ac:dyDescent="0.25">
      <c r="B808" s="3" t="str">
        <f t="shared" si="133"/>
        <v>0</v>
      </c>
      <c r="C808" s="3">
        <f t="shared" si="134"/>
        <v>0</v>
      </c>
      <c r="D808" s="3" t="str">
        <f t="shared" si="135"/>
        <v>0</v>
      </c>
      <c r="E808" s="5">
        <v>13510562</v>
      </c>
      <c r="F808" s="7">
        <v>2496</v>
      </c>
      <c r="G808" s="5">
        <v>58565</v>
      </c>
      <c r="H808" s="5">
        <v>18110</v>
      </c>
      <c r="K808" s="1">
        <f t="shared" si="136"/>
        <v>8.5223794602268366E-2</v>
      </c>
      <c r="L808" s="1">
        <f t="shared" si="137"/>
        <v>7.2639225181598066E-3</v>
      </c>
      <c r="M808" s="1">
        <f t="shared" si="138"/>
        <v>0.30783832067887451</v>
      </c>
      <c r="N808" s="1">
        <f t="shared" si="139"/>
        <v>-0.7740345623557302</v>
      </c>
      <c r="P808" s="1">
        <f t="shared" si="140"/>
        <v>8.5233502592320223E-2</v>
      </c>
      <c r="Q808" s="1">
        <f t="shared" si="141"/>
        <v>3.6121170397953732</v>
      </c>
      <c r="R808" s="1">
        <f t="shared" si="142"/>
        <v>-9.0823761834130785</v>
      </c>
      <c r="T808" s="1" t="str">
        <f t="shared" si="143"/>
        <v>C</v>
      </c>
      <c r="U808" s="1" t="str">
        <f t="shared" si="143"/>
        <v>D</v>
      </c>
      <c r="V808" s="1" t="str">
        <f t="shared" si="143"/>
        <v>A</v>
      </c>
    </row>
    <row r="809" spans="1:30" ht="15.6" x14ac:dyDescent="0.25">
      <c r="B809" s="3" t="str">
        <f t="shared" si="133"/>
        <v>0</v>
      </c>
      <c r="C809" s="3">
        <f t="shared" si="134"/>
        <v>0</v>
      </c>
      <c r="D809" s="3" t="str">
        <f t="shared" si="135"/>
        <v>0</v>
      </c>
      <c r="E809" s="5">
        <v>13039536</v>
      </c>
      <c r="F809" s="7">
        <v>2503</v>
      </c>
      <c r="G809" s="5">
        <v>55450</v>
      </c>
      <c r="H809" s="5">
        <v>15830</v>
      </c>
      <c r="K809" s="1">
        <f t="shared" si="136"/>
        <v>-3.4863538615196026E-2</v>
      </c>
      <c r="L809" s="1">
        <f t="shared" si="137"/>
        <v>2.8044871794871795E-3</v>
      </c>
      <c r="M809" s="1">
        <f t="shared" si="138"/>
        <v>-5.3188764620507131E-2</v>
      </c>
      <c r="N809" s="1">
        <f t="shared" si="139"/>
        <v>-0.12589729431253452</v>
      </c>
      <c r="P809" s="1">
        <f t="shared" si="140"/>
        <v>-8.0441839551673722E-2</v>
      </c>
      <c r="Q809" s="1">
        <f t="shared" si="141"/>
        <v>1.5256272522297454</v>
      </c>
      <c r="R809" s="1">
        <f t="shared" si="142"/>
        <v>3.6111450332715069</v>
      </c>
      <c r="T809" s="1" t="str">
        <f t="shared" si="143"/>
        <v>E</v>
      </c>
      <c r="U809" s="1" t="str">
        <f t="shared" si="143"/>
        <v>C</v>
      </c>
      <c r="V809" s="1" t="str">
        <f t="shared" si="143"/>
        <v>C</v>
      </c>
    </row>
    <row r="810" spans="1:30" ht="14.4" x14ac:dyDescent="0.25">
      <c r="A810" s="4" t="s">
        <v>84</v>
      </c>
      <c r="B810" s="3" t="str">
        <f t="shared" si="133"/>
        <v>Huludao</v>
      </c>
      <c r="C810" s="3" t="str">
        <f t="shared" si="134"/>
        <v xml:space="preserve">hu lu dao </v>
      </c>
      <c r="D810" s="3" t="str">
        <f t="shared" si="135"/>
        <v>huludao</v>
      </c>
      <c r="K810" s="1">
        <f t="shared" si="136"/>
        <v>-1</v>
      </c>
      <c r="L810" s="1">
        <f t="shared" si="137"/>
        <v>-1</v>
      </c>
      <c r="M810" s="1">
        <f t="shared" si="138"/>
        <v>-1</v>
      </c>
      <c r="N810" s="1">
        <f t="shared" si="139"/>
        <v>-1</v>
      </c>
      <c r="P810" s="1">
        <f t="shared" si="140"/>
        <v>1</v>
      </c>
      <c r="Q810" s="1">
        <f t="shared" si="141"/>
        <v>1</v>
      </c>
      <c r="R810" s="1">
        <f t="shared" si="142"/>
        <v>1</v>
      </c>
      <c r="T810" s="8" t="str">
        <f t="shared" si="143"/>
        <v>D</v>
      </c>
      <c r="U810" s="8" t="str">
        <f t="shared" si="143"/>
        <v>D</v>
      </c>
      <c r="V810" s="8" t="str">
        <f t="shared" si="143"/>
        <v>D</v>
      </c>
    </row>
    <row r="811" spans="1:30" ht="15.6" x14ac:dyDescent="0.25">
      <c r="B811" s="3" t="str">
        <f t="shared" si="133"/>
        <v>0</v>
      </c>
      <c r="C811" s="3">
        <f t="shared" si="134"/>
        <v>0</v>
      </c>
      <c r="D811" s="3" t="str">
        <f t="shared" si="135"/>
        <v>0</v>
      </c>
      <c r="E811" s="5">
        <v>1840493</v>
      </c>
      <c r="F811" s="6"/>
      <c r="G811" s="6"/>
      <c r="H811" s="6"/>
      <c r="K811" s="1" t="e">
        <f t="shared" si="136"/>
        <v>#DIV/0!</v>
      </c>
      <c r="L811" s="1" t="e">
        <f t="shared" si="137"/>
        <v>#DIV/0!</v>
      </c>
      <c r="M811" s="1" t="e">
        <f t="shared" si="138"/>
        <v>#DIV/0!</v>
      </c>
      <c r="N811" s="1" t="e">
        <f t="shared" si="139"/>
        <v>#DIV/0!</v>
      </c>
      <c r="P811" s="1" t="e">
        <f t="shared" si="140"/>
        <v>#DIV/0!</v>
      </c>
      <c r="Q811" s="1" t="e">
        <f t="shared" si="141"/>
        <v>#DIV/0!</v>
      </c>
      <c r="R811" s="1" t="e">
        <f t="shared" si="142"/>
        <v>#DIV/0!</v>
      </c>
      <c r="T811" s="1" t="e">
        <f t="shared" si="143"/>
        <v>#DIV/0!</v>
      </c>
      <c r="U811" s="1" t="e">
        <f t="shared" si="143"/>
        <v>#DIV/0!</v>
      </c>
      <c r="V811" s="1" t="e">
        <f t="shared" si="143"/>
        <v>#DIV/0!</v>
      </c>
      <c r="X811" s="10">
        <f>COUNTIF($T$811:$V$824,"A")</f>
        <v>9</v>
      </c>
      <c r="Y811" s="10">
        <f>COUNTIF($T$811:$V$824,"B")</f>
        <v>6</v>
      </c>
      <c r="Z811" s="10">
        <f>COUNTIF($T$811:$V$824,"C")</f>
        <v>8</v>
      </c>
      <c r="AA811" s="10">
        <f>COUNTIF($T$811:$V$824,"D")</f>
        <v>8</v>
      </c>
      <c r="AB811" s="10">
        <f>COUNTIF($T$811:$V$824,"E")</f>
        <v>2</v>
      </c>
      <c r="AC811" s="10"/>
      <c r="AD811" s="10" t="s">
        <v>159</v>
      </c>
    </row>
    <row r="812" spans="1:30" ht="15.6" x14ac:dyDescent="0.25">
      <c r="B812" s="3" t="str">
        <f t="shared" si="133"/>
        <v>0</v>
      </c>
      <c r="C812" s="3">
        <f t="shared" si="134"/>
        <v>0</v>
      </c>
      <c r="D812" s="3" t="str">
        <f t="shared" si="135"/>
        <v>0</v>
      </c>
      <c r="E812" s="5">
        <v>2060788</v>
      </c>
      <c r="F812" s="6"/>
      <c r="G812" s="6"/>
      <c r="H812" s="6"/>
      <c r="K812" s="1">
        <f t="shared" si="136"/>
        <v>0.11969347343347679</v>
      </c>
      <c r="L812" s="1" t="e">
        <f t="shared" si="137"/>
        <v>#DIV/0!</v>
      </c>
      <c r="M812" s="1" t="e">
        <f t="shared" si="138"/>
        <v>#DIV/0!</v>
      </c>
      <c r="N812" s="1" t="e">
        <f t="shared" si="139"/>
        <v>#DIV/0!</v>
      </c>
      <c r="P812" s="1" t="e">
        <f t="shared" si="140"/>
        <v>#DIV/0!</v>
      </c>
      <c r="Q812" s="1" t="e">
        <f t="shared" si="141"/>
        <v>#DIV/0!</v>
      </c>
      <c r="R812" s="1" t="e">
        <f t="shared" si="142"/>
        <v>#DIV/0!</v>
      </c>
      <c r="T812" s="1" t="e">
        <f t="shared" si="143"/>
        <v>#DIV/0!</v>
      </c>
      <c r="U812" s="1" t="e">
        <f t="shared" si="143"/>
        <v>#DIV/0!</v>
      </c>
      <c r="V812" s="1" t="e">
        <f t="shared" si="143"/>
        <v>#DIV/0!</v>
      </c>
    </row>
    <row r="813" spans="1:30" ht="15.6" x14ac:dyDescent="0.25">
      <c r="B813" s="3" t="str">
        <f t="shared" si="133"/>
        <v>0</v>
      </c>
      <c r="C813" s="3">
        <f t="shared" si="134"/>
        <v>0</v>
      </c>
      <c r="D813" s="3" t="str">
        <f t="shared" si="135"/>
        <v>0</v>
      </c>
      <c r="E813" s="5">
        <v>2400291</v>
      </c>
      <c r="F813" s="5">
        <v>2541</v>
      </c>
      <c r="G813" s="5">
        <v>41106</v>
      </c>
      <c r="H813" s="5">
        <v>22183</v>
      </c>
      <c r="K813" s="1">
        <f t="shared" si="136"/>
        <v>0.16474426287420152</v>
      </c>
      <c r="L813" s="1" t="e">
        <f t="shared" si="137"/>
        <v>#DIV/0!</v>
      </c>
      <c r="M813" s="1" t="e">
        <f t="shared" si="138"/>
        <v>#DIV/0!</v>
      </c>
      <c r="N813" s="1" t="e">
        <f t="shared" si="139"/>
        <v>#DIV/0!</v>
      </c>
      <c r="P813" s="1" t="e">
        <f t="shared" si="140"/>
        <v>#DIV/0!</v>
      </c>
      <c r="Q813" s="1" t="e">
        <f t="shared" si="141"/>
        <v>#DIV/0!</v>
      </c>
      <c r="R813" s="1" t="e">
        <f t="shared" si="142"/>
        <v>#DIV/0!</v>
      </c>
      <c r="T813" s="1" t="e">
        <f t="shared" si="143"/>
        <v>#DIV/0!</v>
      </c>
      <c r="U813" s="1" t="e">
        <f t="shared" si="143"/>
        <v>#DIV/0!</v>
      </c>
      <c r="V813" s="1" t="e">
        <f t="shared" si="143"/>
        <v>#DIV/0!</v>
      </c>
    </row>
    <row r="814" spans="1:30" ht="15.6" x14ac:dyDescent="0.25">
      <c r="B814" s="3" t="str">
        <f t="shared" si="133"/>
        <v>0</v>
      </c>
      <c r="C814" s="3">
        <f t="shared" si="134"/>
        <v>0</v>
      </c>
      <c r="D814" s="3" t="str">
        <f t="shared" si="135"/>
        <v>0</v>
      </c>
      <c r="E814" s="5">
        <v>2933558</v>
      </c>
      <c r="F814" s="5">
        <v>2513</v>
      </c>
      <c r="G814" s="5">
        <v>40076</v>
      </c>
      <c r="H814" s="5">
        <v>22115</v>
      </c>
      <c r="K814" s="1">
        <f t="shared" si="136"/>
        <v>0.22216764550631568</v>
      </c>
      <c r="L814" s="1">
        <f t="shared" si="137"/>
        <v>-1.1019283746556474E-2</v>
      </c>
      <c r="M814" s="1">
        <f t="shared" si="138"/>
        <v>-2.5057169269692987E-2</v>
      </c>
      <c r="N814" s="1">
        <f t="shared" si="139"/>
        <v>-3.0654104494432675E-3</v>
      </c>
      <c r="P814" s="1">
        <f t="shared" si="140"/>
        <v>-4.9598958126615349E-2</v>
      </c>
      <c r="Q814" s="1">
        <f t="shared" si="141"/>
        <v>-0.11278496116114564</v>
      </c>
      <c r="R814" s="1">
        <f t="shared" si="142"/>
        <v>-1.3797735680446437E-2</v>
      </c>
      <c r="T814" s="1" t="str">
        <f t="shared" si="143"/>
        <v>B</v>
      </c>
      <c r="U814" s="1" t="str">
        <f t="shared" si="143"/>
        <v>B</v>
      </c>
      <c r="V814" s="1" t="str">
        <f t="shared" si="143"/>
        <v>B</v>
      </c>
    </row>
    <row r="815" spans="1:30" ht="15.6" x14ac:dyDescent="0.25">
      <c r="B815" s="3" t="str">
        <f t="shared" si="133"/>
        <v>0</v>
      </c>
      <c r="C815" s="3">
        <f t="shared" si="134"/>
        <v>0</v>
      </c>
      <c r="D815" s="3" t="str">
        <f t="shared" si="135"/>
        <v>0</v>
      </c>
      <c r="E815" s="5">
        <v>2995243</v>
      </c>
      <c r="F815" s="5">
        <v>3249</v>
      </c>
      <c r="G815" s="5">
        <v>83510</v>
      </c>
      <c r="H815" s="5">
        <v>43733</v>
      </c>
      <c r="K815" s="1">
        <f t="shared" si="136"/>
        <v>2.1027366767590754E-2</v>
      </c>
      <c r="L815" s="1">
        <f t="shared" si="137"/>
        <v>0.29287703939514526</v>
      </c>
      <c r="M815" s="1">
        <f t="shared" si="138"/>
        <v>1.0837907974847789</v>
      </c>
      <c r="N815" s="1">
        <f t="shared" si="139"/>
        <v>0.9775265656794031</v>
      </c>
      <c r="P815" s="1">
        <f t="shared" si="140"/>
        <v>13.92837451461366</v>
      </c>
      <c r="Q815" s="1">
        <f t="shared" si="141"/>
        <v>51.541917229275406</v>
      </c>
      <c r="R815" s="1">
        <f t="shared" si="142"/>
        <v>46.488301482716032</v>
      </c>
      <c r="T815" s="1" t="str">
        <f t="shared" si="143"/>
        <v>D</v>
      </c>
      <c r="U815" s="1" t="str">
        <f t="shared" si="143"/>
        <v>D</v>
      </c>
      <c r="V815" s="1" t="str">
        <f t="shared" si="143"/>
        <v>D</v>
      </c>
    </row>
    <row r="816" spans="1:30" ht="15.6" x14ac:dyDescent="0.25">
      <c r="B816" s="3" t="str">
        <f t="shared" si="133"/>
        <v>0</v>
      </c>
      <c r="C816" s="3">
        <f t="shared" si="134"/>
        <v>0</v>
      </c>
      <c r="D816" s="3" t="str">
        <f t="shared" si="135"/>
        <v>0</v>
      </c>
      <c r="E816" s="5">
        <v>3481105</v>
      </c>
      <c r="F816" s="5">
        <v>3109</v>
      </c>
      <c r="G816" s="5">
        <v>79640</v>
      </c>
      <c r="H816" s="5">
        <v>28534</v>
      </c>
      <c r="K816" s="1">
        <f t="shared" si="136"/>
        <v>0.16221121291327614</v>
      </c>
      <c r="L816" s="1">
        <f t="shared" si="137"/>
        <v>-4.3090181594336717E-2</v>
      </c>
      <c r="M816" s="1">
        <f t="shared" si="138"/>
        <v>-4.6341755478385822E-2</v>
      </c>
      <c r="N816" s="1">
        <f t="shared" si="139"/>
        <v>-0.34754075869480711</v>
      </c>
      <c r="P816" s="1">
        <f t="shared" si="140"/>
        <v>-0.26564243507244012</v>
      </c>
      <c r="Q816" s="1">
        <f t="shared" si="141"/>
        <v>-0.28568774405972641</v>
      </c>
      <c r="R816" s="1">
        <f t="shared" si="142"/>
        <v>-2.1425199433075854</v>
      </c>
      <c r="T816" s="1" t="str">
        <f t="shared" si="143"/>
        <v>B</v>
      </c>
      <c r="U816" s="1" t="str">
        <f t="shared" si="143"/>
        <v>B</v>
      </c>
      <c r="V816" s="1" t="str">
        <f t="shared" si="143"/>
        <v>A</v>
      </c>
    </row>
    <row r="817" spans="1:30" ht="15.6" x14ac:dyDescent="0.25">
      <c r="B817" s="3" t="str">
        <f t="shared" si="133"/>
        <v>0</v>
      </c>
      <c r="C817" s="3">
        <f t="shared" si="134"/>
        <v>0</v>
      </c>
      <c r="D817" s="3" t="str">
        <f t="shared" si="135"/>
        <v>0</v>
      </c>
      <c r="E817" s="5">
        <v>4175255</v>
      </c>
      <c r="F817" s="5">
        <v>2704</v>
      </c>
      <c r="G817" s="5">
        <v>92443</v>
      </c>
      <c r="H817" s="5">
        <v>21087</v>
      </c>
      <c r="K817" s="1">
        <f t="shared" si="136"/>
        <v>0.1994050739635834</v>
      </c>
      <c r="L817" s="1">
        <f t="shared" si="137"/>
        <v>-0.13026696687037634</v>
      </c>
      <c r="M817" s="1">
        <f t="shared" si="138"/>
        <v>0.16076092415871421</v>
      </c>
      <c r="N817" s="1">
        <f t="shared" si="139"/>
        <v>-0.2609868928296068</v>
      </c>
      <c r="P817" s="1">
        <f t="shared" si="140"/>
        <v>-0.65327809509083257</v>
      </c>
      <c r="Q817" s="1">
        <f t="shared" si="141"/>
        <v>0.80620277590365319</v>
      </c>
      <c r="R817" s="1">
        <f t="shared" si="142"/>
        <v>-1.3088277426544817</v>
      </c>
      <c r="T817" s="1" t="str">
        <f t="shared" si="143"/>
        <v>A</v>
      </c>
      <c r="U817" s="1" t="str">
        <f t="shared" si="143"/>
        <v>C</v>
      </c>
      <c r="V817" s="1" t="str">
        <f t="shared" si="143"/>
        <v>A</v>
      </c>
    </row>
    <row r="818" spans="1:30" ht="15.6" x14ac:dyDescent="0.25">
      <c r="B818" s="3" t="str">
        <f t="shared" si="133"/>
        <v>0</v>
      </c>
      <c r="C818" s="3">
        <f t="shared" si="134"/>
        <v>0</v>
      </c>
      <c r="D818" s="3" t="str">
        <f t="shared" si="135"/>
        <v>0</v>
      </c>
      <c r="E818" s="5">
        <v>4578221</v>
      </c>
      <c r="F818" s="5">
        <v>2305</v>
      </c>
      <c r="G818" s="5">
        <v>78484</v>
      </c>
      <c r="H818" s="5">
        <v>11753</v>
      </c>
      <c r="K818" s="1">
        <f t="shared" si="136"/>
        <v>9.6512907594865457E-2</v>
      </c>
      <c r="L818" s="1">
        <f t="shared" si="137"/>
        <v>-0.14755917159763313</v>
      </c>
      <c r="M818" s="1">
        <f t="shared" si="138"/>
        <v>-0.15100115747000856</v>
      </c>
      <c r="N818" s="1">
        <f t="shared" si="139"/>
        <v>-0.44264238630435815</v>
      </c>
      <c r="P818" s="1">
        <f t="shared" si="140"/>
        <v>-1.5289060839099966</v>
      </c>
      <c r="Q818" s="1">
        <f t="shared" si="141"/>
        <v>-1.5645695610360195</v>
      </c>
      <c r="R818" s="1">
        <f t="shared" si="142"/>
        <v>-4.5863542746266512</v>
      </c>
      <c r="T818" s="1" t="str">
        <f t="shared" si="143"/>
        <v>A</v>
      </c>
      <c r="U818" s="1" t="str">
        <f t="shared" si="143"/>
        <v>A</v>
      </c>
      <c r="V818" s="1" t="str">
        <f t="shared" si="143"/>
        <v>A</v>
      </c>
    </row>
    <row r="819" spans="1:30" ht="15.6" x14ac:dyDescent="0.25">
      <c r="B819" s="3" t="str">
        <f t="shared" si="133"/>
        <v>0</v>
      </c>
      <c r="C819" s="3">
        <f t="shared" si="134"/>
        <v>0</v>
      </c>
      <c r="D819" s="3" t="str">
        <f t="shared" si="135"/>
        <v>0</v>
      </c>
      <c r="E819" s="5">
        <v>4455816</v>
      </c>
      <c r="F819" s="5">
        <v>1615</v>
      </c>
      <c r="G819" s="5">
        <v>65252</v>
      </c>
      <c r="H819" s="5">
        <v>8037</v>
      </c>
      <c r="K819" s="1">
        <f t="shared" si="136"/>
        <v>-2.6736367685177276E-2</v>
      </c>
      <c r="L819" s="1">
        <f t="shared" si="137"/>
        <v>-0.29934924078091107</v>
      </c>
      <c r="M819" s="1">
        <f t="shared" si="138"/>
        <v>-0.16859487284032415</v>
      </c>
      <c r="N819" s="1">
        <f t="shared" si="139"/>
        <v>-0.31617459372075213</v>
      </c>
      <c r="P819" s="1">
        <f t="shared" si="140"/>
        <v>11.196331689695874</v>
      </c>
      <c r="Q819" s="1">
        <f t="shared" si="141"/>
        <v>6.3058256389028369</v>
      </c>
      <c r="R819" s="1">
        <f t="shared" si="142"/>
        <v>11.825637552704674</v>
      </c>
      <c r="T819" s="1" t="str">
        <f t="shared" si="143"/>
        <v>C</v>
      </c>
      <c r="U819" s="1" t="str">
        <f t="shared" si="143"/>
        <v>C</v>
      </c>
      <c r="V819" s="1" t="str">
        <f t="shared" si="143"/>
        <v>C</v>
      </c>
    </row>
    <row r="820" spans="1:30" ht="15.6" x14ac:dyDescent="0.25">
      <c r="B820" s="3" t="str">
        <f t="shared" si="133"/>
        <v>0</v>
      </c>
      <c r="C820" s="3">
        <f t="shared" si="134"/>
        <v>0</v>
      </c>
      <c r="D820" s="3" t="str">
        <f t="shared" si="135"/>
        <v>0</v>
      </c>
      <c r="E820" s="5">
        <v>5314485</v>
      </c>
      <c r="F820" s="5">
        <v>2521</v>
      </c>
      <c r="G820" s="5">
        <v>63011</v>
      </c>
      <c r="H820" s="5">
        <v>10684</v>
      </c>
      <c r="K820" s="1">
        <f t="shared" si="136"/>
        <v>0.19270746368341959</v>
      </c>
      <c r="L820" s="1">
        <f t="shared" si="137"/>
        <v>0.5609907120743034</v>
      </c>
      <c r="M820" s="1">
        <f t="shared" si="138"/>
        <v>-3.4343774903451238E-2</v>
      </c>
      <c r="N820" s="1">
        <f t="shared" si="139"/>
        <v>0.32935174816473811</v>
      </c>
      <c r="P820" s="1">
        <f t="shared" si="140"/>
        <v>2.9111000754796952</v>
      </c>
      <c r="Q820" s="1">
        <f t="shared" si="141"/>
        <v>-0.1782171496993562</v>
      </c>
      <c r="R820" s="1">
        <f t="shared" si="142"/>
        <v>1.709076243698574</v>
      </c>
      <c r="T820" s="1" t="str">
        <f t="shared" si="143"/>
        <v>D</v>
      </c>
      <c r="U820" s="1" t="str">
        <f t="shared" si="143"/>
        <v>B</v>
      </c>
      <c r="V820" s="1" t="str">
        <f t="shared" si="143"/>
        <v>D</v>
      </c>
    </row>
    <row r="821" spans="1:30" ht="15.6" x14ac:dyDescent="0.25">
      <c r="B821" s="3" t="str">
        <f t="shared" si="133"/>
        <v>0</v>
      </c>
      <c r="C821" s="3">
        <f t="shared" si="134"/>
        <v>0</v>
      </c>
      <c r="D821" s="3" t="str">
        <f t="shared" si="135"/>
        <v>0</v>
      </c>
      <c r="E821" s="5">
        <v>6500636</v>
      </c>
      <c r="F821" s="6">
        <v>2689</v>
      </c>
      <c r="G821" s="5">
        <v>78125</v>
      </c>
      <c r="H821" s="5">
        <v>22723</v>
      </c>
      <c r="K821" s="1">
        <f t="shared" si="136"/>
        <v>0.22319208728597409</v>
      </c>
      <c r="L821" s="1">
        <f t="shared" si="137"/>
        <v>6.6640222134073779E-2</v>
      </c>
      <c r="M821" s="1">
        <f t="shared" si="138"/>
        <v>0.23986288108425513</v>
      </c>
      <c r="N821" s="1">
        <f t="shared" si="139"/>
        <v>1.1268251591164358</v>
      </c>
      <c r="P821" s="1">
        <f t="shared" si="140"/>
        <v>0.29857788842078548</v>
      </c>
      <c r="Q821" s="1">
        <f t="shared" si="141"/>
        <v>1.074692584316042</v>
      </c>
      <c r="R821" s="1">
        <f t="shared" si="142"/>
        <v>5.0486787986916601</v>
      </c>
      <c r="T821" s="1" t="str">
        <f t="shared" si="143"/>
        <v>C</v>
      </c>
      <c r="U821" s="1" t="str">
        <f t="shared" si="143"/>
        <v>D</v>
      </c>
      <c r="V821" s="1" t="str">
        <f t="shared" si="143"/>
        <v>D</v>
      </c>
    </row>
    <row r="822" spans="1:30" ht="15.6" x14ac:dyDescent="0.25">
      <c r="B822" s="3" t="str">
        <f t="shared" si="133"/>
        <v>0</v>
      </c>
      <c r="C822" s="3">
        <f t="shared" si="134"/>
        <v>0</v>
      </c>
      <c r="D822" s="3" t="str">
        <f t="shared" si="135"/>
        <v>0</v>
      </c>
      <c r="E822" s="5">
        <v>7193325</v>
      </c>
      <c r="F822" s="6">
        <v>2799</v>
      </c>
      <c r="G822" s="5">
        <v>78589</v>
      </c>
      <c r="H822" s="5">
        <v>20459</v>
      </c>
      <c r="K822" s="1">
        <f t="shared" si="136"/>
        <v>0.10655711225793907</v>
      </c>
      <c r="L822" s="1">
        <f t="shared" si="137"/>
        <v>4.0907400520639646E-2</v>
      </c>
      <c r="M822" s="1">
        <f t="shared" si="138"/>
        <v>5.9392000000000004E-3</v>
      </c>
      <c r="N822" s="1">
        <f t="shared" si="139"/>
        <v>-9.9634731329489939E-2</v>
      </c>
      <c r="P822" s="1">
        <f t="shared" si="140"/>
        <v>0.38390117425119907</v>
      </c>
      <c r="Q822" s="1">
        <f t="shared" si="141"/>
        <v>5.5737246197355525E-2</v>
      </c>
      <c r="R822" s="1">
        <f t="shared" si="142"/>
        <v>-0.93503595600740042</v>
      </c>
      <c r="T822" s="1" t="str">
        <f t="shared" si="143"/>
        <v>C</v>
      </c>
      <c r="U822" s="1" t="str">
        <f t="shared" si="143"/>
        <v>C</v>
      </c>
      <c r="V822" s="1" t="str">
        <f t="shared" si="143"/>
        <v>A</v>
      </c>
    </row>
    <row r="823" spans="1:30" ht="15.6" x14ac:dyDescent="0.25">
      <c r="B823" s="3" t="str">
        <f t="shared" si="133"/>
        <v>0</v>
      </c>
      <c r="C823" s="3">
        <f t="shared" si="134"/>
        <v>0</v>
      </c>
      <c r="D823" s="3" t="str">
        <f t="shared" si="135"/>
        <v>0</v>
      </c>
      <c r="E823" s="5">
        <v>7751057</v>
      </c>
      <c r="F823" s="6">
        <v>3145</v>
      </c>
      <c r="G823" s="5">
        <v>72920</v>
      </c>
      <c r="H823" s="5">
        <v>19552</v>
      </c>
      <c r="K823" s="1">
        <f t="shared" si="136"/>
        <v>7.7534658867769779E-2</v>
      </c>
      <c r="L823" s="1">
        <f t="shared" si="137"/>
        <v>0.12361557699178279</v>
      </c>
      <c r="M823" s="1">
        <f t="shared" si="138"/>
        <v>-7.2134777131659653E-2</v>
      </c>
      <c r="N823" s="1">
        <f t="shared" si="139"/>
        <v>-4.4332567574172733E-2</v>
      </c>
      <c r="P823" s="1">
        <f t="shared" si="140"/>
        <v>1.5943267023667564</v>
      </c>
      <c r="Q823" s="1">
        <f t="shared" si="141"/>
        <v>-0.93035525254171469</v>
      </c>
      <c r="R823" s="1">
        <f t="shared" si="142"/>
        <v>-0.57177742472278092</v>
      </c>
      <c r="T823" s="1" t="str">
        <f t="shared" si="143"/>
        <v>D</v>
      </c>
      <c r="U823" s="1" t="str">
        <f t="shared" si="143"/>
        <v>A</v>
      </c>
      <c r="V823" s="1" t="str">
        <f t="shared" si="143"/>
        <v>A</v>
      </c>
    </row>
    <row r="824" spans="1:30" ht="15.6" x14ac:dyDescent="0.25">
      <c r="B824" s="3" t="str">
        <f t="shared" si="133"/>
        <v>0</v>
      </c>
      <c r="C824" s="3">
        <f t="shared" si="134"/>
        <v>0</v>
      </c>
      <c r="D824" s="3" t="str">
        <f t="shared" si="135"/>
        <v>0</v>
      </c>
      <c r="E824" s="5">
        <v>7215505</v>
      </c>
      <c r="F824" s="6">
        <v>3260</v>
      </c>
      <c r="G824" s="5">
        <v>58190</v>
      </c>
      <c r="H824" s="5">
        <v>37679</v>
      </c>
      <c r="K824" s="1">
        <f t="shared" si="136"/>
        <v>-6.9094060332674623E-2</v>
      </c>
      <c r="L824" s="1">
        <f t="shared" si="137"/>
        <v>3.6565977742448331E-2</v>
      </c>
      <c r="M824" s="1">
        <f t="shared" si="138"/>
        <v>-0.20200219418540866</v>
      </c>
      <c r="N824" s="1">
        <f t="shared" si="139"/>
        <v>0.92711743044189854</v>
      </c>
      <c r="P824" s="1">
        <f t="shared" si="140"/>
        <v>-0.52922027691512374</v>
      </c>
      <c r="Q824" s="1">
        <f t="shared" si="141"/>
        <v>2.9235826236409745</v>
      </c>
      <c r="R824" s="1">
        <f t="shared" si="142"/>
        <v>-13.418192909462931</v>
      </c>
      <c r="T824" s="1" t="str">
        <f t="shared" si="143"/>
        <v>E</v>
      </c>
      <c r="U824" s="1" t="str">
        <f t="shared" si="143"/>
        <v>C</v>
      </c>
      <c r="V824" s="1" t="str">
        <f t="shared" si="143"/>
        <v>E</v>
      </c>
    </row>
    <row r="825" spans="1:30" ht="14.4" x14ac:dyDescent="0.25">
      <c r="A825" s="4" t="s">
        <v>85</v>
      </c>
      <c r="B825" s="3" t="str">
        <f t="shared" si="133"/>
        <v>Jilin</v>
      </c>
      <c r="C825" s="3" t="str">
        <f t="shared" si="134"/>
        <v xml:space="preserve">ji lin </v>
      </c>
      <c r="D825" s="3" t="str">
        <f t="shared" si="135"/>
        <v>jilin</v>
      </c>
      <c r="K825" s="1">
        <f t="shared" si="136"/>
        <v>-1</v>
      </c>
      <c r="L825" s="1">
        <f t="shared" si="137"/>
        <v>-1</v>
      </c>
      <c r="M825" s="1">
        <f t="shared" si="138"/>
        <v>-1</v>
      </c>
      <c r="N825" s="1">
        <f t="shared" si="139"/>
        <v>-1</v>
      </c>
      <c r="P825" s="1">
        <f t="shared" si="140"/>
        <v>1</v>
      </c>
      <c r="Q825" s="1">
        <f t="shared" si="141"/>
        <v>1</v>
      </c>
      <c r="R825" s="1">
        <f t="shared" si="142"/>
        <v>1</v>
      </c>
      <c r="T825" s="8" t="str">
        <f t="shared" si="143"/>
        <v>D</v>
      </c>
      <c r="U825" s="8" t="str">
        <f t="shared" si="143"/>
        <v>D</v>
      </c>
      <c r="V825" s="8" t="str">
        <f t="shared" si="143"/>
        <v>D</v>
      </c>
    </row>
    <row r="826" spans="1:30" ht="15.6" x14ac:dyDescent="0.25">
      <c r="B826" s="3" t="str">
        <f t="shared" si="133"/>
        <v>0</v>
      </c>
      <c r="C826" s="3">
        <f t="shared" si="134"/>
        <v>0</v>
      </c>
      <c r="D826" s="3" t="str">
        <f t="shared" si="135"/>
        <v>0</v>
      </c>
      <c r="E826" s="5">
        <v>4464432</v>
      </c>
      <c r="F826" s="6"/>
      <c r="G826" s="6"/>
      <c r="H826" s="6"/>
      <c r="K826" s="1" t="e">
        <f t="shared" si="136"/>
        <v>#DIV/0!</v>
      </c>
      <c r="L826" s="1" t="e">
        <f t="shared" si="137"/>
        <v>#DIV/0!</v>
      </c>
      <c r="M826" s="1" t="e">
        <f t="shared" si="138"/>
        <v>#DIV/0!</v>
      </c>
      <c r="N826" s="1" t="e">
        <f t="shared" si="139"/>
        <v>#DIV/0!</v>
      </c>
      <c r="P826" s="1" t="e">
        <f t="shared" si="140"/>
        <v>#DIV/0!</v>
      </c>
      <c r="Q826" s="1" t="e">
        <f t="shared" si="141"/>
        <v>#DIV/0!</v>
      </c>
      <c r="R826" s="1" t="e">
        <f t="shared" si="142"/>
        <v>#DIV/0!</v>
      </c>
      <c r="T826" s="1" t="e">
        <f t="shared" si="143"/>
        <v>#DIV/0!</v>
      </c>
      <c r="U826" s="1" t="e">
        <f t="shared" si="143"/>
        <v>#DIV/0!</v>
      </c>
      <c r="V826" s="1" t="e">
        <f t="shared" si="143"/>
        <v>#DIV/0!</v>
      </c>
      <c r="X826" s="1">
        <f>COUNTIF($T$826:$V$839,"A")</f>
        <v>7</v>
      </c>
      <c r="Y826" s="1">
        <f>COUNTIF($T$826:$V$839,"b")</f>
        <v>6</v>
      </c>
      <c r="Z826" s="1">
        <f>COUNTIF($T$826:$V$839,"C")</f>
        <v>9</v>
      </c>
      <c r="AA826" s="1">
        <f>COUNTIF($T$826:$V$839,"D")</f>
        <v>6</v>
      </c>
      <c r="AB826" s="1">
        <f>COUNTIF($T$826:$V$839,"E")</f>
        <v>5</v>
      </c>
      <c r="AD826" s="1" t="s">
        <v>42</v>
      </c>
    </row>
    <row r="827" spans="1:30" ht="15.6" x14ac:dyDescent="0.25">
      <c r="B827" s="3" t="str">
        <f t="shared" si="133"/>
        <v>0</v>
      </c>
      <c r="C827" s="3">
        <f t="shared" si="134"/>
        <v>0</v>
      </c>
      <c r="D827" s="3" t="str">
        <f t="shared" si="135"/>
        <v>0</v>
      </c>
      <c r="E827" s="5">
        <v>5150813</v>
      </c>
      <c r="F827" s="6"/>
      <c r="G827" s="6"/>
      <c r="H827" s="6"/>
      <c r="K827" s="1">
        <f t="shared" si="136"/>
        <v>0.15374430610657749</v>
      </c>
      <c r="L827" s="1" t="e">
        <f t="shared" si="137"/>
        <v>#DIV/0!</v>
      </c>
      <c r="M827" s="1" t="e">
        <f t="shared" si="138"/>
        <v>#DIV/0!</v>
      </c>
      <c r="N827" s="1" t="e">
        <f t="shared" si="139"/>
        <v>#DIV/0!</v>
      </c>
      <c r="P827" s="1" t="e">
        <f t="shared" si="140"/>
        <v>#DIV/0!</v>
      </c>
      <c r="Q827" s="1" t="e">
        <f t="shared" si="141"/>
        <v>#DIV/0!</v>
      </c>
      <c r="R827" s="1" t="e">
        <f t="shared" si="142"/>
        <v>#DIV/0!</v>
      </c>
      <c r="T827" s="1" t="e">
        <f t="shared" si="143"/>
        <v>#DIV/0!</v>
      </c>
      <c r="U827" s="1" t="e">
        <f t="shared" si="143"/>
        <v>#DIV/0!</v>
      </c>
      <c r="V827" s="1" t="e">
        <f t="shared" si="143"/>
        <v>#DIV/0!</v>
      </c>
    </row>
    <row r="828" spans="1:30" ht="15.6" x14ac:dyDescent="0.25">
      <c r="B828" s="3" t="str">
        <f t="shared" si="133"/>
        <v>0</v>
      </c>
      <c r="C828" s="3">
        <f t="shared" si="134"/>
        <v>0</v>
      </c>
      <c r="D828" s="3" t="str">
        <f t="shared" si="135"/>
        <v>0</v>
      </c>
      <c r="E828" s="5">
        <v>6001038</v>
      </c>
      <c r="F828" s="5">
        <v>12115</v>
      </c>
      <c r="G828" s="5">
        <v>23347</v>
      </c>
      <c r="H828" s="5">
        <v>41660</v>
      </c>
      <c r="K828" s="1">
        <f t="shared" si="136"/>
        <v>0.1650661749902394</v>
      </c>
      <c r="L828" s="1" t="e">
        <f t="shared" si="137"/>
        <v>#DIV/0!</v>
      </c>
      <c r="M828" s="1" t="e">
        <f t="shared" si="138"/>
        <v>#DIV/0!</v>
      </c>
      <c r="N828" s="1" t="e">
        <f t="shared" si="139"/>
        <v>#DIV/0!</v>
      </c>
      <c r="P828" s="1" t="e">
        <f t="shared" si="140"/>
        <v>#DIV/0!</v>
      </c>
      <c r="Q828" s="1" t="e">
        <f t="shared" si="141"/>
        <v>#DIV/0!</v>
      </c>
      <c r="R828" s="1" t="e">
        <f t="shared" si="142"/>
        <v>#DIV/0!</v>
      </c>
      <c r="T828" s="1" t="e">
        <f t="shared" si="143"/>
        <v>#DIV/0!</v>
      </c>
      <c r="U828" s="1" t="e">
        <f t="shared" si="143"/>
        <v>#DIV/0!</v>
      </c>
      <c r="V828" s="1" t="e">
        <f t="shared" si="143"/>
        <v>#DIV/0!</v>
      </c>
    </row>
    <row r="829" spans="1:30" ht="15.6" x14ac:dyDescent="0.25">
      <c r="B829" s="3" t="str">
        <f t="shared" si="133"/>
        <v>0</v>
      </c>
      <c r="C829" s="3">
        <f t="shared" si="134"/>
        <v>0</v>
      </c>
      <c r="D829" s="3" t="str">
        <f t="shared" si="135"/>
        <v>0</v>
      </c>
      <c r="E829" s="5">
        <v>7037040</v>
      </c>
      <c r="F829" s="5">
        <v>12328</v>
      </c>
      <c r="G829" s="5">
        <v>29339</v>
      </c>
      <c r="H829" s="5">
        <v>59875</v>
      </c>
      <c r="K829" s="1">
        <f t="shared" si="136"/>
        <v>0.17263713377585677</v>
      </c>
      <c r="L829" s="1">
        <f t="shared" si="137"/>
        <v>1.7581510524143622E-2</v>
      </c>
      <c r="M829" s="1">
        <f t="shared" si="138"/>
        <v>0.25664967661798088</v>
      </c>
      <c r="N829" s="1">
        <f t="shared" si="139"/>
        <v>0.4372299567930869</v>
      </c>
      <c r="P829" s="1">
        <f t="shared" si="140"/>
        <v>0.10184083887172593</v>
      </c>
      <c r="Q829" s="1">
        <f t="shared" si="141"/>
        <v>1.4866423636944859</v>
      </c>
      <c r="R829" s="1">
        <f t="shared" si="142"/>
        <v>2.5326530117255301</v>
      </c>
      <c r="T829" s="1" t="str">
        <f t="shared" si="143"/>
        <v>C</v>
      </c>
      <c r="U829" s="1" t="str">
        <f t="shared" si="143"/>
        <v>D</v>
      </c>
      <c r="V829" s="1" t="str">
        <f t="shared" si="143"/>
        <v>D</v>
      </c>
    </row>
    <row r="830" spans="1:30" ht="15.6" x14ac:dyDescent="0.25">
      <c r="B830" s="3" t="str">
        <f t="shared" si="133"/>
        <v>0</v>
      </c>
      <c r="C830" s="3">
        <f t="shared" si="134"/>
        <v>0</v>
      </c>
      <c r="D830" s="3" t="str">
        <f t="shared" si="135"/>
        <v>0</v>
      </c>
      <c r="E830" s="5">
        <v>6296913</v>
      </c>
      <c r="F830" s="5">
        <v>16548</v>
      </c>
      <c r="G830" s="5">
        <v>49861</v>
      </c>
      <c r="H830" s="5">
        <v>79535</v>
      </c>
      <c r="K830" s="1">
        <f t="shared" si="136"/>
        <v>-0.1051758978206746</v>
      </c>
      <c r="L830" s="1">
        <f t="shared" si="137"/>
        <v>0.34231018818948733</v>
      </c>
      <c r="M830" s="1">
        <f t="shared" si="138"/>
        <v>0.6994785098333276</v>
      </c>
      <c r="N830" s="1">
        <f t="shared" si="139"/>
        <v>0.32835073068893528</v>
      </c>
      <c r="P830" s="1">
        <f t="shared" si="140"/>
        <v>-3.2546447929841094</v>
      </c>
      <c r="Q830" s="1">
        <f t="shared" si="141"/>
        <v>-6.6505589619585823</v>
      </c>
      <c r="R830" s="1">
        <f t="shared" si="142"/>
        <v>-3.1219199216989315</v>
      </c>
      <c r="T830" s="1" t="str">
        <f t="shared" si="143"/>
        <v>E</v>
      </c>
      <c r="U830" s="1" t="str">
        <f t="shared" si="143"/>
        <v>E</v>
      </c>
      <c r="V830" s="1" t="str">
        <f t="shared" si="143"/>
        <v>E</v>
      </c>
    </row>
    <row r="831" spans="1:30" ht="15.6" x14ac:dyDescent="0.25">
      <c r="B831" s="3" t="str">
        <f t="shared" si="133"/>
        <v>0</v>
      </c>
      <c r="C831" s="3">
        <f t="shared" si="134"/>
        <v>0</v>
      </c>
      <c r="D831" s="3" t="str">
        <f t="shared" si="135"/>
        <v>0</v>
      </c>
      <c r="E831" s="5">
        <v>7288301</v>
      </c>
      <c r="F831" s="5">
        <v>14523</v>
      </c>
      <c r="G831" s="5">
        <v>53102</v>
      </c>
      <c r="H831" s="5">
        <v>80813</v>
      </c>
      <c r="K831" s="1">
        <f t="shared" si="136"/>
        <v>0.15744032036015107</v>
      </c>
      <c r="L831" s="1">
        <f t="shared" si="137"/>
        <v>-0.12237128353879623</v>
      </c>
      <c r="M831" s="1">
        <f t="shared" si="138"/>
        <v>6.5000701951424961E-2</v>
      </c>
      <c r="N831" s="1">
        <f t="shared" si="139"/>
        <v>1.6068397560822279E-2</v>
      </c>
      <c r="P831" s="1">
        <f t="shared" si="140"/>
        <v>-0.77725504660348121</v>
      </c>
      <c r="Q831" s="1">
        <f t="shared" si="141"/>
        <v>0.41285930950047128</v>
      </c>
      <c r="R831" s="1">
        <f t="shared" si="142"/>
        <v>0.10206024431394177</v>
      </c>
      <c r="T831" s="1" t="str">
        <f t="shared" si="143"/>
        <v>A</v>
      </c>
      <c r="U831" s="1" t="str">
        <f t="shared" si="143"/>
        <v>C</v>
      </c>
      <c r="V831" s="1" t="str">
        <f t="shared" si="143"/>
        <v>C</v>
      </c>
    </row>
    <row r="832" spans="1:30" ht="15.6" x14ac:dyDescent="0.25">
      <c r="B832" s="3" t="str">
        <f t="shared" si="133"/>
        <v>0</v>
      </c>
      <c r="C832" s="3">
        <f t="shared" si="134"/>
        <v>0</v>
      </c>
      <c r="D832" s="3" t="str">
        <f t="shared" si="135"/>
        <v>0</v>
      </c>
      <c r="E832" s="5">
        <v>10080128</v>
      </c>
      <c r="F832" s="5">
        <v>17316</v>
      </c>
      <c r="G832" s="5">
        <v>52513</v>
      </c>
      <c r="H832" s="5">
        <v>52624</v>
      </c>
      <c r="K832" s="1">
        <f t="shared" si="136"/>
        <v>0.38305594129550907</v>
      </c>
      <c r="L832" s="1">
        <f t="shared" si="137"/>
        <v>0.1923156372650279</v>
      </c>
      <c r="M832" s="1">
        <f t="shared" si="138"/>
        <v>-1.1091860946856992E-2</v>
      </c>
      <c r="N832" s="1">
        <f t="shared" si="139"/>
        <v>-0.34881764072612081</v>
      </c>
      <c r="P832" s="1">
        <f t="shared" si="140"/>
        <v>0.50205627046172274</v>
      </c>
      <c r="Q832" s="1">
        <f t="shared" si="141"/>
        <v>-2.8956243073384836E-2</v>
      </c>
      <c r="R832" s="1">
        <f t="shared" si="142"/>
        <v>-0.91061801455528113</v>
      </c>
      <c r="T832" s="1" t="str">
        <f t="shared" si="143"/>
        <v>C</v>
      </c>
      <c r="U832" s="1" t="str">
        <f t="shared" si="143"/>
        <v>B</v>
      </c>
      <c r="V832" s="1" t="str">
        <f t="shared" si="143"/>
        <v>A</v>
      </c>
    </row>
    <row r="833" spans="1:30" ht="15.6" x14ac:dyDescent="0.25">
      <c r="B833" s="3" t="str">
        <f t="shared" si="133"/>
        <v>0</v>
      </c>
      <c r="C833" s="3">
        <f t="shared" si="134"/>
        <v>0</v>
      </c>
      <c r="D833" s="3" t="str">
        <f t="shared" si="135"/>
        <v>0</v>
      </c>
      <c r="E833" s="5">
        <v>13000948</v>
      </c>
      <c r="F833" s="5">
        <v>16090</v>
      </c>
      <c r="G833" s="5">
        <v>52006</v>
      </c>
      <c r="H833" s="5">
        <v>45440</v>
      </c>
      <c r="K833" s="1">
        <f t="shared" si="136"/>
        <v>0.28976020939416641</v>
      </c>
      <c r="L833" s="1">
        <f t="shared" si="137"/>
        <v>-7.0801570801570804E-2</v>
      </c>
      <c r="M833" s="1">
        <f t="shared" si="138"/>
        <v>-9.6547521566088396E-3</v>
      </c>
      <c r="N833" s="1">
        <f t="shared" si="139"/>
        <v>-0.1365156582547887</v>
      </c>
      <c r="P833" s="1">
        <f t="shared" si="140"/>
        <v>-0.24434538803517381</v>
      </c>
      <c r="Q833" s="1">
        <f t="shared" si="141"/>
        <v>-3.3319799764070755E-2</v>
      </c>
      <c r="R833" s="1">
        <f t="shared" si="142"/>
        <v>-0.47113321232137784</v>
      </c>
      <c r="T833" s="1" t="str">
        <f t="shared" si="143"/>
        <v>B</v>
      </c>
      <c r="U833" s="1" t="str">
        <f t="shared" si="143"/>
        <v>B</v>
      </c>
      <c r="V833" s="1" t="str">
        <f t="shared" si="143"/>
        <v>B</v>
      </c>
    </row>
    <row r="834" spans="1:30" ht="15.6" x14ac:dyDescent="0.25">
      <c r="B834" s="3" t="str">
        <f t="shared" si="133"/>
        <v>0</v>
      </c>
      <c r="C834" s="3">
        <f t="shared" si="134"/>
        <v>0</v>
      </c>
      <c r="D834" s="3" t="str">
        <f t="shared" si="135"/>
        <v>0</v>
      </c>
      <c r="E834" s="5">
        <v>15004776</v>
      </c>
      <c r="F834" s="5">
        <v>14771</v>
      </c>
      <c r="G834" s="5">
        <v>51961</v>
      </c>
      <c r="H834" s="5">
        <v>49566</v>
      </c>
      <c r="K834" s="1">
        <f t="shared" si="136"/>
        <v>0.15412937579628808</v>
      </c>
      <c r="L834" s="1">
        <f t="shared" si="137"/>
        <v>-8.1976382846488505E-2</v>
      </c>
      <c r="M834" s="1">
        <f t="shared" si="138"/>
        <v>-8.6528477483367304E-4</v>
      </c>
      <c r="N834" s="1">
        <f t="shared" si="139"/>
        <v>9.0801056338028166E-2</v>
      </c>
      <c r="P834" s="1">
        <f t="shared" si="140"/>
        <v>-0.53186735119745265</v>
      </c>
      <c r="Q834" s="1">
        <f t="shared" si="141"/>
        <v>-5.6140159548645355E-3</v>
      </c>
      <c r="R834" s="1">
        <f t="shared" si="142"/>
        <v>0.58912232576637047</v>
      </c>
      <c r="T834" s="1" t="str">
        <f t="shared" si="143"/>
        <v>A</v>
      </c>
      <c r="U834" s="1" t="str">
        <f t="shared" si="143"/>
        <v>B</v>
      </c>
      <c r="V834" s="1" t="str">
        <f t="shared" si="143"/>
        <v>C</v>
      </c>
    </row>
    <row r="835" spans="1:30" ht="15.6" x14ac:dyDescent="0.25">
      <c r="B835" s="3" t="str">
        <f t="shared" ref="B835:B898" si="144">PROPER(D835)</f>
        <v>0</v>
      </c>
      <c r="C835" s="3">
        <f t="shared" ref="C835:C898" si="145">getpy(A835)</f>
        <v>0</v>
      </c>
      <c r="D835" s="3" t="str">
        <f t="shared" ref="D835:D898" si="146">SUBSTITUTE(C835," ","")</f>
        <v>0</v>
      </c>
      <c r="E835" s="5">
        <v>18006376</v>
      </c>
      <c r="F835" s="5">
        <v>15104</v>
      </c>
      <c r="G835" s="5">
        <v>66448</v>
      </c>
      <c r="H835" s="5">
        <v>33507</v>
      </c>
      <c r="K835" s="1">
        <f t="shared" ref="K835:K898" si="147">(E835-E834)/E834</f>
        <v>0.20004297298406853</v>
      </c>
      <c r="L835" s="1">
        <f t="shared" ref="L835:L898" si="148">(F835-F834)/F834</f>
        <v>2.2544174395775506E-2</v>
      </c>
      <c r="M835" s="1">
        <f t="shared" ref="M835:M898" si="149">(G835-G834)/G834</f>
        <v>0.27880525778949594</v>
      </c>
      <c r="N835" s="1">
        <f t="shared" ref="N835:N898" si="150">(H835-H834)/H834</f>
        <v>-0.32399225275390386</v>
      </c>
      <c r="P835" s="1">
        <f t="shared" si="140"/>
        <v>0.11269665742055798</v>
      </c>
      <c r="Q835" s="1">
        <f t="shared" si="141"/>
        <v>1.3937268259440438</v>
      </c>
      <c r="R835" s="1">
        <f t="shared" si="142"/>
        <v>-1.6196132656941999</v>
      </c>
      <c r="T835" s="1" t="str">
        <f t="shared" si="143"/>
        <v>C</v>
      </c>
      <c r="U835" s="1" t="str">
        <f t="shared" si="143"/>
        <v>D</v>
      </c>
      <c r="V835" s="1" t="str">
        <f t="shared" si="143"/>
        <v>A</v>
      </c>
    </row>
    <row r="836" spans="1:30" ht="15.6" x14ac:dyDescent="0.25">
      <c r="B836" s="3" t="str">
        <f t="shared" si="144"/>
        <v>0</v>
      </c>
      <c r="C836" s="3">
        <f t="shared" si="145"/>
        <v>0</v>
      </c>
      <c r="D836" s="3" t="str">
        <f t="shared" si="146"/>
        <v>0</v>
      </c>
      <c r="E836" s="5">
        <v>22080487</v>
      </c>
      <c r="F836" s="6">
        <v>15394</v>
      </c>
      <c r="G836" s="5">
        <v>83933</v>
      </c>
      <c r="H836" s="5">
        <v>120946</v>
      </c>
      <c r="K836" s="1">
        <f t="shared" si="147"/>
        <v>0.22625935390885984</v>
      </c>
      <c r="L836" s="1">
        <f t="shared" si="148"/>
        <v>1.9200211864406781E-2</v>
      </c>
      <c r="M836" s="1">
        <f t="shared" si="149"/>
        <v>0.26313809294485913</v>
      </c>
      <c r="N836" s="1">
        <f t="shared" si="150"/>
        <v>2.6095741188408392</v>
      </c>
      <c r="P836" s="1">
        <f t="shared" ref="P836:P899" si="151">L836/K836</f>
        <v>8.4859306511327129E-2</v>
      </c>
      <c r="Q836" s="1">
        <f t="shared" ref="Q836:Q899" si="152">M836/$K836</f>
        <v>1.1629932128722267</v>
      </c>
      <c r="R836" s="1">
        <f t="shared" ref="R836:R899" si="153">N836/$K836</f>
        <v>11.533552420078106</v>
      </c>
      <c r="T836" s="1" t="str">
        <f t="shared" ref="T836:V899" si="154">IF(AND($K836&gt;0,L836&lt;0,P836&lt;-0.5),"A",IF(OR(AND($K836&gt;0,L836&lt;0,P836&gt;-0.5)),"B",IF(OR(AND($K836&gt;0,L836&gt;0,P836&lt;1),AND($K836&lt;0,L836&lt;0,P836&gt;1.2)),"C",IF(OR(AND($K836&gt;0,L836&gt;0,P836&gt;1),AND($K836&lt;0,L836&lt;0,P836&lt;1.2)),"D",IF(AND($K836&lt;0,L836&gt;0,P836&lt;0),"E","F")))))</f>
        <v>C</v>
      </c>
      <c r="U836" s="1" t="str">
        <f t="shared" si="154"/>
        <v>D</v>
      </c>
      <c r="V836" s="1" t="str">
        <f t="shared" si="154"/>
        <v>D</v>
      </c>
    </row>
    <row r="837" spans="1:30" ht="15.6" x14ac:dyDescent="0.25">
      <c r="B837" s="3" t="str">
        <f t="shared" si="144"/>
        <v>0</v>
      </c>
      <c r="C837" s="3">
        <f t="shared" si="145"/>
        <v>0</v>
      </c>
      <c r="D837" s="3" t="str">
        <f t="shared" si="146"/>
        <v>0</v>
      </c>
      <c r="E837" s="5">
        <v>24300668</v>
      </c>
      <c r="F837" s="6">
        <v>16679</v>
      </c>
      <c r="G837" s="5">
        <v>81809</v>
      </c>
      <c r="H837" s="5">
        <v>35677</v>
      </c>
      <c r="K837" s="1">
        <f t="shared" si="147"/>
        <v>0.10054945798976264</v>
      </c>
      <c r="L837" s="1">
        <f t="shared" si="148"/>
        <v>8.3474080810705467E-2</v>
      </c>
      <c r="M837" s="1">
        <f t="shared" si="149"/>
        <v>-2.530589875257646E-2</v>
      </c>
      <c r="N837" s="1">
        <f t="shared" si="150"/>
        <v>-0.70501711507614973</v>
      </c>
      <c r="P837" s="1">
        <f t="shared" si="151"/>
        <v>0.83017932149573903</v>
      </c>
      <c r="Q837" s="1">
        <f t="shared" si="152"/>
        <v>-0.25167613290519136</v>
      </c>
      <c r="R837" s="1">
        <f t="shared" si="153"/>
        <v>-7.0116451065099765</v>
      </c>
      <c r="T837" s="1" t="str">
        <f t="shared" si="154"/>
        <v>C</v>
      </c>
      <c r="U837" s="1" t="str">
        <f t="shared" si="154"/>
        <v>B</v>
      </c>
      <c r="V837" s="1" t="str">
        <f t="shared" si="154"/>
        <v>A</v>
      </c>
    </row>
    <row r="838" spans="1:30" ht="15.6" x14ac:dyDescent="0.25">
      <c r="B838" s="3" t="str">
        <f t="shared" si="144"/>
        <v>0</v>
      </c>
      <c r="C838" s="3">
        <f t="shared" si="145"/>
        <v>0</v>
      </c>
      <c r="D838" s="3" t="str">
        <f t="shared" si="146"/>
        <v>0</v>
      </c>
      <c r="E838" s="5">
        <v>26174061</v>
      </c>
      <c r="F838" s="6">
        <v>16992</v>
      </c>
      <c r="G838" s="5">
        <v>69924</v>
      </c>
      <c r="H838" s="5">
        <v>34109</v>
      </c>
      <c r="K838" s="1">
        <f t="shared" si="147"/>
        <v>7.709224289636811E-2</v>
      </c>
      <c r="L838" s="1">
        <f t="shared" si="148"/>
        <v>1.8766113076323521E-2</v>
      </c>
      <c r="M838" s="1">
        <f t="shared" si="149"/>
        <v>-0.14527741446540113</v>
      </c>
      <c r="N838" s="1">
        <f t="shared" si="150"/>
        <v>-4.3949883678560418E-2</v>
      </c>
      <c r="P838" s="1">
        <f t="shared" si="151"/>
        <v>0.24342414192761294</v>
      </c>
      <c r="Q838" s="1">
        <f t="shared" si="152"/>
        <v>-1.8844621586725854</v>
      </c>
      <c r="R838" s="1">
        <f t="shared" si="153"/>
        <v>-0.57009475956796862</v>
      </c>
      <c r="T838" s="1" t="str">
        <f t="shared" si="154"/>
        <v>C</v>
      </c>
      <c r="U838" s="1" t="str">
        <f t="shared" si="154"/>
        <v>A</v>
      </c>
      <c r="V838" s="1" t="str">
        <f t="shared" si="154"/>
        <v>A</v>
      </c>
    </row>
    <row r="839" spans="1:30" ht="15.6" x14ac:dyDescent="0.25">
      <c r="B839" s="3" t="str">
        <f t="shared" si="144"/>
        <v>0</v>
      </c>
      <c r="C839" s="3">
        <f t="shared" si="145"/>
        <v>0</v>
      </c>
      <c r="D839" s="3" t="str">
        <f t="shared" si="146"/>
        <v>0</v>
      </c>
      <c r="E839" s="5">
        <v>23795605</v>
      </c>
      <c r="F839" s="6">
        <v>17329</v>
      </c>
      <c r="G839" s="5">
        <v>68005</v>
      </c>
      <c r="H839" s="5">
        <v>67645</v>
      </c>
      <c r="K839" s="1">
        <f t="shared" si="147"/>
        <v>-9.0870728848687257E-2</v>
      </c>
      <c r="L839" s="1">
        <f t="shared" si="148"/>
        <v>1.9832862523540488E-2</v>
      </c>
      <c r="M839" s="1">
        <f t="shared" si="149"/>
        <v>-2.74440821463303E-2</v>
      </c>
      <c r="N839" s="1">
        <f t="shared" si="150"/>
        <v>0.98320091471459148</v>
      </c>
      <c r="P839" s="1">
        <f t="shared" si="151"/>
        <v>-0.21825358698910666</v>
      </c>
      <c r="Q839" s="1">
        <f t="shared" si="152"/>
        <v>0.30201234758476098</v>
      </c>
      <c r="R839" s="1">
        <f t="shared" si="153"/>
        <v>-10.819775819689545</v>
      </c>
      <c r="T839" s="1" t="str">
        <f t="shared" si="154"/>
        <v>E</v>
      </c>
      <c r="U839" s="1" t="str">
        <f t="shared" si="154"/>
        <v>D</v>
      </c>
      <c r="V839" s="1" t="str">
        <f t="shared" si="154"/>
        <v>E</v>
      </c>
    </row>
    <row r="840" spans="1:30" ht="14.4" x14ac:dyDescent="0.25">
      <c r="A840" s="4" t="s">
        <v>86</v>
      </c>
      <c r="B840" s="3" t="str">
        <f t="shared" si="144"/>
        <v>Liaoyuan</v>
      </c>
      <c r="C840" s="3" t="str">
        <f t="shared" si="145"/>
        <v xml:space="preserve">liao yuan </v>
      </c>
      <c r="D840" s="3" t="str">
        <f t="shared" si="146"/>
        <v>liaoyuan</v>
      </c>
      <c r="K840" s="1">
        <f t="shared" si="147"/>
        <v>-1</v>
      </c>
      <c r="L840" s="1">
        <f t="shared" si="148"/>
        <v>-1</v>
      </c>
      <c r="M840" s="1">
        <f t="shared" si="149"/>
        <v>-1</v>
      </c>
      <c r="N840" s="1">
        <f t="shared" si="150"/>
        <v>-1</v>
      </c>
      <c r="P840" s="1">
        <f t="shared" si="151"/>
        <v>1</v>
      </c>
      <c r="Q840" s="1">
        <f t="shared" si="152"/>
        <v>1</v>
      </c>
      <c r="R840" s="1">
        <f t="shared" si="153"/>
        <v>1</v>
      </c>
      <c r="T840" s="8" t="str">
        <f t="shared" si="154"/>
        <v>D</v>
      </c>
      <c r="U840" s="8" t="str">
        <f t="shared" si="154"/>
        <v>D</v>
      </c>
      <c r="V840" s="8" t="str">
        <f t="shared" si="154"/>
        <v>D</v>
      </c>
    </row>
    <row r="841" spans="1:30" ht="15.6" x14ac:dyDescent="0.25">
      <c r="B841" s="3" t="str">
        <f t="shared" si="144"/>
        <v>0</v>
      </c>
      <c r="C841" s="3">
        <f t="shared" si="145"/>
        <v>0</v>
      </c>
      <c r="D841" s="3" t="str">
        <f t="shared" si="146"/>
        <v>0</v>
      </c>
      <c r="E841" s="5">
        <v>637016</v>
      </c>
      <c r="F841" s="6"/>
      <c r="G841" s="6"/>
      <c r="H841" s="6"/>
      <c r="K841" s="1" t="e">
        <f t="shared" si="147"/>
        <v>#DIV/0!</v>
      </c>
      <c r="L841" s="1" t="e">
        <f t="shared" si="148"/>
        <v>#DIV/0!</v>
      </c>
      <c r="M841" s="1" t="e">
        <f t="shared" si="149"/>
        <v>#DIV/0!</v>
      </c>
      <c r="N841" s="1" t="e">
        <f t="shared" si="150"/>
        <v>#DIV/0!</v>
      </c>
      <c r="P841" s="1" t="e">
        <f t="shared" si="151"/>
        <v>#DIV/0!</v>
      </c>
      <c r="Q841" s="1" t="e">
        <f t="shared" si="152"/>
        <v>#DIV/0!</v>
      </c>
      <c r="R841" s="1" t="e">
        <f t="shared" si="153"/>
        <v>#DIV/0!</v>
      </c>
      <c r="T841" s="1" t="e">
        <f t="shared" si="154"/>
        <v>#DIV/0!</v>
      </c>
      <c r="U841" s="1" t="e">
        <f t="shared" si="154"/>
        <v>#DIV/0!</v>
      </c>
      <c r="V841" s="1" t="e">
        <f t="shared" si="154"/>
        <v>#DIV/0!</v>
      </c>
      <c r="X841" s="1">
        <f>COUNTIF($T$841:$V$854,"A")</f>
        <v>8</v>
      </c>
      <c r="Y841" s="1">
        <f>COUNTIF($T$841:$V$854,"b")</f>
        <v>2</v>
      </c>
      <c r="Z841" s="1">
        <f>COUNTIF($T$841:$V$854,"C")</f>
        <v>13</v>
      </c>
      <c r="AA841" s="1">
        <f>COUNTIF($T$841:$V$854,"D")</f>
        <v>7</v>
      </c>
      <c r="AB841" s="1">
        <f>COUNTIF($T$841:$V$854,"E")</f>
        <v>3</v>
      </c>
      <c r="AD841" s="1" t="s">
        <v>148</v>
      </c>
    </row>
    <row r="842" spans="1:30" ht="15.6" x14ac:dyDescent="0.25">
      <c r="B842" s="3" t="str">
        <f t="shared" si="144"/>
        <v>0</v>
      </c>
      <c r="C842" s="3">
        <f t="shared" si="145"/>
        <v>0</v>
      </c>
      <c r="D842" s="3" t="str">
        <f t="shared" si="146"/>
        <v>0</v>
      </c>
      <c r="E842" s="5">
        <v>697070</v>
      </c>
      <c r="F842" s="6"/>
      <c r="G842" s="6"/>
      <c r="H842" s="6"/>
      <c r="K842" s="1">
        <f t="shared" si="147"/>
        <v>9.4273927185502399E-2</v>
      </c>
      <c r="L842" s="1" t="e">
        <f t="shared" si="148"/>
        <v>#DIV/0!</v>
      </c>
      <c r="M842" s="1" t="e">
        <f t="shared" si="149"/>
        <v>#DIV/0!</v>
      </c>
      <c r="N842" s="1" t="e">
        <f t="shared" si="150"/>
        <v>#DIV/0!</v>
      </c>
      <c r="P842" s="1" t="e">
        <f t="shared" si="151"/>
        <v>#DIV/0!</v>
      </c>
      <c r="Q842" s="1" t="e">
        <f t="shared" si="152"/>
        <v>#DIV/0!</v>
      </c>
      <c r="R842" s="1" t="e">
        <f t="shared" si="153"/>
        <v>#DIV/0!</v>
      </c>
      <c r="T842" s="1" t="e">
        <f t="shared" si="154"/>
        <v>#DIV/0!</v>
      </c>
      <c r="U842" s="1" t="e">
        <f t="shared" si="154"/>
        <v>#DIV/0!</v>
      </c>
      <c r="V842" s="1" t="e">
        <f t="shared" si="154"/>
        <v>#DIV/0!</v>
      </c>
    </row>
    <row r="843" spans="1:30" ht="15.6" x14ac:dyDescent="0.25">
      <c r="B843" s="3" t="str">
        <f t="shared" si="144"/>
        <v>0</v>
      </c>
      <c r="C843" s="3">
        <f t="shared" si="145"/>
        <v>0</v>
      </c>
      <c r="D843" s="3" t="str">
        <f t="shared" si="146"/>
        <v>0</v>
      </c>
      <c r="E843" s="5">
        <v>816105</v>
      </c>
      <c r="F843" s="7">
        <v>252</v>
      </c>
      <c r="G843" s="5">
        <v>14211</v>
      </c>
      <c r="H843" s="5">
        <v>10922</v>
      </c>
      <c r="K843" s="1">
        <f t="shared" si="147"/>
        <v>0.17076477254795072</v>
      </c>
      <c r="L843" s="1" t="e">
        <f t="shared" si="148"/>
        <v>#DIV/0!</v>
      </c>
      <c r="M843" s="1" t="e">
        <f t="shared" si="149"/>
        <v>#DIV/0!</v>
      </c>
      <c r="N843" s="1" t="e">
        <f t="shared" si="150"/>
        <v>#DIV/0!</v>
      </c>
      <c r="P843" s="1" t="e">
        <f t="shared" si="151"/>
        <v>#DIV/0!</v>
      </c>
      <c r="Q843" s="1" t="e">
        <f t="shared" si="152"/>
        <v>#DIV/0!</v>
      </c>
      <c r="R843" s="1" t="e">
        <f t="shared" si="153"/>
        <v>#DIV/0!</v>
      </c>
      <c r="T843" s="1" t="e">
        <f t="shared" si="154"/>
        <v>#DIV/0!</v>
      </c>
      <c r="U843" s="1" t="e">
        <f t="shared" si="154"/>
        <v>#DIV/0!</v>
      </c>
      <c r="V843" s="1" t="e">
        <f t="shared" si="154"/>
        <v>#DIV/0!</v>
      </c>
    </row>
    <row r="844" spans="1:30" ht="15.6" x14ac:dyDescent="0.25">
      <c r="B844" s="3" t="str">
        <f t="shared" si="144"/>
        <v>0</v>
      </c>
      <c r="C844" s="3">
        <f t="shared" si="145"/>
        <v>0</v>
      </c>
      <c r="D844" s="3" t="str">
        <f t="shared" si="146"/>
        <v>0</v>
      </c>
      <c r="E844" s="5">
        <v>1000597</v>
      </c>
      <c r="F844" s="7">
        <v>290</v>
      </c>
      <c r="G844" s="5">
        <v>22431</v>
      </c>
      <c r="H844" s="5">
        <v>16559</v>
      </c>
      <c r="K844" s="1">
        <f t="shared" si="147"/>
        <v>0.22606404813106157</v>
      </c>
      <c r="L844" s="1">
        <f t="shared" si="148"/>
        <v>0.15079365079365079</v>
      </c>
      <c r="M844" s="1">
        <f t="shared" si="149"/>
        <v>0.57842516360565754</v>
      </c>
      <c r="N844" s="1">
        <f t="shared" si="150"/>
        <v>0.51611426478666911</v>
      </c>
      <c r="P844" s="1">
        <f t="shared" si="151"/>
        <v>0.66703950513275578</v>
      </c>
      <c r="Q844" s="1">
        <f t="shared" si="152"/>
        <v>2.5586782524141705</v>
      </c>
      <c r="R844" s="1">
        <f t="shared" si="153"/>
        <v>2.2830444250359072</v>
      </c>
      <c r="T844" s="1" t="str">
        <f t="shared" si="154"/>
        <v>C</v>
      </c>
      <c r="U844" s="1" t="str">
        <f t="shared" si="154"/>
        <v>D</v>
      </c>
      <c r="V844" s="1" t="str">
        <f t="shared" si="154"/>
        <v>D</v>
      </c>
    </row>
    <row r="845" spans="1:30" ht="15.6" x14ac:dyDescent="0.25">
      <c r="B845" s="3" t="str">
        <f t="shared" si="144"/>
        <v>0</v>
      </c>
      <c r="C845" s="3">
        <f t="shared" si="145"/>
        <v>0</v>
      </c>
      <c r="D845" s="3" t="str">
        <f t="shared" si="146"/>
        <v>0</v>
      </c>
      <c r="E845" s="5">
        <v>1370800</v>
      </c>
      <c r="F845" s="7">
        <v>420</v>
      </c>
      <c r="G845" s="5">
        <v>23654</v>
      </c>
      <c r="H845" s="5">
        <v>17371</v>
      </c>
      <c r="K845" s="1">
        <f t="shared" si="147"/>
        <v>0.36998212067395764</v>
      </c>
      <c r="L845" s="1">
        <f t="shared" si="148"/>
        <v>0.44827586206896552</v>
      </c>
      <c r="M845" s="1">
        <f t="shared" si="149"/>
        <v>5.4522758682180913E-2</v>
      </c>
      <c r="N845" s="1">
        <f t="shared" si="150"/>
        <v>4.9036777583187391E-2</v>
      </c>
      <c r="P845" s="1">
        <f t="shared" si="151"/>
        <v>1.2116149322361534</v>
      </c>
      <c r="Q845" s="1">
        <f t="shared" si="152"/>
        <v>0.14736592833962495</v>
      </c>
      <c r="R845" s="1">
        <f t="shared" si="153"/>
        <v>0.13253823588518882</v>
      </c>
      <c r="T845" s="1" t="str">
        <f t="shared" si="154"/>
        <v>D</v>
      </c>
      <c r="U845" s="1" t="str">
        <f t="shared" si="154"/>
        <v>C</v>
      </c>
      <c r="V845" s="1" t="str">
        <f t="shared" si="154"/>
        <v>C</v>
      </c>
    </row>
    <row r="846" spans="1:30" ht="15.6" x14ac:dyDescent="0.25">
      <c r="B846" s="3" t="str">
        <f t="shared" si="144"/>
        <v>0</v>
      </c>
      <c r="C846" s="3">
        <f t="shared" si="145"/>
        <v>0</v>
      </c>
      <c r="D846" s="3" t="str">
        <f t="shared" si="146"/>
        <v>0</v>
      </c>
      <c r="E846" s="5">
        <v>1716110</v>
      </c>
      <c r="F846" s="7">
        <v>430</v>
      </c>
      <c r="G846" s="5">
        <v>25352</v>
      </c>
      <c r="H846" s="5">
        <v>16314</v>
      </c>
      <c r="K846" s="1">
        <f t="shared" si="147"/>
        <v>0.25190399766559674</v>
      </c>
      <c r="L846" s="1">
        <f t="shared" si="148"/>
        <v>2.3809523809523808E-2</v>
      </c>
      <c r="M846" s="1">
        <f t="shared" si="149"/>
        <v>7.1784898960006768E-2</v>
      </c>
      <c r="N846" s="1">
        <f t="shared" si="150"/>
        <v>-6.0848540671233665E-2</v>
      </c>
      <c r="P846" s="1">
        <f t="shared" si="151"/>
        <v>9.4518245165489664E-2</v>
      </c>
      <c r="Q846" s="1">
        <f t="shared" si="152"/>
        <v>0.28496927252143661</v>
      </c>
      <c r="R846" s="1">
        <f t="shared" si="153"/>
        <v>-0.2415544859752892</v>
      </c>
      <c r="T846" s="1" t="str">
        <f t="shared" si="154"/>
        <v>C</v>
      </c>
      <c r="U846" s="1" t="str">
        <f t="shared" si="154"/>
        <v>C</v>
      </c>
      <c r="V846" s="1" t="str">
        <f t="shared" si="154"/>
        <v>B</v>
      </c>
    </row>
    <row r="847" spans="1:30" ht="15.6" x14ac:dyDescent="0.25">
      <c r="B847" s="3" t="str">
        <f t="shared" si="144"/>
        <v>0</v>
      </c>
      <c r="C847" s="3">
        <f t="shared" si="145"/>
        <v>0</v>
      </c>
      <c r="D847" s="3" t="str">
        <f t="shared" si="146"/>
        <v>0</v>
      </c>
      <c r="E847" s="5">
        <v>2165000</v>
      </c>
      <c r="F847" s="7">
        <v>284</v>
      </c>
      <c r="G847" s="5">
        <v>26034</v>
      </c>
      <c r="H847" s="5">
        <v>16817</v>
      </c>
      <c r="K847" s="1">
        <f t="shared" si="147"/>
        <v>0.26157414151773489</v>
      </c>
      <c r="L847" s="1">
        <f t="shared" si="148"/>
        <v>-0.33953488372093021</v>
      </c>
      <c r="M847" s="1">
        <f t="shared" si="149"/>
        <v>2.690123067213632E-2</v>
      </c>
      <c r="N847" s="1">
        <f t="shared" si="150"/>
        <v>3.0832413877651097E-2</v>
      </c>
      <c r="P847" s="1">
        <f t="shared" si="151"/>
        <v>-1.2980445305137684</v>
      </c>
      <c r="Q847" s="1">
        <f t="shared" si="152"/>
        <v>0.10284361640660264</v>
      </c>
      <c r="R847" s="1">
        <f t="shared" si="153"/>
        <v>0.11787256071548892</v>
      </c>
      <c r="T847" s="1" t="str">
        <f t="shared" si="154"/>
        <v>A</v>
      </c>
      <c r="U847" s="1" t="str">
        <f t="shared" si="154"/>
        <v>C</v>
      </c>
      <c r="V847" s="1" t="str">
        <f t="shared" si="154"/>
        <v>C</v>
      </c>
    </row>
    <row r="848" spans="1:30" ht="15.6" x14ac:dyDescent="0.25">
      <c r="B848" s="3" t="str">
        <f t="shared" si="144"/>
        <v>0</v>
      </c>
      <c r="C848" s="3">
        <f t="shared" si="145"/>
        <v>0</v>
      </c>
      <c r="D848" s="3" t="str">
        <f t="shared" si="146"/>
        <v>0</v>
      </c>
      <c r="E848" s="5">
        <v>2711856</v>
      </c>
      <c r="F848" s="7">
        <v>199</v>
      </c>
      <c r="G848" s="5">
        <v>24605</v>
      </c>
      <c r="H848" s="5">
        <v>13914</v>
      </c>
      <c r="K848" s="1">
        <f t="shared" si="147"/>
        <v>0.252589376443418</v>
      </c>
      <c r="L848" s="1">
        <f t="shared" si="148"/>
        <v>-0.29929577464788731</v>
      </c>
      <c r="M848" s="1">
        <f t="shared" si="149"/>
        <v>-5.4889759545210109E-2</v>
      </c>
      <c r="N848" s="1">
        <f t="shared" si="150"/>
        <v>-0.17262294107153475</v>
      </c>
      <c r="P848" s="1">
        <f t="shared" si="151"/>
        <v>-1.1849103824638956</v>
      </c>
      <c r="Q848" s="1">
        <f t="shared" si="152"/>
        <v>-0.21730826655532698</v>
      </c>
      <c r="R848" s="1">
        <f t="shared" si="153"/>
        <v>-0.68341330701294811</v>
      </c>
      <c r="T848" s="1" t="str">
        <f t="shared" si="154"/>
        <v>A</v>
      </c>
      <c r="U848" s="1" t="str">
        <f t="shared" si="154"/>
        <v>B</v>
      </c>
      <c r="V848" s="1" t="str">
        <f t="shared" si="154"/>
        <v>A</v>
      </c>
    </row>
    <row r="849" spans="1:30" ht="15.6" x14ac:dyDescent="0.25">
      <c r="B849" s="3" t="str">
        <f t="shared" si="144"/>
        <v>0</v>
      </c>
      <c r="C849" s="3">
        <f t="shared" si="145"/>
        <v>0</v>
      </c>
      <c r="D849" s="3" t="str">
        <f t="shared" si="146"/>
        <v>0</v>
      </c>
      <c r="E849" s="5">
        <v>3361820</v>
      </c>
      <c r="F849" s="7">
        <v>328</v>
      </c>
      <c r="G849" s="5">
        <v>16737</v>
      </c>
      <c r="H849" s="5">
        <v>10533</v>
      </c>
      <c r="K849" s="1">
        <f t="shared" si="147"/>
        <v>0.23967496799240079</v>
      </c>
      <c r="L849" s="1">
        <f t="shared" si="148"/>
        <v>0.64824120603015079</v>
      </c>
      <c r="M849" s="1">
        <f t="shared" si="149"/>
        <v>-0.31977240398293028</v>
      </c>
      <c r="N849" s="1">
        <f t="shared" si="150"/>
        <v>-0.2429926692539888</v>
      </c>
      <c r="P849" s="1">
        <f t="shared" si="151"/>
        <v>2.7046679570254666</v>
      </c>
      <c r="Q849" s="1">
        <f t="shared" si="152"/>
        <v>-1.3341919127452186</v>
      </c>
      <c r="R849" s="1">
        <f t="shared" si="153"/>
        <v>-1.0138425021577273</v>
      </c>
      <c r="T849" s="1" t="str">
        <f t="shared" si="154"/>
        <v>D</v>
      </c>
      <c r="U849" s="1" t="str">
        <f t="shared" si="154"/>
        <v>A</v>
      </c>
      <c r="V849" s="1" t="str">
        <f t="shared" si="154"/>
        <v>A</v>
      </c>
    </row>
    <row r="850" spans="1:30" ht="15.6" x14ac:dyDescent="0.25">
      <c r="B850" s="3" t="str">
        <f t="shared" si="144"/>
        <v>0</v>
      </c>
      <c r="C850" s="3">
        <f t="shared" si="145"/>
        <v>0</v>
      </c>
      <c r="D850" s="3" t="str">
        <f t="shared" si="146"/>
        <v>0</v>
      </c>
      <c r="E850" s="5">
        <v>4101426</v>
      </c>
      <c r="F850" s="7">
        <v>625</v>
      </c>
      <c r="G850" s="5">
        <v>11048</v>
      </c>
      <c r="H850" s="5">
        <v>10687</v>
      </c>
      <c r="K850" s="1">
        <f t="shared" si="147"/>
        <v>0.22000166576437763</v>
      </c>
      <c r="L850" s="1">
        <f t="shared" si="148"/>
        <v>0.90548780487804881</v>
      </c>
      <c r="M850" s="1">
        <f t="shared" si="149"/>
        <v>-0.33990559837485812</v>
      </c>
      <c r="N850" s="1">
        <f t="shared" si="150"/>
        <v>1.4620715845438146E-2</v>
      </c>
      <c r="P850" s="1">
        <f t="shared" si="151"/>
        <v>4.1158224949434183</v>
      </c>
      <c r="Q850" s="1">
        <f t="shared" si="152"/>
        <v>-1.5450137488454196</v>
      </c>
      <c r="R850" s="1">
        <f t="shared" si="153"/>
        <v>6.6457296105643909E-2</v>
      </c>
      <c r="T850" s="1" t="str">
        <f t="shared" si="154"/>
        <v>D</v>
      </c>
      <c r="U850" s="1" t="str">
        <f t="shared" si="154"/>
        <v>A</v>
      </c>
      <c r="V850" s="1" t="str">
        <f t="shared" si="154"/>
        <v>C</v>
      </c>
    </row>
    <row r="851" spans="1:30" ht="15.6" x14ac:dyDescent="0.25">
      <c r="B851" s="3" t="str">
        <f t="shared" si="144"/>
        <v>0</v>
      </c>
      <c r="C851" s="3">
        <f t="shared" si="145"/>
        <v>0</v>
      </c>
      <c r="D851" s="3" t="str">
        <f t="shared" si="146"/>
        <v>0</v>
      </c>
      <c r="E851" s="5">
        <v>5004925</v>
      </c>
      <c r="F851" s="7">
        <v>347</v>
      </c>
      <c r="G851" s="5">
        <v>13176</v>
      </c>
      <c r="H851" s="5">
        <v>8468</v>
      </c>
      <c r="K851" s="1">
        <f t="shared" si="147"/>
        <v>0.22028899217004036</v>
      </c>
      <c r="L851" s="1">
        <f t="shared" si="148"/>
        <v>-0.44479999999999997</v>
      </c>
      <c r="M851" s="1">
        <f t="shared" si="149"/>
        <v>0.19261404779145547</v>
      </c>
      <c r="N851" s="1">
        <f t="shared" si="150"/>
        <v>-0.2076354449330963</v>
      </c>
      <c r="P851" s="1">
        <f t="shared" si="151"/>
        <v>-2.0191658040573373</v>
      </c>
      <c r="Q851" s="1">
        <f t="shared" si="152"/>
        <v>0.87436982617260017</v>
      </c>
      <c r="R851" s="1">
        <f t="shared" si="153"/>
        <v>-0.94255933030381822</v>
      </c>
      <c r="T851" s="1" t="str">
        <f t="shared" si="154"/>
        <v>A</v>
      </c>
      <c r="U851" s="1" t="str">
        <f t="shared" si="154"/>
        <v>C</v>
      </c>
      <c r="V851" s="1" t="str">
        <f t="shared" si="154"/>
        <v>A</v>
      </c>
    </row>
    <row r="852" spans="1:30" ht="15.6" x14ac:dyDescent="0.25">
      <c r="B852" s="3" t="str">
        <f t="shared" si="144"/>
        <v>0</v>
      </c>
      <c r="C852" s="3">
        <f t="shared" si="145"/>
        <v>0</v>
      </c>
      <c r="D852" s="3" t="str">
        <f t="shared" si="146"/>
        <v>0</v>
      </c>
      <c r="E852" s="5">
        <v>6051273</v>
      </c>
      <c r="F852" s="7">
        <v>380</v>
      </c>
      <c r="G852" s="5">
        <v>13501</v>
      </c>
      <c r="H852" s="5">
        <v>8497</v>
      </c>
      <c r="K852" s="1">
        <f t="shared" si="147"/>
        <v>0.20906367228280143</v>
      </c>
      <c r="L852" s="1">
        <f t="shared" si="148"/>
        <v>9.5100864553314124E-2</v>
      </c>
      <c r="M852" s="1">
        <f t="shared" si="149"/>
        <v>2.4666059502125075E-2</v>
      </c>
      <c r="N852" s="1">
        <f t="shared" si="150"/>
        <v>3.4246575342465752E-3</v>
      </c>
      <c r="P852" s="1">
        <f t="shared" si="151"/>
        <v>0.45488947704252863</v>
      </c>
      <c r="Q852" s="1">
        <f t="shared" si="152"/>
        <v>0.11798347954377832</v>
      </c>
      <c r="R852" s="1">
        <f t="shared" si="153"/>
        <v>1.6380930732021317E-2</v>
      </c>
      <c r="T852" s="1" t="str">
        <f t="shared" si="154"/>
        <v>C</v>
      </c>
      <c r="U852" s="1" t="str">
        <f t="shared" si="154"/>
        <v>C</v>
      </c>
      <c r="V852" s="1" t="str">
        <f t="shared" si="154"/>
        <v>C</v>
      </c>
    </row>
    <row r="853" spans="1:30" ht="15.6" x14ac:dyDescent="0.25">
      <c r="B853" s="3" t="str">
        <f t="shared" si="144"/>
        <v>0</v>
      </c>
      <c r="C853" s="3">
        <f t="shared" si="145"/>
        <v>0</v>
      </c>
      <c r="D853" s="3" t="str">
        <f t="shared" si="146"/>
        <v>0</v>
      </c>
      <c r="E853" s="5">
        <v>7003010</v>
      </c>
      <c r="F853" s="7">
        <v>496</v>
      </c>
      <c r="G853" s="5">
        <v>19724</v>
      </c>
      <c r="H853" s="5">
        <v>9589</v>
      </c>
      <c r="K853" s="1">
        <f t="shared" si="147"/>
        <v>0.15727880728567362</v>
      </c>
      <c r="L853" s="1">
        <f t="shared" si="148"/>
        <v>0.30526315789473685</v>
      </c>
      <c r="M853" s="1">
        <f t="shared" si="149"/>
        <v>0.46092882008740094</v>
      </c>
      <c r="N853" s="1">
        <f t="shared" si="150"/>
        <v>0.12851594680475462</v>
      </c>
      <c r="P853" s="1">
        <f t="shared" si="151"/>
        <v>1.9409045831602196</v>
      </c>
      <c r="Q853" s="1">
        <f t="shared" si="152"/>
        <v>2.9306479877495009</v>
      </c>
      <c r="R853" s="1">
        <f t="shared" si="153"/>
        <v>0.81712182984274839</v>
      </c>
      <c r="T853" s="1" t="str">
        <f t="shared" si="154"/>
        <v>D</v>
      </c>
      <c r="U853" s="1" t="str">
        <f t="shared" si="154"/>
        <v>D</v>
      </c>
      <c r="V853" s="1" t="str">
        <f t="shared" si="154"/>
        <v>C</v>
      </c>
    </row>
    <row r="854" spans="1:30" ht="15.6" x14ac:dyDescent="0.25">
      <c r="B854" s="3" t="str">
        <f t="shared" si="144"/>
        <v>0</v>
      </c>
      <c r="C854" s="3">
        <f t="shared" si="145"/>
        <v>0</v>
      </c>
      <c r="D854" s="3" t="str">
        <f t="shared" si="146"/>
        <v>0</v>
      </c>
      <c r="E854" s="5">
        <v>6903093</v>
      </c>
      <c r="F854" s="7">
        <v>618</v>
      </c>
      <c r="G854" s="5">
        <v>20458</v>
      </c>
      <c r="H854" s="5">
        <v>23999</v>
      </c>
      <c r="K854" s="1">
        <f t="shared" si="147"/>
        <v>-1.4267722022387515E-2</v>
      </c>
      <c r="L854" s="1">
        <f t="shared" si="148"/>
        <v>0.24596774193548387</v>
      </c>
      <c r="M854" s="1">
        <f t="shared" si="149"/>
        <v>3.7213546947880753E-2</v>
      </c>
      <c r="N854" s="1">
        <f t="shared" si="150"/>
        <v>1.5027635832724997</v>
      </c>
      <c r="P854" s="1">
        <f t="shared" si="151"/>
        <v>-17.239454311594752</v>
      </c>
      <c r="Q854" s="1">
        <f t="shared" si="152"/>
        <v>-2.6082332477103836</v>
      </c>
      <c r="R854" s="1">
        <f t="shared" si="153"/>
        <v>-105.32610467981573</v>
      </c>
      <c r="T854" s="1" t="str">
        <f t="shared" si="154"/>
        <v>E</v>
      </c>
      <c r="U854" s="1" t="str">
        <f t="shared" si="154"/>
        <v>E</v>
      </c>
      <c r="V854" s="1" t="str">
        <f t="shared" si="154"/>
        <v>E</v>
      </c>
    </row>
    <row r="855" spans="1:30" ht="14.4" x14ac:dyDescent="0.25">
      <c r="A855" s="4" t="s">
        <v>87</v>
      </c>
      <c r="B855" s="3" t="str">
        <f t="shared" si="144"/>
        <v>Tonghua</v>
      </c>
      <c r="C855" s="3" t="str">
        <f t="shared" si="145"/>
        <v xml:space="preserve">tong hua </v>
      </c>
      <c r="D855" s="3" t="str">
        <f t="shared" si="146"/>
        <v>tonghua</v>
      </c>
      <c r="K855" s="1">
        <f t="shared" si="147"/>
        <v>-1</v>
      </c>
      <c r="L855" s="1">
        <f t="shared" si="148"/>
        <v>-1</v>
      </c>
      <c r="M855" s="1">
        <f t="shared" si="149"/>
        <v>-1</v>
      </c>
      <c r="N855" s="1">
        <f t="shared" si="150"/>
        <v>-1</v>
      </c>
      <c r="P855" s="1">
        <f t="shared" si="151"/>
        <v>1</v>
      </c>
      <c r="Q855" s="1">
        <f t="shared" si="152"/>
        <v>1</v>
      </c>
      <c r="R855" s="1">
        <f t="shared" si="153"/>
        <v>1</v>
      </c>
      <c r="T855" s="8" t="str">
        <f t="shared" si="154"/>
        <v>D</v>
      </c>
      <c r="U855" s="8" t="str">
        <f t="shared" si="154"/>
        <v>D</v>
      </c>
      <c r="V855" s="8" t="str">
        <f t="shared" si="154"/>
        <v>D</v>
      </c>
    </row>
    <row r="856" spans="1:30" ht="15.6" x14ac:dyDescent="0.25">
      <c r="B856" s="3" t="str">
        <f t="shared" si="144"/>
        <v>0</v>
      </c>
      <c r="C856" s="3">
        <f t="shared" si="145"/>
        <v>0</v>
      </c>
      <c r="D856" s="3" t="str">
        <f t="shared" si="146"/>
        <v>0</v>
      </c>
      <c r="E856" s="5">
        <v>1580510</v>
      </c>
      <c r="F856" s="6"/>
      <c r="G856" s="6"/>
      <c r="H856" s="6"/>
      <c r="K856" s="1" t="e">
        <f t="shared" si="147"/>
        <v>#DIV/0!</v>
      </c>
      <c r="L856" s="1" t="e">
        <f t="shared" si="148"/>
        <v>#DIV/0!</v>
      </c>
      <c r="M856" s="1" t="e">
        <f t="shared" si="149"/>
        <v>#DIV/0!</v>
      </c>
      <c r="N856" s="1" t="e">
        <f t="shared" si="150"/>
        <v>#DIV/0!</v>
      </c>
      <c r="P856" s="1" t="e">
        <f t="shared" si="151"/>
        <v>#DIV/0!</v>
      </c>
      <c r="Q856" s="1" t="e">
        <f t="shared" si="152"/>
        <v>#DIV/0!</v>
      </c>
      <c r="R856" s="1" t="e">
        <f t="shared" si="153"/>
        <v>#DIV/0!</v>
      </c>
      <c r="T856" s="1" t="e">
        <f t="shared" si="154"/>
        <v>#DIV/0!</v>
      </c>
      <c r="U856" s="1" t="e">
        <f t="shared" si="154"/>
        <v>#DIV/0!</v>
      </c>
      <c r="V856" s="1" t="e">
        <f t="shared" si="154"/>
        <v>#DIV/0!</v>
      </c>
      <c r="X856" s="10">
        <f>COUNTIF($T$856:$V$869,"A")</f>
        <v>8</v>
      </c>
      <c r="Y856" s="10">
        <f>COUNTIF($T$856:$V$869,"b")</f>
        <v>3</v>
      </c>
      <c r="Z856" s="10">
        <f>COUNTIF($T$856:$V$869,"C")</f>
        <v>11</v>
      </c>
      <c r="AA856" s="10">
        <f>COUNTIF($T$856:$V$869,"D")</f>
        <v>11</v>
      </c>
      <c r="AB856" s="10">
        <f>COUNTIF($T$856:$V$869,"E")</f>
        <v>0</v>
      </c>
      <c r="AC856" s="10"/>
      <c r="AD856" s="10" t="s">
        <v>152</v>
      </c>
    </row>
    <row r="857" spans="1:30" ht="15.6" x14ac:dyDescent="0.25">
      <c r="B857" s="3" t="str">
        <f t="shared" si="144"/>
        <v>0</v>
      </c>
      <c r="C857" s="3">
        <f t="shared" si="145"/>
        <v>0</v>
      </c>
      <c r="D857" s="3" t="str">
        <f t="shared" si="146"/>
        <v>0</v>
      </c>
      <c r="E857" s="5">
        <v>1741323</v>
      </c>
      <c r="F857" s="6"/>
      <c r="G857" s="6"/>
      <c r="H857" s="6"/>
      <c r="K857" s="1">
        <f t="shared" si="147"/>
        <v>0.10174753718736357</v>
      </c>
      <c r="L857" s="1" t="e">
        <f t="shared" si="148"/>
        <v>#DIV/0!</v>
      </c>
      <c r="M857" s="1" t="e">
        <f t="shared" si="149"/>
        <v>#DIV/0!</v>
      </c>
      <c r="N857" s="1" t="e">
        <f t="shared" si="150"/>
        <v>#DIV/0!</v>
      </c>
      <c r="P857" s="1" t="e">
        <f t="shared" si="151"/>
        <v>#DIV/0!</v>
      </c>
      <c r="Q857" s="1" t="e">
        <f t="shared" si="152"/>
        <v>#DIV/0!</v>
      </c>
      <c r="R857" s="1" t="e">
        <f t="shared" si="153"/>
        <v>#DIV/0!</v>
      </c>
      <c r="T857" s="1" t="e">
        <f t="shared" si="154"/>
        <v>#DIV/0!</v>
      </c>
      <c r="U857" s="1" t="e">
        <f t="shared" si="154"/>
        <v>#DIV/0!</v>
      </c>
      <c r="V857" s="1" t="e">
        <f t="shared" si="154"/>
        <v>#DIV/0!</v>
      </c>
    </row>
    <row r="858" spans="1:30" ht="15.6" x14ac:dyDescent="0.25">
      <c r="B858" s="3" t="str">
        <f t="shared" si="144"/>
        <v>0</v>
      </c>
      <c r="C858" s="3">
        <f t="shared" si="145"/>
        <v>0</v>
      </c>
      <c r="D858" s="3" t="str">
        <f t="shared" si="146"/>
        <v>0</v>
      </c>
      <c r="E858" s="5">
        <v>1923723</v>
      </c>
      <c r="F858" s="5">
        <v>4362</v>
      </c>
      <c r="G858" s="5">
        <v>15526</v>
      </c>
      <c r="H858" s="5">
        <v>13926</v>
      </c>
      <c r="K858" s="1">
        <f t="shared" si="147"/>
        <v>0.10474794165126171</v>
      </c>
      <c r="L858" s="1" t="e">
        <f t="shared" si="148"/>
        <v>#DIV/0!</v>
      </c>
      <c r="M858" s="1" t="e">
        <f t="shared" si="149"/>
        <v>#DIV/0!</v>
      </c>
      <c r="N858" s="1" t="e">
        <f t="shared" si="150"/>
        <v>#DIV/0!</v>
      </c>
      <c r="P858" s="1" t="e">
        <f t="shared" si="151"/>
        <v>#DIV/0!</v>
      </c>
      <c r="Q858" s="1" t="e">
        <f t="shared" si="152"/>
        <v>#DIV/0!</v>
      </c>
      <c r="R858" s="1" t="e">
        <f t="shared" si="153"/>
        <v>#DIV/0!</v>
      </c>
      <c r="T858" s="1" t="e">
        <f t="shared" si="154"/>
        <v>#DIV/0!</v>
      </c>
      <c r="U858" s="1" t="e">
        <f t="shared" si="154"/>
        <v>#DIV/0!</v>
      </c>
      <c r="V858" s="1" t="e">
        <f t="shared" si="154"/>
        <v>#DIV/0!</v>
      </c>
    </row>
    <row r="859" spans="1:30" ht="15.6" x14ac:dyDescent="0.25">
      <c r="B859" s="3" t="str">
        <f t="shared" si="144"/>
        <v>0</v>
      </c>
      <c r="C859" s="3">
        <f t="shared" si="145"/>
        <v>0</v>
      </c>
      <c r="D859" s="3" t="str">
        <f t="shared" si="146"/>
        <v>0</v>
      </c>
      <c r="E859" s="5">
        <v>2178000</v>
      </c>
      <c r="F859" s="5">
        <v>6478</v>
      </c>
      <c r="G859" s="5">
        <v>23262</v>
      </c>
      <c r="H859" s="5">
        <v>34926</v>
      </c>
      <c r="K859" s="1">
        <f t="shared" si="147"/>
        <v>0.13217963293052065</v>
      </c>
      <c r="L859" s="1">
        <f t="shared" si="148"/>
        <v>0.4850985786336543</v>
      </c>
      <c r="M859" s="1">
        <f t="shared" si="149"/>
        <v>0.49826098157928633</v>
      </c>
      <c r="N859" s="1">
        <f t="shared" si="150"/>
        <v>1.5079707022834985</v>
      </c>
      <c r="P859" s="1">
        <f t="shared" si="151"/>
        <v>3.6699948992038975</v>
      </c>
      <c r="Q859" s="1">
        <f t="shared" si="152"/>
        <v>3.7695745595026273</v>
      </c>
      <c r="R859" s="1">
        <f t="shared" si="153"/>
        <v>11.408495158071389</v>
      </c>
      <c r="T859" s="1" t="str">
        <f t="shared" si="154"/>
        <v>D</v>
      </c>
      <c r="U859" s="1" t="str">
        <f t="shared" si="154"/>
        <v>D</v>
      </c>
      <c r="V859" s="1" t="str">
        <f t="shared" si="154"/>
        <v>D</v>
      </c>
    </row>
    <row r="860" spans="1:30" ht="15.6" x14ac:dyDescent="0.25">
      <c r="B860" s="3" t="str">
        <f t="shared" si="144"/>
        <v>0</v>
      </c>
      <c r="C860" s="3">
        <f t="shared" si="145"/>
        <v>0</v>
      </c>
      <c r="D860" s="3" t="str">
        <f t="shared" si="146"/>
        <v>0</v>
      </c>
      <c r="E860" s="5">
        <v>2336343</v>
      </c>
      <c r="F860" s="5">
        <v>6298</v>
      </c>
      <c r="G860" s="5">
        <v>30772</v>
      </c>
      <c r="H860" s="5">
        <v>27486</v>
      </c>
      <c r="K860" s="1">
        <f t="shared" si="147"/>
        <v>7.2701101928374659E-2</v>
      </c>
      <c r="L860" s="1">
        <f t="shared" si="148"/>
        <v>-2.7786353812905219E-2</v>
      </c>
      <c r="M860" s="1">
        <f t="shared" si="149"/>
        <v>0.32284412346315883</v>
      </c>
      <c r="N860" s="1">
        <f t="shared" si="150"/>
        <v>-0.21302181755712077</v>
      </c>
      <c r="P860" s="1">
        <f t="shared" si="151"/>
        <v>-0.38219989898200468</v>
      </c>
      <c r="Q860" s="1">
        <f t="shared" si="152"/>
        <v>4.4407046784686406</v>
      </c>
      <c r="R860" s="1">
        <f t="shared" si="153"/>
        <v>-2.9301043850338129</v>
      </c>
      <c r="T860" s="1" t="str">
        <f t="shared" si="154"/>
        <v>B</v>
      </c>
      <c r="U860" s="1" t="str">
        <f t="shared" si="154"/>
        <v>D</v>
      </c>
      <c r="V860" s="1" t="str">
        <f t="shared" si="154"/>
        <v>A</v>
      </c>
    </row>
    <row r="861" spans="1:30" ht="15.6" x14ac:dyDescent="0.25">
      <c r="B861" s="3" t="str">
        <f t="shared" si="144"/>
        <v>0</v>
      </c>
      <c r="C861" s="3">
        <f t="shared" si="145"/>
        <v>0</v>
      </c>
      <c r="D861" s="3" t="str">
        <f t="shared" si="146"/>
        <v>0</v>
      </c>
      <c r="E861" s="5">
        <v>2847362</v>
      </c>
      <c r="F861" s="5">
        <v>6641</v>
      </c>
      <c r="G861" s="5">
        <v>39646</v>
      </c>
      <c r="H861" s="5">
        <v>29293</v>
      </c>
      <c r="K861" s="1">
        <f t="shared" si="147"/>
        <v>0.21872601754108878</v>
      </c>
      <c r="L861" s="1">
        <f t="shared" si="148"/>
        <v>5.4461733883772623E-2</v>
      </c>
      <c r="M861" s="1">
        <f t="shared" si="149"/>
        <v>0.28837904588587027</v>
      </c>
      <c r="N861" s="1">
        <f t="shared" si="150"/>
        <v>6.5742559848650226E-2</v>
      </c>
      <c r="P861" s="1">
        <f t="shared" si="151"/>
        <v>0.24899522469265328</v>
      </c>
      <c r="Q861" s="1">
        <f t="shared" si="152"/>
        <v>1.3184487567040204</v>
      </c>
      <c r="R861" s="1">
        <f t="shared" si="153"/>
        <v>0.30057036921225044</v>
      </c>
      <c r="T861" s="1" t="str">
        <f t="shared" si="154"/>
        <v>C</v>
      </c>
      <c r="U861" s="1" t="str">
        <f t="shared" si="154"/>
        <v>D</v>
      </c>
      <c r="V861" s="1" t="str">
        <f t="shared" si="154"/>
        <v>C</v>
      </c>
    </row>
    <row r="862" spans="1:30" ht="15.6" x14ac:dyDescent="0.25">
      <c r="B862" s="3" t="str">
        <f t="shared" si="144"/>
        <v>0</v>
      </c>
      <c r="C862" s="3">
        <f t="shared" si="145"/>
        <v>0</v>
      </c>
      <c r="D862" s="3" t="str">
        <f t="shared" si="146"/>
        <v>0</v>
      </c>
      <c r="E862" s="5">
        <v>3536277</v>
      </c>
      <c r="F862" s="5">
        <v>6803</v>
      </c>
      <c r="G862" s="5">
        <v>39951</v>
      </c>
      <c r="H862" s="5">
        <v>27204</v>
      </c>
      <c r="K862" s="1">
        <f t="shared" si="147"/>
        <v>0.24194851234230141</v>
      </c>
      <c r="L862" s="1">
        <f t="shared" si="148"/>
        <v>2.439391657882849E-2</v>
      </c>
      <c r="M862" s="1">
        <f t="shared" si="149"/>
        <v>7.6930837915552639E-3</v>
      </c>
      <c r="N862" s="1">
        <f t="shared" si="150"/>
        <v>-7.1313965793875667E-2</v>
      </c>
      <c r="P862" s="1">
        <f t="shared" si="151"/>
        <v>0.10082275911792636</v>
      </c>
      <c r="Q862" s="1">
        <f t="shared" si="152"/>
        <v>3.1796367405108578E-2</v>
      </c>
      <c r="R862" s="1">
        <f t="shared" si="153"/>
        <v>-0.29474851944112318</v>
      </c>
      <c r="T862" s="1" t="str">
        <f t="shared" si="154"/>
        <v>C</v>
      </c>
      <c r="U862" s="1" t="str">
        <f t="shared" si="154"/>
        <v>C</v>
      </c>
      <c r="V862" s="1" t="str">
        <f t="shared" si="154"/>
        <v>B</v>
      </c>
    </row>
    <row r="863" spans="1:30" ht="15.6" x14ac:dyDescent="0.25">
      <c r="B863" s="3" t="str">
        <f t="shared" si="144"/>
        <v>0</v>
      </c>
      <c r="C863" s="3">
        <f t="shared" si="145"/>
        <v>0</v>
      </c>
      <c r="D863" s="3" t="str">
        <f t="shared" si="146"/>
        <v>0</v>
      </c>
      <c r="E863" s="5">
        <v>4473262</v>
      </c>
      <c r="F863" s="5">
        <v>6056</v>
      </c>
      <c r="G863" s="5">
        <v>30471</v>
      </c>
      <c r="H863" s="5">
        <v>16870</v>
      </c>
      <c r="K863" s="1">
        <f t="shared" si="147"/>
        <v>0.26496368921326013</v>
      </c>
      <c r="L863" s="1">
        <f t="shared" si="148"/>
        <v>-0.10980449801558136</v>
      </c>
      <c r="M863" s="1">
        <f t="shared" si="149"/>
        <v>-0.2372906810843283</v>
      </c>
      <c r="N863" s="1">
        <f t="shared" si="150"/>
        <v>-0.37987060726363769</v>
      </c>
      <c r="P863" s="1">
        <f t="shared" si="151"/>
        <v>-0.41441337996771138</v>
      </c>
      <c r="Q863" s="1">
        <f t="shared" si="152"/>
        <v>-0.89555924356616734</v>
      </c>
      <c r="R863" s="1">
        <f t="shared" si="153"/>
        <v>-1.4336704338302482</v>
      </c>
      <c r="T863" s="1" t="str">
        <f t="shared" si="154"/>
        <v>B</v>
      </c>
      <c r="U863" s="1" t="str">
        <f t="shared" si="154"/>
        <v>A</v>
      </c>
      <c r="V863" s="1" t="str">
        <f t="shared" si="154"/>
        <v>A</v>
      </c>
    </row>
    <row r="864" spans="1:30" ht="15.6" x14ac:dyDescent="0.25">
      <c r="B864" s="3" t="str">
        <f t="shared" si="144"/>
        <v>0</v>
      </c>
      <c r="C864" s="3">
        <f t="shared" si="145"/>
        <v>0</v>
      </c>
      <c r="D864" s="3" t="str">
        <f t="shared" si="146"/>
        <v>0</v>
      </c>
      <c r="E864" s="5">
        <v>5180017</v>
      </c>
      <c r="F864" s="5">
        <v>5088</v>
      </c>
      <c r="G864" s="5">
        <v>33779</v>
      </c>
      <c r="H864" s="5">
        <v>39754</v>
      </c>
      <c r="K864" s="1">
        <f t="shared" si="147"/>
        <v>0.1579954404638047</v>
      </c>
      <c r="L864" s="1">
        <f t="shared" si="148"/>
        <v>-0.15984147952443858</v>
      </c>
      <c r="M864" s="1">
        <f t="shared" si="149"/>
        <v>0.10856223950641594</v>
      </c>
      <c r="N864" s="1">
        <f t="shared" si="150"/>
        <v>1.3564908120924719</v>
      </c>
      <c r="P864" s="1">
        <f t="shared" si="151"/>
        <v>-1.0116841287015292</v>
      </c>
      <c r="Q864" s="1">
        <f t="shared" si="152"/>
        <v>0.68712261054955281</v>
      </c>
      <c r="R864" s="1">
        <f t="shared" si="153"/>
        <v>8.5856326493373167</v>
      </c>
      <c r="T864" s="1" t="str">
        <f t="shared" si="154"/>
        <v>A</v>
      </c>
      <c r="U864" s="1" t="str">
        <f t="shared" si="154"/>
        <v>C</v>
      </c>
      <c r="V864" s="1" t="str">
        <f t="shared" si="154"/>
        <v>D</v>
      </c>
    </row>
    <row r="865" spans="1:30" ht="15.6" x14ac:dyDescent="0.25">
      <c r="B865" s="3" t="str">
        <f t="shared" si="144"/>
        <v>0</v>
      </c>
      <c r="C865" s="3">
        <f t="shared" si="145"/>
        <v>0</v>
      </c>
      <c r="D865" s="3" t="str">
        <f t="shared" si="146"/>
        <v>0</v>
      </c>
      <c r="E865" s="5">
        <v>6270844</v>
      </c>
      <c r="F865" s="5">
        <v>5525</v>
      </c>
      <c r="G865" s="5">
        <v>38143</v>
      </c>
      <c r="H865" s="5">
        <v>19949</v>
      </c>
      <c r="K865" s="1">
        <f t="shared" si="147"/>
        <v>0.21058367182964843</v>
      </c>
      <c r="L865" s="1">
        <f t="shared" si="148"/>
        <v>8.5888364779874216E-2</v>
      </c>
      <c r="M865" s="1">
        <f t="shared" si="149"/>
        <v>0.12919269368542585</v>
      </c>
      <c r="N865" s="1">
        <f t="shared" si="150"/>
        <v>-0.49818886149821401</v>
      </c>
      <c r="P865" s="1">
        <f t="shared" si="151"/>
        <v>0.40785861521758232</v>
      </c>
      <c r="Q865" s="1">
        <f t="shared" si="152"/>
        <v>0.61349815283844145</v>
      </c>
      <c r="R865" s="1">
        <f t="shared" si="153"/>
        <v>-2.3657525636708607</v>
      </c>
      <c r="T865" s="1" t="str">
        <f t="shared" si="154"/>
        <v>C</v>
      </c>
      <c r="U865" s="1" t="str">
        <f t="shared" si="154"/>
        <v>C</v>
      </c>
      <c r="V865" s="1" t="str">
        <f t="shared" si="154"/>
        <v>A</v>
      </c>
    </row>
    <row r="866" spans="1:30" ht="15.6" x14ac:dyDescent="0.25">
      <c r="B866" s="3" t="str">
        <f t="shared" si="144"/>
        <v>0</v>
      </c>
      <c r="C866" s="3">
        <f t="shared" si="145"/>
        <v>0</v>
      </c>
      <c r="D866" s="3" t="str">
        <f t="shared" si="146"/>
        <v>0</v>
      </c>
      <c r="E866" s="5">
        <v>7802319</v>
      </c>
      <c r="F866" s="7">
        <v>56993</v>
      </c>
      <c r="G866" s="5">
        <v>51258</v>
      </c>
      <c r="H866" s="5">
        <v>20856</v>
      </c>
      <c r="K866" s="1">
        <f t="shared" si="147"/>
        <v>0.24422151149031932</v>
      </c>
      <c r="L866" s="1">
        <f t="shared" si="148"/>
        <v>9.3154751131221722</v>
      </c>
      <c r="M866" s="1">
        <f t="shared" si="149"/>
        <v>0.34383766352935008</v>
      </c>
      <c r="N866" s="1">
        <f t="shared" si="150"/>
        <v>4.5465938142262768E-2</v>
      </c>
      <c r="P866" s="1">
        <f t="shared" si="151"/>
        <v>38.143548683636034</v>
      </c>
      <c r="Q866" s="1">
        <f t="shared" si="152"/>
        <v>1.4078926194139922</v>
      </c>
      <c r="R866" s="1">
        <f t="shared" si="153"/>
        <v>0.18616680350889153</v>
      </c>
      <c r="T866" s="1" t="str">
        <f t="shared" si="154"/>
        <v>D</v>
      </c>
      <c r="U866" s="1" t="str">
        <f t="shared" si="154"/>
        <v>D</v>
      </c>
      <c r="V866" s="1" t="str">
        <f t="shared" si="154"/>
        <v>C</v>
      </c>
    </row>
    <row r="867" spans="1:30" ht="15.6" x14ac:dyDescent="0.25">
      <c r="B867" s="3" t="str">
        <f t="shared" si="144"/>
        <v>0</v>
      </c>
      <c r="C867" s="3">
        <f t="shared" si="145"/>
        <v>0</v>
      </c>
      <c r="D867" s="3" t="str">
        <f t="shared" si="146"/>
        <v>0</v>
      </c>
      <c r="E867" s="5">
        <v>8811232</v>
      </c>
      <c r="F867" s="7">
        <v>58743</v>
      </c>
      <c r="G867" s="5">
        <v>45389</v>
      </c>
      <c r="H867" s="5">
        <v>17620</v>
      </c>
      <c r="K867" s="1">
        <f t="shared" si="147"/>
        <v>0.12930937584069557</v>
      </c>
      <c r="L867" s="1">
        <f t="shared" si="148"/>
        <v>3.0705525239941748E-2</v>
      </c>
      <c r="M867" s="1">
        <f t="shared" si="149"/>
        <v>-0.11449920012485856</v>
      </c>
      <c r="N867" s="1">
        <f t="shared" si="150"/>
        <v>-0.15515918680475643</v>
      </c>
      <c r="P867" s="1">
        <f t="shared" si="151"/>
        <v>0.23745784124555541</v>
      </c>
      <c r="Q867" s="1">
        <f t="shared" si="152"/>
        <v>-0.8854671162121871</v>
      </c>
      <c r="R867" s="1">
        <f t="shared" si="153"/>
        <v>-1.1999067027893391</v>
      </c>
      <c r="T867" s="1" t="str">
        <f t="shared" si="154"/>
        <v>C</v>
      </c>
      <c r="U867" s="1" t="str">
        <f t="shared" si="154"/>
        <v>A</v>
      </c>
      <c r="V867" s="1" t="str">
        <f t="shared" si="154"/>
        <v>A</v>
      </c>
    </row>
    <row r="868" spans="1:30" ht="15.6" x14ac:dyDescent="0.25">
      <c r="B868" s="3" t="str">
        <f t="shared" si="144"/>
        <v>0</v>
      </c>
      <c r="C868" s="3">
        <f t="shared" si="145"/>
        <v>0</v>
      </c>
      <c r="D868" s="3" t="str">
        <f t="shared" si="146"/>
        <v>0</v>
      </c>
      <c r="E868" s="5">
        <v>10034500</v>
      </c>
      <c r="F868" s="7">
        <v>66798</v>
      </c>
      <c r="G868" s="5">
        <v>37207</v>
      </c>
      <c r="H868" s="5">
        <v>18520</v>
      </c>
      <c r="K868" s="1">
        <f t="shared" si="147"/>
        <v>0.13883052903385135</v>
      </c>
      <c r="L868" s="1">
        <f t="shared" si="148"/>
        <v>0.13712272100505593</v>
      </c>
      <c r="M868" s="1">
        <f t="shared" si="149"/>
        <v>-0.1802639406023486</v>
      </c>
      <c r="N868" s="1">
        <f t="shared" si="150"/>
        <v>5.1078320090805901E-2</v>
      </c>
      <c r="P868" s="1">
        <f t="shared" si="151"/>
        <v>0.98769861326121577</v>
      </c>
      <c r="Q868" s="1">
        <f t="shared" si="152"/>
        <v>-1.2984459675896967</v>
      </c>
      <c r="R868" s="1">
        <f t="shared" si="153"/>
        <v>0.36791850068043291</v>
      </c>
      <c r="T868" s="1" t="str">
        <f t="shared" si="154"/>
        <v>C</v>
      </c>
      <c r="U868" s="1" t="str">
        <f t="shared" si="154"/>
        <v>A</v>
      </c>
      <c r="V868" s="1" t="str">
        <f t="shared" si="154"/>
        <v>C</v>
      </c>
    </row>
    <row r="869" spans="1:30" ht="15.6" x14ac:dyDescent="0.25">
      <c r="B869" s="3" t="str">
        <f t="shared" si="144"/>
        <v>0</v>
      </c>
      <c r="C869" s="3">
        <f t="shared" si="145"/>
        <v>0</v>
      </c>
      <c r="D869" s="3" t="str">
        <f t="shared" si="146"/>
        <v>0</v>
      </c>
      <c r="E869" s="5">
        <v>10084958</v>
      </c>
      <c r="F869" s="7">
        <v>67890</v>
      </c>
      <c r="G869" s="5">
        <v>38151</v>
      </c>
      <c r="H869" s="5">
        <v>42105</v>
      </c>
      <c r="K869" s="1">
        <f t="shared" si="147"/>
        <v>5.028451841148039E-3</v>
      </c>
      <c r="L869" s="1">
        <f t="shared" si="148"/>
        <v>1.634779484415701E-2</v>
      </c>
      <c r="M869" s="1">
        <f t="shared" si="149"/>
        <v>2.537156986588545E-2</v>
      </c>
      <c r="N869" s="1">
        <f t="shared" si="150"/>
        <v>1.2734881209503239</v>
      </c>
      <c r="P869" s="1">
        <f t="shared" si="151"/>
        <v>3.251059244593395</v>
      </c>
      <c r="Q869" s="1">
        <f t="shared" si="152"/>
        <v>5.045602636236624</v>
      </c>
      <c r="R869" s="1">
        <f t="shared" si="153"/>
        <v>253.25650144032713</v>
      </c>
      <c r="T869" s="1" t="str">
        <f t="shared" si="154"/>
        <v>D</v>
      </c>
      <c r="U869" s="1" t="str">
        <f t="shared" si="154"/>
        <v>D</v>
      </c>
      <c r="V869" s="1" t="str">
        <f t="shared" si="154"/>
        <v>D</v>
      </c>
    </row>
    <row r="870" spans="1:30" ht="14.4" x14ac:dyDescent="0.25">
      <c r="A870" s="4" t="s">
        <v>88</v>
      </c>
      <c r="B870" s="3" t="str">
        <f t="shared" si="144"/>
        <v>Baishan</v>
      </c>
      <c r="C870" s="3" t="str">
        <f t="shared" si="145"/>
        <v xml:space="preserve">bai shan </v>
      </c>
      <c r="D870" s="3" t="str">
        <f t="shared" si="146"/>
        <v>baishan</v>
      </c>
      <c r="K870" s="1">
        <f t="shared" si="147"/>
        <v>-1</v>
      </c>
      <c r="L870" s="1">
        <f t="shared" si="148"/>
        <v>-1</v>
      </c>
      <c r="M870" s="1">
        <f t="shared" si="149"/>
        <v>-1</v>
      </c>
      <c r="N870" s="1">
        <f t="shared" si="150"/>
        <v>-1</v>
      </c>
      <c r="P870" s="1">
        <f t="shared" si="151"/>
        <v>1</v>
      </c>
      <c r="Q870" s="1">
        <f t="shared" si="152"/>
        <v>1</v>
      </c>
      <c r="R870" s="1">
        <f t="shared" si="153"/>
        <v>1</v>
      </c>
      <c r="T870" s="8" t="str">
        <f t="shared" si="154"/>
        <v>D</v>
      </c>
      <c r="U870" s="8" t="str">
        <f t="shared" si="154"/>
        <v>D</v>
      </c>
      <c r="V870" s="8" t="str">
        <f t="shared" si="154"/>
        <v>D</v>
      </c>
    </row>
    <row r="871" spans="1:30" ht="15.6" x14ac:dyDescent="0.25">
      <c r="B871" s="3" t="str">
        <f t="shared" si="144"/>
        <v>0</v>
      </c>
      <c r="C871" s="3">
        <f t="shared" si="145"/>
        <v>0</v>
      </c>
      <c r="D871" s="3" t="str">
        <f t="shared" si="146"/>
        <v>0</v>
      </c>
      <c r="E871" s="5">
        <v>936096</v>
      </c>
      <c r="F871" s="6"/>
      <c r="G871" s="6"/>
      <c r="H871" s="6"/>
      <c r="K871" s="1" t="e">
        <f t="shared" si="147"/>
        <v>#DIV/0!</v>
      </c>
      <c r="L871" s="1" t="e">
        <f t="shared" si="148"/>
        <v>#DIV/0!</v>
      </c>
      <c r="M871" s="1" t="e">
        <f t="shared" si="149"/>
        <v>#DIV/0!</v>
      </c>
      <c r="N871" s="1" t="e">
        <f t="shared" si="150"/>
        <v>#DIV/0!</v>
      </c>
      <c r="P871" s="1" t="e">
        <f t="shared" si="151"/>
        <v>#DIV/0!</v>
      </c>
      <c r="Q871" s="1" t="e">
        <f t="shared" si="152"/>
        <v>#DIV/0!</v>
      </c>
      <c r="R871" s="1" t="e">
        <f t="shared" si="153"/>
        <v>#DIV/0!</v>
      </c>
      <c r="T871" s="1" t="e">
        <f t="shared" si="154"/>
        <v>#DIV/0!</v>
      </c>
      <c r="U871" s="1" t="e">
        <f t="shared" si="154"/>
        <v>#DIV/0!</v>
      </c>
      <c r="V871" s="1" t="e">
        <f t="shared" si="154"/>
        <v>#DIV/0!</v>
      </c>
      <c r="X871" s="1">
        <f>COUNTIF($T$871:$V$884,"A")</f>
        <v>9</v>
      </c>
      <c r="Y871" s="1">
        <f>COUNTIF($T$871:$V$884,"B")</f>
        <v>6</v>
      </c>
      <c r="Z871" s="1">
        <f>COUNTIF($T$871:$V$884,"C")</f>
        <v>9</v>
      </c>
      <c r="AA871" s="1">
        <f>COUNTIF($T$871:$V$884,"D")</f>
        <v>6</v>
      </c>
      <c r="AB871" s="1">
        <f>COUNTIF($T$871:$V$884,"E")</f>
        <v>3</v>
      </c>
      <c r="AD871" s="1" t="s">
        <v>159</v>
      </c>
    </row>
    <row r="872" spans="1:30" ht="15.6" x14ac:dyDescent="0.25">
      <c r="B872" s="3" t="str">
        <f t="shared" si="144"/>
        <v>0</v>
      </c>
      <c r="C872" s="3">
        <f t="shared" si="145"/>
        <v>0</v>
      </c>
      <c r="D872" s="3" t="str">
        <f t="shared" si="146"/>
        <v>0</v>
      </c>
      <c r="E872" s="5">
        <v>1003247</v>
      </c>
      <c r="F872" s="6"/>
      <c r="G872" s="6"/>
      <c r="H872" s="6"/>
      <c r="K872" s="1">
        <f t="shared" si="147"/>
        <v>7.1735163914812161E-2</v>
      </c>
      <c r="L872" s="1" t="e">
        <f t="shared" si="148"/>
        <v>#DIV/0!</v>
      </c>
      <c r="M872" s="1" t="e">
        <f t="shared" si="149"/>
        <v>#DIV/0!</v>
      </c>
      <c r="N872" s="1" t="e">
        <f t="shared" si="150"/>
        <v>#DIV/0!</v>
      </c>
      <c r="P872" s="1" t="e">
        <f t="shared" si="151"/>
        <v>#DIV/0!</v>
      </c>
      <c r="Q872" s="1" t="e">
        <f t="shared" si="152"/>
        <v>#DIV/0!</v>
      </c>
      <c r="R872" s="1" t="e">
        <f t="shared" si="153"/>
        <v>#DIV/0!</v>
      </c>
      <c r="T872" s="1" t="e">
        <f t="shared" si="154"/>
        <v>#DIV/0!</v>
      </c>
      <c r="U872" s="1" t="e">
        <f t="shared" si="154"/>
        <v>#DIV/0!</v>
      </c>
      <c r="V872" s="1" t="e">
        <f t="shared" si="154"/>
        <v>#DIV/0!</v>
      </c>
    </row>
    <row r="873" spans="1:30" ht="15.6" x14ac:dyDescent="0.25">
      <c r="B873" s="3" t="str">
        <f t="shared" si="144"/>
        <v>0</v>
      </c>
      <c r="C873" s="3">
        <f t="shared" si="145"/>
        <v>0</v>
      </c>
      <c r="D873" s="3" t="str">
        <f t="shared" si="146"/>
        <v>0</v>
      </c>
      <c r="E873" s="5">
        <v>1098582</v>
      </c>
      <c r="F873" s="7">
        <v>683</v>
      </c>
      <c r="G873" s="5">
        <v>25268</v>
      </c>
      <c r="H873" s="5">
        <v>18910</v>
      </c>
      <c r="K873" s="1">
        <f t="shared" si="147"/>
        <v>9.5026449119708312E-2</v>
      </c>
      <c r="L873" s="1" t="e">
        <f t="shared" si="148"/>
        <v>#DIV/0!</v>
      </c>
      <c r="M873" s="1" t="e">
        <f t="shared" si="149"/>
        <v>#DIV/0!</v>
      </c>
      <c r="N873" s="1" t="e">
        <f t="shared" si="150"/>
        <v>#DIV/0!</v>
      </c>
      <c r="P873" s="1" t="e">
        <f t="shared" si="151"/>
        <v>#DIV/0!</v>
      </c>
      <c r="Q873" s="1" t="e">
        <f t="shared" si="152"/>
        <v>#DIV/0!</v>
      </c>
      <c r="R873" s="1" t="e">
        <f t="shared" si="153"/>
        <v>#DIV/0!</v>
      </c>
      <c r="T873" s="1" t="e">
        <f t="shared" si="154"/>
        <v>#DIV/0!</v>
      </c>
      <c r="U873" s="1" t="e">
        <f t="shared" si="154"/>
        <v>#DIV/0!</v>
      </c>
      <c r="V873" s="1" t="e">
        <f t="shared" si="154"/>
        <v>#DIV/0!</v>
      </c>
    </row>
    <row r="874" spans="1:30" ht="15.6" x14ac:dyDescent="0.25">
      <c r="B874" s="3" t="str">
        <f t="shared" si="144"/>
        <v>0</v>
      </c>
      <c r="C874" s="3">
        <f t="shared" si="145"/>
        <v>0</v>
      </c>
      <c r="D874" s="3" t="str">
        <f t="shared" si="146"/>
        <v>0</v>
      </c>
      <c r="E874" s="5">
        <v>992254</v>
      </c>
      <c r="F874" s="7">
        <v>866</v>
      </c>
      <c r="G874" s="5">
        <v>30607</v>
      </c>
      <c r="H874" s="5">
        <v>30701</v>
      </c>
      <c r="K874" s="1">
        <f t="shared" si="147"/>
        <v>-9.6786584888519933E-2</v>
      </c>
      <c r="L874" s="1">
        <f t="shared" si="148"/>
        <v>0.2679355783308931</v>
      </c>
      <c r="M874" s="1">
        <f t="shared" si="149"/>
        <v>0.21129491847395915</v>
      </c>
      <c r="N874" s="1">
        <f t="shared" si="150"/>
        <v>0.623532522474881</v>
      </c>
      <c r="P874" s="1">
        <f t="shared" si="151"/>
        <v>-2.7683131772807652</v>
      </c>
      <c r="Q874" s="1">
        <f t="shared" si="152"/>
        <v>-2.1831012915408827</v>
      </c>
      <c r="R874" s="1">
        <f t="shared" si="153"/>
        <v>-6.442344496327399</v>
      </c>
      <c r="T874" s="1" t="str">
        <f t="shared" si="154"/>
        <v>E</v>
      </c>
      <c r="U874" s="1" t="str">
        <f t="shared" si="154"/>
        <v>E</v>
      </c>
      <c r="V874" s="1" t="str">
        <f t="shared" si="154"/>
        <v>E</v>
      </c>
    </row>
    <row r="875" spans="1:30" ht="15.6" x14ac:dyDescent="0.25">
      <c r="B875" s="3" t="str">
        <f t="shared" si="144"/>
        <v>0</v>
      </c>
      <c r="C875" s="3">
        <f t="shared" si="145"/>
        <v>0</v>
      </c>
      <c r="D875" s="3" t="str">
        <f t="shared" si="146"/>
        <v>0</v>
      </c>
      <c r="E875" s="5">
        <v>1604820</v>
      </c>
      <c r="F875" s="7">
        <v>859</v>
      </c>
      <c r="G875" s="5">
        <v>31007</v>
      </c>
      <c r="H875" s="5">
        <v>43349</v>
      </c>
      <c r="K875" s="1">
        <f t="shared" si="147"/>
        <v>0.61734797743319758</v>
      </c>
      <c r="L875" s="1">
        <f t="shared" si="148"/>
        <v>-8.0831408775981529E-3</v>
      </c>
      <c r="M875" s="1">
        <f t="shared" si="149"/>
        <v>1.3068905805861404E-2</v>
      </c>
      <c r="N875" s="1">
        <f t="shared" si="150"/>
        <v>0.41197355135011887</v>
      </c>
      <c r="P875" s="1">
        <f t="shared" si="151"/>
        <v>-1.3093330136442894E-2</v>
      </c>
      <c r="Q875" s="1">
        <f t="shared" si="152"/>
        <v>2.1169431639185329E-2</v>
      </c>
      <c r="R875" s="1">
        <f t="shared" si="153"/>
        <v>0.66732793563691228</v>
      </c>
      <c r="T875" s="1" t="str">
        <f t="shared" si="154"/>
        <v>B</v>
      </c>
      <c r="U875" s="1" t="str">
        <f t="shared" si="154"/>
        <v>C</v>
      </c>
      <c r="V875" s="1" t="str">
        <f t="shared" si="154"/>
        <v>C</v>
      </c>
    </row>
    <row r="876" spans="1:30" ht="15.6" x14ac:dyDescent="0.25">
      <c r="B876" s="3" t="str">
        <f t="shared" si="144"/>
        <v>0</v>
      </c>
      <c r="C876" s="3">
        <f t="shared" si="145"/>
        <v>0</v>
      </c>
      <c r="D876" s="3" t="str">
        <f t="shared" si="146"/>
        <v>0</v>
      </c>
      <c r="E876" s="5">
        <v>1919006</v>
      </c>
      <c r="F876" s="7">
        <v>958</v>
      </c>
      <c r="G876" s="5">
        <v>36862</v>
      </c>
      <c r="H876" s="5">
        <v>47518</v>
      </c>
      <c r="K876" s="1">
        <f t="shared" si="147"/>
        <v>0.19577647337396095</v>
      </c>
      <c r="L876" s="1">
        <f t="shared" si="148"/>
        <v>0.11525029103608847</v>
      </c>
      <c r="M876" s="1">
        <f t="shared" si="149"/>
        <v>0.18882832908698036</v>
      </c>
      <c r="N876" s="1">
        <f t="shared" si="150"/>
        <v>9.6172922097395558E-2</v>
      </c>
      <c r="P876" s="1">
        <f t="shared" si="151"/>
        <v>0.58868304781414671</v>
      </c>
      <c r="Q876" s="1">
        <f t="shared" si="152"/>
        <v>0.96450980974762657</v>
      </c>
      <c r="R876" s="1">
        <f t="shared" si="153"/>
        <v>0.49123840285799603</v>
      </c>
      <c r="T876" s="1" t="str">
        <f t="shared" si="154"/>
        <v>C</v>
      </c>
      <c r="U876" s="1" t="str">
        <f t="shared" si="154"/>
        <v>C</v>
      </c>
      <c r="V876" s="1" t="str">
        <f t="shared" si="154"/>
        <v>C</v>
      </c>
    </row>
    <row r="877" spans="1:30" ht="15.6" x14ac:dyDescent="0.25">
      <c r="B877" s="3" t="str">
        <f t="shared" si="144"/>
        <v>0</v>
      </c>
      <c r="C877" s="3">
        <f t="shared" si="145"/>
        <v>0</v>
      </c>
      <c r="D877" s="3" t="str">
        <f t="shared" si="146"/>
        <v>0</v>
      </c>
      <c r="E877" s="5">
        <v>2374523</v>
      </c>
      <c r="F877" s="7">
        <v>801</v>
      </c>
      <c r="G877" s="5">
        <v>34018</v>
      </c>
      <c r="H877" s="5">
        <v>43767</v>
      </c>
      <c r="K877" s="1">
        <f t="shared" si="147"/>
        <v>0.23737132661388238</v>
      </c>
      <c r="L877" s="1">
        <f t="shared" si="148"/>
        <v>-0.1638830897703549</v>
      </c>
      <c r="M877" s="1">
        <f t="shared" si="149"/>
        <v>-7.7152623297704948E-2</v>
      </c>
      <c r="N877" s="1">
        <f t="shared" si="150"/>
        <v>-7.8938507512942457E-2</v>
      </c>
      <c r="P877" s="1">
        <f t="shared" si="151"/>
        <v>-0.69040811334779972</v>
      </c>
      <c r="Q877" s="1">
        <f t="shared" si="152"/>
        <v>-0.32502924594260058</v>
      </c>
      <c r="R877" s="1">
        <f t="shared" si="153"/>
        <v>-0.33255283457781304</v>
      </c>
      <c r="T877" s="1" t="str">
        <f t="shared" si="154"/>
        <v>A</v>
      </c>
      <c r="U877" s="1" t="str">
        <f t="shared" si="154"/>
        <v>B</v>
      </c>
      <c r="V877" s="1" t="str">
        <f t="shared" si="154"/>
        <v>B</v>
      </c>
    </row>
    <row r="878" spans="1:30" ht="15.6" x14ac:dyDescent="0.25">
      <c r="B878" s="3" t="str">
        <f t="shared" si="144"/>
        <v>0</v>
      </c>
      <c r="C878" s="3">
        <f t="shared" si="145"/>
        <v>0</v>
      </c>
      <c r="D878" s="3" t="str">
        <f t="shared" si="146"/>
        <v>0</v>
      </c>
      <c r="E878" s="5">
        <v>3003488</v>
      </c>
      <c r="F878" s="7">
        <v>966</v>
      </c>
      <c r="G878" s="5">
        <v>29289</v>
      </c>
      <c r="H878" s="5">
        <v>41990</v>
      </c>
      <c r="K878" s="1">
        <f t="shared" si="147"/>
        <v>0.2648805675918911</v>
      </c>
      <c r="L878" s="1">
        <f t="shared" si="148"/>
        <v>0.20599250936329588</v>
      </c>
      <c r="M878" s="1">
        <f t="shared" si="149"/>
        <v>-0.13901463930860133</v>
      </c>
      <c r="N878" s="1">
        <f t="shared" si="150"/>
        <v>-4.0601366326227524E-2</v>
      </c>
      <c r="P878" s="1">
        <f t="shared" si="151"/>
        <v>0.77768071563737473</v>
      </c>
      <c r="Q878" s="1">
        <f t="shared" si="152"/>
        <v>-0.52482007484514714</v>
      </c>
      <c r="R878" s="1">
        <f t="shared" si="153"/>
        <v>-0.15328178543011575</v>
      </c>
      <c r="T878" s="1" t="str">
        <f t="shared" si="154"/>
        <v>C</v>
      </c>
      <c r="U878" s="1" t="str">
        <f t="shared" si="154"/>
        <v>A</v>
      </c>
      <c r="V878" s="1" t="str">
        <f t="shared" si="154"/>
        <v>B</v>
      </c>
    </row>
    <row r="879" spans="1:30" ht="15.6" x14ac:dyDescent="0.25">
      <c r="B879" s="3" t="str">
        <f t="shared" si="144"/>
        <v>0</v>
      </c>
      <c r="C879" s="3">
        <f t="shared" si="145"/>
        <v>0</v>
      </c>
      <c r="D879" s="3" t="str">
        <f t="shared" si="146"/>
        <v>0</v>
      </c>
      <c r="E879" s="5">
        <v>3566348</v>
      </c>
      <c r="F879" s="5">
        <v>1084</v>
      </c>
      <c r="G879" s="5">
        <v>30543</v>
      </c>
      <c r="H879" s="5">
        <v>38074</v>
      </c>
      <c r="K879" s="1">
        <f t="shared" si="147"/>
        <v>0.18740211380901139</v>
      </c>
      <c r="L879" s="1">
        <f t="shared" si="148"/>
        <v>0.12215320910973085</v>
      </c>
      <c r="M879" s="1">
        <f t="shared" si="149"/>
        <v>4.2814708593669981E-2</v>
      </c>
      <c r="N879" s="1">
        <f t="shared" si="150"/>
        <v>-9.3260300071445576E-2</v>
      </c>
      <c r="P879" s="1">
        <f t="shared" si="151"/>
        <v>0.65182407298896217</v>
      </c>
      <c r="Q879" s="1">
        <f t="shared" si="152"/>
        <v>0.2284643845442644</v>
      </c>
      <c r="R879" s="1">
        <f t="shared" si="153"/>
        <v>-0.49764806904201031</v>
      </c>
      <c r="T879" s="1" t="str">
        <f t="shared" si="154"/>
        <v>C</v>
      </c>
      <c r="U879" s="1" t="str">
        <f t="shared" si="154"/>
        <v>C</v>
      </c>
      <c r="V879" s="1" t="str">
        <f t="shared" si="154"/>
        <v>B</v>
      </c>
    </row>
    <row r="880" spans="1:30" ht="15.6" x14ac:dyDescent="0.25">
      <c r="B880" s="3" t="str">
        <f t="shared" si="144"/>
        <v>0</v>
      </c>
      <c r="C880" s="3">
        <f t="shared" si="145"/>
        <v>0</v>
      </c>
      <c r="D880" s="3" t="str">
        <f t="shared" si="146"/>
        <v>0</v>
      </c>
      <c r="E880" s="5">
        <v>4331670</v>
      </c>
      <c r="F880" s="5">
        <v>1880</v>
      </c>
      <c r="G880" s="5">
        <v>24097</v>
      </c>
      <c r="H880" s="5">
        <v>13730</v>
      </c>
      <c r="K880" s="1">
        <f t="shared" si="147"/>
        <v>0.21459543488184551</v>
      </c>
      <c r="L880" s="1">
        <f t="shared" si="148"/>
        <v>0.73431734317343178</v>
      </c>
      <c r="M880" s="1">
        <f t="shared" si="149"/>
        <v>-0.21104672101627214</v>
      </c>
      <c r="N880" s="1">
        <f t="shared" si="150"/>
        <v>-0.63938645795030724</v>
      </c>
      <c r="P880" s="1">
        <f t="shared" si="151"/>
        <v>3.4218684268737629</v>
      </c>
      <c r="Q880" s="1">
        <f t="shared" si="152"/>
        <v>-0.98346323691588655</v>
      </c>
      <c r="R880" s="1">
        <f t="shared" si="153"/>
        <v>-2.9794970163384331</v>
      </c>
      <c r="T880" s="1" t="str">
        <f t="shared" si="154"/>
        <v>D</v>
      </c>
      <c r="U880" s="1" t="str">
        <f t="shared" si="154"/>
        <v>A</v>
      </c>
      <c r="V880" s="1" t="str">
        <f t="shared" si="154"/>
        <v>A</v>
      </c>
    </row>
    <row r="881" spans="1:30" ht="15.6" x14ac:dyDescent="0.25">
      <c r="B881" s="3" t="str">
        <f t="shared" si="144"/>
        <v>0</v>
      </c>
      <c r="C881" s="3">
        <f t="shared" si="145"/>
        <v>0</v>
      </c>
      <c r="D881" s="3" t="str">
        <f t="shared" si="146"/>
        <v>0</v>
      </c>
      <c r="E881" s="5">
        <v>5314342</v>
      </c>
      <c r="F881" s="7">
        <v>987</v>
      </c>
      <c r="G881" s="5">
        <v>19900</v>
      </c>
      <c r="H881" s="5">
        <v>11891</v>
      </c>
      <c r="K881" s="1">
        <f t="shared" si="147"/>
        <v>0.22685753993263569</v>
      </c>
      <c r="L881" s="1">
        <f t="shared" si="148"/>
        <v>-0.47499999999999998</v>
      </c>
      <c r="M881" s="1">
        <f t="shared" si="149"/>
        <v>-0.17417105863800472</v>
      </c>
      <c r="N881" s="1">
        <f t="shared" si="150"/>
        <v>-0.1339402767662054</v>
      </c>
      <c r="P881" s="1">
        <f t="shared" si="151"/>
        <v>-2.0938250504746243</v>
      </c>
      <c r="Q881" s="1">
        <f t="shared" si="152"/>
        <v>-0.76775521188197682</v>
      </c>
      <c r="R881" s="1">
        <f t="shared" si="153"/>
        <v>-0.59041580370649505</v>
      </c>
      <c r="T881" s="1" t="str">
        <f t="shared" si="154"/>
        <v>A</v>
      </c>
      <c r="U881" s="1" t="str">
        <f t="shared" si="154"/>
        <v>A</v>
      </c>
      <c r="V881" s="1" t="str">
        <f t="shared" si="154"/>
        <v>A</v>
      </c>
    </row>
    <row r="882" spans="1:30" ht="15.6" x14ac:dyDescent="0.25">
      <c r="B882" s="3" t="str">
        <f t="shared" si="144"/>
        <v>0</v>
      </c>
      <c r="C882" s="3">
        <f t="shared" si="145"/>
        <v>0</v>
      </c>
      <c r="D882" s="3" t="str">
        <f t="shared" si="146"/>
        <v>0</v>
      </c>
      <c r="E882" s="5">
        <v>6430212</v>
      </c>
      <c r="F882" s="7">
        <v>1269</v>
      </c>
      <c r="G882" s="5">
        <v>22552</v>
      </c>
      <c r="H882" s="5">
        <v>11426</v>
      </c>
      <c r="K882" s="1">
        <f t="shared" si="147"/>
        <v>0.20997331372350519</v>
      </c>
      <c r="L882" s="1">
        <f t="shared" si="148"/>
        <v>0.2857142857142857</v>
      </c>
      <c r="M882" s="1">
        <f t="shared" si="149"/>
        <v>0.13326633165829146</v>
      </c>
      <c r="N882" s="1">
        <f t="shared" si="150"/>
        <v>-3.9105205617694053E-2</v>
      </c>
      <c r="P882" s="1">
        <f t="shared" si="151"/>
        <v>1.3607171342283855</v>
      </c>
      <c r="Q882" s="1">
        <f t="shared" si="152"/>
        <v>0.63468223316119976</v>
      </c>
      <c r="R882" s="1">
        <f t="shared" si="153"/>
        <v>-0.18623893162532143</v>
      </c>
      <c r="T882" s="1" t="str">
        <f t="shared" si="154"/>
        <v>D</v>
      </c>
      <c r="U882" s="1" t="str">
        <f t="shared" si="154"/>
        <v>C</v>
      </c>
      <c r="V882" s="1" t="str">
        <f t="shared" si="154"/>
        <v>B</v>
      </c>
    </row>
    <row r="883" spans="1:30" ht="15.6" x14ac:dyDescent="0.25">
      <c r="B883" s="3" t="str">
        <f t="shared" si="144"/>
        <v>0</v>
      </c>
      <c r="C883" s="3">
        <f t="shared" si="145"/>
        <v>0</v>
      </c>
      <c r="D883" s="3" t="str">
        <f t="shared" si="146"/>
        <v>0</v>
      </c>
      <c r="E883" s="5">
        <v>6736447</v>
      </c>
      <c r="F883" s="7">
        <v>1389</v>
      </c>
      <c r="G883" s="5">
        <v>28003</v>
      </c>
      <c r="H883" s="5">
        <v>10600</v>
      </c>
      <c r="K883" s="1">
        <f t="shared" si="147"/>
        <v>4.7624401808214097E-2</v>
      </c>
      <c r="L883" s="1">
        <f t="shared" si="148"/>
        <v>9.4562647754137114E-2</v>
      </c>
      <c r="M883" s="1">
        <f t="shared" si="149"/>
        <v>0.24170805250088684</v>
      </c>
      <c r="N883" s="1">
        <f t="shared" si="150"/>
        <v>-7.2291265534745311E-2</v>
      </c>
      <c r="P883" s="1">
        <f t="shared" si="151"/>
        <v>1.9855923468591949</v>
      </c>
      <c r="Q883" s="1">
        <f t="shared" si="152"/>
        <v>5.0752984462515149</v>
      </c>
      <c r="R883" s="1">
        <f t="shared" si="153"/>
        <v>-1.5179459014701315</v>
      </c>
      <c r="T883" s="1" t="str">
        <f t="shared" si="154"/>
        <v>D</v>
      </c>
      <c r="U883" s="1" t="str">
        <f t="shared" si="154"/>
        <v>D</v>
      </c>
      <c r="V883" s="1" t="str">
        <f t="shared" si="154"/>
        <v>A</v>
      </c>
    </row>
    <row r="884" spans="1:30" ht="15.6" x14ac:dyDescent="0.25">
      <c r="B884" s="3" t="str">
        <f t="shared" si="144"/>
        <v>0</v>
      </c>
      <c r="C884" s="3">
        <f t="shared" si="145"/>
        <v>0</v>
      </c>
      <c r="D884" s="3" t="str">
        <f t="shared" si="146"/>
        <v>0</v>
      </c>
      <c r="E884" s="5">
        <v>6752889</v>
      </c>
      <c r="F884" s="7">
        <v>1589</v>
      </c>
      <c r="G884" s="5">
        <v>19253</v>
      </c>
      <c r="H884" s="5">
        <v>23603</v>
      </c>
      <c r="K884" s="1">
        <f t="shared" si="147"/>
        <v>2.4407525213216998E-3</v>
      </c>
      <c r="L884" s="1">
        <f t="shared" si="148"/>
        <v>0.14398848092152627</v>
      </c>
      <c r="M884" s="1">
        <f t="shared" si="149"/>
        <v>-0.31246652144413101</v>
      </c>
      <c r="N884" s="1">
        <f t="shared" si="150"/>
        <v>1.2266981132075472</v>
      </c>
      <c r="P884" s="1">
        <f t="shared" si="151"/>
        <v>58.993478307892765</v>
      </c>
      <c r="Q884" s="1">
        <f t="shared" si="152"/>
        <v>-128.02056690078774</v>
      </c>
      <c r="R884" s="1">
        <f t="shared" si="153"/>
        <v>502.59012435364559</v>
      </c>
      <c r="T884" s="1" t="str">
        <f t="shared" si="154"/>
        <v>D</v>
      </c>
      <c r="U884" s="1" t="str">
        <f t="shared" si="154"/>
        <v>A</v>
      </c>
      <c r="V884" s="1" t="str">
        <f t="shared" si="154"/>
        <v>D</v>
      </c>
    </row>
    <row r="885" spans="1:30" ht="14.4" x14ac:dyDescent="0.25">
      <c r="A885" s="4" t="s">
        <v>89</v>
      </c>
      <c r="B885" s="3" t="str">
        <f t="shared" si="144"/>
        <v>Songyuan</v>
      </c>
      <c r="C885" s="3" t="str">
        <f t="shared" si="145"/>
        <v xml:space="preserve">song yuan </v>
      </c>
      <c r="D885" s="3" t="str">
        <f t="shared" si="146"/>
        <v>songyuan</v>
      </c>
      <c r="K885" s="1">
        <f t="shared" si="147"/>
        <v>-1</v>
      </c>
      <c r="L885" s="1">
        <f t="shared" si="148"/>
        <v>-1</v>
      </c>
      <c r="M885" s="1">
        <f t="shared" si="149"/>
        <v>-1</v>
      </c>
      <c r="N885" s="1">
        <f t="shared" si="150"/>
        <v>-1</v>
      </c>
      <c r="P885" s="1">
        <f t="shared" si="151"/>
        <v>1</v>
      </c>
      <c r="Q885" s="1">
        <f t="shared" si="152"/>
        <v>1</v>
      </c>
      <c r="R885" s="1">
        <f t="shared" si="153"/>
        <v>1</v>
      </c>
      <c r="T885" s="8" t="str">
        <f t="shared" si="154"/>
        <v>D</v>
      </c>
      <c r="U885" s="8" t="str">
        <f t="shared" si="154"/>
        <v>D</v>
      </c>
      <c r="V885" s="8" t="str">
        <f t="shared" si="154"/>
        <v>D</v>
      </c>
    </row>
    <row r="886" spans="1:30" ht="15.6" x14ac:dyDescent="0.25">
      <c r="B886" s="3" t="str">
        <f t="shared" si="144"/>
        <v>0</v>
      </c>
      <c r="C886" s="3">
        <f t="shared" si="145"/>
        <v>0</v>
      </c>
      <c r="D886" s="3" t="str">
        <f t="shared" si="146"/>
        <v>0</v>
      </c>
      <c r="E886" s="5">
        <v>1780141</v>
      </c>
      <c r="F886" s="6"/>
      <c r="G886" s="6"/>
      <c r="H886" s="6"/>
      <c r="K886" s="1" t="e">
        <f t="shared" si="147"/>
        <v>#DIV/0!</v>
      </c>
      <c r="L886" s="1" t="e">
        <f t="shared" si="148"/>
        <v>#DIV/0!</v>
      </c>
      <c r="M886" s="1" t="e">
        <f t="shared" si="149"/>
        <v>#DIV/0!</v>
      </c>
      <c r="N886" s="1" t="e">
        <f t="shared" si="150"/>
        <v>#DIV/0!</v>
      </c>
      <c r="P886" s="1" t="e">
        <f t="shared" si="151"/>
        <v>#DIV/0!</v>
      </c>
      <c r="Q886" s="1" t="e">
        <f t="shared" si="152"/>
        <v>#DIV/0!</v>
      </c>
      <c r="R886" s="1" t="e">
        <f t="shared" si="153"/>
        <v>#DIV/0!</v>
      </c>
      <c r="T886" s="1" t="e">
        <f t="shared" si="154"/>
        <v>#DIV/0!</v>
      </c>
      <c r="U886" s="1" t="e">
        <f t="shared" si="154"/>
        <v>#DIV/0!</v>
      </c>
      <c r="V886" s="1" t="e">
        <f t="shared" si="154"/>
        <v>#DIV/0!</v>
      </c>
      <c r="X886" s="1">
        <f>COUNTIF($T$886:$V$899,"A")</f>
        <v>6</v>
      </c>
      <c r="Y886" s="1">
        <f>COUNTIF($T$886:$V$899,"B")</f>
        <v>6</v>
      </c>
      <c r="Z886" s="1">
        <f>COUNTIF($T$886:$V$899,"C")</f>
        <v>11</v>
      </c>
      <c r="AA886" s="1">
        <f>COUNTIF($T$886:$V$899,"D")</f>
        <v>8</v>
      </c>
      <c r="AB886" s="1">
        <f>COUNTIF($T$886:$V$899,"E")</f>
        <v>2</v>
      </c>
      <c r="AD886" s="1" t="s">
        <v>148</v>
      </c>
    </row>
    <row r="887" spans="1:30" ht="15.6" x14ac:dyDescent="0.25">
      <c r="B887" s="3" t="str">
        <f t="shared" si="144"/>
        <v>0</v>
      </c>
      <c r="C887" s="3">
        <f t="shared" si="145"/>
        <v>0</v>
      </c>
      <c r="D887" s="3" t="str">
        <f t="shared" si="146"/>
        <v>0</v>
      </c>
      <c r="E887" s="5">
        <v>1952528</v>
      </c>
      <c r="F887" s="6"/>
      <c r="G887" s="6"/>
      <c r="H887" s="6"/>
      <c r="K887" s="1">
        <f t="shared" si="147"/>
        <v>9.6838958262294952E-2</v>
      </c>
      <c r="L887" s="1" t="e">
        <f t="shared" si="148"/>
        <v>#DIV/0!</v>
      </c>
      <c r="M887" s="1" t="e">
        <f t="shared" si="149"/>
        <v>#DIV/0!</v>
      </c>
      <c r="N887" s="1" t="e">
        <f t="shared" si="150"/>
        <v>#DIV/0!</v>
      </c>
      <c r="P887" s="1" t="e">
        <f t="shared" si="151"/>
        <v>#DIV/0!</v>
      </c>
      <c r="Q887" s="1" t="e">
        <f t="shared" si="152"/>
        <v>#DIV/0!</v>
      </c>
      <c r="R887" s="1" t="e">
        <f t="shared" si="153"/>
        <v>#DIV/0!</v>
      </c>
      <c r="T887" s="1" t="e">
        <f t="shared" si="154"/>
        <v>#DIV/0!</v>
      </c>
      <c r="U887" s="1" t="e">
        <f t="shared" si="154"/>
        <v>#DIV/0!</v>
      </c>
      <c r="V887" s="1" t="e">
        <f t="shared" si="154"/>
        <v>#DIV/0!</v>
      </c>
    </row>
    <row r="888" spans="1:30" ht="15.6" x14ac:dyDescent="0.25">
      <c r="B888" s="3" t="str">
        <f t="shared" si="144"/>
        <v>0</v>
      </c>
      <c r="C888" s="3">
        <f t="shared" si="145"/>
        <v>0</v>
      </c>
      <c r="D888" s="3" t="str">
        <f t="shared" si="146"/>
        <v>0</v>
      </c>
      <c r="E888" s="5">
        <v>2271321</v>
      </c>
      <c r="F888" s="7">
        <v>638</v>
      </c>
      <c r="G888" s="5">
        <v>21191</v>
      </c>
      <c r="H888" s="5">
        <v>28062</v>
      </c>
      <c r="K888" s="1">
        <f t="shared" si="147"/>
        <v>0.16327192234887283</v>
      </c>
      <c r="L888" s="1" t="e">
        <f t="shared" si="148"/>
        <v>#DIV/0!</v>
      </c>
      <c r="M888" s="1" t="e">
        <f t="shared" si="149"/>
        <v>#DIV/0!</v>
      </c>
      <c r="N888" s="1" t="e">
        <f t="shared" si="150"/>
        <v>#DIV/0!</v>
      </c>
      <c r="P888" s="1" t="e">
        <f t="shared" si="151"/>
        <v>#DIV/0!</v>
      </c>
      <c r="Q888" s="1" t="e">
        <f t="shared" si="152"/>
        <v>#DIV/0!</v>
      </c>
      <c r="R888" s="1" t="e">
        <f t="shared" si="153"/>
        <v>#DIV/0!</v>
      </c>
      <c r="T888" s="1" t="e">
        <f t="shared" si="154"/>
        <v>#DIV/0!</v>
      </c>
      <c r="U888" s="1" t="e">
        <f t="shared" si="154"/>
        <v>#DIV/0!</v>
      </c>
      <c r="V888" s="1" t="e">
        <f t="shared" si="154"/>
        <v>#DIV/0!</v>
      </c>
    </row>
    <row r="889" spans="1:30" ht="15.6" x14ac:dyDescent="0.25">
      <c r="B889" s="3" t="str">
        <f t="shared" si="144"/>
        <v>0</v>
      </c>
      <c r="C889" s="3">
        <f t="shared" si="145"/>
        <v>0</v>
      </c>
      <c r="D889" s="3" t="str">
        <f t="shared" si="146"/>
        <v>0</v>
      </c>
      <c r="E889" s="5">
        <v>2847227</v>
      </c>
      <c r="F889" s="7">
        <v>666</v>
      </c>
      <c r="G889" s="5">
        <v>23482</v>
      </c>
      <c r="H889" s="5">
        <v>31393</v>
      </c>
      <c r="K889" s="1">
        <f t="shared" si="147"/>
        <v>0.253555530019755</v>
      </c>
      <c r="L889" s="1">
        <f t="shared" si="148"/>
        <v>4.3887147335423198E-2</v>
      </c>
      <c r="M889" s="1">
        <f t="shared" si="149"/>
        <v>0.10811193431173612</v>
      </c>
      <c r="N889" s="1">
        <f t="shared" si="150"/>
        <v>0.11870144679637945</v>
      </c>
      <c r="P889" s="1">
        <f t="shared" si="151"/>
        <v>0.17308692629186145</v>
      </c>
      <c r="Q889" s="1">
        <f t="shared" si="152"/>
        <v>0.42638365766786041</v>
      </c>
      <c r="R889" s="1">
        <f t="shared" si="153"/>
        <v>0.4681477338992811</v>
      </c>
      <c r="T889" s="1" t="str">
        <f t="shared" si="154"/>
        <v>C</v>
      </c>
      <c r="U889" s="1" t="str">
        <f t="shared" si="154"/>
        <v>C</v>
      </c>
      <c r="V889" s="1" t="str">
        <f t="shared" si="154"/>
        <v>C</v>
      </c>
    </row>
    <row r="890" spans="1:30" ht="15.6" x14ac:dyDescent="0.25">
      <c r="B890" s="3" t="str">
        <f t="shared" si="144"/>
        <v>0</v>
      </c>
      <c r="C890" s="3">
        <f t="shared" si="145"/>
        <v>0</v>
      </c>
      <c r="D890" s="3" t="str">
        <f t="shared" si="146"/>
        <v>0</v>
      </c>
      <c r="E890" s="5">
        <v>3655508</v>
      </c>
      <c r="F890" s="7">
        <v>727</v>
      </c>
      <c r="G890" s="5">
        <v>24117</v>
      </c>
      <c r="H890" s="5">
        <v>29045</v>
      </c>
      <c r="K890" s="1">
        <f t="shared" si="147"/>
        <v>0.2838835821660865</v>
      </c>
      <c r="L890" s="1">
        <f t="shared" si="148"/>
        <v>9.1591591591591595E-2</v>
      </c>
      <c r="M890" s="1">
        <f t="shared" si="149"/>
        <v>2.7041989609062261E-2</v>
      </c>
      <c r="N890" s="1">
        <f t="shared" si="150"/>
        <v>-7.4793743828241971E-2</v>
      </c>
      <c r="P890" s="1">
        <f t="shared" si="151"/>
        <v>0.3226378605368091</v>
      </c>
      <c r="Q890" s="1">
        <f t="shared" si="152"/>
        <v>9.5257321338298825E-2</v>
      </c>
      <c r="R890" s="1">
        <f t="shared" si="153"/>
        <v>-0.2634662535168511</v>
      </c>
      <c r="T890" s="1" t="str">
        <f t="shared" si="154"/>
        <v>C</v>
      </c>
      <c r="U890" s="1" t="str">
        <f t="shared" si="154"/>
        <v>C</v>
      </c>
      <c r="V890" s="1" t="str">
        <f t="shared" si="154"/>
        <v>B</v>
      </c>
    </row>
    <row r="891" spans="1:30" ht="15.6" x14ac:dyDescent="0.25">
      <c r="B891" s="3" t="str">
        <f t="shared" si="144"/>
        <v>0</v>
      </c>
      <c r="C891" s="3">
        <f t="shared" si="145"/>
        <v>0</v>
      </c>
      <c r="D891" s="3" t="str">
        <f t="shared" si="146"/>
        <v>0</v>
      </c>
      <c r="E891" s="5">
        <v>4736781</v>
      </c>
      <c r="F891" s="5">
        <v>1639</v>
      </c>
      <c r="G891" s="5">
        <v>31900</v>
      </c>
      <c r="H891" s="5">
        <v>31153</v>
      </c>
      <c r="K891" s="1">
        <f t="shared" si="147"/>
        <v>0.29579281456913786</v>
      </c>
      <c r="L891" s="1">
        <f t="shared" si="148"/>
        <v>1.2544704264099038</v>
      </c>
      <c r="M891" s="1">
        <f t="shared" si="149"/>
        <v>0.3227184143964838</v>
      </c>
      <c r="N891" s="1">
        <f t="shared" si="150"/>
        <v>7.2577035634360479E-2</v>
      </c>
      <c r="P891" s="1">
        <f t="shared" si="151"/>
        <v>4.2410442871548764</v>
      </c>
      <c r="Q891" s="1">
        <f t="shared" si="152"/>
        <v>1.0910285798070067</v>
      </c>
      <c r="R891" s="1">
        <f t="shared" si="153"/>
        <v>0.24536443097875357</v>
      </c>
      <c r="T891" s="1" t="str">
        <f t="shared" si="154"/>
        <v>D</v>
      </c>
      <c r="U891" s="1" t="str">
        <f t="shared" si="154"/>
        <v>D</v>
      </c>
      <c r="V891" s="1" t="str">
        <f t="shared" si="154"/>
        <v>C</v>
      </c>
    </row>
    <row r="892" spans="1:30" ht="15.6" x14ac:dyDescent="0.25">
      <c r="B892" s="3" t="str">
        <f t="shared" si="144"/>
        <v>0</v>
      </c>
      <c r="C892" s="3">
        <f t="shared" si="145"/>
        <v>0</v>
      </c>
      <c r="D892" s="3" t="str">
        <f t="shared" si="146"/>
        <v>0</v>
      </c>
      <c r="E892" s="5">
        <v>6073494</v>
      </c>
      <c r="F892" s="5">
        <v>1239</v>
      </c>
      <c r="G892" s="5">
        <v>33250</v>
      </c>
      <c r="H892" s="5">
        <v>35122</v>
      </c>
      <c r="K892" s="1">
        <f t="shared" si="147"/>
        <v>0.28219860702869731</v>
      </c>
      <c r="L892" s="1">
        <f t="shared" si="148"/>
        <v>-0.24405125076266015</v>
      </c>
      <c r="M892" s="1">
        <f t="shared" si="149"/>
        <v>4.2319749216300939E-2</v>
      </c>
      <c r="N892" s="1">
        <f t="shared" si="150"/>
        <v>0.12740346034089814</v>
      </c>
      <c r="P892" s="1">
        <f t="shared" si="151"/>
        <v>-0.86482089097570247</v>
      </c>
      <c r="Q892" s="1">
        <f t="shared" si="152"/>
        <v>0.14996441570669186</v>
      </c>
      <c r="R892" s="1">
        <f t="shared" si="153"/>
        <v>0.45146736081493927</v>
      </c>
      <c r="T892" s="1" t="str">
        <f t="shared" si="154"/>
        <v>A</v>
      </c>
      <c r="U892" s="1" t="str">
        <f t="shared" si="154"/>
        <v>C</v>
      </c>
      <c r="V892" s="1" t="str">
        <f t="shared" si="154"/>
        <v>C</v>
      </c>
    </row>
    <row r="893" spans="1:30" ht="15.6" x14ac:dyDescent="0.25">
      <c r="B893" s="3" t="str">
        <f t="shared" si="144"/>
        <v>0</v>
      </c>
      <c r="C893" s="3">
        <f t="shared" si="145"/>
        <v>0</v>
      </c>
      <c r="D893" s="3" t="str">
        <f t="shared" si="146"/>
        <v>0</v>
      </c>
      <c r="E893" s="5">
        <v>8067183</v>
      </c>
      <c r="F893" s="5">
        <v>1163</v>
      </c>
      <c r="G893" s="5">
        <v>28136</v>
      </c>
      <c r="H893" s="5">
        <v>32383</v>
      </c>
      <c r="K893" s="1">
        <f t="shared" si="147"/>
        <v>0.32826063547605383</v>
      </c>
      <c r="L893" s="1">
        <f t="shared" si="148"/>
        <v>-6.1339790153349477E-2</v>
      </c>
      <c r="M893" s="1">
        <f t="shared" si="149"/>
        <v>-0.1538045112781955</v>
      </c>
      <c r="N893" s="1">
        <f t="shared" si="150"/>
        <v>-7.7985308353738403E-2</v>
      </c>
      <c r="P893" s="1">
        <f t="shared" si="151"/>
        <v>-0.18686307014666134</v>
      </c>
      <c r="Q893" s="1">
        <f t="shared" si="152"/>
        <v>-0.46854387841887707</v>
      </c>
      <c r="R893" s="1">
        <f t="shared" si="153"/>
        <v>-0.237571307447942</v>
      </c>
      <c r="T893" s="1" t="str">
        <f t="shared" si="154"/>
        <v>B</v>
      </c>
      <c r="U893" s="1" t="str">
        <f t="shared" si="154"/>
        <v>B</v>
      </c>
      <c r="V893" s="1" t="str">
        <f t="shared" si="154"/>
        <v>B</v>
      </c>
    </row>
    <row r="894" spans="1:30" ht="15.6" x14ac:dyDescent="0.25">
      <c r="B894" s="3" t="str">
        <f t="shared" si="144"/>
        <v>0</v>
      </c>
      <c r="C894" s="3">
        <f t="shared" si="145"/>
        <v>0</v>
      </c>
      <c r="D894" s="3" t="str">
        <f t="shared" si="146"/>
        <v>0</v>
      </c>
      <c r="E894" s="5">
        <v>9008304</v>
      </c>
      <c r="F894" s="5">
        <v>1332</v>
      </c>
      <c r="G894" s="5">
        <v>28746</v>
      </c>
      <c r="H894" s="5">
        <v>28865</v>
      </c>
      <c r="K894" s="1">
        <f t="shared" si="147"/>
        <v>0.11666042533062657</v>
      </c>
      <c r="L894" s="1">
        <f t="shared" si="148"/>
        <v>0.14531384350816853</v>
      </c>
      <c r="M894" s="1">
        <f t="shared" si="149"/>
        <v>2.1680409439863518E-2</v>
      </c>
      <c r="N894" s="1">
        <f t="shared" si="150"/>
        <v>-0.10863724793873329</v>
      </c>
      <c r="P894" s="1">
        <f t="shared" si="151"/>
        <v>1.2456138668818968</v>
      </c>
      <c r="Q894" s="1">
        <f t="shared" si="152"/>
        <v>0.18584202293467736</v>
      </c>
      <c r="R894" s="1">
        <f t="shared" si="153"/>
        <v>-0.93122622886763151</v>
      </c>
      <c r="T894" s="1" t="str">
        <f t="shared" si="154"/>
        <v>D</v>
      </c>
      <c r="U894" s="1" t="str">
        <f t="shared" si="154"/>
        <v>C</v>
      </c>
      <c r="V894" s="1" t="str">
        <f t="shared" si="154"/>
        <v>A</v>
      </c>
    </row>
    <row r="895" spans="1:30" ht="15.6" x14ac:dyDescent="0.25">
      <c r="B895" s="3" t="str">
        <f t="shared" si="144"/>
        <v>0</v>
      </c>
      <c r="C895" s="3">
        <f t="shared" si="145"/>
        <v>0</v>
      </c>
      <c r="D895" s="3" t="str">
        <f t="shared" si="146"/>
        <v>0</v>
      </c>
      <c r="E895" s="5">
        <v>11028462</v>
      </c>
      <c r="F895" s="7">
        <v>658</v>
      </c>
      <c r="G895" s="5">
        <v>16846</v>
      </c>
      <c r="H895" s="5">
        <v>6223</v>
      </c>
      <c r="K895" s="1">
        <f t="shared" si="147"/>
        <v>0.22425508730611224</v>
      </c>
      <c r="L895" s="1">
        <f t="shared" si="148"/>
        <v>-0.50600600600600598</v>
      </c>
      <c r="M895" s="1">
        <f t="shared" si="149"/>
        <v>-0.41397063939330692</v>
      </c>
      <c r="N895" s="1">
        <f t="shared" si="150"/>
        <v>-0.78441018534557427</v>
      </c>
      <c r="P895" s="1">
        <f t="shared" si="151"/>
        <v>-2.2563858509720167</v>
      </c>
      <c r="Q895" s="1">
        <f t="shared" si="152"/>
        <v>-1.8459810404578672</v>
      </c>
      <c r="R895" s="1">
        <f t="shared" si="153"/>
        <v>-3.4978478961988508</v>
      </c>
      <c r="T895" s="1" t="str">
        <f t="shared" si="154"/>
        <v>A</v>
      </c>
      <c r="U895" s="1" t="str">
        <f t="shared" si="154"/>
        <v>A</v>
      </c>
      <c r="V895" s="1" t="str">
        <f t="shared" si="154"/>
        <v>A</v>
      </c>
    </row>
    <row r="896" spans="1:30" ht="15.6" x14ac:dyDescent="0.25">
      <c r="B896" s="3" t="str">
        <f t="shared" si="144"/>
        <v>0</v>
      </c>
      <c r="C896" s="3">
        <f t="shared" si="145"/>
        <v>0</v>
      </c>
      <c r="D896" s="3" t="str">
        <f t="shared" si="146"/>
        <v>0</v>
      </c>
      <c r="E896" s="5">
        <v>13609668</v>
      </c>
      <c r="F896" s="7">
        <v>758</v>
      </c>
      <c r="G896" s="5">
        <v>32293</v>
      </c>
      <c r="H896" s="5">
        <v>29868</v>
      </c>
      <c r="K896" s="1">
        <f t="shared" si="147"/>
        <v>0.23404949847041229</v>
      </c>
      <c r="L896" s="1">
        <f t="shared" si="148"/>
        <v>0.1519756838905775</v>
      </c>
      <c r="M896" s="1">
        <f t="shared" si="149"/>
        <v>0.91695357948474421</v>
      </c>
      <c r="N896" s="1">
        <f t="shared" si="150"/>
        <v>3.7996143339225452</v>
      </c>
      <c r="P896" s="1">
        <f t="shared" si="151"/>
        <v>0.64933138025839321</v>
      </c>
      <c r="Q896" s="1">
        <f t="shared" si="152"/>
        <v>3.9177763057700474</v>
      </c>
      <c r="R896" s="1">
        <f t="shared" si="153"/>
        <v>16.234234034912401</v>
      </c>
      <c r="T896" s="1" t="str">
        <f t="shared" si="154"/>
        <v>C</v>
      </c>
      <c r="U896" s="1" t="str">
        <f t="shared" si="154"/>
        <v>D</v>
      </c>
      <c r="V896" s="1" t="str">
        <f t="shared" si="154"/>
        <v>D</v>
      </c>
    </row>
    <row r="897" spans="1:30" ht="15.6" x14ac:dyDescent="0.25">
      <c r="B897" s="3" t="str">
        <f t="shared" si="144"/>
        <v>0</v>
      </c>
      <c r="C897" s="3">
        <f t="shared" si="145"/>
        <v>0</v>
      </c>
      <c r="D897" s="3" t="str">
        <f t="shared" si="146"/>
        <v>0</v>
      </c>
      <c r="E897" s="5">
        <v>16054206</v>
      </c>
      <c r="F897" s="7">
        <v>990</v>
      </c>
      <c r="G897" s="5">
        <v>31667</v>
      </c>
      <c r="H897" s="5">
        <v>29823</v>
      </c>
      <c r="K897" s="1">
        <f t="shared" si="147"/>
        <v>0.17961775408481676</v>
      </c>
      <c r="L897" s="1">
        <f t="shared" si="148"/>
        <v>0.30606860158311344</v>
      </c>
      <c r="M897" s="1">
        <f t="shared" si="149"/>
        <v>-1.9385006038460346E-2</v>
      </c>
      <c r="N897" s="1">
        <f t="shared" si="150"/>
        <v>-1.506629168340699E-3</v>
      </c>
      <c r="P897" s="1">
        <f t="shared" si="151"/>
        <v>1.7039997139624945</v>
      </c>
      <c r="Q897" s="1">
        <f t="shared" si="152"/>
        <v>-0.10792366343310701</v>
      </c>
      <c r="R897" s="1">
        <f t="shared" si="153"/>
        <v>-8.3879746521563683E-3</v>
      </c>
      <c r="T897" s="1" t="str">
        <f t="shared" si="154"/>
        <v>D</v>
      </c>
      <c r="U897" s="1" t="str">
        <f t="shared" si="154"/>
        <v>B</v>
      </c>
      <c r="V897" s="1" t="str">
        <f t="shared" si="154"/>
        <v>B</v>
      </c>
    </row>
    <row r="898" spans="1:30" ht="15.6" x14ac:dyDescent="0.25">
      <c r="B898" s="3" t="str">
        <f t="shared" si="144"/>
        <v>0</v>
      </c>
      <c r="C898" s="3">
        <f t="shared" si="145"/>
        <v>0</v>
      </c>
      <c r="D898" s="3" t="str">
        <f t="shared" si="146"/>
        <v>0</v>
      </c>
      <c r="E898" s="5">
        <v>16504848</v>
      </c>
      <c r="F898" s="7">
        <v>1120</v>
      </c>
      <c r="G898" s="5">
        <v>31112</v>
      </c>
      <c r="H898" s="5">
        <v>39914</v>
      </c>
      <c r="K898" s="1">
        <f t="shared" si="147"/>
        <v>2.8070027256408694E-2</v>
      </c>
      <c r="L898" s="1">
        <f t="shared" si="148"/>
        <v>0.13131313131313133</v>
      </c>
      <c r="M898" s="1">
        <f t="shared" si="149"/>
        <v>-1.7526131303881011E-2</v>
      </c>
      <c r="N898" s="1">
        <f t="shared" si="150"/>
        <v>0.338363008416323</v>
      </c>
      <c r="P898" s="1">
        <f t="shared" si="151"/>
        <v>4.6780549984379194</v>
      </c>
      <c r="Q898" s="1">
        <f t="shared" si="152"/>
        <v>-0.62437172375312189</v>
      </c>
      <c r="R898" s="1">
        <f t="shared" si="153"/>
        <v>12.054245809079898</v>
      </c>
      <c r="T898" s="1" t="str">
        <f t="shared" si="154"/>
        <v>D</v>
      </c>
      <c r="U898" s="1" t="str">
        <f t="shared" si="154"/>
        <v>A</v>
      </c>
      <c r="V898" s="1" t="str">
        <f t="shared" si="154"/>
        <v>D</v>
      </c>
    </row>
    <row r="899" spans="1:30" ht="15.6" x14ac:dyDescent="0.25">
      <c r="B899" s="3" t="str">
        <f t="shared" ref="B899:B962" si="155">PROPER(D899)</f>
        <v>0</v>
      </c>
      <c r="C899" s="3">
        <f t="shared" ref="C899:C962" si="156">getpy(A899)</f>
        <v>0</v>
      </c>
      <c r="D899" s="3" t="str">
        <f t="shared" ref="D899:D962" si="157">SUBSTITUTE(C899," ","")</f>
        <v>0</v>
      </c>
      <c r="E899" s="5">
        <v>15962932</v>
      </c>
      <c r="F899" s="7">
        <v>1389</v>
      </c>
      <c r="G899" s="5">
        <v>34615</v>
      </c>
      <c r="H899" s="5">
        <v>31607</v>
      </c>
      <c r="K899" s="1">
        <f t="shared" ref="K899:K962" si="158">(E899-E898)/E898</f>
        <v>-3.2833746787610522E-2</v>
      </c>
      <c r="L899" s="1">
        <f t="shared" ref="L899:L962" si="159">(F899-F898)/F898</f>
        <v>0.24017857142857144</v>
      </c>
      <c r="M899" s="1">
        <f t="shared" ref="M899:M962" si="160">(G899-G898)/G898</f>
        <v>0.11259321162252507</v>
      </c>
      <c r="N899" s="1">
        <f t="shared" ref="N899:N962" si="161">(H899-H898)/H898</f>
        <v>-0.20812246329608658</v>
      </c>
      <c r="P899" s="1">
        <f t="shared" si="151"/>
        <v>-7.3149912796184555</v>
      </c>
      <c r="Q899" s="1">
        <f t="shared" si="152"/>
        <v>-3.4291916896006205</v>
      </c>
      <c r="R899" s="1">
        <f t="shared" si="153"/>
        <v>6.3386754074201317</v>
      </c>
      <c r="T899" s="1" t="str">
        <f t="shared" si="154"/>
        <v>E</v>
      </c>
      <c r="U899" s="1" t="str">
        <f t="shared" si="154"/>
        <v>E</v>
      </c>
      <c r="V899" s="1" t="str">
        <f t="shared" si="154"/>
        <v>C</v>
      </c>
    </row>
    <row r="900" spans="1:30" ht="14.4" x14ac:dyDescent="0.25">
      <c r="A900" s="4" t="s">
        <v>90</v>
      </c>
      <c r="B900" s="3" t="str">
        <f t="shared" si="155"/>
        <v>Changzhi</v>
      </c>
      <c r="C900" s="3" t="str">
        <f t="shared" si="156"/>
        <v xml:space="preserve">chang zhi </v>
      </c>
      <c r="D900" s="3" t="str">
        <f t="shared" si="157"/>
        <v>changzhi</v>
      </c>
      <c r="K900" s="1">
        <f t="shared" si="158"/>
        <v>-1</v>
      </c>
      <c r="L900" s="1">
        <f t="shared" si="159"/>
        <v>-1</v>
      </c>
      <c r="M900" s="1">
        <f t="shared" si="160"/>
        <v>-1</v>
      </c>
      <c r="N900" s="1">
        <f t="shared" si="161"/>
        <v>-1</v>
      </c>
      <c r="P900" s="1">
        <f t="shared" ref="P900:P963" si="162">L900/K900</f>
        <v>1</v>
      </c>
      <c r="Q900" s="1">
        <f t="shared" ref="Q900:Q963" si="163">M900/$K900</f>
        <v>1</v>
      </c>
      <c r="R900" s="1">
        <f t="shared" ref="R900:R963" si="164">N900/$K900</f>
        <v>1</v>
      </c>
      <c r="T900" s="8" t="str">
        <f t="shared" ref="T900:V963" si="165">IF(AND($K900&gt;0,L900&lt;0,P900&lt;-0.5),"A",IF(OR(AND($K900&gt;0,L900&lt;0,P900&gt;-0.5)),"B",IF(OR(AND($K900&gt;0,L900&gt;0,P900&lt;1),AND($K900&lt;0,L900&lt;0,P900&gt;1.2)),"C",IF(OR(AND($K900&gt;0,L900&gt;0,P900&gt;1),AND($K900&lt;0,L900&lt;0,P900&lt;1.2)),"D",IF(AND($K900&lt;0,L900&gt;0,P900&lt;0),"E","F")))))</f>
        <v>D</v>
      </c>
      <c r="U900" s="8" t="str">
        <f t="shared" si="165"/>
        <v>D</v>
      </c>
      <c r="V900" s="8" t="str">
        <f t="shared" si="165"/>
        <v>D</v>
      </c>
    </row>
    <row r="901" spans="1:30" ht="15.6" x14ac:dyDescent="0.25">
      <c r="B901" s="3" t="str">
        <f t="shared" si="155"/>
        <v>0</v>
      </c>
      <c r="C901" s="3">
        <f t="shared" si="156"/>
        <v>0</v>
      </c>
      <c r="D901" s="3" t="str">
        <f t="shared" si="157"/>
        <v>0</v>
      </c>
      <c r="E901" s="5">
        <v>2060160</v>
      </c>
      <c r="F901" s="6"/>
      <c r="G901" s="6"/>
      <c r="H901" s="6"/>
      <c r="K901" s="1" t="e">
        <f t="shared" si="158"/>
        <v>#DIV/0!</v>
      </c>
      <c r="L901" s="1" t="e">
        <f t="shared" si="159"/>
        <v>#DIV/0!</v>
      </c>
      <c r="M901" s="1" t="e">
        <f t="shared" si="160"/>
        <v>#DIV/0!</v>
      </c>
      <c r="N901" s="1" t="e">
        <f t="shared" si="161"/>
        <v>#DIV/0!</v>
      </c>
      <c r="P901" s="1" t="e">
        <f t="shared" si="162"/>
        <v>#DIV/0!</v>
      </c>
      <c r="Q901" s="1" t="e">
        <f t="shared" si="163"/>
        <v>#DIV/0!</v>
      </c>
      <c r="R901" s="1" t="e">
        <f t="shared" si="164"/>
        <v>#DIV/0!</v>
      </c>
      <c r="T901" s="1" t="e">
        <f t="shared" si="165"/>
        <v>#DIV/0!</v>
      </c>
      <c r="U901" s="1" t="e">
        <f t="shared" si="165"/>
        <v>#DIV/0!</v>
      </c>
      <c r="V901" s="1" t="e">
        <f t="shared" si="165"/>
        <v>#DIV/0!</v>
      </c>
      <c r="X901" s="1">
        <f>COUNTIF($T$901:$V$913,"A")</f>
        <v>6</v>
      </c>
      <c r="Y901" s="1">
        <f>COUNTIF($T$901:$V$913,"B")</f>
        <v>8</v>
      </c>
      <c r="Z901" s="1">
        <f>COUNTIF($T$901:$V$913,"C")</f>
        <v>11</v>
      </c>
      <c r="AA901" s="1">
        <f>COUNTIF($T$901:$V$913,"D")</f>
        <v>7</v>
      </c>
      <c r="AB901" s="1">
        <f>COUNTIF($T$901:$V$913,"E")</f>
        <v>1</v>
      </c>
      <c r="AD901" s="1" t="s">
        <v>30</v>
      </c>
    </row>
    <row r="902" spans="1:30" ht="15.6" x14ac:dyDescent="0.25">
      <c r="B902" s="3" t="str">
        <f t="shared" si="155"/>
        <v>0</v>
      </c>
      <c r="C902" s="3">
        <f t="shared" si="156"/>
        <v>0</v>
      </c>
      <c r="D902" s="3" t="str">
        <f t="shared" si="157"/>
        <v>0</v>
      </c>
      <c r="E902" s="5">
        <v>2556615</v>
      </c>
      <c r="F902" s="5">
        <v>2261</v>
      </c>
      <c r="G902" s="5">
        <v>92833</v>
      </c>
      <c r="H902" s="5">
        <v>75208</v>
      </c>
      <c r="K902" s="1">
        <f t="shared" si="158"/>
        <v>0.2409788560111836</v>
      </c>
      <c r="L902" s="1" t="e">
        <f t="shared" si="159"/>
        <v>#DIV/0!</v>
      </c>
      <c r="M902" s="1" t="e">
        <f t="shared" si="160"/>
        <v>#DIV/0!</v>
      </c>
      <c r="N902" s="1" t="e">
        <f t="shared" si="161"/>
        <v>#DIV/0!</v>
      </c>
      <c r="P902" s="1" t="e">
        <f t="shared" si="162"/>
        <v>#DIV/0!</v>
      </c>
      <c r="Q902" s="1" t="e">
        <f t="shared" si="163"/>
        <v>#DIV/0!</v>
      </c>
      <c r="R902" s="1" t="e">
        <f t="shared" si="164"/>
        <v>#DIV/0!</v>
      </c>
      <c r="T902" s="1" t="e">
        <f t="shared" si="165"/>
        <v>#DIV/0!</v>
      </c>
      <c r="U902" s="1" t="e">
        <f t="shared" si="165"/>
        <v>#DIV/0!</v>
      </c>
      <c r="V902" s="1" t="e">
        <f t="shared" si="165"/>
        <v>#DIV/0!</v>
      </c>
    </row>
    <row r="903" spans="1:30" ht="15.6" x14ac:dyDescent="0.25">
      <c r="B903" s="3" t="str">
        <f t="shared" si="155"/>
        <v>0</v>
      </c>
      <c r="C903" s="3">
        <f t="shared" si="156"/>
        <v>0</v>
      </c>
      <c r="D903" s="3" t="str">
        <f t="shared" si="157"/>
        <v>0</v>
      </c>
      <c r="E903" s="5">
        <v>3184746</v>
      </c>
      <c r="F903" s="5">
        <v>2203</v>
      </c>
      <c r="G903" s="5">
        <v>94825</v>
      </c>
      <c r="H903" s="5">
        <v>86729</v>
      </c>
      <c r="K903" s="1">
        <f t="shared" si="158"/>
        <v>0.24568853738243732</v>
      </c>
      <c r="L903" s="1">
        <f t="shared" si="159"/>
        <v>-2.5652366209641751E-2</v>
      </c>
      <c r="M903" s="1">
        <f t="shared" si="160"/>
        <v>2.1457886742860838E-2</v>
      </c>
      <c r="N903" s="1">
        <f t="shared" si="161"/>
        <v>0.15318849058610787</v>
      </c>
      <c r="P903" s="1">
        <f t="shared" si="162"/>
        <v>-0.10441010591272083</v>
      </c>
      <c r="Q903" s="1">
        <f t="shared" si="163"/>
        <v>8.7337760936968822E-2</v>
      </c>
      <c r="R903" s="1">
        <f t="shared" si="164"/>
        <v>0.62350686856691073</v>
      </c>
      <c r="T903" s="1" t="str">
        <f t="shared" si="165"/>
        <v>B</v>
      </c>
      <c r="U903" s="1" t="str">
        <f t="shared" si="165"/>
        <v>C</v>
      </c>
      <c r="V903" s="1" t="str">
        <f t="shared" si="165"/>
        <v>C</v>
      </c>
    </row>
    <row r="904" spans="1:30" ht="15.6" x14ac:dyDescent="0.25">
      <c r="B904" s="3" t="str">
        <f t="shared" si="155"/>
        <v>0</v>
      </c>
      <c r="C904" s="3">
        <f t="shared" si="156"/>
        <v>0</v>
      </c>
      <c r="D904" s="3" t="str">
        <f t="shared" si="157"/>
        <v>0</v>
      </c>
      <c r="E904" s="5">
        <v>3987461</v>
      </c>
      <c r="F904" s="5">
        <v>2892</v>
      </c>
      <c r="G904" s="5">
        <v>107637</v>
      </c>
      <c r="H904" s="5">
        <v>87703</v>
      </c>
      <c r="K904" s="1">
        <f t="shared" si="158"/>
        <v>0.25204992800053755</v>
      </c>
      <c r="L904" s="1">
        <f t="shared" si="159"/>
        <v>0.31275533363595098</v>
      </c>
      <c r="M904" s="1">
        <f t="shared" si="160"/>
        <v>0.13511204851041392</v>
      </c>
      <c r="N904" s="1">
        <f t="shared" si="161"/>
        <v>1.1230384300522317E-2</v>
      </c>
      <c r="P904" s="1">
        <f t="shared" si="162"/>
        <v>1.240846748566752</v>
      </c>
      <c r="Q904" s="1">
        <f t="shared" si="163"/>
        <v>0.53605271615124506</v>
      </c>
      <c r="R904" s="1">
        <f t="shared" si="164"/>
        <v>4.4556189282063056E-2</v>
      </c>
      <c r="T904" s="1" t="str">
        <f t="shared" si="165"/>
        <v>D</v>
      </c>
      <c r="U904" s="1" t="str">
        <f t="shared" si="165"/>
        <v>C</v>
      </c>
      <c r="V904" s="1" t="str">
        <f t="shared" si="165"/>
        <v>C</v>
      </c>
    </row>
    <row r="905" spans="1:30" ht="15.6" x14ac:dyDescent="0.25">
      <c r="B905" s="3" t="str">
        <f t="shared" si="155"/>
        <v>0</v>
      </c>
      <c r="C905" s="3">
        <f t="shared" si="156"/>
        <v>0</v>
      </c>
      <c r="D905" s="3" t="str">
        <f t="shared" si="157"/>
        <v>0</v>
      </c>
      <c r="E905" s="5">
        <v>4603998</v>
      </c>
      <c r="F905" s="5">
        <v>3404</v>
      </c>
      <c r="G905" s="5">
        <v>116083</v>
      </c>
      <c r="H905" s="5">
        <v>86527</v>
      </c>
      <c r="K905" s="1">
        <f t="shared" si="158"/>
        <v>0.15461894172758053</v>
      </c>
      <c r="L905" s="1">
        <f t="shared" si="159"/>
        <v>0.17704011065006917</v>
      </c>
      <c r="M905" s="1">
        <f t="shared" si="160"/>
        <v>7.8467441493166853E-2</v>
      </c>
      <c r="N905" s="1">
        <f t="shared" si="161"/>
        <v>-1.340889137201692E-2</v>
      </c>
      <c r="P905" s="1">
        <f t="shared" si="162"/>
        <v>1.1450091992091884</v>
      </c>
      <c r="Q905" s="1">
        <f t="shared" si="163"/>
        <v>0.5074891899817604</v>
      </c>
      <c r="R905" s="1">
        <f t="shared" si="164"/>
        <v>-8.6722177905225406E-2</v>
      </c>
      <c r="T905" s="1" t="str">
        <f t="shared" si="165"/>
        <v>D</v>
      </c>
      <c r="U905" s="1" t="str">
        <f t="shared" si="165"/>
        <v>C</v>
      </c>
      <c r="V905" s="1" t="str">
        <f t="shared" si="165"/>
        <v>B</v>
      </c>
    </row>
    <row r="906" spans="1:30" ht="15.6" x14ac:dyDescent="0.25">
      <c r="B906" s="3" t="str">
        <f t="shared" si="155"/>
        <v>0</v>
      </c>
      <c r="C906" s="3">
        <f t="shared" si="156"/>
        <v>0</v>
      </c>
      <c r="D906" s="3" t="str">
        <f t="shared" si="157"/>
        <v>0</v>
      </c>
      <c r="E906" s="5">
        <v>5506252</v>
      </c>
      <c r="F906" s="5">
        <v>3818</v>
      </c>
      <c r="G906" s="5">
        <v>110658</v>
      </c>
      <c r="H906" s="5">
        <v>84398</v>
      </c>
      <c r="K906" s="1">
        <f t="shared" si="158"/>
        <v>0.19597184881487786</v>
      </c>
      <c r="L906" s="1">
        <f t="shared" si="159"/>
        <v>0.12162162162162163</v>
      </c>
      <c r="M906" s="1">
        <f t="shared" si="160"/>
        <v>-4.6733802537839306E-2</v>
      </c>
      <c r="N906" s="1">
        <f t="shared" si="161"/>
        <v>-2.4605036578177909E-2</v>
      </c>
      <c r="P906" s="1">
        <f t="shared" si="162"/>
        <v>0.62060761459932867</v>
      </c>
      <c r="Q906" s="1">
        <f t="shared" si="163"/>
        <v>-0.23847201942757479</v>
      </c>
      <c r="R906" s="1">
        <f t="shared" si="164"/>
        <v>-0.12555393403172269</v>
      </c>
      <c r="T906" s="1" t="str">
        <f t="shared" si="165"/>
        <v>C</v>
      </c>
      <c r="U906" s="1" t="str">
        <f t="shared" si="165"/>
        <v>B</v>
      </c>
      <c r="V906" s="1" t="str">
        <f t="shared" si="165"/>
        <v>B</v>
      </c>
    </row>
    <row r="907" spans="1:30" ht="15.6" x14ac:dyDescent="0.25">
      <c r="B907" s="3" t="str">
        <f t="shared" si="155"/>
        <v>0</v>
      </c>
      <c r="C907" s="3">
        <f t="shared" si="156"/>
        <v>0</v>
      </c>
      <c r="D907" s="3" t="str">
        <f t="shared" si="157"/>
        <v>0</v>
      </c>
      <c r="E907" s="5">
        <v>6821316</v>
      </c>
      <c r="F907" s="5">
        <v>3514</v>
      </c>
      <c r="G907" s="5">
        <v>106547</v>
      </c>
      <c r="H907" s="5">
        <v>53113</v>
      </c>
      <c r="K907" s="1">
        <f t="shared" si="158"/>
        <v>0.23883105967543802</v>
      </c>
      <c r="L907" s="1">
        <f t="shared" si="159"/>
        <v>-7.9622839182818234E-2</v>
      </c>
      <c r="M907" s="1">
        <f t="shared" si="160"/>
        <v>-3.7150499737931282E-2</v>
      </c>
      <c r="N907" s="1">
        <f t="shared" si="161"/>
        <v>-0.37068413943458378</v>
      </c>
      <c r="P907" s="1">
        <f t="shared" si="162"/>
        <v>-0.33338561278848122</v>
      </c>
      <c r="Q907" s="1">
        <f t="shared" si="163"/>
        <v>-0.15555137505321687</v>
      </c>
      <c r="R907" s="1">
        <f t="shared" si="164"/>
        <v>-1.5520767689861146</v>
      </c>
      <c r="T907" s="1" t="str">
        <f t="shared" si="165"/>
        <v>B</v>
      </c>
      <c r="U907" s="1" t="str">
        <f t="shared" si="165"/>
        <v>B</v>
      </c>
      <c r="V907" s="1" t="str">
        <f t="shared" si="165"/>
        <v>A</v>
      </c>
    </row>
    <row r="908" spans="1:30" ht="15.6" x14ac:dyDescent="0.25">
      <c r="B908" s="3" t="str">
        <f t="shared" si="155"/>
        <v>0</v>
      </c>
      <c r="C908" s="3">
        <f t="shared" si="156"/>
        <v>0</v>
      </c>
      <c r="D908" s="3" t="str">
        <f t="shared" si="157"/>
        <v>0</v>
      </c>
      <c r="E908" s="5">
        <v>7752901</v>
      </c>
      <c r="F908" s="5">
        <v>3677</v>
      </c>
      <c r="G908" s="5">
        <v>104331</v>
      </c>
      <c r="H908" s="5">
        <v>50104</v>
      </c>
      <c r="K908" s="1">
        <f t="shared" si="158"/>
        <v>0.13656968831234326</v>
      </c>
      <c r="L908" s="1">
        <f t="shared" si="159"/>
        <v>4.6385885031303357E-2</v>
      </c>
      <c r="M908" s="1">
        <f t="shared" si="160"/>
        <v>-2.0798333129980195E-2</v>
      </c>
      <c r="N908" s="1">
        <f t="shared" si="161"/>
        <v>-5.6652796867057029E-2</v>
      </c>
      <c r="P908" s="1">
        <f t="shared" si="162"/>
        <v>0.3396499296770451</v>
      </c>
      <c r="Q908" s="1">
        <f t="shared" si="163"/>
        <v>-0.15229099068025354</v>
      </c>
      <c r="R908" s="1">
        <f t="shared" si="164"/>
        <v>-0.41482702030840551</v>
      </c>
      <c r="T908" s="1" t="str">
        <f t="shared" si="165"/>
        <v>C</v>
      </c>
      <c r="U908" s="1" t="str">
        <f t="shared" si="165"/>
        <v>B</v>
      </c>
      <c r="V908" s="1" t="str">
        <f t="shared" si="165"/>
        <v>B</v>
      </c>
    </row>
    <row r="909" spans="1:30" ht="15.6" x14ac:dyDescent="0.25">
      <c r="B909" s="3" t="str">
        <f t="shared" si="155"/>
        <v>0</v>
      </c>
      <c r="C909" s="3">
        <f t="shared" si="156"/>
        <v>0</v>
      </c>
      <c r="D909" s="3" t="str">
        <f t="shared" si="157"/>
        <v>0</v>
      </c>
      <c r="E909" s="5">
        <v>9202336</v>
      </c>
      <c r="F909" s="5">
        <v>5241</v>
      </c>
      <c r="G909" s="5">
        <v>121102</v>
      </c>
      <c r="H909" s="5">
        <v>64370</v>
      </c>
      <c r="K909" s="1">
        <f t="shared" si="158"/>
        <v>0.18695388990521097</v>
      </c>
      <c r="L909" s="1">
        <f t="shared" si="159"/>
        <v>0.42534675006799022</v>
      </c>
      <c r="M909" s="1">
        <f t="shared" si="160"/>
        <v>0.1607480039489701</v>
      </c>
      <c r="N909" s="1">
        <f t="shared" si="161"/>
        <v>0.28472776624620788</v>
      </c>
      <c r="P909" s="1">
        <f t="shared" si="162"/>
        <v>2.2751425513726873</v>
      </c>
      <c r="Q909" s="1">
        <f t="shared" si="163"/>
        <v>0.859827008844118</v>
      </c>
      <c r="R909" s="1">
        <f t="shared" si="164"/>
        <v>1.5229839100463223</v>
      </c>
      <c r="T909" s="1" t="str">
        <f t="shared" si="165"/>
        <v>D</v>
      </c>
      <c r="U909" s="1" t="str">
        <f t="shared" si="165"/>
        <v>C</v>
      </c>
      <c r="V909" s="1" t="str">
        <f t="shared" si="165"/>
        <v>D</v>
      </c>
    </row>
    <row r="910" spans="1:30" ht="15.6" x14ac:dyDescent="0.25">
      <c r="B910" s="3" t="str">
        <f t="shared" si="155"/>
        <v>0</v>
      </c>
      <c r="C910" s="3">
        <f t="shared" si="156"/>
        <v>0</v>
      </c>
      <c r="D910" s="3" t="str">
        <f t="shared" si="157"/>
        <v>0</v>
      </c>
      <c r="E910" s="5">
        <v>12186017</v>
      </c>
      <c r="F910" s="5">
        <v>7287</v>
      </c>
      <c r="G910" s="5">
        <v>146678</v>
      </c>
      <c r="H910" s="5">
        <v>214965</v>
      </c>
      <c r="K910" s="1">
        <f t="shared" si="158"/>
        <v>0.32423082573816042</v>
      </c>
      <c r="L910" s="1">
        <f t="shared" si="159"/>
        <v>0.39038351459645104</v>
      </c>
      <c r="M910" s="1">
        <f t="shared" si="160"/>
        <v>0.21119386963055936</v>
      </c>
      <c r="N910" s="1">
        <f t="shared" si="161"/>
        <v>2.3395215162342704</v>
      </c>
      <c r="P910" s="1">
        <f t="shared" si="162"/>
        <v>1.2040296097932208</v>
      </c>
      <c r="Q910" s="1">
        <f t="shared" si="163"/>
        <v>0.65136887940788679</v>
      </c>
      <c r="R910" s="1">
        <f t="shared" si="164"/>
        <v>7.2156048423464876</v>
      </c>
      <c r="T910" s="1" t="str">
        <f t="shared" si="165"/>
        <v>D</v>
      </c>
      <c r="U910" s="1" t="str">
        <f t="shared" si="165"/>
        <v>C</v>
      </c>
      <c r="V910" s="1" t="str">
        <f t="shared" si="165"/>
        <v>D</v>
      </c>
    </row>
    <row r="911" spans="1:30" ht="15.6" x14ac:dyDescent="0.25">
      <c r="B911" s="3" t="str">
        <f t="shared" si="155"/>
        <v>0</v>
      </c>
      <c r="C911" s="3">
        <f t="shared" si="156"/>
        <v>0</v>
      </c>
      <c r="D911" s="3" t="str">
        <f t="shared" si="157"/>
        <v>0</v>
      </c>
      <c r="E911" s="5">
        <v>13286098</v>
      </c>
      <c r="F911" s="5">
        <v>8659</v>
      </c>
      <c r="G911" s="5">
        <v>136945</v>
      </c>
      <c r="H911" s="5">
        <v>203124</v>
      </c>
      <c r="K911" s="1">
        <f t="shared" si="158"/>
        <v>9.0274041140759945E-2</v>
      </c>
      <c r="L911" s="1">
        <f t="shared" si="159"/>
        <v>0.18828049951969261</v>
      </c>
      <c r="M911" s="1">
        <f t="shared" si="160"/>
        <v>-6.6356236109027938E-2</v>
      </c>
      <c r="N911" s="1">
        <f t="shared" si="161"/>
        <v>-5.5083385667434231E-2</v>
      </c>
      <c r="P911" s="1">
        <f t="shared" si="162"/>
        <v>2.085654936241482</v>
      </c>
      <c r="Q911" s="1">
        <f t="shared" si="163"/>
        <v>-0.73505334723591109</v>
      </c>
      <c r="R911" s="1">
        <f t="shared" si="164"/>
        <v>-0.61017968146064683</v>
      </c>
      <c r="T911" s="1" t="str">
        <f t="shared" si="165"/>
        <v>D</v>
      </c>
      <c r="U911" s="1" t="str">
        <f t="shared" si="165"/>
        <v>A</v>
      </c>
      <c r="V911" s="1" t="str">
        <f t="shared" si="165"/>
        <v>A</v>
      </c>
    </row>
    <row r="912" spans="1:30" ht="15.6" x14ac:dyDescent="0.25">
      <c r="B912" s="3" t="str">
        <f t="shared" si="155"/>
        <v>0</v>
      </c>
      <c r="C912" s="3">
        <f t="shared" si="156"/>
        <v>0</v>
      </c>
      <c r="D912" s="3" t="str">
        <f t="shared" si="157"/>
        <v>0</v>
      </c>
      <c r="E912" s="5">
        <v>13337207</v>
      </c>
      <c r="F912" s="5">
        <v>8065</v>
      </c>
      <c r="G912" s="5">
        <v>131999</v>
      </c>
      <c r="H912" s="5">
        <v>182355</v>
      </c>
      <c r="K912" s="1">
        <f t="shared" si="158"/>
        <v>3.8468028762094031E-3</v>
      </c>
      <c r="L912" s="1">
        <f t="shared" si="159"/>
        <v>-6.8599145397851946E-2</v>
      </c>
      <c r="M912" s="1">
        <f t="shared" si="160"/>
        <v>-3.6116689181788307E-2</v>
      </c>
      <c r="N912" s="1">
        <f t="shared" si="161"/>
        <v>-0.10224788798960241</v>
      </c>
      <c r="P912" s="1">
        <f t="shared" si="162"/>
        <v>-17.832768562721046</v>
      </c>
      <c r="Q912" s="1">
        <f t="shared" si="163"/>
        <v>-9.3887548554027518</v>
      </c>
      <c r="R912" s="1">
        <f t="shared" si="164"/>
        <v>-26.579965566199313</v>
      </c>
      <c r="T912" s="1" t="str">
        <f t="shared" si="165"/>
        <v>A</v>
      </c>
      <c r="U912" s="1" t="str">
        <f t="shared" si="165"/>
        <v>A</v>
      </c>
      <c r="V912" s="1" t="str">
        <f t="shared" si="165"/>
        <v>A</v>
      </c>
    </row>
    <row r="913" spans="1:30" ht="15.6" x14ac:dyDescent="0.25">
      <c r="B913" s="3" t="str">
        <f t="shared" si="155"/>
        <v>0</v>
      </c>
      <c r="C913" s="3">
        <f t="shared" si="156"/>
        <v>0</v>
      </c>
      <c r="D913" s="3" t="str">
        <f t="shared" si="157"/>
        <v>0</v>
      </c>
      <c r="E913" s="5">
        <v>13311415</v>
      </c>
      <c r="F913" s="5">
        <v>7951</v>
      </c>
      <c r="G913" s="5">
        <v>120102</v>
      </c>
      <c r="H913" s="5">
        <v>208640</v>
      </c>
      <c r="K913" s="1">
        <f t="shared" si="158"/>
        <v>-1.9338381716651769E-3</v>
      </c>
      <c r="L913" s="1">
        <f t="shared" si="159"/>
        <v>-1.4135151890886547E-2</v>
      </c>
      <c r="M913" s="1">
        <f t="shared" si="160"/>
        <v>-9.012947067780816E-2</v>
      </c>
      <c r="N913" s="1">
        <f t="shared" si="161"/>
        <v>0.14414192097831152</v>
      </c>
      <c r="P913" s="1">
        <f t="shared" si="162"/>
        <v>7.3093768123912568</v>
      </c>
      <c r="Q913" s="1">
        <f t="shared" si="163"/>
        <v>46.606521682318466</v>
      </c>
      <c r="R913" s="1">
        <f t="shared" si="164"/>
        <v>-74.536702755326587</v>
      </c>
      <c r="T913" s="1" t="str">
        <f t="shared" si="165"/>
        <v>C</v>
      </c>
      <c r="U913" s="1" t="str">
        <f t="shared" si="165"/>
        <v>C</v>
      </c>
      <c r="V913" s="1" t="str">
        <f t="shared" si="165"/>
        <v>E</v>
      </c>
    </row>
    <row r="914" spans="1:30" ht="14.4" x14ac:dyDescent="0.25">
      <c r="A914" s="4" t="s">
        <v>91</v>
      </c>
      <c r="B914" s="3" t="str">
        <f t="shared" si="155"/>
        <v>Datong</v>
      </c>
      <c r="C914" s="3" t="str">
        <f t="shared" si="156"/>
        <v xml:space="preserve">da tong </v>
      </c>
      <c r="D914" s="3" t="str">
        <f t="shared" si="157"/>
        <v>datong</v>
      </c>
      <c r="K914" s="1">
        <f t="shared" si="158"/>
        <v>-1</v>
      </c>
      <c r="L914" s="1">
        <f t="shared" si="159"/>
        <v>-1</v>
      </c>
      <c r="M914" s="1">
        <f t="shared" si="160"/>
        <v>-1</v>
      </c>
      <c r="N914" s="1">
        <f t="shared" si="161"/>
        <v>-1</v>
      </c>
      <c r="P914" s="1">
        <f t="shared" si="162"/>
        <v>1</v>
      </c>
      <c r="Q914" s="1">
        <f t="shared" si="163"/>
        <v>1</v>
      </c>
      <c r="R914" s="1">
        <f t="shared" si="164"/>
        <v>1</v>
      </c>
      <c r="T914" s="8" t="str">
        <f t="shared" si="165"/>
        <v>D</v>
      </c>
      <c r="U914" s="8" t="str">
        <f t="shared" si="165"/>
        <v>D</v>
      </c>
      <c r="V914" s="8" t="str">
        <f t="shared" si="165"/>
        <v>D</v>
      </c>
    </row>
    <row r="915" spans="1:30" ht="15.6" x14ac:dyDescent="0.25">
      <c r="B915" s="3" t="str">
        <f t="shared" si="155"/>
        <v>0</v>
      </c>
      <c r="C915" s="3">
        <f t="shared" si="156"/>
        <v>0</v>
      </c>
      <c r="D915" s="3" t="str">
        <f t="shared" si="157"/>
        <v>0</v>
      </c>
      <c r="E915" s="5">
        <v>2183851</v>
      </c>
      <c r="F915" s="6"/>
      <c r="G915" s="6"/>
      <c r="H915" s="6"/>
      <c r="K915" s="1" t="e">
        <f t="shared" si="158"/>
        <v>#DIV/0!</v>
      </c>
      <c r="L915" s="1" t="e">
        <f t="shared" si="159"/>
        <v>#DIV/0!</v>
      </c>
      <c r="M915" s="1" t="e">
        <f t="shared" si="160"/>
        <v>#DIV/0!</v>
      </c>
      <c r="N915" s="1" t="e">
        <f t="shared" si="161"/>
        <v>#DIV/0!</v>
      </c>
      <c r="P915" s="1" t="e">
        <f t="shared" si="162"/>
        <v>#DIV/0!</v>
      </c>
      <c r="Q915" s="1" t="e">
        <f t="shared" si="163"/>
        <v>#DIV/0!</v>
      </c>
      <c r="R915" s="1" t="e">
        <f t="shared" si="164"/>
        <v>#DIV/0!</v>
      </c>
      <c r="T915" s="1" t="e">
        <f t="shared" si="165"/>
        <v>#DIV/0!</v>
      </c>
      <c r="U915" s="1" t="e">
        <f t="shared" si="165"/>
        <v>#DIV/0!</v>
      </c>
      <c r="V915" s="1" t="e">
        <f t="shared" si="165"/>
        <v>#DIV/0!</v>
      </c>
      <c r="X915" s="1">
        <f>COUNTIF($T$915:$V$927,"A")</f>
        <v>13</v>
      </c>
      <c r="Y915" s="1">
        <f>COUNTIF($T$915:$V$927,"B")</f>
        <v>7</v>
      </c>
      <c r="Z915" s="1">
        <f>COUNTIF($T$915:$V$927,"C")</f>
        <v>9</v>
      </c>
      <c r="AA915" s="1">
        <f>COUNTIF($T$915:$V$927,"D")</f>
        <v>4</v>
      </c>
      <c r="AB915" s="1">
        <f>COUNTIF($T$915:$V$927,"E")</f>
        <v>0</v>
      </c>
      <c r="AD915" s="1" t="s">
        <v>146</v>
      </c>
    </row>
    <row r="916" spans="1:30" ht="15.6" x14ac:dyDescent="0.25">
      <c r="B916" s="3" t="str">
        <f t="shared" si="155"/>
        <v>0</v>
      </c>
      <c r="C916" s="3">
        <f t="shared" si="156"/>
        <v>0</v>
      </c>
      <c r="D916" s="3" t="str">
        <f t="shared" si="157"/>
        <v>0</v>
      </c>
      <c r="E916" s="5">
        <v>2515415</v>
      </c>
      <c r="F916" s="5">
        <v>3417</v>
      </c>
      <c r="G916" s="5">
        <v>123676</v>
      </c>
      <c r="H916" s="5">
        <v>104187</v>
      </c>
      <c r="K916" s="1">
        <f t="shared" si="158"/>
        <v>0.15182537636496263</v>
      </c>
      <c r="L916" s="1" t="e">
        <f t="shared" si="159"/>
        <v>#DIV/0!</v>
      </c>
      <c r="M916" s="1" t="e">
        <f t="shared" si="160"/>
        <v>#DIV/0!</v>
      </c>
      <c r="N916" s="1" t="e">
        <f t="shared" si="161"/>
        <v>#DIV/0!</v>
      </c>
      <c r="P916" s="1" t="e">
        <f t="shared" si="162"/>
        <v>#DIV/0!</v>
      </c>
      <c r="Q916" s="1" t="e">
        <f t="shared" si="163"/>
        <v>#DIV/0!</v>
      </c>
      <c r="R916" s="1" t="e">
        <f t="shared" si="164"/>
        <v>#DIV/0!</v>
      </c>
      <c r="T916" s="1" t="e">
        <f t="shared" si="165"/>
        <v>#DIV/0!</v>
      </c>
      <c r="U916" s="1" t="e">
        <f t="shared" si="165"/>
        <v>#DIV/0!</v>
      </c>
      <c r="V916" s="1" t="e">
        <f t="shared" si="165"/>
        <v>#DIV/0!</v>
      </c>
    </row>
    <row r="917" spans="1:30" ht="15.6" x14ac:dyDescent="0.25">
      <c r="B917" s="3" t="str">
        <f t="shared" si="155"/>
        <v>0</v>
      </c>
      <c r="C917" s="3">
        <f t="shared" si="156"/>
        <v>0</v>
      </c>
      <c r="D917" s="3" t="str">
        <f t="shared" si="157"/>
        <v>0</v>
      </c>
      <c r="E917" s="5">
        <v>3047269</v>
      </c>
      <c r="F917" s="5">
        <v>4180</v>
      </c>
      <c r="G917" s="5">
        <v>129854</v>
      </c>
      <c r="H917" s="5">
        <v>105324</v>
      </c>
      <c r="K917" s="1">
        <f t="shared" si="158"/>
        <v>0.21143787406849368</v>
      </c>
      <c r="L917" s="1">
        <f t="shared" si="159"/>
        <v>0.22329528826455955</v>
      </c>
      <c r="M917" s="1">
        <f t="shared" si="160"/>
        <v>4.9953103269834084E-2</v>
      </c>
      <c r="N917" s="1">
        <f t="shared" si="161"/>
        <v>1.0913069768781133E-2</v>
      </c>
      <c r="P917" s="1">
        <f t="shared" si="162"/>
        <v>1.056079896983001</v>
      </c>
      <c r="Q917" s="1">
        <f t="shared" si="163"/>
        <v>0.23625428268188206</v>
      </c>
      <c r="R917" s="1">
        <f t="shared" si="164"/>
        <v>5.1613599582664781E-2</v>
      </c>
      <c r="T917" s="1" t="str">
        <f t="shared" si="165"/>
        <v>D</v>
      </c>
      <c r="U917" s="1" t="str">
        <f t="shared" si="165"/>
        <v>C</v>
      </c>
      <c r="V917" s="1" t="str">
        <f t="shared" si="165"/>
        <v>C</v>
      </c>
    </row>
    <row r="918" spans="1:30" ht="15.6" x14ac:dyDescent="0.25">
      <c r="B918" s="3" t="str">
        <f t="shared" si="155"/>
        <v>0</v>
      </c>
      <c r="C918" s="3">
        <f t="shared" si="156"/>
        <v>0</v>
      </c>
      <c r="D918" s="3" t="str">
        <f t="shared" si="157"/>
        <v>0</v>
      </c>
      <c r="E918" s="5">
        <v>3702507</v>
      </c>
      <c r="F918" s="5">
        <v>4288</v>
      </c>
      <c r="G918" s="5">
        <v>130396</v>
      </c>
      <c r="H918" s="5">
        <v>105512</v>
      </c>
      <c r="K918" s="1">
        <f t="shared" si="158"/>
        <v>0.21502466634878639</v>
      </c>
      <c r="L918" s="1">
        <f t="shared" si="159"/>
        <v>2.583732057416268E-2</v>
      </c>
      <c r="M918" s="1">
        <f t="shared" si="160"/>
        <v>4.1739184006653624E-3</v>
      </c>
      <c r="N918" s="1">
        <f t="shared" si="161"/>
        <v>1.7849682883293457E-3</v>
      </c>
      <c r="P918" s="1">
        <f t="shared" si="162"/>
        <v>0.1201597984682026</v>
      </c>
      <c r="Q918" s="1">
        <f t="shared" si="163"/>
        <v>1.9411346947028622E-2</v>
      </c>
      <c r="R918" s="1">
        <f t="shared" si="164"/>
        <v>8.3012257088402649E-3</v>
      </c>
      <c r="T918" s="1" t="str">
        <f t="shared" si="165"/>
        <v>C</v>
      </c>
      <c r="U918" s="1" t="str">
        <f t="shared" si="165"/>
        <v>C</v>
      </c>
      <c r="V918" s="1" t="str">
        <f t="shared" si="165"/>
        <v>C</v>
      </c>
    </row>
    <row r="919" spans="1:30" ht="15.6" x14ac:dyDescent="0.25">
      <c r="B919" s="3" t="str">
        <f t="shared" si="155"/>
        <v>0</v>
      </c>
      <c r="C919" s="3">
        <f t="shared" si="156"/>
        <v>0</v>
      </c>
      <c r="D919" s="3" t="str">
        <f t="shared" si="157"/>
        <v>0</v>
      </c>
      <c r="E919" s="5">
        <v>4059573</v>
      </c>
      <c r="F919" s="5">
        <v>4207</v>
      </c>
      <c r="G919" s="5">
        <v>112414</v>
      </c>
      <c r="H919" s="5">
        <v>93415</v>
      </c>
      <c r="K919" s="1">
        <f t="shared" si="158"/>
        <v>9.6438980398956708E-2</v>
      </c>
      <c r="L919" s="1">
        <f t="shared" si="159"/>
        <v>-1.8889925373134327E-2</v>
      </c>
      <c r="M919" s="1">
        <f t="shared" si="160"/>
        <v>-0.13790300315960613</v>
      </c>
      <c r="N919" s="1">
        <f t="shared" si="161"/>
        <v>-0.1146504662976723</v>
      </c>
      <c r="P919" s="1">
        <f t="shared" si="162"/>
        <v>-0.19587437875212835</v>
      </c>
      <c r="Q919" s="1">
        <f t="shared" si="163"/>
        <v>-1.4299508620800183</v>
      </c>
      <c r="R919" s="1">
        <f t="shared" si="164"/>
        <v>-1.1888394695109468</v>
      </c>
      <c r="T919" s="1" t="str">
        <f t="shared" si="165"/>
        <v>B</v>
      </c>
      <c r="U919" s="1" t="str">
        <f t="shared" si="165"/>
        <v>A</v>
      </c>
      <c r="V919" s="1" t="str">
        <f t="shared" si="165"/>
        <v>A</v>
      </c>
    </row>
    <row r="920" spans="1:30" ht="15.6" x14ac:dyDescent="0.25">
      <c r="B920" s="3" t="str">
        <f t="shared" si="155"/>
        <v>0</v>
      </c>
      <c r="C920" s="3">
        <f t="shared" si="156"/>
        <v>0</v>
      </c>
      <c r="D920" s="3" t="str">
        <f t="shared" si="157"/>
        <v>0</v>
      </c>
      <c r="E920" s="5">
        <v>4908465</v>
      </c>
      <c r="F920" s="5">
        <v>4243</v>
      </c>
      <c r="G920" s="5">
        <v>102202</v>
      </c>
      <c r="H920" s="5">
        <v>83320</v>
      </c>
      <c r="K920" s="1">
        <f t="shared" si="158"/>
        <v>0.20910869197326912</v>
      </c>
      <c r="L920" s="1">
        <f t="shared" si="159"/>
        <v>8.5571666270501546E-3</v>
      </c>
      <c r="M920" s="1">
        <f t="shared" si="160"/>
        <v>-9.0842777589979898E-2</v>
      </c>
      <c r="N920" s="1">
        <f t="shared" si="161"/>
        <v>-0.10806615639886528</v>
      </c>
      <c r="P920" s="1">
        <f t="shared" si="162"/>
        <v>4.0922099154749814E-2</v>
      </c>
      <c r="Q920" s="1">
        <f t="shared" si="163"/>
        <v>-0.43442851051639958</v>
      </c>
      <c r="R920" s="1">
        <f t="shared" si="164"/>
        <v>-0.51679418669349075</v>
      </c>
      <c r="T920" s="1" t="str">
        <f t="shared" si="165"/>
        <v>C</v>
      </c>
      <c r="U920" s="1" t="str">
        <f t="shared" si="165"/>
        <v>B</v>
      </c>
      <c r="V920" s="1" t="str">
        <f t="shared" si="165"/>
        <v>A</v>
      </c>
    </row>
    <row r="921" spans="1:30" ht="15.6" x14ac:dyDescent="0.25">
      <c r="B921" s="3" t="str">
        <f t="shared" si="155"/>
        <v>0</v>
      </c>
      <c r="C921" s="3">
        <f t="shared" si="156"/>
        <v>0</v>
      </c>
      <c r="D921" s="3" t="str">
        <f t="shared" si="157"/>
        <v>0</v>
      </c>
      <c r="E921" s="5">
        <v>5696268</v>
      </c>
      <c r="F921" s="5">
        <v>4445</v>
      </c>
      <c r="G921" s="5">
        <v>101229</v>
      </c>
      <c r="H921" s="5">
        <v>83262</v>
      </c>
      <c r="K921" s="1">
        <f t="shared" si="158"/>
        <v>0.1604988524925817</v>
      </c>
      <c r="L921" s="1">
        <f t="shared" si="159"/>
        <v>4.760782465236861E-2</v>
      </c>
      <c r="M921" s="1">
        <f t="shared" si="160"/>
        <v>-9.5203616367585762E-3</v>
      </c>
      <c r="N921" s="1">
        <f t="shared" si="161"/>
        <v>-6.9611137782045127E-4</v>
      </c>
      <c r="P921" s="1">
        <f t="shared" si="162"/>
        <v>0.29662408118817585</v>
      </c>
      <c r="Q921" s="1">
        <f t="shared" si="163"/>
        <v>-5.9317319026929556E-2</v>
      </c>
      <c r="R921" s="1">
        <f t="shared" si="164"/>
        <v>-4.3371735499020203E-3</v>
      </c>
      <c r="T921" s="1" t="str">
        <f t="shared" si="165"/>
        <v>C</v>
      </c>
      <c r="U921" s="1" t="str">
        <f t="shared" si="165"/>
        <v>B</v>
      </c>
      <c r="V921" s="1" t="str">
        <f t="shared" si="165"/>
        <v>B</v>
      </c>
    </row>
    <row r="922" spans="1:30" ht="15.6" x14ac:dyDescent="0.25">
      <c r="B922" s="3" t="str">
        <f t="shared" si="155"/>
        <v>0</v>
      </c>
      <c r="C922" s="3">
        <f t="shared" si="156"/>
        <v>0</v>
      </c>
      <c r="D922" s="3" t="str">
        <f t="shared" si="157"/>
        <v>0</v>
      </c>
      <c r="E922" s="5">
        <v>5962587</v>
      </c>
      <c r="F922" s="5">
        <v>4663</v>
      </c>
      <c r="G922" s="5">
        <v>98816</v>
      </c>
      <c r="H922" s="5">
        <v>80659</v>
      </c>
      <c r="K922" s="1">
        <f t="shared" si="158"/>
        <v>4.6753242649397814E-2</v>
      </c>
      <c r="L922" s="1">
        <f t="shared" si="159"/>
        <v>4.9043869516310463E-2</v>
      </c>
      <c r="M922" s="1">
        <f t="shared" si="160"/>
        <v>-2.3837042744668031E-2</v>
      </c>
      <c r="N922" s="1">
        <f t="shared" si="161"/>
        <v>-3.126276092335039E-2</v>
      </c>
      <c r="P922" s="1">
        <f t="shared" si="162"/>
        <v>1.0489939678428306</v>
      </c>
      <c r="Q922" s="1">
        <f t="shared" si="163"/>
        <v>-0.50984790345820119</v>
      </c>
      <c r="R922" s="1">
        <f t="shared" si="164"/>
        <v>-0.66867577844363824</v>
      </c>
      <c r="T922" s="1" t="str">
        <f t="shared" si="165"/>
        <v>D</v>
      </c>
      <c r="U922" s="1" t="str">
        <f t="shared" si="165"/>
        <v>A</v>
      </c>
      <c r="V922" s="1" t="str">
        <f t="shared" si="165"/>
        <v>A</v>
      </c>
    </row>
    <row r="923" spans="1:30" ht="15.6" x14ac:dyDescent="0.25">
      <c r="B923" s="3" t="str">
        <f t="shared" si="155"/>
        <v>0</v>
      </c>
      <c r="C923" s="3">
        <f t="shared" si="156"/>
        <v>0</v>
      </c>
      <c r="D923" s="3" t="str">
        <f t="shared" si="157"/>
        <v>0</v>
      </c>
      <c r="E923" s="5">
        <v>6959095</v>
      </c>
      <c r="F923" s="5">
        <v>4832</v>
      </c>
      <c r="G923" s="5">
        <v>97416</v>
      </c>
      <c r="H923" s="5">
        <v>77185</v>
      </c>
      <c r="K923" s="1">
        <f t="shared" si="158"/>
        <v>0.16712678573914308</v>
      </c>
      <c r="L923" s="1">
        <f t="shared" si="159"/>
        <v>3.6242762170276645E-2</v>
      </c>
      <c r="M923" s="1">
        <f t="shared" si="160"/>
        <v>-1.4167746113989637E-2</v>
      </c>
      <c r="N923" s="1">
        <f t="shared" si="161"/>
        <v>-4.3070209152109497E-2</v>
      </c>
      <c r="P923" s="1">
        <f t="shared" si="162"/>
        <v>0.21685789031355826</v>
      </c>
      <c r="Q923" s="1">
        <f t="shared" si="163"/>
        <v>-8.4772444173629447E-2</v>
      </c>
      <c r="R923" s="1">
        <f t="shared" si="164"/>
        <v>-0.25770979177051173</v>
      </c>
      <c r="T923" s="1" t="str">
        <f t="shared" si="165"/>
        <v>C</v>
      </c>
      <c r="U923" s="1" t="str">
        <f t="shared" si="165"/>
        <v>B</v>
      </c>
      <c r="V923" s="1" t="str">
        <f t="shared" si="165"/>
        <v>B</v>
      </c>
    </row>
    <row r="924" spans="1:30" ht="15.6" x14ac:dyDescent="0.25">
      <c r="B924" s="3" t="str">
        <f t="shared" si="155"/>
        <v>0</v>
      </c>
      <c r="C924" s="3">
        <f t="shared" si="156"/>
        <v>0</v>
      </c>
      <c r="D924" s="3" t="str">
        <f t="shared" si="157"/>
        <v>0</v>
      </c>
      <c r="E924" s="5">
        <v>8435722</v>
      </c>
      <c r="F924" s="5">
        <v>5891</v>
      </c>
      <c r="G924" s="5">
        <v>143447</v>
      </c>
      <c r="H924" s="5">
        <v>66212</v>
      </c>
      <c r="K924" s="1">
        <f t="shared" si="158"/>
        <v>0.21218664208492627</v>
      </c>
      <c r="L924" s="1">
        <f t="shared" si="159"/>
        <v>0.2191639072847682</v>
      </c>
      <c r="M924" s="1">
        <f t="shared" si="160"/>
        <v>0.47251991459308534</v>
      </c>
      <c r="N924" s="1">
        <f t="shared" si="161"/>
        <v>-0.14216492841873421</v>
      </c>
      <c r="P924" s="1">
        <f t="shared" si="162"/>
        <v>1.0328826788118421</v>
      </c>
      <c r="Q924" s="1">
        <f t="shared" si="163"/>
        <v>2.2269069812790687</v>
      </c>
      <c r="R924" s="1">
        <f t="shared" si="164"/>
        <v>-0.66999942607995866</v>
      </c>
      <c r="T924" s="1" t="str">
        <f t="shared" si="165"/>
        <v>D</v>
      </c>
      <c r="U924" s="1" t="str">
        <f t="shared" si="165"/>
        <v>D</v>
      </c>
      <c r="V924" s="1" t="str">
        <f t="shared" si="165"/>
        <v>A</v>
      </c>
    </row>
    <row r="925" spans="1:30" ht="15.6" x14ac:dyDescent="0.25">
      <c r="B925" s="3" t="str">
        <f t="shared" si="155"/>
        <v>0</v>
      </c>
      <c r="C925" s="3">
        <f t="shared" si="156"/>
        <v>0</v>
      </c>
      <c r="D925" s="3" t="str">
        <f t="shared" si="157"/>
        <v>0</v>
      </c>
      <c r="E925" s="5">
        <v>9313878</v>
      </c>
      <c r="F925" s="5">
        <v>5985</v>
      </c>
      <c r="G925" s="5">
        <v>135097</v>
      </c>
      <c r="H925" s="5">
        <v>62421</v>
      </c>
      <c r="K925" s="1">
        <f t="shared" si="158"/>
        <v>0.10409968465058474</v>
      </c>
      <c r="L925" s="1">
        <f t="shared" si="159"/>
        <v>1.5956543880495673E-2</v>
      </c>
      <c r="M925" s="1">
        <f t="shared" si="160"/>
        <v>-5.8209652345465573E-2</v>
      </c>
      <c r="N925" s="1">
        <f t="shared" si="161"/>
        <v>-5.7255482389899109E-2</v>
      </c>
      <c r="P925" s="1">
        <f t="shared" si="162"/>
        <v>0.15328138537647379</v>
      </c>
      <c r="Q925" s="1">
        <f t="shared" si="163"/>
        <v>-0.55917222555331347</v>
      </c>
      <c r="R925" s="1">
        <f t="shared" si="164"/>
        <v>-0.5500063000390415</v>
      </c>
      <c r="T925" s="1" t="str">
        <f t="shared" si="165"/>
        <v>C</v>
      </c>
      <c r="U925" s="1" t="str">
        <f t="shared" si="165"/>
        <v>A</v>
      </c>
      <c r="V925" s="1" t="str">
        <f t="shared" si="165"/>
        <v>A</v>
      </c>
    </row>
    <row r="926" spans="1:30" ht="15.6" x14ac:dyDescent="0.25">
      <c r="B926" s="3" t="str">
        <f t="shared" si="155"/>
        <v>0</v>
      </c>
      <c r="C926" s="3">
        <f t="shared" si="156"/>
        <v>0</v>
      </c>
      <c r="D926" s="3" t="str">
        <f t="shared" si="157"/>
        <v>0</v>
      </c>
      <c r="E926" s="5">
        <v>9674311</v>
      </c>
      <c r="F926" s="5">
        <v>5387</v>
      </c>
      <c r="G926" s="5">
        <v>128026</v>
      </c>
      <c r="H926" s="5">
        <v>58068</v>
      </c>
      <c r="K926" s="1">
        <f t="shared" si="158"/>
        <v>3.869848842769897E-2</v>
      </c>
      <c r="L926" s="1">
        <f t="shared" si="159"/>
        <v>-9.9916457811194653E-2</v>
      </c>
      <c r="M926" s="1">
        <f t="shared" si="160"/>
        <v>-5.2340170396085774E-2</v>
      </c>
      <c r="N926" s="1">
        <f t="shared" si="161"/>
        <v>-6.9736146489162307E-2</v>
      </c>
      <c r="P926" s="1">
        <f t="shared" si="162"/>
        <v>-2.581921461812914</v>
      </c>
      <c r="Q926" s="1">
        <f t="shared" si="163"/>
        <v>-1.3525120107436182</v>
      </c>
      <c r="R926" s="1">
        <f t="shared" si="164"/>
        <v>-1.8020379948289584</v>
      </c>
      <c r="T926" s="1" t="str">
        <f t="shared" si="165"/>
        <v>A</v>
      </c>
      <c r="U926" s="1" t="str">
        <f t="shared" si="165"/>
        <v>A</v>
      </c>
      <c r="V926" s="1" t="str">
        <f t="shared" si="165"/>
        <v>A</v>
      </c>
    </row>
    <row r="927" spans="1:30" ht="15.6" x14ac:dyDescent="0.25">
      <c r="B927" s="3" t="str">
        <f t="shared" si="155"/>
        <v>0</v>
      </c>
      <c r="C927" s="3">
        <f t="shared" si="156"/>
        <v>0</v>
      </c>
      <c r="D927" s="3" t="str">
        <f t="shared" si="157"/>
        <v>0</v>
      </c>
      <c r="E927" s="5">
        <v>10017256</v>
      </c>
      <c r="F927" s="5">
        <v>4907</v>
      </c>
      <c r="G927" s="5">
        <v>115853</v>
      </c>
      <c r="H927" s="5">
        <v>58038</v>
      </c>
      <c r="K927" s="1">
        <f t="shared" si="158"/>
        <v>3.5449036112235793E-2</v>
      </c>
      <c r="L927" s="1">
        <f t="shared" si="159"/>
        <v>-8.9103397067013174E-2</v>
      </c>
      <c r="M927" s="1">
        <f t="shared" si="160"/>
        <v>-9.5082248918188492E-2</v>
      </c>
      <c r="N927" s="1">
        <f t="shared" si="161"/>
        <v>-5.1663566852655507E-4</v>
      </c>
      <c r="P927" s="1">
        <f t="shared" si="162"/>
        <v>-2.5135633246811393</v>
      </c>
      <c r="Q927" s="1">
        <f t="shared" si="163"/>
        <v>-2.6822238161045333</v>
      </c>
      <c r="R927" s="1">
        <f t="shared" si="164"/>
        <v>-1.457403995106739E-2</v>
      </c>
      <c r="T927" s="1" t="str">
        <f t="shared" si="165"/>
        <v>A</v>
      </c>
      <c r="U927" s="1" t="str">
        <f t="shared" si="165"/>
        <v>A</v>
      </c>
      <c r="V927" s="1" t="str">
        <f t="shared" si="165"/>
        <v>B</v>
      </c>
    </row>
    <row r="928" spans="1:30" x14ac:dyDescent="0.25">
      <c r="B928" s="3" t="str">
        <f t="shared" si="155"/>
        <v>0</v>
      </c>
      <c r="C928" s="3">
        <f t="shared" si="156"/>
        <v>0</v>
      </c>
      <c r="D928" s="3" t="str">
        <f t="shared" si="157"/>
        <v>0</v>
      </c>
      <c r="K928" s="1">
        <f t="shared" si="158"/>
        <v>-1</v>
      </c>
      <c r="L928" s="1">
        <f t="shared" si="159"/>
        <v>-1</v>
      </c>
      <c r="M928" s="1">
        <f t="shared" si="160"/>
        <v>-1</v>
      </c>
      <c r="N928" s="1">
        <f t="shared" si="161"/>
        <v>-1</v>
      </c>
      <c r="P928" s="1">
        <f t="shared" si="162"/>
        <v>1</v>
      </c>
      <c r="Q928" s="1">
        <f t="shared" si="163"/>
        <v>1</v>
      </c>
      <c r="R928" s="1">
        <f t="shared" si="164"/>
        <v>1</v>
      </c>
      <c r="T928" s="8" t="str">
        <f t="shared" si="165"/>
        <v>D</v>
      </c>
      <c r="U928" s="8" t="str">
        <f t="shared" si="165"/>
        <v>D</v>
      </c>
      <c r="V928" s="8" t="str">
        <f t="shared" si="165"/>
        <v>D</v>
      </c>
    </row>
    <row r="929" spans="1:30" ht="15.6" x14ac:dyDescent="0.25">
      <c r="A929" s="4" t="s">
        <v>92</v>
      </c>
      <c r="B929" s="3" t="str">
        <f t="shared" si="155"/>
        <v>Jincheng</v>
      </c>
      <c r="C929" s="3" t="str">
        <f t="shared" si="156"/>
        <v xml:space="preserve">jin cheng </v>
      </c>
      <c r="D929" s="3" t="str">
        <f t="shared" si="157"/>
        <v>jincheng</v>
      </c>
      <c r="E929" s="5">
        <v>1720312</v>
      </c>
      <c r="F929" s="6"/>
      <c r="G929" s="6"/>
      <c r="H929" s="6"/>
      <c r="K929" s="1" t="e">
        <f t="shared" si="158"/>
        <v>#DIV/0!</v>
      </c>
      <c r="L929" s="1" t="e">
        <f t="shared" si="159"/>
        <v>#DIV/0!</v>
      </c>
      <c r="M929" s="1" t="e">
        <f t="shared" si="160"/>
        <v>#DIV/0!</v>
      </c>
      <c r="N929" s="1" t="e">
        <f t="shared" si="161"/>
        <v>#DIV/0!</v>
      </c>
      <c r="P929" s="1" t="e">
        <f t="shared" si="162"/>
        <v>#DIV/0!</v>
      </c>
      <c r="Q929" s="1" t="e">
        <f t="shared" si="163"/>
        <v>#DIV/0!</v>
      </c>
      <c r="R929" s="1" t="e">
        <f t="shared" si="164"/>
        <v>#DIV/0!</v>
      </c>
      <c r="T929" s="1" t="e">
        <f t="shared" si="165"/>
        <v>#DIV/0!</v>
      </c>
      <c r="U929" s="1" t="e">
        <f t="shared" si="165"/>
        <v>#DIV/0!</v>
      </c>
      <c r="V929" s="1" t="e">
        <f t="shared" si="165"/>
        <v>#DIV/0!</v>
      </c>
      <c r="X929" s="1">
        <f>COUNTIF($T$929:$V$941,"A")</f>
        <v>8</v>
      </c>
      <c r="Y929" s="1">
        <f>COUNTIF($T$929:$V$941,"B")</f>
        <v>11</v>
      </c>
      <c r="Z929" s="1">
        <f>COUNTIF($T$929:$V$941,"C")</f>
        <v>8</v>
      </c>
      <c r="AA929" s="1">
        <f>COUNTIF($T$929:$V$941,"D")</f>
        <v>6</v>
      </c>
      <c r="AB929" s="1">
        <f>COUNTIF($T$929:$V$941,"E")</f>
        <v>0</v>
      </c>
      <c r="AD929" s="1" t="s">
        <v>9</v>
      </c>
    </row>
    <row r="930" spans="1:30" ht="15.6" x14ac:dyDescent="0.25">
      <c r="B930" s="3" t="str">
        <f t="shared" si="155"/>
        <v>0</v>
      </c>
      <c r="C930" s="3">
        <f t="shared" si="156"/>
        <v>0</v>
      </c>
      <c r="D930" s="3" t="str">
        <f t="shared" si="157"/>
        <v>0</v>
      </c>
      <c r="E930" s="5">
        <v>1985067</v>
      </c>
      <c r="F930" s="5">
        <v>2956</v>
      </c>
      <c r="G930" s="5">
        <v>67020</v>
      </c>
      <c r="H930" s="5">
        <v>60909</v>
      </c>
      <c r="K930" s="1">
        <f t="shared" si="158"/>
        <v>0.15389940894442403</v>
      </c>
      <c r="L930" s="1" t="e">
        <f t="shared" si="159"/>
        <v>#DIV/0!</v>
      </c>
      <c r="M930" s="1" t="e">
        <f t="shared" si="160"/>
        <v>#DIV/0!</v>
      </c>
      <c r="N930" s="1" t="e">
        <f t="shared" si="161"/>
        <v>#DIV/0!</v>
      </c>
      <c r="P930" s="1" t="e">
        <f t="shared" si="162"/>
        <v>#DIV/0!</v>
      </c>
      <c r="Q930" s="1" t="e">
        <f t="shared" si="163"/>
        <v>#DIV/0!</v>
      </c>
      <c r="R930" s="1" t="e">
        <f t="shared" si="164"/>
        <v>#DIV/0!</v>
      </c>
      <c r="T930" s="1" t="e">
        <f t="shared" si="165"/>
        <v>#DIV/0!</v>
      </c>
      <c r="U930" s="1" t="e">
        <f t="shared" si="165"/>
        <v>#DIV/0!</v>
      </c>
      <c r="V930" s="1" t="e">
        <f t="shared" si="165"/>
        <v>#DIV/0!</v>
      </c>
    </row>
    <row r="931" spans="1:30" ht="15.6" x14ac:dyDescent="0.25">
      <c r="B931" s="3" t="str">
        <f t="shared" si="155"/>
        <v>0</v>
      </c>
      <c r="C931" s="3">
        <f t="shared" si="156"/>
        <v>0</v>
      </c>
      <c r="D931" s="3" t="str">
        <f t="shared" si="157"/>
        <v>0</v>
      </c>
      <c r="E931" s="5">
        <v>2445115</v>
      </c>
      <c r="F931" s="5">
        <v>2763</v>
      </c>
      <c r="G931" s="5">
        <v>93033</v>
      </c>
      <c r="H931" s="5">
        <v>68166</v>
      </c>
      <c r="K931" s="1">
        <f t="shared" si="158"/>
        <v>0.23175439418417615</v>
      </c>
      <c r="L931" s="1">
        <f t="shared" si="159"/>
        <v>-6.5290933694181333E-2</v>
      </c>
      <c r="M931" s="1">
        <f t="shared" si="160"/>
        <v>0.38813786929274846</v>
      </c>
      <c r="N931" s="1">
        <f t="shared" si="161"/>
        <v>0.11914495394769246</v>
      </c>
      <c r="P931" s="1">
        <f t="shared" si="162"/>
        <v>-0.28172468497962705</v>
      </c>
      <c r="Q931" s="1">
        <f t="shared" si="163"/>
        <v>1.6747810571578363</v>
      </c>
      <c r="R931" s="1">
        <f t="shared" si="164"/>
        <v>0.51410008585644118</v>
      </c>
      <c r="T931" s="1" t="str">
        <f t="shared" si="165"/>
        <v>B</v>
      </c>
      <c r="U931" s="1" t="str">
        <f t="shared" si="165"/>
        <v>D</v>
      </c>
      <c r="V931" s="1" t="str">
        <f t="shared" si="165"/>
        <v>C</v>
      </c>
    </row>
    <row r="932" spans="1:30" ht="15.6" x14ac:dyDescent="0.25">
      <c r="B932" s="3" t="str">
        <f t="shared" si="155"/>
        <v>0</v>
      </c>
      <c r="C932" s="3">
        <f t="shared" si="156"/>
        <v>0</v>
      </c>
      <c r="D932" s="3" t="str">
        <f t="shared" si="157"/>
        <v>0</v>
      </c>
      <c r="E932" s="5">
        <v>3159994</v>
      </c>
      <c r="F932" s="5">
        <v>2893</v>
      </c>
      <c r="G932" s="5">
        <v>96056</v>
      </c>
      <c r="H932" s="5">
        <v>67826</v>
      </c>
      <c r="K932" s="1">
        <f t="shared" si="158"/>
        <v>0.29237029751156901</v>
      </c>
      <c r="L932" s="1">
        <f t="shared" si="159"/>
        <v>4.7050307636626855E-2</v>
      </c>
      <c r="M932" s="1">
        <f t="shared" si="160"/>
        <v>3.2493846269603256E-2</v>
      </c>
      <c r="N932" s="1">
        <f t="shared" si="161"/>
        <v>-4.9878238417979635E-3</v>
      </c>
      <c r="P932" s="1">
        <f t="shared" si="162"/>
        <v>0.16092711208040922</v>
      </c>
      <c r="Q932" s="1">
        <f t="shared" si="163"/>
        <v>0.11113935494188661</v>
      </c>
      <c r="R932" s="1">
        <f t="shared" si="164"/>
        <v>-1.7059954052277136E-2</v>
      </c>
      <c r="T932" s="1" t="str">
        <f t="shared" si="165"/>
        <v>C</v>
      </c>
      <c r="U932" s="1" t="str">
        <f t="shared" si="165"/>
        <v>C</v>
      </c>
      <c r="V932" s="1" t="str">
        <f t="shared" si="165"/>
        <v>B</v>
      </c>
    </row>
    <row r="933" spans="1:30" ht="15.6" x14ac:dyDescent="0.25">
      <c r="B933" s="3" t="str">
        <f t="shared" si="155"/>
        <v>0</v>
      </c>
      <c r="C933" s="3">
        <f t="shared" si="156"/>
        <v>0</v>
      </c>
      <c r="D933" s="3" t="str">
        <f t="shared" si="157"/>
        <v>0</v>
      </c>
      <c r="E933" s="5">
        <v>3644086</v>
      </c>
      <c r="F933" s="5">
        <v>5194</v>
      </c>
      <c r="G933" s="5">
        <v>88763</v>
      </c>
      <c r="H933" s="5">
        <v>62140</v>
      </c>
      <c r="K933" s="1">
        <f t="shared" si="158"/>
        <v>0.15319396176068689</v>
      </c>
      <c r="L933" s="1">
        <f t="shared" si="159"/>
        <v>0.79536812996889039</v>
      </c>
      <c r="M933" s="1">
        <f t="shared" si="160"/>
        <v>-7.5924460731240109E-2</v>
      </c>
      <c r="N933" s="1">
        <f t="shared" si="161"/>
        <v>-8.3832158759177891E-2</v>
      </c>
      <c r="P933" s="1">
        <f t="shared" si="162"/>
        <v>5.1919026104395734</v>
      </c>
      <c r="Q933" s="1">
        <f t="shared" si="163"/>
        <v>-0.49561000876683431</v>
      </c>
      <c r="R933" s="1">
        <f t="shared" si="164"/>
        <v>-0.54722887113616747</v>
      </c>
      <c r="T933" s="1" t="str">
        <f t="shared" si="165"/>
        <v>D</v>
      </c>
      <c r="U933" s="1" t="str">
        <f t="shared" si="165"/>
        <v>B</v>
      </c>
      <c r="V933" s="1" t="str">
        <f t="shared" si="165"/>
        <v>A</v>
      </c>
    </row>
    <row r="934" spans="1:30" ht="15.6" x14ac:dyDescent="0.25">
      <c r="B934" s="3" t="str">
        <f t="shared" si="155"/>
        <v>0</v>
      </c>
      <c r="C934" s="3">
        <f t="shared" si="156"/>
        <v>0</v>
      </c>
      <c r="D934" s="3" t="str">
        <f t="shared" si="157"/>
        <v>0</v>
      </c>
      <c r="E934" s="5">
        <v>4199561</v>
      </c>
      <c r="F934" s="5">
        <v>6369</v>
      </c>
      <c r="G934" s="5">
        <v>95410</v>
      </c>
      <c r="H934" s="5">
        <v>60386</v>
      </c>
      <c r="K934" s="1">
        <f t="shared" si="158"/>
        <v>0.15243191296802544</v>
      </c>
      <c r="L934" s="1">
        <f t="shared" si="159"/>
        <v>0.22622256449749711</v>
      </c>
      <c r="M934" s="1">
        <f t="shared" si="160"/>
        <v>7.4884805605939408E-2</v>
      </c>
      <c r="N934" s="1">
        <f t="shared" si="161"/>
        <v>-2.8226585130350822E-2</v>
      </c>
      <c r="P934" s="1">
        <f t="shared" si="162"/>
        <v>1.4840892572472684</v>
      </c>
      <c r="Q934" s="1">
        <f t="shared" si="163"/>
        <v>0.49126724284859863</v>
      </c>
      <c r="R934" s="1">
        <f t="shared" si="164"/>
        <v>-0.18517503704274652</v>
      </c>
      <c r="T934" s="1" t="str">
        <f t="shared" si="165"/>
        <v>D</v>
      </c>
      <c r="U934" s="1" t="str">
        <f t="shared" si="165"/>
        <v>C</v>
      </c>
      <c r="V934" s="1" t="str">
        <f t="shared" si="165"/>
        <v>B</v>
      </c>
    </row>
    <row r="935" spans="1:30" ht="15.6" x14ac:dyDescent="0.25">
      <c r="B935" s="3" t="str">
        <f t="shared" si="155"/>
        <v>0</v>
      </c>
      <c r="C935" s="3">
        <f t="shared" si="156"/>
        <v>0</v>
      </c>
      <c r="D935" s="3" t="str">
        <f t="shared" si="157"/>
        <v>0</v>
      </c>
      <c r="E935" s="5">
        <v>5275490</v>
      </c>
      <c r="F935" s="5">
        <v>5669</v>
      </c>
      <c r="G935" s="5">
        <v>94314</v>
      </c>
      <c r="H935" s="5">
        <v>50794</v>
      </c>
      <c r="K935" s="1">
        <f t="shared" si="158"/>
        <v>0.2562003504652034</v>
      </c>
      <c r="L935" s="1">
        <f t="shared" si="159"/>
        <v>-0.10990736379337415</v>
      </c>
      <c r="M935" s="1">
        <f t="shared" si="160"/>
        <v>-1.1487265485798134E-2</v>
      </c>
      <c r="N935" s="1">
        <f t="shared" si="161"/>
        <v>-0.1588447653429603</v>
      </c>
      <c r="P935" s="1">
        <f t="shared" si="162"/>
        <v>-0.42898990416604266</v>
      </c>
      <c r="Q935" s="1">
        <f t="shared" si="163"/>
        <v>-4.4837040483901726E-2</v>
      </c>
      <c r="R935" s="1">
        <f t="shared" si="164"/>
        <v>-0.62000213916387392</v>
      </c>
      <c r="T935" s="1" t="str">
        <f t="shared" si="165"/>
        <v>B</v>
      </c>
      <c r="U935" s="1" t="str">
        <f t="shared" si="165"/>
        <v>B</v>
      </c>
      <c r="V935" s="1" t="str">
        <f t="shared" si="165"/>
        <v>A</v>
      </c>
    </row>
    <row r="936" spans="1:30" ht="15.6" x14ac:dyDescent="0.25">
      <c r="B936" s="3" t="str">
        <f t="shared" si="155"/>
        <v>0</v>
      </c>
      <c r="C936" s="3">
        <f t="shared" si="156"/>
        <v>0</v>
      </c>
      <c r="D936" s="3" t="str">
        <f t="shared" si="157"/>
        <v>0</v>
      </c>
      <c r="E936" s="5">
        <v>6060499</v>
      </c>
      <c r="F936" s="5">
        <v>5495</v>
      </c>
      <c r="G936" s="5">
        <v>86904</v>
      </c>
      <c r="H936" s="5">
        <v>34400</v>
      </c>
      <c r="K936" s="1">
        <f t="shared" si="158"/>
        <v>0.14880304957454188</v>
      </c>
      <c r="L936" s="1">
        <f t="shared" si="159"/>
        <v>-3.0693243958370083E-2</v>
      </c>
      <c r="M936" s="1">
        <f t="shared" si="160"/>
        <v>-7.8567338889242319E-2</v>
      </c>
      <c r="N936" s="1">
        <f t="shared" si="161"/>
        <v>-0.32275465606173959</v>
      </c>
      <c r="P936" s="1">
        <f t="shared" si="162"/>
        <v>-0.20626757345449773</v>
      </c>
      <c r="Q936" s="1">
        <f t="shared" si="163"/>
        <v>-0.52799548876103208</v>
      </c>
      <c r="R936" s="1">
        <f t="shared" si="164"/>
        <v>-2.1690056553582782</v>
      </c>
      <c r="T936" s="1" t="str">
        <f t="shared" si="165"/>
        <v>B</v>
      </c>
      <c r="U936" s="1" t="str">
        <f t="shared" si="165"/>
        <v>A</v>
      </c>
      <c r="V936" s="1" t="str">
        <f t="shared" si="165"/>
        <v>A</v>
      </c>
    </row>
    <row r="937" spans="1:30" ht="15.6" x14ac:dyDescent="0.25">
      <c r="B937" s="3" t="str">
        <f t="shared" si="155"/>
        <v>0</v>
      </c>
      <c r="C937" s="3">
        <f t="shared" si="156"/>
        <v>0</v>
      </c>
      <c r="D937" s="3" t="str">
        <f t="shared" si="157"/>
        <v>0</v>
      </c>
      <c r="E937" s="5">
        <v>7305428</v>
      </c>
      <c r="F937" s="5">
        <v>5188</v>
      </c>
      <c r="G937" s="5">
        <v>98125</v>
      </c>
      <c r="H937" s="5">
        <v>48202</v>
      </c>
      <c r="K937" s="1">
        <f t="shared" si="158"/>
        <v>0.20541691368978032</v>
      </c>
      <c r="L937" s="1">
        <f t="shared" si="159"/>
        <v>-5.586897179253867E-2</v>
      </c>
      <c r="M937" s="1">
        <f t="shared" si="160"/>
        <v>0.1291194881708552</v>
      </c>
      <c r="N937" s="1">
        <f t="shared" si="161"/>
        <v>0.40122093023255812</v>
      </c>
      <c r="P937" s="1">
        <f t="shared" si="162"/>
        <v>-0.27197844028029616</v>
      </c>
      <c r="Q937" s="1">
        <f t="shared" si="163"/>
        <v>0.62857281735743953</v>
      </c>
      <c r="R937" s="1">
        <f t="shared" si="164"/>
        <v>1.9532029910569104</v>
      </c>
      <c r="T937" s="1" t="str">
        <f t="shared" si="165"/>
        <v>B</v>
      </c>
      <c r="U937" s="1" t="str">
        <f t="shared" si="165"/>
        <v>C</v>
      </c>
      <c r="V937" s="1" t="str">
        <f t="shared" si="165"/>
        <v>D</v>
      </c>
    </row>
    <row r="938" spans="1:30" ht="15.6" x14ac:dyDescent="0.25">
      <c r="B938" s="3" t="str">
        <f t="shared" si="155"/>
        <v>0</v>
      </c>
      <c r="C938" s="3">
        <f t="shared" si="156"/>
        <v>0</v>
      </c>
      <c r="D938" s="3" t="str">
        <f t="shared" si="157"/>
        <v>0</v>
      </c>
      <c r="E938" s="5">
        <v>8949773</v>
      </c>
      <c r="F938" s="5">
        <v>5601</v>
      </c>
      <c r="G938" s="5">
        <v>94469</v>
      </c>
      <c r="H938" s="5">
        <v>72876</v>
      </c>
      <c r="K938" s="1">
        <f t="shared" si="158"/>
        <v>0.22508537487468222</v>
      </c>
      <c r="L938" s="1">
        <f t="shared" si="159"/>
        <v>7.9606784888203552E-2</v>
      </c>
      <c r="M938" s="1">
        <f t="shared" si="160"/>
        <v>-3.7258598726114651E-2</v>
      </c>
      <c r="N938" s="1">
        <f t="shared" si="161"/>
        <v>0.51188747354881536</v>
      </c>
      <c r="P938" s="1">
        <f t="shared" si="162"/>
        <v>0.3536737335001226</v>
      </c>
      <c r="Q938" s="1">
        <f t="shared" si="163"/>
        <v>-0.16553096240419274</v>
      </c>
      <c r="R938" s="1">
        <f t="shared" si="164"/>
        <v>2.2741925095480422</v>
      </c>
      <c r="T938" s="1" t="str">
        <f t="shared" si="165"/>
        <v>C</v>
      </c>
      <c r="U938" s="1" t="str">
        <f t="shared" si="165"/>
        <v>B</v>
      </c>
      <c r="V938" s="1" t="str">
        <f t="shared" si="165"/>
        <v>D</v>
      </c>
    </row>
    <row r="939" spans="1:30" ht="15.6" x14ac:dyDescent="0.25">
      <c r="B939" s="3" t="str">
        <f t="shared" si="155"/>
        <v>0</v>
      </c>
      <c r="C939" s="3">
        <f t="shared" si="156"/>
        <v>0</v>
      </c>
      <c r="D939" s="3" t="str">
        <f t="shared" si="157"/>
        <v>0</v>
      </c>
      <c r="E939" s="5">
        <v>10128134</v>
      </c>
      <c r="F939" s="5">
        <v>5689</v>
      </c>
      <c r="G939" s="5">
        <v>82579</v>
      </c>
      <c r="H939" s="5">
        <v>70116</v>
      </c>
      <c r="K939" s="1">
        <f t="shared" si="158"/>
        <v>0.13166378633290476</v>
      </c>
      <c r="L939" s="1">
        <f t="shared" si="159"/>
        <v>1.5711480092840565E-2</v>
      </c>
      <c r="M939" s="1">
        <f t="shared" si="160"/>
        <v>-0.12586139368470081</v>
      </c>
      <c r="N939" s="1">
        <f t="shared" si="161"/>
        <v>-3.7872550633953568E-2</v>
      </c>
      <c r="P939" s="1">
        <f t="shared" si="162"/>
        <v>0.1193303073718003</v>
      </c>
      <c r="Q939" s="1">
        <f t="shared" si="163"/>
        <v>-0.95593023100875352</v>
      </c>
      <c r="R939" s="1">
        <f t="shared" si="164"/>
        <v>-0.28764591759646707</v>
      </c>
      <c r="T939" s="1" t="str">
        <f t="shared" si="165"/>
        <v>C</v>
      </c>
      <c r="U939" s="1" t="str">
        <f t="shared" si="165"/>
        <v>A</v>
      </c>
      <c r="V939" s="1" t="str">
        <f t="shared" si="165"/>
        <v>B</v>
      </c>
    </row>
    <row r="940" spans="1:30" ht="15.6" x14ac:dyDescent="0.25">
      <c r="B940" s="3" t="str">
        <f t="shared" si="155"/>
        <v>0</v>
      </c>
      <c r="C940" s="3">
        <f t="shared" si="156"/>
        <v>0</v>
      </c>
      <c r="D940" s="3" t="str">
        <f t="shared" si="157"/>
        <v>0</v>
      </c>
      <c r="E940" s="5">
        <v>10319143</v>
      </c>
      <c r="F940" s="5">
        <v>5701</v>
      </c>
      <c r="G940" s="5">
        <v>82246</v>
      </c>
      <c r="H940" s="5">
        <v>67812</v>
      </c>
      <c r="K940" s="1">
        <f t="shared" si="158"/>
        <v>1.885924890014291E-2</v>
      </c>
      <c r="L940" s="1">
        <f t="shared" si="159"/>
        <v>2.109333802074178E-3</v>
      </c>
      <c r="M940" s="1">
        <f t="shared" si="160"/>
        <v>-4.0325022100049651E-3</v>
      </c>
      <c r="N940" s="1">
        <f t="shared" si="161"/>
        <v>-3.2859832277939413E-2</v>
      </c>
      <c r="P940" s="1">
        <f t="shared" si="162"/>
        <v>0.11184611928305342</v>
      </c>
      <c r="Q940" s="1">
        <f t="shared" si="163"/>
        <v>-0.21382093376870423</v>
      </c>
      <c r="R940" s="1">
        <f t="shared" si="164"/>
        <v>-1.7423722679480842</v>
      </c>
      <c r="T940" s="1" t="str">
        <f t="shared" si="165"/>
        <v>C</v>
      </c>
      <c r="U940" s="1" t="str">
        <f t="shared" si="165"/>
        <v>B</v>
      </c>
      <c r="V940" s="1" t="str">
        <f t="shared" si="165"/>
        <v>A</v>
      </c>
    </row>
    <row r="941" spans="1:30" ht="15.6" x14ac:dyDescent="0.25">
      <c r="B941" s="3" t="str">
        <f t="shared" si="155"/>
        <v>0</v>
      </c>
      <c r="C941" s="3">
        <f t="shared" si="156"/>
        <v>0</v>
      </c>
      <c r="D941" s="3" t="str">
        <f t="shared" si="157"/>
        <v>0</v>
      </c>
      <c r="E941" s="5">
        <v>10358203</v>
      </c>
      <c r="F941" s="5">
        <v>5741</v>
      </c>
      <c r="G941" s="5">
        <v>77983</v>
      </c>
      <c r="H941" s="5">
        <v>66631</v>
      </c>
      <c r="K941" s="1">
        <f t="shared" si="158"/>
        <v>3.785198053753107E-3</v>
      </c>
      <c r="L941" s="1">
        <f t="shared" si="159"/>
        <v>7.0163129275565691E-3</v>
      </c>
      <c r="M941" s="1">
        <f t="shared" si="160"/>
        <v>-5.1832307954186224E-2</v>
      </c>
      <c r="N941" s="1">
        <f t="shared" si="161"/>
        <v>-1.7415796614168585E-2</v>
      </c>
      <c r="P941" s="1">
        <f t="shared" si="162"/>
        <v>1.8536184442448767</v>
      </c>
      <c r="Q941" s="1">
        <f t="shared" si="163"/>
        <v>-13.693420322562343</v>
      </c>
      <c r="R941" s="1">
        <f t="shared" si="164"/>
        <v>-4.6010265161423822</v>
      </c>
      <c r="T941" s="1" t="str">
        <f t="shared" si="165"/>
        <v>D</v>
      </c>
      <c r="U941" s="1" t="str">
        <f t="shared" si="165"/>
        <v>A</v>
      </c>
      <c r="V941" s="1" t="str">
        <f t="shared" si="165"/>
        <v>A</v>
      </c>
    </row>
    <row r="942" spans="1:30" ht="14.4" x14ac:dyDescent="0.25">
      <c r="A942" s="4" t="s">
        <v>93</v>
      </c>
      <c r="B942" s="3" t="str">
        <f t="shared" si="155"/>
        <v>Jinzhong</v>
      </c>
      <c r="C942" s="3" t="str">
        <f t="shared" si="156"/>
        <v xml:space="preserve">jin zhong </v>
      </c>
      <c r="D942" s="3" t="str">
        <f t="shared" si="157"/>
        <v>jinzhong</v>
      </c>
      <c r="K942" s="1">
        <f t="shared" si="158"/>
        <v>-1</v>
      </c>
      <c r="L942" s="1">
        <f t="shared" si="159"/>
        <v>-1</v>
      </c>
      <c r="M942" s="1">
        <f t="shared" si="160"/>
        <v>-1</v>
      </c>
      <c r="N942" s="1">
        <f t="shared" si="161"/>
        <v>-1</v>
      </c>
      <c r="P942" s="1">
        <f t="shared" si="162"/>
        <v>1</v>
      </c>
      <c r="Q942" s="1">
        <f t="shared" si="163"/>
        <v>1</v>
      </c>
      <c r="R942" s="1">
        <f t="shared" si="164"/>
        <v>1</v>
      </c>
      <c r="T942" s="8" t="str">
        <f t="shared" si="165"/>
        <v>D</v>
      </c>
      <c r="U942" s="8" t="str">
        <f t="shared" si="165"/>
        <v>D</v>
      </c>
      <c r="V942" s="8" t="str">
        <f t="shared" si="165"/>
        <v>D</v>
      </c>
    </row>
    <row r="943" spans="1:30" ht="15.6" x14ac:dyDescent="0.25">
      <c r="B943" s="3" t="str">
        <f t="shared" si="155"/>
        <v>0</v>
      </c>
      <c r="C943" s="3">
        <f t="shared" si="156"/>
        <v>0</v>
      </c>
      <c r="D943" s="3" t="str">
        <f t="shared" si="157"/>
        <v>0</v>
      </c>
      <c r="E943" s="5">
        <v>1701410</v>
      </c>
      <c r="F943" s="6"/>
      <c r="G943" s="6"/>
      <c r="H943" s="6"/>
      <c r="K943" s="1" t="e">
        <f t="shared" si="158"/>
        <v>#DIV/0!</v>
      </c>
      <c r="L943" s="1" t="e">
        <f t="shared" si="159"/>
        <v>#DIV/0!</v>
      </c>
      <c r="M943" s="1" t="e">
        <f t="shared" si="160"/>
        <v>#DIV/0!</v>
      </c>
      <c r="N943" s="1" t="e">
        <f t="shared" si="161"/>
        <v>#DIV/0!</v>
      </c>
      <c r="O943" s="6"/>
      <c r="P943" s="1" t="e">
        <f t="shared" si="162"/>
        <v>#DIV/0!</v>
      </c>
      <c r="Q943" s="1" t="e">
        <f t="shared" si="163"/>
        <v>#DIV/0!</v>
      </c>
      <c r="R943" s="1" t="e">
        <f t="shared" si="164"/>
        <v>#DIV/0!</v>
      </c>
      <c r="S943" s="6"/>
      <c r="T943" s="1" t="e">
        <f t="shared" si="165"/>
        <v>#DIV/0!</v>
      </c>
      <c r="U943" s="1" t="e">
        <f t="shared" si="165"/>
        <v>#DIV/0!</v>
      </c>
      <c r="V943" s="1" t="e">
        <f t="shared" si="165"/>
        <v>#DIV/0!</v>
      </c>
      <c r="X943" s="1">
        <f>COUNTIF($T$943:$V$955,"A")</f>
        <v>8</v>
      </c>
      <c r="Y943" s="1">
        <f>COUNTIF($T$943:$V$955,"B")</f>
        <v>5</v>
      </c>
      <c r="Z943" s="1">
        <f>COUNTIF($T$943:$V$955,"C")</f>
        <v>9</v>
      </c>
      <c r="AA943" s="1">
        <f>COUNTIF($T$943:$V$955,"D")</f>
        <v>11</v>
      </c>
      <c r="AB943" s="1">
        <f>COUNTIF($T$943:$V$955,"E")</f>
        <v>0</v>
      </c>
      <c r="AD943" s="1" t="s">
        <v>152</v>
      </c>
    </row>
    <row r="944" spans="1:30" ht="15.6" x14ac:dyDescent="0.25">
      <c r="B944" s="3" t="str">
        <f t="shared" si="155"/>
        <v>0</v>
      </c>
      <c r="C944" s="3">
        <f t="shared" si="156"/>
        <v>0</v>
      </c>
      <c r="D944" s="3" t="str">
        <f t="shared" si="157"/>
        <v>0</v>
      </c>
      <c r="E944" s="5">
        <v>2034428</v>
      </c>
      <c r="F944" s="5">
        <v>1217</v>
      </c>
      <c r="G944" s="5">
        <v>70927</v>
      </c>
      <c r="H944" s="5">
        <v>54321</v>
      </c>
      <c r="K944" s="1">
        <f t="shared" si="158"/>
        <v>0.19573059991418881</v>
      </c>
      <c r="L944" s="1" t="e">
        <f t="shared" si="159"/>
        <v>#DIV/0!</v>
      </c>
      <c r="M944" s="1" t="e">
        <f t="shared" si="160"/>
        <v>#DIV/0!</v>
      </c>
      <c r="N944" s="1" t="e">
        <f t="shared" si="161"/>
        <v>#DIV/0!</v>
      </c>
      <c r="P944" s="1" t="e">
        <f t="shared" si="162"/>
        <v>#DIV/0!</v>
      </c>
      <c r="Q944" s="1" t="e">
        <f t="shared" si="163"/>
        <v>#DIV/0!</v>
      </c>
      <c r="R944" s="1" t="e">
        <f t="shared" si="164"/>
        <v>#DIV/0!</v>
      </c>
      <c r="T944" s="1" t="e">
        <f t="shared" si="165"/>
        <v>#DIV/0!</v>
      </c>
      <c r="U944" s="1" t="e">
        <f t="shared" si="165"/>
        <v>#DIV/0!</v>
      </c>
      <c r="V944" s="1" t="e">
        <f t="shared" si="165"/>
        <v>#DIV/0!</v>
      </c>
    </row>
    <row r="945" spans="1:30" ht="15.6" x14ac:dyDescent="0.25">
      <c r="B945" s="3" t="str">
        <f t="shared" si="155"/>
        <v>0</v>
      </c>
      <c r="C945" s="3">
        <f t="shared" si="156"/>
        <v>0</v>
      </c>
      <c r="D945" s="3" t="str">
        <f t="shared" si="157"/>
        <v>0</v>
      </c>
      <c r="E945" s="5">
        <v>2539148</v>
      </c>
      <c r="F945" s="5">
        <v>1382</v>
      </c>
      <c r="G945" s="5">
        <v>72111</v>
      </c>
      <c r="H945" s="5">
        <v>52712</v>
      </c>
      <c r="K945" s="1">
        <f t="shared" si="158"/>
        <v>0.24808938925339211</v>
      </c>
      <c r="L945" s="1">
        <f t="shared" si="159"/>
        <v>0.13557929334428923</v>
      </c>
      <c r="M945" s="1">
        <f t="shared" si="160"/>
        <v>1.6693219789360891E-2</v>
      </c>
      <c r="N945" s="1">
        <f t="shared" si="161"/>
        <v>-2.9620220540858968E-2</v>
      </c>
      <c r="P945" s="1">
        <f t="shared" si="162"/>
        <v>0.54649372047835565</v>
      </c>
      <c r="Q945" s="1">
        <f t="shared" si="163"/>
        <v>6.7287117113706413E-2</v>
      </c>
      <c r="R945" s="1">
        <f t="shared" si="164"/>
        <v>-0.11939333894931571</v>
      </c>
      <c r="T945" s="1" t="str">
        <f t="shared" si="165"/>
        <v>C</v>
      </c>
      <c r="U945" s="1" t="str">
        <f t="shared" si="165"/>
        <v>C</v>
      </c>
      <c r="V945" s="1" t="str">
        <f t="shared" si="165"/>
        <v>B</v>
      </c>
    </row>
    <row r="946" spans="1:30" ht="15.6" x14ac:dyDescent="0.25">
      <c r="B946" s="3" t="str">
        <f t="shared" si="155"/>
        <v>0</v>
      </c>
      <c r="C946" s="3">
        <f t="shared" si="156"/>
        <v>0</v>
      </c>
      <c r="D946" s="3" t="str">
        <f t="shared" si="157"/>
        <v>0</v>
      </c>
      <c r="E946" s="5">
        <v>3310171</v>
      </c>
      <c r="F946" s="5">
        <v>1388</v>
      </c>
      <c r="G946" s="5">
        <v>77627</v>
      </c>
      <c r="H946" s="5">
        <v>56706</v>
      </c>
      <c r="K946" s="1">
        <f t="shared" si="158"/>
        <v>0.30365421787150648</v>
      </c>
      <c r="L946" s="1">
        <f t="shared" si="159"/>
        <v>4.3415340086830683E-3</v>
      </c>
      <c r="M946" s="1">
        <f t="shared" si="160"/>
        <v>7.6493184118927762E-2</v>
      </c>
      <c r="N946" s="1">
        <f t="shared" si="161"/>
        <v>7.5770223099104569E-2</v>
      </c>
      <c r="P946" s="1">
        <f t="shared" si="162"/>
        <v>1.4297624578098963E-2</v>
      </c>
      <c r="Q946" s="1">
        <f t="shared" si="163"/>
        <v>0.25190884768574634</v>
      </c>
      <c r="R946" s="1">
        <f t="shared" si="164"/>
        <v>0.24952797833741042</v>
      </c>
      <c r="T946" s="1" t="str">
        <f t="shared" si="165"/>
        <v>C</v>
      </c>
      <c r="U946" s="1" t="str">
        <f t="shared" si="165"/>
        <v>C</v>
      </c>
      <c r="V946" s="1" t="str">
        <f t="shared" si="165"/>
        <v>C</v>
      </c>
    </row>
    <row r="947" spans="1:30" ht="15.6" x14ac:dyDescent="0.25">
      <c r="B947" s="3" t="str">
        <f t="shared" si="155"/>
        <v>0</v>
      </c>
      <c r="C947" s="3">
        <f t="shared" si="156"/>
        <v>0</v>
      </c>
      <c r="D947" s="3" t="str">
        <f t="shared" si="157"/>
        <v>0</v>
      </c>
      <c r="E947" s="5">
        <v>3856794</v>
      </c>
      <c r="F947" s="5">
        <v>1795</v>
      </c>
      <c r="G947" s="5">
        <v>111382</v>
      </c>
      <c r="H947" s="5">
        <v>76617</v>
      </c>
      <c r="K947" s="1">
        <f t="shared" si="158"/>
        <v>0.16513436919119889</v>
      </c>
      <c r="L947" s="1">
        <f t="shared" si="159"/>
        <v>0.29322766570605185</v>
      </c>
      <c r="M947" s="1">
        <f t="shared" si="160"/>
        <v>0.43483581743465549</v>
      </c>
      <c r="N947" s="1">
        <f t="shared" si="161"/>
        <v>0.35112686488202305</v>
      </c>
      <c r="P947" s="1">
        <f t="shared" si="162"/>
        <v>1.7756913181806608</v>
      </c>
      <c r="Q947" s="1">
        <f t="shared" si="163"/>
        <v>2.633224201384667</v>
      </c>
      <c r="R947" s="1">
        <f t="shared" si="164"/>
        <v>2.1263100262034182</v>
      </c>
      <c r="T947" s="1" t="str">
        <f t="shared" si="165"/>
        <v>D</v>
      </c>
      <c r="U947" s="1" t="str">
        <f t="shared" si="165"/>
        <v>D</v>
      </c>
      <c r="V947" s="1" t="str">
        <f t="shared" si="165"/>
        <v>D</v>
      </c>
    </row>
    <row r="948" spans="1:30" ht="15.6" x14ac:dyDescent="0.25">
      <c r="B948" s="3" t="str">
        <f t="shared" si="155"/>
        <v>0</v>
      </c>
      <c r="C948" s="3">
        <f t="shared" si="156"/>
        <v>0</v>
      </c>
      <c r="D948" s="3" t="str">
        <f t="shared" si="157"/>
        <v>0</v>
      </c>
      <c r="E948" s="5">
        <v>4701976</v>
      </c>
      <c r="F948" s="5">
        <v>1643</v>
      </c>
      <c r="G948" s="5">
        <v>103584</v>
      </c>
      <c r="H948" s="5">
        <v>37558</v>
      </c>
      <c r="K948" s="1">
        <f t="shared" si="158"/>
        <v>0.21914107935243624</v>
      </c>
      <c r="L948" s="1">
        <f t="shared" si="159"/>
        <v>-8.4679665738161561E-2</v>
      </c>
      <c r="M948" s="1">
        <f t="shared" si="160"/>
        <v>-7.0011312420319258E-2</v>
      </c>
      <c r="N948" s="1">
        <f t="shared" si="161"/>
        <v>-0.50979547619979904</v>
      </c>
      <c r="P948" s="1">
        <f t="shared" si="162"/>
        <v>-0.38641621182295305</v>
      </c>
      <c r="Q948" s="1">
        <f t="shared" si="163"/>
        <v>-0.31948054936666043</v>
      </c>
      <c r="R948" s="1">
        <f t="shared" si="164"/>
        <v>-2.3263346046585562</v>
      </c>
      <c r="T948" s="1" t="str">
        <f t="shared" si="165"/>
        <v>B</v>
      </c>
      <c r="U948" s="1" t="str">
        <f t="shared" si="165"/>
        <v>B</v>
      </c>
      <c r="V948" s="1" t="str">
        <f t="shared" si="165"/>
        <v>A</v>
      </c>
    </row>
    <row r="949" spans="1:30" ht="15.6" x14ac:dyDescent="0.25">
      <c r="B949" s="3" t="str">
        <f t="shared" si="155"/>
        <v>0</v>
      </c>
      <c r="C949" s="3">
        <f t="shared" si="156"/>
        <v>0</v>
      </c>
      <c r="D949" s="3" t="str">
        <f t="shared" si="157"/>
        <v>0</v>
      </c>
      <c r="E949" s="5">
        <v>5678066</v>
      </c>
      <c r="F949" s="5">
        <v>1659</v>
      </c>
      <c r="G949" s="5">
        <v>101200</v>
      </c>
      <c r="H949" s="5">
        <v>57059</v>
      </c>
      <c r="K949" s="1">
        <f t="shared" si="158"/>
        <v>0.20759144665987236</v>
      </c>
      <c r="L949" s="1">
        <f t="shared" si="159"/>
        <v>9.7382836275106514E-3</v>
      </c>
      <c r="M949" s="1">
        <f t="shared" si="160"/>
        <v>-2.3015137472968798E-2</v>
      </c>
      <c r="N949" s="1">
        <f t="shared" si="161"/>
        <v>0.51922360083071517</v>
      </c>
      <c r="P949" s="1">
        <f t="shared" si="162"/>
        <v>4.6910813447272305E-2</v>
      </c>
      <c r="Q949" s="1">
        <f t="shared" si="163"/>
        <v>-0.11086746512575678</v>
      </c>
      <c r="R949" s="1">
        <f t="shared" si="164"/>
        <v>2.5011801265657909</v>
      </c>
      <c r="T949" s="1" t="str">
        <f t="shared" si="165"/>
        <v>C</v>
      </c>
      <c r="U949" s="1" t="str">
        <f t="shared" si="165"/>
        <v>B</v>
      </c>
      <c r="V949" s="1" t="str">
        <f t="shared" si="165"/>
        <v>D</v>
      </c>
    </row>
    <row r="950" spans="1:30" ht="15.6" x14ac:dyDescent="0.25">
      <c r="B950" s="3" t="str">
        <f t="shared" si="155"/>
        <v>0</v>
      </c>
      <c r="C950" s="3">
        <f t="shared" si="156"/>
        <v>0</v>
      </c>
      <c r="D950" s="3" t="str">
        <f t="shared" si="157"/>
        <v>0</v>
      </c>
      <c r="E950" s="5">
        <v>6368106</v>
      </c>
      <c r="F950" s="5">
        <v>2018</v>
      </c>
      <c r="G950" s="5">
        <v>75387</v>
      </c>
      <c r="H950" s="5">
        <v>29460</v>
      </c>
      <c r="K950" s="1">
        <f t="shared" si="158"/>
        <v>0.12152729468097059</v>
      </c>
      <c r="L950" s="1">
        <f t="shared" si="159"/>
        <v>0.21639541892706449</v>
      </c>
      <c r="M950" s="1">
        <f t="shared" si="160"/>
        <v>-0.2550691699604743</v>
      </c>
      <c r="N950" s="1">
        <f t="shared" si="161"/>
        <v>-0.48369231847736555</v>
      </c>
      <c r="P950" s="1">
        <f t="shared" si="162"/>
        <v>1.7806322398201864</v>
      </c>
      <c r="Q950" s="1">
        <f t="shared" si="163"/>
        <v>-2.0988632276401229</v>
      </c>
      <c r="R950" s="1">
        <f t="shared" si="164"/>
        <v>-3.9801126137723917</v>
      </c>
      <c r="T950" s="1" t="str">
        <f t="shared" si="165"/>
        <v>D</v>
      </c>
      <c r="U950" s="1" t="str">
        <f t="shared" si="165"/>
        <v>A</v>
      </c>
      <c r="V950" s="1" t="str">
        <f t="shared" si="165"/>
        <v>A</v>
      </c>
    </row>
    <row r="951" spans="1:30" ht="15.6" x14ac:dyDescent="0.25">
      <c r="B951" s="3" t="str">
        <f t="shared" si="155"/>
        <v>0</v>
      </c>
      <c r="C951" s="3">
        <f t="shared" si="156"/>
        <v>0</v>
      </c>
      <c r="D951" s="3" t="str">
        <f t="shared" si="157"/>
        <v>0</v>
      </c>
      <c r="E951" s="5">
        <v>7638366</v>
      </c>
      <c r="F951" s="5">
        <v>2189</v>
      </c>
      <c r="G951" s="5">
        <v>96699</v>
      </c>
      <c r="H951" s="5">
        <v>36121</v>
      </c>
      <c r="K951" s="1">
        <f t="shared" si="158"/>
        <v>0.19947218215274684</v>
      </c>
      <c r="L951" s="1">
        <f t="shared" si="159"/>
        <v>8.4737363726461845E-2</v>
      </c>
      <c r="M951" s="1">
        <f t="shared" si="160"/>
        <v>0.28270126149070796</v>
      </c>
      <c r="N951" s="1">
        <f t="shared" si="161"/>
        <v>0.22610319076714189</v>
      </c>
      <c r="P951" s="1">
        <f t="shared" si="162"/>
        <v>0.42480792465374334</v>
      </c>
      <c r="Q951" s="1">
        <f t="shared" si="163"/>
        <v>1.4172465475623464</v>
      </c>
      <c r="R951" s="1">
        <f t="shared" si="164"/>
        <v>1.1335073809640395</v>
      </c>
      <c r="T951" s="1" t="str">
        <f t="shared" si="165"/>
        <v>C</v>
      </c>
      <c r="U951" s="1" t="str">
        <f t="shared" si="165"/>
        <v>D</v>
      </c>
      <c r="V951" s="1" t="str">
        <f t="shared" si="165"/>
        <v>D</v>
      </c>
    </row>
    <row r="952" spans="1:30" ht="15.6" x14ac:dyDescent="0.25">
      <c r="B952" s="3" t="str">
        <f t="shared" si="155"/>
        <v>0</v>
      </c>
      <c r="C952" s="3">
        <f t="shared" si="156"/>
        <v>0</v>
      </c>
      <c r="D952" s="3" t="str">
        <f t="shared" si="157"/>
        <v>0</v>
      </c>
      <c r="E952" s="5">
        <v>8902376</v>
      </c>
      <c r="F952" s="5">
        <v>2065</v>
      </c>
      <c r="G952" s="5">
        <v>108235</v>
      </c>
      <c r="H952" s="5">
        <v>787537</v>
      </c>
      <c r="K952" s="1">
        <f t="shared" si="158"/>
        <v>0.16548172737467673</v>
      </c>
      <c r="L952" s="1">
        <f t="shared" si="159"/>
        <v>-5.6646870717222478E-2</v>
      </c>
      <c r="M952" s="1">
        <f t="shared" si="160"/>
        <v>0.11929802790101242</v>
      </c>
      <c r="N952" s="1">
        <f t="shared" si="161"/>
        <v>20.802746324852578</v>
      </c>
      <c r="P952" s="1">
        <f t="shared" si="162"/>
        <v>-0.34231495897408076</v>
      </c>
      <c r="Q952" s="1">
        <f t="shared" si="163"/>
        <v>0.72091360051435083</v>
      </c>
      <c r="R952" s="1">
        <f t="shared" si="164"/>
        <v>125.71023190827516</v>
      </c>
      <c r="T952" s="1" t="str">
        <f t="shared" si="165"/>
        <v>B</v>
      </c>
      <c r="U952" s="1" t="str">
        <f t="shared" si="165"/>
        <v>C</v>
      </c>
      <c r="V952" s="1" t="str">
        <f t="shared" si="165"/>
        <v>D</v>
      </c>
    </row>
    <row r="953" spans="1:30" ht="15.6" x14ac:dyDescent="0.25">
      <c r="B953" s="3" t="str">
        <f t="shared" si="155"/>
        <v>0</v>
      </c>
      <c r="C953" s="3">
        <f t="shared" si="156"/>
        <v>0</v>
      </c>
      <c r="D953" s="3" t="str">
        <f t="shared" si="157"/>
        <v>0</v>
      </c>
      <c r="E953" s="5">
        <v>9865596</v>
      </c>
      <c r="F953" s="5">
        <v>3929</v>
      </c>
      <c r="G953" s="5">
        <v>111377</v>
      </c>
      <c r="H953" s="5">
        <v>73201</v>
      </c>
      <c r="K953" s="1">
        <f t="shared" si="158"/>
        <v>0.10819808105162038</v>
      </c>
      <c r="L953" s="1">
        <f t="shared" si="159"/>
        <v>0.90266343825665862</v>
      </c>
      <c r="M953" s="1">
        <f t="shared" si="160"/>
        <v>2.9029426710398671E-2</v>
      </c>
      <c r="N953" s="1">
        <f t="shared" si="161"/>
        <v>-0.90705071634729539</v>
      </c>
      <c r="P953" s="1">
        <f t="shared" si="162"/>
        <v>8.3426935993994729</v>
      </c>
      <c r="Q953" s="1">
        <f t="shared" si="163"/>
        <v>0.26829890538029949</v>
      </c>
      <c r="R953" s="1">
        <f t="shared" si="164"/>
        <v>-8.3832421751967043</v>
      </c>
      <c r="T953" s="1" t="str">
        <f t="shared" si="165"/>
        <v>D</v>
      </c>
      <c r="U953" s="1" t="str">
        <f t="shared" si="165"/>
        <v>C</v>
      </c>
      <c r="V953" s="1" t="str">
        <f t="shared" si="165"/>
        <v>A</v>
      </c>
    </row>
    <row r="954" spans="1:30" ht="15.6" x14ac:dyDescent="0.25">
      <c r="B954" s="3" t="str">
        <f t="shared" si="155"/>
        <v>0</v>
      </c>
      <c r="C954" s="3">
        <f t="shared" si="156"/>
        <v>0</v>
      </c>
      <c r="D954" s="3" t="str">
        <f t="shared" si="157"/>
        <v>0</v>
      </c>
      <c r="E954" s="5">
        <v>10222281</v>
      </c>
      <c r="F954" s="5">
        <v>3101</v>
      </c>
      <c r="G954" s="5">
        <v>104113</v>
      </c>
      <c r="H954" s="5">
        <v>3153822</v>
      </c>
      <c r="K954" s="1">
        <f t="shared" si="158"/>
        <v>3.6154430000985241E-2</v>
      </c>
      <c r="L954" s="1">
        <f t="shared" si="159"/>
        <v>-0.21074064647493002</v>
      </c>
      <c r="M954" s="1">
        <f t="shared" si="160"/>
        <v>-6.5219928710595551E-2</v>
      </c>
      <c r="N954" s="1">
        <f t="shared" si="161"/>
        <v>42.084411415144601</v>
      </c>
      <c r="P954" s="1">
        <f t="shared" si="162"/>
        <v>-5.8289024738928852</v>
      </c>
      <c r="Q954" s="1">
        <f t="shared" si="163"/>
        <v>-1.8039263434333843</v>
      </c>
      <c r="R954" s="1">
        <f t="shared" si="164"/>
        <v>1164.0181137967813</v>
      </c>
      <c r="T954" s="1" t="str">
        <f t="shared" si="165"/>
        <v>A</v>
      </c>
      <c r="U954" s="1" t="str">
        <f t="shared" si="165"/>
        <v>A</v>
      </c>
      <c r="V954" s="1" t="str">
        <f t="shared" si="165"/>
        <v>D</v>
      </c>
    </row>
    <row r="955" spans="1:30" ht="15.6" x14ac:dyDescent="0.25">
      <c r="B955" s="3" t="str">
        <f t="shared" si="155"/>
        <v>0</v>
      </c>
      <c r="C955" s="3">
        <f t="shared" si="156"/>
        <v>0</v>
      </c>
      <c r="D955" s="3" t="str">
        <f t="shared" si="157"/>
        <v>0</v>
      </c>
      <c r="E955" s="5">
        <v>10413000</v>
      </c>
      <c r="F955" s="5">
        <v>3182</v>
      </c>
      <c r="G955" s="5">
        <v>99895</v>
      </c>
      <c r="H955" s="5">
        <v>82422</v>
      </c>
      <c r="K955" s="1">
        <f t="shared" si="158"/>
        <v>1.8657186199440224E-2</v>
      </c>
      <c r="L955" s="1">
        <f t="shared" si="159"/>
        <v>2.6120606256046435E-2</v>
      </c>
      <c r="M955" s="1">
        <f t="shared" si="160"/>
        <v>-4.0513672644146265E-2</v>
      </c>
      <c r="N955" s="1">
        <f t="shared" si="161"/>
        <v>-0.97386599497371762</v>
      </c>
      <c r="P955" s="1">
        <f t="shared" si="162"/>
        <v>1.4000292421817679</v>
      </c>
      <c r="Q955" s="1">
        <f t="shared" si="163"/>
        <v>-2.1714781752760661</v>
      </c>
      <c r="R955" s="1">
        <f t="shared" si="164"/>
        <v>-52.197902972257239</v>
      </c>
      <c r="T955" s="1" t="str">
        <f t="shared" si="165"/>
        <v>D</v>
      </c>
      <c r="U955" s="1" t="str">
        <f t="shared" si="165"/>
        <v>A</v>
      </c>
      <c r="V955" s="1" t="str">
        <f t="shared" si="165"/>
        <v>A</v>
      </c>
    </row>
    <row r="956" spans="1:30" ht="14.4" x14ac:dyDescent="0.25">
      <c r="A956" s="4" t="s">
        <v>94</v>
      </c>
      <c r="B956" s="3" t="str">
        <f t="shared" si="155"/>
        <v>Linfen</v>
      </c>
      <c r="C956" s="3" t="str">
        <f t="shared" si="156"/>
        <v xml:space="preserve">lin fen </v>
      </c>
      <c r="D956" s="3" t="str">
        <f t="shared" si="157"/>
        <v>linfen</v>
      </c>
      <c r="K956" s="1">
        <f t="shared" si="158"/>
        <v>-1</v>
      </c>
      <c r="L956" s="1">
        <f t="shared" si="159"/>
        <v>-1</v>
      </c>
      <c r="M956" s="1">
        <f t="shared" si="160"/>
        <v>-1</v>
      </c>
      <c r="N956" s="1">
        <f t="shared" si="161"/>
        <v>-1</v>
      </c>
      <c r="P956" s="1">
        <f t="shared" si="162"/>
        <v>1</v>
      </c>
      <c r="Q956" s="1">
        <f t="shared" si="163"/>
        <v>1</v>
      </c>
      <c r="R956" s="1">
        <f t="shared" si="164"/>
        <v>1</v>
      </c>
      <c r="S956" s="8"/>
      <c r="T956" s="8" t="str">
        <f t="shared" si="165"/>
        <v>D</v>
      </c>
      <c r="U956" s="8" t="str">
        <f t="shared" si="165"/>
        <v>D</v>
      </c>
      <c r="V956" s="8" t="str">
        <f t="shared" si="165"/>
        <v>D</v>
      </c>
    </row>
    <row r="957" spans="1:30" ht="15.6" x14ac:dyDescent="0.25">
      <c r="B957" s="3" t="str">
        <f t="shared" si="155"/>
        <v>0</v>
      </c>
      <c r="C957" s="3">
        <f t="shared" si="156"/>
        <v>0</v>
      </c>
      <c r="D957" s="3" t="str">
        <f t="shared" si="157"/>
        <v>0</v>
      </c>
      <c r="E957" s="5">
        <v>2239068</v>
      </c>
      <c r="F957" s="6"/>
      <c r="G957" s="6"/>
      <c r="H957" s="6"/>
      <c r="K957" s="1" t="e">
        <f t="shared" si="158"/>
        <v>#DIV/0!</v>
      </c>
      <c r="L957" s="1" t="e">
        <f t="shared" si="159"/>
        <v>#DIV/0!</v>
      </c>
      <c r="M957" s="1" t="e">
        <f t="shared" si="160"/>
        <v>#DIV/0!</v>
      </c>
      <c r="N957" s="1" t="e">
        <f t="shared" si="161"/>
        <v>#DIV/0!</v>
      </c>
      <c r="P957" s="1" t="e">
        <f t="shared" si="162"/>
        <v>#DIV/0!</v>
      </c>
      <c r="Q957" s="1" t="e">
        <f t="shared" si="163"/>
        <v>#DIV/0!</v>
      </c>
      <c r="R957" s="1" t="e">
        <f t="shared" si="164"/>
        <v>#DIV/0!</v>
      </c>
      <c r="T957" s="1" t="e">
        <f t="shared" si="165"/>
        <v>#DIV/0!</v>
      </c>
      <c r="U957" s="1" t="e">
        <f t="shared" si="165"/>
        <v>#DIV/0!</v>
      </c>
      <c r="V957" s="1" t="e">
        <f t="shared" si="165"/>
        <v>#DIV/0!</v>
      </c>
      <c r="X957" s="1">
        <f>COUNTIF($T$957:$V$969,"A")</f>
        <v>13</v>
      </c>
      <c r="Y957" s="1">
        <f>COUNTIF($T$957:$V$969,"B")</f>
        <v>4</v>
      </c>
      <c r="Z957" s="1">
        <f>COUNTIF($T$957:$V$969,"C")</f>
        <v>11</v>
      </c>
      <c r="AA957" s="1">
        <f>COUNTIF($T$957:$V$969,"D")</f>
        <v>5</v>
      </c>
      <c r="AB957" s="1">
        <f>COUNTIF($T$957:$V$969,"E")</f>
        <v>0</v>
      </c>
      <c r="AD957" s="1" t="s">
        <v>146</v>
      </c>
    </row>
    <row r="958" spans="1:30" ht="15.6" x14ac:dyDescent="0.25">
      <c r="B958" s="3" t="str">
        <f t="shared" si="155"/>
        <v>0</v>
      </c>
      <c r="C958" s="3">
        <f t="shared" si="156"/>
        <v>0</v>
      </c>
      <c r="D958" s="3" t="str">
        <f t="shared" si="157"/>
        <v>0</v>
      </c>
      <c r="E958" s="5">
        <v>2953034</v>
      </c>
      <c r="F958" s="5">
        <v>4402</v>
      </c>
      <c r="G958" s="5">
        <v>81534</v>
      </c>
      <c r="H958" s="5">
        <v>134703</v>
      </c>
      <c r="K958" s="1">
        <f t="shared" si="158"/>
        <v>0.31886749308194301</v>
      </c>
      <c r="L958" s="1" t="e">
        <f t="shared" si="159"/>
        <v>#DIV/0!</v>
      </c>
      <c r="M958" s="1" t="e">
        <f t="shared" si="160"/>
        <v>#DIV/0!</v>
      </c>
      <c r="N958" s="1" t="e">
        <f t="shared" si="161"/>
        <v>#DIV/0!</v>
      </c>
      <c r="P958" s="1" t="e">
        <f t="shared" si="162"/>
        <v>#DIV/0!</v>
      </c>
      <c r="Q958" s="1" t="e">
        <f t="shared" si="163"/>
        <v>#DIV/0!</v>
      </c>
      <c r="R958" s="1" t="e">
        <f t="shared" si="164"/>
        <v>#DIV/0!</v>
      </c>
      <c r="T958" s="1" t="e">
        <f t="shared" si="165"/>
        <v>#DIV/0!</v>
      </c>
      <c r="U958" s="1" t="e">
        <f t="shared" si="165"/>
        <v>#DIV/0!</v>
      </c>
      <c r="V958" s="1" t="e">
        <f t="shared" si="165"/>
        <v>#DIV/0!</v>
      </c>
    </row>
    <row r="959" spans="1:30" ht="15.6" x14ac:dyDescent="0.25">
      <c r="B959" s="3" t="str">
        <f t="shared" si="155"/>
        <v>0</v>
      </c>
      <c r="C959" s="3">
        <f t="shared" si="156"/>
        <v>0</v>
      </c>
      <c r="D959" s="3" t="str">
        <f t="shared" si="157"/>
        <v>0</v>
      </c>
      <c r="E959" s="5">
        <v>3759352</v>
      </c>
      <c r="F959" s="5">
        <v>5355</v>
      </c>
      <c r="G959" s="5">
        <v>82909</v>
      </c>
      <c r="H959" s="5">
        <v>138388</v>
      </c>
      <c r="K959" s="1">
        <f t="shared" si="158"/>
        <v>0.27304731337329674</v>
      </c>
      <c r="L959" s="1">
        <f t="shared" si="159"/>
        <v>0.21649250340754203</v>
      </c>
      <c r="M959" s="1">
        <f t="shared" si="160"/>
        <v>1.6864130301469327E-2</v>
      </c>
      <c r="N959" s="1">
        <f t="shared" si="161"/>
        <v>2.7356480553514029E-2</v>
      </c>
      <c r="P959" s="1">
        <f t="shared" si="162"/>
        <v>0.79287542050107707</v>
      </c>
      <c r="Q959" s="1">
        <f t="shared" si="163"/>
        <v>6.1762667037904617E-2</v>
      </c>
      <c r="R959" s="1">
        <f t="shared" si="164"/>
        <v>0.10018952472208949</v>
      </c>
      <c r="T959" s="1" t="str">
        <f t="shared" si="165"/>
        <v>C</v>
      </c>
      <c r="U959" s="1" t="str">
        <f t="shared" si="165"/>
        <v>C</v>
      </c>
      <c r="V959" s="1" t="str">
        <f t="shared" si="165"/>
        <v>C</v>
      </c>
    </row>
    <row r="960" spans="1:30" ht="15.6" x14ac:dyDescent="0.25">
      <c r="B960" s="3" t="str">
        <f t="shared" si="155"/>
        <v>0</v>
      </c>
      <c r="C960" s="3">
        <f t="shared" si="156"/>
        <v>0</v>
      </c>
      <c r="D960" s="3" t="str">
        <f t="shared" si="157"/>
        <v>0</v>
      </c>
      <c r="E960" s="5">
        <v>5231628</v>
      </c>
      <c r="F960" s="5">
        <v>5459</v>
      </c>
      <c r="G960" s="5">
        <v>84130</v>
      </c>
      <c r="H960" s="5">
        <v>139591</v>
      </c>
      <c r="K960" s="1">
        <f t="shared" si="158"/>
        <v>0.39163025968305176</v>
      </c>
      <c r="L960" s="1">
        <f t="shared" si="159"/>
        <v>1.9421101774042951E-2</v>
      </c>
      <c r="M960" s="1">
        <f t="shared" si="160"/>
        <v>1.4726989832225694E-2</v>
      </c>
      <c r="N960" s="1">
        <f t="shared" si="161"/>
        <v>8.6929502558025264E-3</v>
      </c>
      <c r="P960" s="1">
        <f t="shared" si="162"/>
        <v>4.9590401389720346E-2</v>
      </c>
      <c r="Q960" s="1">
        <f t="shared" si="163"/>
        <v>3.7604320575596782E-2</v>
      </c>
      <c r="R960" s="1">
        <f t="shared" si="164"/>
        <v>2.219682989470163E-2</v>
      </c>
      <c r="T960" s="1" t="str">
        <f t="shared" si="165"/>
        <v>C</v>
      </c>
      <c r="U960" s="1" t="str">
        <f t="shared" si="165"/>
        <v>C</v>
      </c>
      <c r="V960" s="1" t="str">
        <f t="shared" si="165"/>
        <v>C</v>
      </c>
    </row>
    <row r="961" spans="1:30" ht="15.6" x14ac:dyDescent="0.25">
      <c r="B961" s="3" t="str">
        <f t="shared" si="155"/>
        <v>0</v>
      </c>
      <c r="C961" s="3">
        <f t="shared" si="156"/>
        <v>0</v>
      </c>
      <c r="D961" s="3" t="str">
        <f t="shared" si="157"/>
        <v>0</v>
      </c>
      <c r="E961" s="5">
        <v>5887387</v>
      </c>
      <c r="F961" s="5">
        <v>4877</v>
      </c>
      <c r="G961" s="5">
        <v>70510</v>
      </c>
      <c r="H961" s="5">
        <v>117564</v>
      </c>
      <c r="K961" s="1">
        <f t="shared" si="158"/>
        <v>0.12534511245830171</v>
      </c>
      <c r="L961" s="1">
        <f t="shared" si="159"/>
        <v>-0.10661293277156988</v>
      </c>
      <c r="M961" s="1">
        <f t="shared" si="160"/>
        <v>-0.16189230952097944</v>
      </c>
      <c r="N961" s="1">
        <f t="shared" si="161"/>
        <v>-0.15779670609136692</v>
      </c>
      <c r="P961" s="1">
        <f t="shared" si="162"/>
        <v>-0.85055516470206671</v>
      </c>
      <c r="Q961" s="1">
        <f t="shared" si="163"/>
        <v>-1.2915725738794626</v>
      </c>
      <c r="R961" s="1">
        <f t="shared" si="164"/>
        <v>-1.2588979577792538</v>
      </c>
      <c r="T961" s="1" t="str">
        <f t="shared" si="165"/>
        <v>A</v>
      </c>
      <c r="U961" s="1" t="str">
        <f t="shared" si="165"/>
        <v>A</v>
      </c>
      <c r="V961" s="1" t="str">
        <f t="shared" si="165"/>
        <v>A</v>
      </c>
    </row>
    <row r="962" spans="1:30" ht="15.6" x14ac:dyDescent="0.25">
      <c r="B962" s="3" t="str">
        <f t="shared" si="155"/>
        <v>0</v>
      </c>
      <c r="C962" s="3">
        <f t="shared" si="156"/>
        <v>0</v>
      </c>
      <c r="D962" s="3" t="str">
        <f t="shared" si="157"/>
        <v>0</v>
      </c>
      <c r="E962" s="5">
        <v>6580869</v>
      </c>
      <c r="F962" s="5">
        <v>3898</v>
      </c>
      <c r="G962" s="5">
        <v>76307</v>
      </c>
      <c r="H962" s="5">
        <v>105738</v>
      </c>
      <c r="K962" s="1">
        <f t="shared" si="158"/>
        <v>0.1177911355241298</v>
      </c>
      <c r="L962" s="1">
        <f t="shared" si="159"/>
        <v>-0.2007381587041214</v>
      </c>
      <c r="M962" s="1">
        <f t="shared" si="160"/>
        <v>8.2215288611544465E-2</v>
      </c>
      <c r="N962" s="1">
        <f t="shared" si="161"/>
        <v>-0.10059201796468306</v>
      </c>
      <c r="P962" s="1">
        <f t="shared" si="162"/>
        <v>-1.7041873126607197</v>
      </c>
      <c r="Q962" s="1">
        <f t="shared" si="163"/>
        <v>0.69797517653357255</v>
      </c>
      <c r="R962" s="1">
        <f t="shared" si="164"/>
        <v>-0.85398631668744329</v>
      </c>
      <c r="T962" s="1" t="str">
        <f t="shared" si="165"/>
        <v>A</v>
      </c>
      <c r="U962" s="1" t="str">
        <f t="shared" si="165"/>
        <v>C</v>
      </c>
      <c r="V962" s="1" t="str">
        <f t="shared" si="165"/>
        <v>A</v>
      </c>
    </row>
    <row r="963" spans="1:30" ht="15.6" x14ac:dyDescent="0.25">
      <c r="B963" s="3" t="str">
        <f t="shared" ref="B963:B1026" si="166">PROPER(D963)</f>
        <v>0</v>
      </c>
      <c r="C963" s="3">
        <f t="shared" ref="C963:C1026" si="167">getpy(A963)</f>
        <v>0</v>
      </c>
      <c r="D963" s="3" t="str">
        <f t="shared" ref="D963:D1026" si="168">SUBSTITUTE(C963," ","")</f>
        <v>0</v>
      </c>
      <c r="E963" s="5">
        <v>7546316</v>
      </c>
      <c r="F963" s="5">
        <v>3793</v>
      </c>
      <c r="G963" s="5">
        <v>71653</v>
      </c>
      <c r="H963" s="5">
        <v>73804</v>
      </c>
      <c r="K963" s="1">
        <f t="shared" ref="K963:K1026" si="169">(E963-E962)/E962</f>
        <v>0.14670509320273659</v>
      </c>
      <c r="L963" s="1">
        <f t="shared" ref="L963:L1026" si="170">(F963-F962)/F962</f>
        <v>-2.6936890713186248E-2</v>
      </c>
      <c r="M963" s="1">
        <f t="shared" ref="M963:M1026" si="171">(G963-G962)/G962</f>
        <v>-6.0990472695820828E-2</v>
      </c>
      <c r="N963" s="1">
        <f t="shared" ref="N963:N1026" si="172">(H963-H962)/H962</f>
        <v>-0.30201063004785411</v>
      </c>
      <c r="P963" s="1">
        <f t="shared" si="162"/>
        <v>-0.18361251218429939</v>
      </c>
      <c r="Q963" s="1">
        <f t="shared" si="163"/>
        <v>-0.41573520976218659</v>
      </c>
      <c r="R963" s="1">
        <f t="shared" si="164"/>
        <v>-2.0586240290273747</v>
      </c>
      <c r="T963" s="1" t="str">
        <f t="shared" si="165"/>
        <v>B</v>
      </c>
      <c r="U963" s="1" t="str">
        <f t="shared" si="165"/>
        <v>B</v>
      </c>
      <c r="V963" s="1" t="str">
        <f t="shared" si="165"/>
        <v>A</v>
      </c>
    </row>
    <row r="964" spans="1:30" ht="15.6" x14ac:dyDescent="0.25">
      <c r="B964" s="3" t="str">
        <f t="shared" si="166"/>
        <v>0</v>
      </c>
      <c r="C964" s="3">
        <f t="shared" si="167"/>
        <v>0</v>
      </c>
      <c r="D964" s="3" t="str">
        <f t="shared" si="168"/>
        <v>0</v>
      </c>
      <c r="E964" s="5">
        <v>7668659</v>
      </c>
      <c r="F964" s="5">
        <v>3815</v>
      </c>
      <c r="G964" s="5">
        <v>67078</v>
      </c>
      <c r="H964" s="5">
        <v>62482</v>
      </c>
      <c r="K964" s="1">
        <f t="shared" si="169"/>
        <v>1.6212281595416888E-2</v>
      </c>
      <c r="L964" s="1">
        <f t="shared" si="170"/>
        <v>5.8001581861323488E-3</v>
      </c>
      <c r="M964" s="1">
        <f t="shared" si="171"/>
        <v>-6.3849385231602301E-2</v>
      </c>
      <c r="N964" s="1">
        <f t="shared" si="172"/>
        <v>-0.15340631944068073</v>
      </c>
      <c r="P964" s="1">
        <f t="shared" ref="P964:P1027" si="173">L964/K964</f>
        <v>0.35776322734068583</v>
      </c>
      <c r="Q964" s="1">
        <f t="shared" ref="Q964:Q1027" si="174">M964/$K964</f>
        <v>-3.9383343335001122</v>
      </c>
      <c r="R964" s="1">
        <f t="shared" ref="R964:R1027" si="175">N964/$K964</f>
        <v>-9.4623522628701284</v>
      </c>
      <c r="T964" s="1" t="str">
        <f t="shared" ref="T964:V1027" si="176">IF(AND($K964&gt;0,L964&lt;0,P964&lt;-0.5),"A",IF(OR(AND($K964&gt;0,L964&lt;0,P964&gt;-0.5)),"B",IF(OR(AND($K964&gt;0,L964&gt;0,P964&lt;1),AND($K964&lt;0,L964&lt;0,P964&gt;1.2)),"C",IF(OR(AND($K964&gt;0,L964&gt;0,P964&gt;1),AND($K964&lt;0,L964&lt;0,P964&lt;1.2)),"D",IF(AND($K964&lt;0,L964&gt;0,P964&lt;0),"E","F")))))</f>
        <v>C</v>
      </c>
      <c r="U964" s="1" t="str">
        <f t="shared" si="176"/>
        <v>A</v>
      </c>
      <c r="V964" s="1" t="str">
        <f t="shared" si="176"/>
        <v>A</v>
      </c>
    </row>
    <row r="965" spans="1:30" ht="15.6" x14ac:dyDescent="0.25">
      <c r="B965" s="3" t="str">
        <f t="shared" si="166"/>
        <v>0</v>
      </c>
      <c r="C965" s="3">
        <f t="shared" si="167"/>
        <v>0</v>
      </c>
      <c r="D965" s="3" t="str">
        <f t="shared" si="168"/>
        <v>0</v>
      </c>
      <c r="E965" s="5">
        <v>8901440</v>
      </c>
      <c r="F965" s="5">
        <v>3068</v>
      </c>
      <c r="G965" s="5">
        <v>66627</v>
      </c>
      <c r="H965" s="5">
        <v>57998</v>
      </c>
      <c r="K965" s="1">
        <f t="shared" si="169"/>
        <v>0.16075574621325581</v>
      </c>
      <c r="L965" s="1">
        <f t="shared" si="170"/>
        <v>-0.19580602883355178</v>
      </c>
      <c r="M965" s="1">
        <f t="shared" si="171"/>
        <v>-6.7235159068547061E-3</v>
      </c>
      <c r="N965" s="1">
        <f t="shared" si="172"/>
        <v>-7.1764668224448644E-2</v>
      </c>
      <c r="P965" s="1">
        <f t="shared" si="173"/>
        <v>-1.2180343996773768</v>
      </c>
      <c r="Q965" s="1">
        <f t="shared" si="174"/>
        <v>-4.1824420372105431E-2</v>
      </c>
      <c r="R965" s="1">
        <f t="shared" si="175"/>
        <v>-0.44642054741388137</v>
      </c>
      <c r="T965" s="1" t="str">
        <f t="shared" si="176"/>
        <v>A</v>
      </c>
      <c r="U965" s="1" t="str">
        <f t="shared" si="176"/>
        <v>B</v>
      </c>
      <c r="V965" s="1" t="str">
        <f t="shared" si="176"/>
        <v>B</v>
      </c>
    </row>
    <row r="966" spans="1:30" ht="15.6" x14ac:dyDescent="0.25">
      <c r="B966" s="3" t="str">
        <f t="shared" si="166"/>
        <v>0</v>
      </c>
      <c r="C966" s="3">
        <f t="shared" si="167"/>
        <v>0</v>
      </c>
      <c r="D966" s="3" t="str">
        <f t="shared" si="168"/>
        <v>0</v>
      </c>
      <c r="E966" s="5">
        <v>11360573</v>
      </c>
      <c r="F966" s="5">
        <v>4086</v>
      </c>
      <c r="G966" s="5">
        <v>100599</v>
      </c>
      <c r="H966" s="5">
        <v>102666</v>
      </c>
      <c r="K966" s="1">
        <f t="shared" si="169"/>
        <v>0.27626238001941261</v>
      </c>
      <c r="L966" s="1">
        <f t="shared" si="170"/>
        <v>0.33181225554106908</v>
      </c>
      <c r="M966" s="1">
        <f t="shared" si="171"/>
        <v>0.50988338061146377</v>
      </c>
      <c r="N966" s="1">
        <f t="shared" si="172"/>
        <v>0.77016448843063556</v>
      </c>
      <c r="P966" s="1">
        <f t="shared" si="173"/>
        <v>1.2010765110969979</v>
      </c>
      <c r="Q966" s="1">
        <f t="shared" si="174"/>
        <v>1.8456489825926892</v>
      </c>
      <c r="R966" s="1">
        <f t="shared" si="175"/>
        <v>2.7878008159363468</v>
      </c>
      <c r="T966" s="1" t="str">
        <f t="shared" si="176"/>
        <v>D</v>
      </c>
      <c r="U966" s="1" t="str">
        <f t="shared" si="176"/>
        <v>D</v>
      </c>
      <c r="V966" s="1" t="str">
        <f t="shared" si="176"/>
        <v>D</v>
      </c>
    </row>
    <row r="967" spans="1:30" ht="15.6" x14ac:dyDescent="0.25">
      <c r="B967" s="3" t="str">
        <f t="shared" si="166"/>
        <v>0</v>
      </c>
      <c r="C967" s="3">
        <f t="shared" si="167"/>
        <v>0</v>
      </c>
      <c r="D967" s="3" t="str">
        <f t="shared" si="168"/>
        <v>0</v>
      </c>
      <c r="E967" s="5">
        <v>12210801</v>
      </c>
      <c r="F967" s="5">
        <v>7329</v>
      </c>
      <c r="G967" s="5">
        <v>92469</v>
      </c>
      <c r="H967" s="5">
        <v>5168812</v>
      </c>
      <c r="K967" s="1">
        <f t="shared" si="169"/>
        <v>7.4840239132304337E-2</v>
      </c>
      <c r="L967" s="1">
        <f t="shared" si="170"/>
        <v>0.79368575624082227</v>
      </c>
      <c r="M967" s="1">
        <f t="shared" si="171"/>
        <v>-8.0815912683028665E-2</v>
      </c>
      <c r="N967" s="1">
        <f t="shared" si="172"/>
        <v>49.345898349989284</v>
      </c>
      <c r="P967" s="1">
        <f t="shared" si="173"/>
        <v>10.605067079458765</v>
      </c>
      <c r="Q967" s="1">
        <f t="shared" si="174"/>
        <v>-1.0798457303184239</v>
      </c>
      <c r="R967" s="1">
        <f t="shared" si="175"/>
        <v>659.34982199555031</v>
      </c>
      <c r="T967" s="1" t="str">
        <f t="shared" si="176"/>
        <v>D</v>
      </c>
      <c r="U967" s="1" t="str">
        <f t="shared" si="176"/>
        <v>A</v>
      </c>
      <c r="V967" s="1" t="str">
        <f t="shared" si="176"/>
        <v>D</v>
      </c>
    </row>
    <row r="968" spans="1:30" ht="15.6" x14ac:dyDescent="0.25">
      <c r="B968" s="3" t="str">
        <f t="shared" si="166"/>
        <v>0</v>
      </c>
      <c r="C968" s="3">
        <f t="shared" si="167"/>
        <v>0</v>
      </c>
      <c r="D968" s="3" t="str">
        <f t="shared" si="168"/>
        <v>0</v>
      </c>
      <c r="E968" s="5">
        <v>12239045</v>
      </c>
      <c r="F968" s="5">
        <v>6443</v>
      </c>
      <c r="G968" s="5">
        <v>91101</v>
      </c>
      <c r="H968" s="5">
        <v>93071</v>
      </c>
      <c r="K968" s="1">
        <f t="shared" si="169"/>
        <v>2.3130341735976205E-3</v>
      </c>
      <c r="L968" s="1">
        <f t="shared" si="170"/>
        <v>-0.12088961659162233</v>
      </c>
      <c r="M968" s="1">
        <f t="shared" si="171"/>
        <v>-1.4794147227719561E-2</v>
      </c>
      <c r="N968" s="1">
        <f t="shared" si="172"/>
        <v>-0.98199373473053386</v>
      </c>
      <c r="P968" s="1">
        <f t="shared" si="173"/>
        <v>-52.264518169048245</v>
      </c>
      <c r="Q968" s="1">
        <f t="shared" si="174"/>
        <v>-6.3959916358300966</v>
      </c>
      <c r="R968" s="1">
        <f t="shared" si="175"/>
        <v>-424.54787133696851</v>
      </c>
      <c r="T968" s="1" t="str">
        <f t="shared" si="176"/>
        <v>A</v>
      </c>
      <c r="U968" s="1" t="str">
        <f t="shared" si="176"/>
        <v>A</v>
      </c>
      <c r="V968" s="1" t="str">
        <f t="shared" si="176"/>
        <v>A</v>
      </c>
    </row>
    <row r="969" spans="1:30" ht="15.6" x14ac:dyDescent="0.25">
      <c r="B969" s="3" t="str">
        <f t="shared" si="166"/>
        <v>0</v>
      </c>
      <c r="C969" s="3">
        <f t="shared" si="167"/>
        <v>0</v>
      </c>
      <c r="D969" s="3" t="str">
        <f t="shared" si="168"/>
        <v>0</v>
      </c>
      <c r="E969" s="5">
        <v>12132401</v>
      </c>
      <c r="F969" s="5">
        <v>5941</v>
      </c>
      <c r="G969" s="5">
        <v>88229</v>
      </c>
      <c r="H969" s="5">
        <v>91710</v>
      </c>
      <c r="K969" s="1">
        <f t="shared" si="169"/>
        <v>-8.7134249445116017E-3</v>
      </c>
      <c r="L969" s="1">
        <f t="shared" si="170"/>
        <v>-7.7914015210305762E-2</v>
      </c>
      <c r="M969" s="1">
        <f t="shared" si="171"/>
        <v>-3.1525449775523871E-2</v>
      </c>
      <c r="N969" s="1">
        <f t="shared" si="172"/>
        <v>-1.462324461969894E-2</v>
      </c>
      <c r="P969" s="1">
        <f t="shared" si="173"/>
        <v>8.9418358115751158</v>
      </c>
      <c r="Q969" s="1">
        <f t="shared" si="174"/>
        <v>3.6180319422365681</v>
      </c>
      <c r="R969" s="1">
        <f t="shared" si="175"/>
        <v>1.6782430230158585</v>
      </c>
      <c r="T969" s="1" t="str">
        <f t="shared" si="176"/>
        <v>C</v>
      </c>
      <c r="U969" s="1" t="str">
        <f t="shared" si="176"/>
        <v>C</v>
      </c>
      <c r="V969" s="1" t="str">
        <f t="shared" si="176"/>
        <v>C</v>
      </c>
    </row>
    <row r="970" spans="1:30" ht="14.4" x14ac:dyDescent="0.25">
      <c r="A970" s="4" t="s">
        <v>95</v>
      </c>
      <c r="B970" s="3" t="str">
        <f t="shared" si="166"/>
        <v>Lvliang</v>
      </c>
      <c r="C970" s="3" t="str">
        <f t="shared" si="167"/>
        <v xml:space="preserve">lv liang </v>
      </c>
      <c r="D970" s="3" t="str">
        <f t="shared" si="168"/>
        <v>lvliang</v>
      </c>
      <c r="K970" s="1">
        <f t="shared" si="169"/>
        <v>-1</v>
      </c>
      <c r="L970" s="1">
        <f t="shared" si="170"/>
        <v>-1</v>
      </c>
      <c r="M970" s="1">
        <f t="shared" si="171"/>
        <v>-1</v>
      </c>
      <c r="N970" s="1">
        <f t="shared" si="172"/>
        <v>-1</v>
      </c>
      <c r="P970" s="1">
        <f t="shared" si="173"/>
        <v>1</v>
      </c>
      <c r="Q970" s="1">
        <f t="shared" si="174"/>
        <v>1</v>
      </c>
      <c r="R970" s="1">
        <f t="shared" si="175"/>
        <v>1</v>
      </c>
      <c r="T970" s="8" t="str">
        <f t="shared" si="176"/>
        <v>D</v>
      </c>
      <c r="U970" s="8" t="str">
        <f t="shared" si="176"/>
        <v>D</v>
      </c>
      <c r="V970" s="8" t="str">
        <f t="shared" si="176"/>
        <v>D</v>
      </c>
    </row>
    <row r="971" spans="1:30" ht="15.6" x14ac:dyDescent="0.25">
      <c r="B971" s="3" t="str">
        <f t="shared" si="166"/>
        <v>0</v>
      </c>
      <c r="C971" s="3">
        <f t="shared" si="167"/>
        <v>0</v>
      </c>
      <c r="D971" s="3" t="str">
        <f t="shared" si="168"/>
        <v>0</v>
      </c>
      <c r="E971" s="5">
        <v>1349617</v>
      </c>
      <c r="F971" s="7">
        <v>721</v>
      </c>
      <c r="G971" s="5">
        <v>64003</v>
      </c>
      <c r="H971" s="5">
        <v>73688</v>
      </c>
      <c r="K971" s="1" t="e">
        <f t="shared" si="169"/>
        <v>#DIV/0!</v>
      </c>
      <c r="L971" s="1" t="e">
        <f t="shared" si="170"/>
        <v>#DIV/0!</v>
      </c>
      <c r="M971" s="1" t="e">
        <f t="shared" si="171"/>
        <v>#DIV/0!</v>
      </c>
      <c r="N971" s="1" t="e">
        <f t="shared" si="172"/>
        <v>#DIV/0!</v>
      </c>
      <c r="P971" s="1" t="e">
        <f t="shared" si="173"/>
        <v>#DIV/0!</v>
      </c>
      <c r="Q971" s="1" t="e">
        <f t="shared" si="174"/>
        <v>#DIV/0!</v>
      </c>
      <c r="R971" s="1" t="e">
        <f t="shared" si="175"/>
        <v>#DIV/0!</v>
      </c>
      <c r="T971" s="1" t="e">
        <f t="shared" si="176"/>
        <v>#DIV/0!</v>
      </c>
      <c r="U971" s="1" t="e">
        <f t="shared" si="176"/>
        <v>#DIV/0!</v>
      </c>
      <c r="V971" s="1" t="e">
        <f t="shared" si="176"/>
        <v>#DIV/0!</v>
      </c>
      <c r="X971" s="1">
        <f>COUNTIF($T$971:$V$982,"A")</f>
        <v>5</v>
      </c>
      <c r="Y971" s="1">
        <f>COUNTIF($T$971:$V$982,"B")</f>
        <v>5</v>
      </c>
      <c r="Z971" s="1">
        <f>COUNTIF($T$971:$V$982,"C")</f>
        <v>10</v>
      </c>
      <c r="AA971" s="1">
        <f>COUNTIF($T$971:$V$982,"D")</f>
        <v>9</v>
      </c>
      <c r="AB971" s="1">
        <f>COUNTIF($T$971:$V$982,"E")</f>
        <v>4</v>
      </c>
      <c r="AD971" s="1" t="s">
        <v>148</v>
      </c>
    </row>
    <row r="972" spans="1:30" ht="15.6" x14ac:dyDescent="0.25">
      <c r="B972" s="3" t="str">
        <f t="shared" si="166"/>
        <v>0</v>
      </c>
      <c r="C972" s="3">
        <f t="shared" si="167"/>
        <v>0</v>
      </c>
      <c r="D972" s="3" t="str">
        <f t="shared" si="168"/>
        <v>0</v>
      </c>
      <c r="E972" s="5">
        <v>1795855</v>
      </c>
      <c r="F972" s="7">
        <v>680</v>
      </c>
      <c r="G972" s="5">
        <v>64105</v>
      </c>
      <c r="H972" s="5">
        <v>95122</v>
      </c>
      <c r="K972" s="1">
        <f t="shared" si="169"/>
        <v>0.33064047059276819</v>
      </c>
      <c r="L972" s="1">
        <f t="shared" si="170"/>
        <v>-5.6865464632454926E-2</v>
      </c>
      <c r="M972" s="1">
        <f t="shared" si="171"/>
        <v>1.5936752964704779E-3</v>
      </c>
      <c r="N972" s="1">
        <f t="shared" si="172"/>
        <v>0.29087504071219195</v>
      </c>
      <c r="P972" s="1">
        <f t="shared" si="173"/>
        <v>-0.17198579632586181</v>
      </c>
      <c r="Q972" s="1">
        <f t="shared" si="174"/>
        <v>4.8199643970181756E-3</v>
      </c>
      <c r="R972" s="1">
        <f t="shared" si="175"/>
        <v>0.87973211564426679</v>
      </c>
      <c r="T972" s="1" t="str">
        <f t="shared" si="176"/>
        <v>B</v>
      </c>
      <c r="U972" s="1" t="str">
        <f t="shared" si="176"/>
        <v>C</v>
      </c>
      <c r="V972" s="1" t="str">
        <f t="shared" si="176"/>
        <v>C</v>
      </c>
    </row>
    <row r="973" spans="1:30" ht="15.6" x14ac:dyDescent="0.25">
      <c r="B973" s="3" t="str">
        <f t="shared" si="166"/>
        <v>0</v>
      </c>
      <c r="C973" s="3">
        <f t="shared" si="167"/>
        <v>0</v>
      </c>
      <c r="D973" s="3" t="str">
        <f t="shared" si="168"/>
        <v>0</v>
      </c>
      <c r="E973" s="5">
        <v>3095173</v>
      </c>
      <c r="F973" s="7">
        <v>689</v>
      </c>
      <c r="G973" s="5">
        <v>69109</v>
      </c>
      <c r="H973" s="5">
        <v>80270</v>
      </c>
      <c r="K973" s="1">
        <f t="shared" si="169"/>
        <v>0.72350941473559949</v>
      </c>
      <c r="L973" s="1">
        <f t="shared" si="170"/>
        <v>1.3235294117647059E-2</v>
      </c>
      <c r="M973" s="1">
        <f t="shared" si="171"/>
        <v>7.8059433741517817E-2</v>
      </c>
      <c r="N973" s="1">
        <f t="shared" si="172"/>
        <v>-0.15613633018649734</v>
      </c>
      <c r="P973" s="1">
        <f t="shared" si="173"/>
        <v>1.8293188517089009E-2</v>
      </c>
      <c r="Q973" s="1">
        <f t="shared" si="174"/>
        <v>0.10789000412668298</v>
      </c>
      <c r="R973" s="1">
        <f t="shared" si="175"/>
        <v>-0.21580414436425277</v>
      </c>
      <c r="T973" s="1" t="str">
        <f t="shared" si="176"/>
        <v>C</v>
      </c>
      <c r="U973" s="1" t="str">
        <f t="shared" si="176"/>
        <v>C</v>
      </c>
      <c r="V973" s="1" t="str">
        <f t="shared" si="176"/>
        <v>B</v>
      </c>
    </row>
    <row r="974" spans="1:30" ht="15.6" x14ac:dyDescent="0.25">
      <c r="B974" s="3" t="str">
        <f t="shared" si="166"/>
        <v>0</v>
      </c>
      <c r="C974" s="3">
        <f t="shared" si="167"/>
        <v>0</v>
      </c>
      <c r="D974" s="3" t="str">
        <f t="shared" si="168"/>
        <v>0</v>
      </c>
      <c r="E974" s="5">
        <v>4057513</v>
      </c>
      <c r="F974" s="7">
        <v>933</v>
      </c>
      <c r="G974" s="5">
        <v>63905</v>
      </c>
      <c r="H974" s="5">
        <v>73840</v>
      </c>
      <c r="K974" s="1">
        <f t="shared" si="169"/>
        <v>0.3109163849645884</v>
      </c>
      <c r="L974" s="1">
        <f t="shared" si="170"/>
        <v>0.35413642960812775</v>
      </c>
      <c r="M974" s="1">
        <f t="shared" si="171"/>
        <v>-7.5301335571343816E-2</v>
      </c>
      <c r="N974" s="1">
        <f t="shared" si="172"/>
        <v>-8.0104646816992656E-2</v>
      </c>
      <c r="P974" s="1">
        <f t="shared" si="173"/>
        <v>1.1390085782981874</v>
      </c>
      <c r="Q974" s="1">
        <f t="shared" si="174"/>
        <v>-0.24219159623871289</v>
      </c>
      <c r="R974" s="1">
        <f t="shared" si="175"/>
        <v>-0.25764048049804811</v>
      </c>
      <c r="T974" s="1" t="str">
        <f t="shared" si="176"/>
        <v>D</v>
      </c>
      <c r="U974" s="1" t="str">
        <f t="shared" si="176"/>
        <v>B</v>
      </c>
      <c r="V974" s="1" t="str">
        <f t="shared" si="176"/>
        <v>B</v>
      </c>
    </row>
    <row r="975" spans="1:30" ht="15.6" x14ac:dyDescent="0.25">
      <c r="B975" s="3" t="str">
        <f t="shared" si="166"/>
        <v>0</v>
      </c>
      <c r="C975" s="3">
        <f t="shared" si="167"/>
        <v>0</v>
      </c>
      <c r="D975" s="3" t="str">
        <f t="shared" si="168"/>
        <v>0</v>
      </c>
      <c r="E975" s="5">
        <v>5076745</v>
      </c>
      <c r="F975" s="5">
        <v>1723</v>
      </c>
      <c r="G975" s="5">
        <v>80188</v>
      </c>
      <c r="H975" s="5">
        <v>61832</v>
      </c>
      <c r="K975" s="1">
        <f t="shared" si="169"/>
        <v>0.25119623769535676</v>
      </c>
      <c r="L975" s="1">
        <f t="shared" si="170"/>
        <v>0.84673097534833874</v>
      </c>
      <c r="M975" s="1">
        <f t="shared" si="171"/>
        <v>0.25480009388936703</v>
      </c>
      <c r="N975" s="1">
        <f t="shared" si="172"/>
        <v>-0.16262188515709641</v>
      </c>
      <c r="P975" s="1">
        <f t="shared" si="173"/>
        <v>3.3707948141135322</v>
      </c>
      <c r="Q975" s="1">
        <f t="shared" si="174"/>
        <v>1.0143467761582516</v>
      </c>
      <c r="R975" s="1">
        <f t="shared" si="175"/>
        <v>-0.64738981224041792</v>
      </c>
      <c r="T975" s="1" t="str">
        <f t="shared" si="176"/>
        <v>D</v>
      </c>
      <c r="U975" s="1" t="str">
        <f t="shared" si="176"/>
        <v>D</v>
      </c>
      <c r="V975" s="1" t="str">
        <f t="shared" si="176"/>
        <v>A</v>
      </c>
    </row>
    <row r="976" spans="1:30" ht="15.6" x14ac:dyDescent="0.25">
      <c r="B976" s="3" t="str">
        <f t="shared" si="166"/>
        <v>0</v>
      </c>
      <c r="C976" s="3">
        <f t="shared" si="167"/>
        <v>0</v>
      </c>
      <c r="D976" s="3" t="str">
        <f t="shared" si="168"/>
        <v>0</v>
      </c>
      <c r="E976" s="5">
        <v>6296438</v>
      </c>
      <c r="F976" s="5">
        <v>2896</v>
      </c>
      <c r="G976" s="5">
        <v>83411</v>
      </c>
      <c r="H976" s="5">
        <v>57368</v>
      </c>
      <c r="K976" s="1">
        <f t="shared" si="169"/>
        <v>0.24025098759145869</v>
      </c>
      <c r="L976" s="1">
        <f t="shared" si="170"/>
        <v>0.6807893209518282</v>
      </c>
      <c r="M976" s="1">
        <f t="shared" si="171"/>
        <v>4.0193046341098417E-2</v>
      </c>
      <c r="N976" s="1">
        <f t="shared" si="172"/>
        <v>-7.2195626859878376E-2</v>
      </c>
      <c r="P976" s="1">
        <f t="shared" si="173"/>
        <v>2.8336587823293149</v>
      </c>
      <c r="Q976" s="1">
        <f t="shared" si="174"/>
        <v>0.16729607126296511</v>
      </c>
      <c r="R976" s="1">
        <f t="shared" si="175"/>
        <v>-0.30050085364329654</v>
      </c>
      <c r="T976" s="1" t="str">
        <f t="shared" si="176"/>
        <v>D</v>
      </c>
      <c r="U976" s="1" t="str">
        <f t="shared" si="176"/>
        <v>C</v>
      </c>
      <c r="V976" s="1" t="str">
        <f t="shared" si="176"/>
        <v>B</v>
      </c>
    </row>
    <row r="977" spans="1:30" ht="15.6" x14ac:dyDescent="0.25">
      <c r="B977" s="3" t="str">
        <f t="shared" si="166"/>
        <v>0</v>
      </c>
      <c r="C977" s="3">
        <f t="shared" si="167"/>
        <v>0</v>
      </c>
      <c r="D977" s="3" t="str">
        <f t="shared" si="168"/>
        <v>0</v>
      </c>
      <c r="E977" s="5">
        <v>6115606</v>
      </c>
      <c r="F977" s="5">
        <v>3752</v>
      </c>
      <c r="G977" s="5">
        <v>71646</v>
      </c>
      <c r="H977" s="5">
        <v>39591</v>
      </c>
      <c r="K977" s="1">
        <f t="shared" si="169"/>
        <v>-2.8719730107721223E-2</v>
      </c>
      <c r="L977" s="1">
        <f t="shared" si="170"/>
        <v>0.29558011049723759</v>
      </c>
      <c r="M977" s="1">
        <f t="shared" si="171"/>
        <v>-0.1410485427581494</v>
      </c>
      <c r="N977" s="1">
        <f t="shared" si="172"/>
        <v>-0.30987658625017434</v>
      </c>
      <c r="P977" s="1">
        <f t="shared" si="173"/>
        <v>-10.291883293769938</v>
      </c>
      <c r="Q977" s="1">
        <f t="shared" si="174"/>
        <v>4.9112071119438854</v>
      </c>
      <c r="R977" s="1">
        <f t="shared" si="175"/>
        <v>10.78967612466751</v>
      </c>
      <c r="T977" s="1" t="str">
        <f t="shared" si="176"/>
        <v>E</v>
      </c>
      <c r="U977" s="1" t="str">
        <f t="shared" si="176"/>
        <v>C</v>
      </c>
      <c r="V977" s="1" t="str">
        <f t="shared" si="176"/>
        <v>C</v>
      </c>
    </row>
    <row r="978" spans="1:30" ht="15.6" x14ac:dyDescent="0.25">
      <c r="B978" s="3" t="str">
        <f t="shared" si="166"/>
        <v>0</v>
      </c>
      <c r="C978" s="3">
        <f t="shared" si="167"/>
        <v>0</v>
      </c>
      <c r="D978" s="3" t="str">
        <f t="shared" si="168"/>
        <v>0</v>
      </c>
      <c r="E978" s="5">
        <v>8455392</v>
      </c>
      <c r="F978" s="5">
        <v>6052</v>
      </c>
      <c r="G978" s="5">
        <v>74126</v>
      </c>
      <c r="H978" s="5">
        <v>60902</v>
      </c>
      <c r="K978" s="1">
        <f t="shared" si="169"/>
        <v>0.38259266538753478</v>
      </c>
      <c r="L978" s="1">
        <f t="shared" si="170"/>
        <v>0.6130063965884861</v>
      </c>
      <c r="M978" s="1">
        <f t="shared" si="171"/>
        <v>3.461463305697457E-2</v>
      </c>
      <c r="N978" s="1">
        <f t="shared" si="172"/>
        <v>0.53827890177060445</v>
      </c>
      <c r="P978" s="1">
        <f t="shared" si="173"/>
        <v>1.6022429388905333</v>
      </c>
      <c r="Q978" s="1">
        <f t="shared" si="174"/>
        <v>9.0473854280276919E-2</v>
      </c>
      <c r="R978" s="1">
        <f t="shared" si="175"/>
        <v>1.406924257749093</v>
      </c>
      <c r="T978" s="1" t="str">
        <f t="shared" si="176"/>
        <v>D</v>
      </c>
      <c r="U978" s="1" t="str">
        <f t="shared" si="176"/>
        <v>C</v>
      </c>
      <c r="V978" s="1" t="str">
        <f t="shared" si="176"/>
        <v>D</v>
      </c>
    </row>
    <row r="979" spans="1:30" ht="15.6" x14ac:dyDescent="0.25">
      <c r="B979" s="3" t="str">
        <f t="shared" si="166"/>
        <v>0</v>
      </c>
      <c r="C979" s="3">
        <f t="shared" si="167"/>
        <v>0</v>
      </c>
      <c r="D979" s="3" t="str">
        <f t="shared" si="168"/>
        <v>0</v>
      </c>
      <c r="E979" s="5">
        <v>11307118</v>
      </c>
      <c r="F979" s="5">
        <v>2009</v>
      </c>
      <c r="G979" s="5">
        <v>84674</v>
      </c>
      <c r="H979" s="5">
        <v>127606</v>
      </c>
      <c r="K979" s="1">
        <f t="shared" si="169"/>
        <v>0.33726715449739053</v>
      </c>
      <c r="L979" s="1">
        <f t="shared" si="170"/>
        <v>-0.66804362194315925</v>
      </c>
      <c r="M979" s="1">
        <f t="shared" si="171"/>
        <v>0.14229824892750181</v>
      </c>
      <c r="N979" s="1">
        <f t="shared" si="172"/>
        <v>1.0952678072969688</v>
      </c>
      <c r="P979" s="1">
        <f t="shared" si="173"/>
        <v>-1.9807550573334232</v>
      </c>
      <c r="Q979" s="1">
        <f t="shared" si="174"/>
        <v>0.42191552610440397</v>
      </c>
      <c r="R979" s="1">
        <f t="shared" si="175"/>
        <v>3.2474784238304566</v>
      </c>
      <c r="T979" s="1" t="str">
        <f t="shared" si="176"/>
        <v>A</v>
      </c>
      <c r="U979" s="1" t="str">
        <f t="shared" si="176"/>
        <v>C</v>
      </c>
      <c r="V979" s="1" t="str">
        <f t="shared" si="176"/>
        <v>D</v>
      </c>
    </row>
    <row r="980" spans="1:30" ht="15.6" x14ac:dyDescent="0.25">
      <c r="B980" s="3" t="str">
        <f t="shared" si="166"/>
        <v>0</v>
      </c>
      <c r="C980" s="3">
        <f t="shared" si="167"/>
        <v>0</v>
      </c>
      <c r="D980" s="3" t="str">
        <f t="shared" si="168"/>
        <v>0</v>
      </c>
      <c r="E980" s="5">
        <v>12304159</v>
      </c>
      <c r="F980" s="5">
        <v>1521</v>
      </c>
      <c r="G980" s="5">
        <v>14328</v>
      </c>
      <c r="H980" s="5">
        <v>121730</v>
      </c>
      <c r="K980" s="1">
        <f t="shared" si="169"/>
        <v>8.8178172368944943E-2</v>
      </c>
      <c r="L980" s="1">
        <f t="shared" si="170"/>
        <v>-0.24290691886510701</v>
      </c>
      <c r="M980" s="1">
        <f t="shared" si="171"/>
        <v>-0.83078630984717861</v>
      </c>
      <c r="N980" s="1">
        <f t="shared" si="172"/>
        <v>-4.604799147375515E-2</v>
      </c>
      <c r="P980" s="1">
        <f t="shared" si="173"/>
        <v>-2.7547284360665119</v>
      </c>
      <c r="Q980" s="1">
        <f t="shared" si="174"/>
        <v>-9.4216775821923182</v>
      </c>
      <c r="R980" s="1">
        <f t="shared" si="175"/>
        <v>-0.5222153083541633</v>
      </c>
      <c r="T980" s="1" t="str">
        <f t="shared" si="176"/>
        <v>A</v>
      </c>
      <c r="U980" s="1" t="str">
        <f t="shared" si="176"/>
        <v>A</v>
      </c>
      <c r="V980" s="1" t="str">
        <f t="shared" si="176"/>
        <v>A</v>
      </c>
    </row>
    <row r="981" spans="1:30" ht="15.6" x14ac:dyDescent="0.25">
      <c r="B981" s="3" t="str">
        <f t="shared" si="166"/>
        <v>0</v>
      </c>
      <c r="C981" s="3">
        <f t="shared" si="167"/>
        <v>0</v>
      </c>
      <c r="D981" s="3" t="str">
        <f t="shared" si="168"/>
        <v>0</v>
      </c>
      <c r="E981" s="5">
        <v>12286015</v>
      </c>
      <c r="F981" s="5">
        <v>3017</v>
      </c>
      <c r="G981" s="5">
        <v>108468</v>
      </c>
      <c r="H981" s="5">
        <v>116290</v>
      </c>
      <c r="K981" s="1">
        <f t="shared" si="169"/>
        <v>-1.4746233367107821E-3</v>
      </c>
      <c r="L981" s="1">
        <f t="shared" si="170"/>
        <v>0.98356344510190663</v>
      </c>
      <c r="M981" s="1">
        <f t="shared" si="171"/>
        <v>6.5703517587939695</v>
      </c>
      <c r="N981" s="1">
        <f t="shared" si="172"/>
        <v>-4.468906596566171E-2</v>
      </c>
      <c r="P981" s="1">
        <f t="shared" si="173"/>
        <v>-666.99300127434026</v>
      </c>
      <c r="Q981" s="1">
        <f t="shared" si="174"/>
        <v>-4455.6135761756314</v>
      </c>
      <c r="R981" s="1">
        <f t="shared" si="175"/>
        <v>30.305410780588087</v>
      </c>
      <c r="T981" s="1" t="str">
        <f t="shared" si="176"/>
        <v>E</v>
      </c>
      <c r="U981" s="1" t="str">
        <f t="shared" si="176"/>
        <v>E</v>
      </c>
      <c r="V981" s="1" t="str">
        <f t="shared" si="176"/>
        <v>C</v>
      </c>
    </row>
    <row r="982" spans="1:30" ht="15.6" x14ac:dyDescent="0.25">
      <c r="B982" s="3" t="str">
        <f t="shared" si="166"/>
        <v>0</v>
      </c>
      <c r="C982" s="3">
        <f t="shared" si="167"/>
        <v>0</v>
      </c>
      <c r="D982" s="3" t="str">
        <f t="shared" si="168"/>
        <v>0</v>
      </c>
      <c r="E982" s="5">
        <v>11013462</v>
      </c>
      <c r="F982" s="5">
        <v>4199</v>
      </c>
      <c r="G982" s="5">
        <v>105625</v>
      </c>
      <c r="H982" s="5">
        <v>113648</v>
      </c>
      <c r="K982" s="1">
        <f t="shared" si="169"/>
        <v>-0.10357736011229028</v>
      </c>
      <c r="L982" s="1">
        <f t="shared" si="170"/>
        <v>0.39177991382167715</v>
      </c>
      <c r="M982" s="1">
        <f t="shared" si="171"/>
        <v>-2.6210495261275214E-2</v>
      </c>
      <c r="N982" s="1">
        <f t="shared" si="172"/>
        <v>-2.2719064407945654E-2</v>
      </c>
      <c r="P982" s="1">
        <f t="shared" si="173"/>
        <v>-3.7824859930484878</v>
      </c>
      <c r="Q982" s="1">
        <f t="shared" si="174"/>
        <v>0.25305235847737279</v>
      </c>
      <c r="R982" s="1">
        <f t="shared" si="175"/>
        <v>0.21934392210146564</v>
      </c>
      <c r="T982" s="1" t="str">
        <f t="shared" si="176"/>
        <v>E</v>
      </c>
      <c r="U982" s="1" t="str">
        <f t="shared" si="176"/>
        <v>D</v>
      </c>
      <c r="V982" s="1" t="str">
        <f t="shared" si="176"/>
        <v>D</v>
      </c>
    </row>
    <row r="983" spans="1:30" ht="14.4" x14ac:dyDescent="0.25">
      <c r="A983" s="4" t="s">
        <v>96</v>
      </c>
      <c r="B983" s="3" t="str">
        <f t="shared" si="166"/>
        <v>Shuozhou</v>
      </c>
      <c r="C983" s="3" t="str">
        <f t="shared" si="167"/>
        <v xml:space="preserve">shuo zhou </v>
      </c>
      <c r="D983" s="3" t="str">
        <f t="shared" si="168"/>
        <v>shuozhou</v>
      </c>
      <c r="K983" s="1">
        <f t="shared" si="169"/>
        <v>-1</v>
      </c>
      <c r="L983" s="1">
        <f t="shared" si="170"/>
        <v>-1</v>
      </c>
      <c r="M983" s="1">
        <f t="shared" si="171"/>
        <v>-1</v>
      </c>
      <c r="N983" s="1">
        <f t="shared" si="172"/>
        <v>-1</v>
      </c>
      <c r="P983" s="1">
        <f t="shared" si="173"/>
        <v>1</v>
      </c>
      <c r="Q983" s="1">
        <f t="shared" si="174"/>
        <v>1</v>
      </c>
      <c r="R983" s="1">
        <f t="shared" si="175"/>
        <v>1</v>
      </c>
      <c r="T983" s="8" t="str">
        <f t="shared" si="176"/>
        <v>D</v>
      </c>
      <c r="U983" s="8" t="str">
        <f t="shared" si="176"/>
        <v>D</v>
      </c>
      <c r="V983" s="8" t="str">
        <f t="shared" si="176"/>
        <v>D</v>
      </c>
    </row>
    <row r="984" spans="1:30" ht="15.6" x14ac:dyDescent="0.25">
      <c r="B984" s="3" t="str">
        <f t="shared" si="166"/>
        <v>0</v>
      </c>
      <c r="C984" s="3">
        <f t="shared" si="167"/>
        <v>0</v>
      </c>
      <c r="D984" s="3" t="str">
        <f t="shared" si="168"/>
        <v>0</v>
      </c>
      <c r="E984" s="5">
        <v>1003957</v>
      </c>
      <c r="F984" s="6"/>
      <c r="G984" s="6"/>
      <c r="H984" s="6"/>
      <c r="K984" s="1" t="e">
        <f t="shared" si="169"/>
        <v>#DIV/0!</v>
      </c>
      <c r="L984" s="1" t="e">
        <f t="shared" si="170"/>
        <v>#DIV/0!</v>
      </c>
      <c r="M984" s="1" t="e">
        <f t="shared" si="171"/>
        <v>#DIV/0!</v>
      </c>
      <c r="N984" s="1" t="e">
        <f t="shared" si="172"/>
        <v>#DIV/0!</v>
      </c>
      <c r="P984" s="1" t="e">
        <f t="shared" si="173"/>
        <v>#DIV/0!</v>
      </c>
      <c r="Q984" s="1" t="e">
        <f t="shared" si="174"/>
        <v>#DIV/0!</v>
      </c>
      <c r="R984" s="1" t="e">
        <f t="shared" si="175"/>
        <v>#DIV/0!</v>
      </c>
      <c r="T984" s="1" t="e">
        <f t="shared" si="176"/>
        <v>#DIV/0!</v>
      </c>
      <c r="U984" s="1" t="e">
        <f t="shared" si="176"/>
        <v>#DIV/0!</v>
      </c>
      <c r="V984" s="1" t="e">
        <f t="shared" si="176"/>
        <v>#DIV/0!</v>
      </c>
      <c r="X984" s="1">
        <f>COUNTIF($T$984:$V$996,"A")</f>
        <v>10</v>
      </c>
      <c r="Y984" s="1">
        <f>COUNTIF($T$984:$V$996,"B")</f>
        <v>7</v>
      </c>
      <c r="Z984" s="1">
        <f>COUNTIF($T$984:$V$996,"C")</f>
        <v>10</v>
      </c>
      <c r="AA984" s="1">
        <f>COUNTIF($T$984:$V$996,"D")</f>
        <v>4</v>
      </c>
      <c r="AB984" s="1">
        <f>COUNTIF($T$984:$V$996,"E")</f>
        <v>2</v>
      </c>
      <c r="AD984" s="1" t="s">
        <v>160</v>
      </c>
    </row>
    <row r="985" spans="1:30" ht="15.6" x14ac:dyDescent="0.25">
      <c r="B985" s="3" t="str">
        <f t="shared" si="166"/>
        <v>0</v>
      </c>
      <c r="C985" s="3">
        <f t="shared" si="167"/>
        <v>0</v>
      </c>
      <c r="D985" s="3" t="str">
        <f t="shared" si="168"/>
        <v>0</v>
      </c>
      <c r="E985" s="5">
        <v>1185962</v>
      </c>
      <c r="F985" s="5">
        <v>4025</v>
      </c>
      <c r="G985" s="5">
        <v>88488</v>
      </c>
      <c r="H985" s="5">
        <v>66292</v>
      </c>
      <c r="K985" s="1">
        <f t="shared" si="169"/>
        <v>0.18128764478956769</v>
      </c>
      <c r="L985" s="1" t="e">
        <f t="shared" si="170"/>
        <v>#DIV/0!</v>
      </c>
      <c r="M985" s="1" t="e">
        <f t="shared" si="171"/>
        <v>#DIV/0!</v>
      </c>
      <c r="N985" s="1" t="e">
        <f t="shared" si="172"/>
        <v>#DIV/0!</v>
      </c>
      <c r="P985" s="1" t="e">
        <f t="shared" si="173"/>
        <v>#DIV/0!</v>
      </c>
      <c r="Q985" s="1" t="e">
        <f t="shared" si="174"/>
        <v>#DIV/0!</v>
      </c>
      <c r="R985" s="1" t="e">
        <f t="shared" si="175"/>
        <v>#DIV/0!</v>
      </c>
      <c r="T985" s="1" t="e">
        <f t="shared" si="176"/>
        <v>#DIV/0!</v>
      </c>
      <c r="U985" s="1" t="e">
        <f t="shared" si="176"/>
        <v>#DIV/0!</v>
      </c>
      <c r="V985" s="1" t="e">
        <f t="shared" si="176"/>
        <v>#DIV/0!</v>
      </c>
    </row>
    <row r="986" spans="1:30" ht="15.6" x14ac:dyDescent="0.25">
      <c r="B986" s="3" t="str">
        <f t="shared" si="166"/>
        <v>0</v>
      </c>
      <c r="C986" s="3">
        <f t="shared" si="167"/>
        <v>0</v>
      </c>
      <c r="D986" s="3" t="str">
        <f t="shared" si="168"/>
        <v>0</v>
      </c>
      <c r="E986" s="5">
        <v>1452132</v>
      </c>
      <c r="F986" s="5">
        <v>3126</v>
      </c>
      <c r="G986" s="5">
        <v>117284</v>
      </c>
      <c r="H986" s="5">
        <v>50930</v>
      </c>
      <c r="K986" s="1">
        <f t="shared" si="169"/>
        <v>0.22443383514817508</v>
      </c>
      <c r="L986" s="1">
        <f t="shared" si="170"/>
        <v>-0.22335403726708075</v>
      </c>
      <c r="M986" s="1">
        <f t="shared" si="171"/>
        <v>0.32542265617936894</v>
      </c>
      <c r="N986" s="1">
        <f t="shared" si="172"/>
        <v>-0.23173233572678453</v>
      </c>
      <c r="P986" s="1">
        <f t="shared" si="173"/>
        <v>-0.995188791919982</v>
      </c>
      <c r="Q986" s="1">
        <f t="shared" si="174"/>
        <v>1.4499714624781033</v>
      </c>
      <c r="R986" s="1">
        <f t="shared" si="175"/>
        <v>-1.0325196090589053</v>
      </c>
      <c r="T986" s="1" t="str">
        <f t="shared" si="176"/>
        <v>A</v>
      </c>
      <c r="U986" s="1" t="str">
        <f t="shared" si="176"/>
        <v>D</v>
      </c>
      <c r="V986" s="1" t="str">
        <f t="shared" si="176"/>
        <v>A</v>
      </c>
    </row>
    <row r="987" spans="1:30" ht="15.6" x14ac:dyDescent="0.25">
      <c r="B987" s="3" t="str">
        <f t="shared" si="166"/>
        <v>0</v>
      </c>
      <c r="C987" s="3">
        <f t="shared" si="167"/>
        <v>0</v>
      </c>
      <c r="D987" s="3" t="str">
        <f t="shared" si="168"/>
        <v>0</v>
      </c>
      <c r="E987" s="5">
        <v>1816505</v>
      </c>
      <c r="F987" s="5">
        <v>3136</v>
      </c>
      <c r="G987" s="5">
        <v>137691</v>
      </c>
      <c r="H987" s="5">
        <v>56862</v>
      </c>
      <c r="K987" s="1">
        <f t="shared" si="169"/>
        <v>0.25092278112458094</v>
      </c>
      <c r="L987" s="1">
        <f t="shared" si="170"/>
        <v>3.1989763275751758E-3</v>
      </c>
      <c r="M987" s="1">
        <f t="shared" si="171"/>
        <v>0.17399645305412503</v>
      </c>
      <c r="N987" s="1">
        <f t="shared" si="172"/>
        <v>0.11647359120361281</v>
      </c>
      <c r="P987" s="1">
        <f t="shared" si="173"/>
        <v>1.2748847726133373E-2</v>
      </c>
      <c r="Q987" s="1">
        <f t="shared" si="174"/>
        <v>0.69342628945172313</v>
      </c>
      <c r="R987" s="1">
        <f t="shared" si="175"/>
        <v>0.46418101489870184</v>
      </c>
      <c r="T987" s="1" t="str">
        <f t="shared" si="176"/>
        <v>C</v>
      </c>
      <c r="U987" s="1" t="str">
        <f t="shared" si="176"/>
        <v>C</v>
      </c>
      <c r="V987" s="1" t="str">
        <f t="shared" si="176"/>
        <v>C</v>
      </c>
    </row>
    <row r="988" spans="1:30" ht="15.6" x14ac:dyDescent="0.25">
      <c r="B988" s="3" t="str">
        <f t="shared" si="166"/>
        <v>0</v>
      </c>
      <c r="C988" s="3">
        <f t="shared" si="167"/>
        <v>0</v>
      </c>
      <c r="D988" s="3" t="str">
        <f t="shared" si="168"/>
        <v>0</v>
      </c>
      <c r="E988" s="5">
        <v>2341263</v>
      </c>
      <c r="F988" s="5">
        <v>2730</v>
      </c>
      <c r="G988" s="5">
        <v>140523</v>
      </c>
      <c r="H988" s="5">
        <v>53912</v>
      </c>
      <c r="K988" s="1">
        <f t="shared" si="169"/>
        <v>0.28888332264430872</v>
      </c>
      <c r="L988" s="1">
        <f t="shared" si="170"/>
        <v>-0.12946428571428573</v>
      </c>
      <c r="M988" s="1">
        <f t="shared" si="171"/>
        <v>2.0567793101945661E-2</v>
      </c>
      <c r="N988" s="1">
        <f t="shared" si="172"/>
        <v>-5.1879990151595091E-2</v>
      </c>
      <c r="P988" s="1">
        <f t="shared" si="173"/>
        <v>-0.44815423932827814</v>
      </c>
      <c r="Q988" s="1">
        <f t="shared" si="174"/>
        <v>7.1197578709900192E-2</v>
      </c>
      <c r="R988" s="1">
        <f t="shared" si="175"/>
        <v>-0.17958804155500868</v>
      </c>
      <c r="T988" s="1" t="str">
        <f t="shared" si="176"/>
        <v>B</v>
      </c>
      <c r="U988" s="1" t="str">
        <f t="shared" si="176"/>
        <v>C</v>
      </c>
      <c r="V988" s="1" t="str">
        <f t="shared" si="176"/>
        <v>B</v>
      </c>
    </row>
    <row r="989" spans="1:30" ht="15.6" x14ac:dyDescent="0.25">
      <c r="B989" s="3" t="str">
        <f t="shared" si="166"/>
        <v>0</v>
      </c>
      <c r="C989" s="3">
        <f t="shared" si="167"/>
        <v>0</v>
      </c>
      <c r="D989" s="3" t="str">
        <f t="shared" si="168"/>
        <v>0</v>
      </c>
      <c r="E989" s="5">
        <v>3321931</v>
      </c>
      <c r="F989" s="5">
        <v>2761</v>
      </c>
      <c r="G989" s="5">
        <v>135000</v>
      </c>
      <c r="H989" s="5">
        <v>35520</v>
      </c>
      <c r="K989" s="1">
        <f t="shared" si="169"/>
        <v>0.41886281037200862</v>
      </c>
      <c r="L989" s="1">
        <f t="shared" si="170"/>
        <v>1.1355311355311355E-2</v>
      </c>
      <c r="M989" s="1">
        <f t="shared" si="171"/>
        <v>-3.9303174569287593E-2</v>
      </c>
      <c r="N989" s="1">
        <f t="shared" si="172"/>
        <v>-0.34114853835880693</v>
      </c>
      <c r="P989" s="1">
        <f t="shared" si="173"/>
        <v>2.7109858106586865E-2</v>
      </c>
      <c r="Q989" s="1">
        <f t="shared" si="174"/>
        <v>-9.3833048903006908E-2</v>
      </c>
      <c r="R989" s="1">
        <f t="shared" si="175"/>
        <v>-0.81446366187492136</v>
      </c>
      <c r="T989" s="1" t="str">
        <f t="shared" si="176"/>
        <v>C</v>
      </c>
      <c r="U989" s="1" t="str">
        <f t="shared" si="176"/>
        <v>B</v>
      </c>
      <c r="V989" s="1" t="str">
        <f t="shared" si="176"/>
        <v>A</v>
      </c>
    </row>
    <row r="990" spans="1:30" ht="15.6" x14ac:dyDescent="0.25">
      <c r="B990" s="3" t="str">
        <f t="shared" si="166"/>
        <v>0</v>
      </c>
      <c r="C990" s="3">
        <f t="shared" si="167"/>
        <v>0</v>
      </c>
      <c r="D990" s="3" t="str">
        <f t="shared" si="168"/>
        <v>0</v>
      </c>
      <c r="E990" s="5">
        <v>4204038</v>
      </c>
      <c r="F990" s="5">
        <v>2695</v>
      </c>
      <c r="G990" s="5">
        <v>115446</v>
      </c>
      <c r="H990" s="5">
        <v>25039</v>
      </c>
      <c r="K990" s="1">
        <f t="shared" si="169"/>
        <v>0.26554043416314188</v>
      </c>
      <c r="L990" s="1">
        <f t="shared" si="170"/>
        <v>-2.3904382470119521E-2</v>
      </c>
      <c r="M990" s="1">
        <f t="shared" si="171"/>
        <v>-0.14484444444444444</v>
      </c>
      <c r="N990" s="1">
        <f t="shared" si="172"/>
        <v>-0.29507319819819822</v>
      </c>
      <c r="P990" s="1">
        <f t="shared" si="173"/>
        <v>-9.002162908053854E-2</v>
      </c>
      <c r="Q990" s="1">
        <f t="shared" si="174"/>
        <v>-0.5454703909817944</v>
      </c>
      <c r="R990" s="1">
        <f t="shared" si="175"/>
        <v>-1.1112175783252358</v>
      </c>
      <c r="T990" s="1" t="str">
        <f t="shared" si="176"/>
        <v>B</v>
      </c>
      <c r="U990" s="1" t="str">
        <f t="shared" si="176"/>
        <v>A</v>
      </c>
      <c r="V990" s="1" t="str">
        <f t="shared" si="176"/>
        <v>A</v>
      </c>
    </row>
    <row r="991" spans="1:30" ht="15.6" x14ac:dyDescent="0.25">
      <c r="B991" s="3" t="str">
        <f t="shared" si="166"/>
        <v>0</v>
      </c>
      <c r="C991" s="3">
        <f t="shared" si="167"/>
        <v>0</v>
      </c>
      <c r="D991" s="3" t="str">
        <f t="shared" si="168"/>
        <v>0</v>
      </c>
      <c r="E991" s="5">
        <v>5613074</v>
      </c>
      <c r="F991" s="5">
        <v>1522</v>
      </c>
      <c r="G991" s="5">
        <v>142240</v>
      </c>
      <c r="H991" s="5">
        <v>24106</v>
      </c>
      <c r="K991" s="1">
        <f t="shared" si="169"/>
        <v>0.33516252707515964</v>
      </c>
      <c r="L991" s="1">
        <f t="shared" si="170"/>
        <v>-0.43525046382189242</v>
      </c>
      <c r="M991" s="1">
        <f t="shared" si="171"/>
        <v>0.23209119415137813</v>
      </c>
      <c r="N991" s="1">
        <f t="shared" si="172"/>
        <v>-3.7261871480490434E-2</v>
      </c>
      <c r="P991" s="1">
        <f t="shared" si="173"/>
        <v>-1.2986250808530519</v>
      </c>
      <c r="Q991" s="1">
        <f t="shared" si="174"/>
        <v>0.69247357745137206</v>
      </c>
      <c r="R991" s="1">
        <f t="shared" si="175"/>
        <v>-0.1111755296920008</v>
      </c>
      <c r="T991" s="1" t="str">
        <f t="shared" si="176"/>
        <v>A</v>
      </c>
      <c r="U991" s="1" t="str">
        <f t="shared" si="176"/>
        <v>C</v>
      </c>
      <c r="V991" s="1" t="str">
        <f t="shared" si="176"/>
        <v>B</v>
      </c>
    </row>
    <row r="992" spans="1:30" ht="15.6" x14ac:dyDescent="0.25">
      <c r="B992" s="3" t="str">
        <f t="shared" si="166"/>
        <v>0</v>
      </c>
      <c r="C992" s="3">
        <f t="shared" si="167"/>
        <v>0</v>
      </c>
      <c r="D992" s="3" t="str">
        <f t="shared" si="168"/>
        <v>0</v>
      </c>
      <c r="E992" s="5">
        <v>6701476</v>
      </c>
      <c r="F992" s="5">
        <v>1535</v>
      </c>
      <c r="G992" s="5">
        <v>137040</v>
      </c>
      <c r="H992" s="5">
        <v>24847</v>
      </c>
      <c r="K992" s="1">
        <f t="shared" si="169"/>
        <v>0.19390480154011866</v>
      </c>
      <c r="L992" s="1">
        <f t="shared" si="170"/>
        <v>8.5413929040735869E-3</v>
      </c>
      <c r="M992" s="1">
        <f t="shared" si="171"/>
        <v>-3.6557930258717661E-2</v>
      </c>
      <c r="N992" s="1">
        <f t="shared" si="172"/>
        <v>3.0739235045216959E-2</v>
      </c>
      <c r="P992" s="1">
        <f t="shared" si="173"/>
        <v>4.4049414126067339E-2</v>
      </c>
      <c r="Q992" s="1">
        <f t="shared" si="174"/>
        <v>-0.18853545641134559</v>
      </c>
      <c r="R992" s="1">
        <f t="shared" si="175"/>
        <v>0.15852745677809865</v>
      </c>
      <c r="T992" s="1" t="str">
        <f t="shared" si="176"/>
        <v>C</v>
      </c>
      <c r="U992" s="1" t="str">
        <f t="shared" si="176"/>
        <v>B</v>
      </c>
      <c r="V992" s="1" t="str">
        <f t="shared" si="176"/>
        <v>C</v>
      </c>
    </row>
    <row r="993" spans="1:30" ht="15.6" x14ac:dyDescent="0.25">
      <c r="B993" s="3" t="str">
        <f t="shared" si="166"/>
        <v>0</v>
      </c>
      <c r="C993" s="3">
        <f t="shared" si="167"/>
        <v>0</v>
      </c>
      <c r="D993" s="3" t="str">
        <f t="shared" si="168"/>
        <v>0</v>
      </c>
      <c r="E993" s="5">
        <v>8552006</v>
      </c>
      <c r="F993" s="5">
        <v>1489</v>
      </c>
      <c r="G993" s="5">
        <v>138938</v>
      </c>
      <c r="H993" s="5">
        <v>32126</v>
      </c>
      <c r="K993" s="1">
        <f t="shared" si="169"/>
        <v>0.27613767474508599</v>
      </c>
      <c r="L993" s="1">
        <f t="shared" si="170"/>
        <v>-2.9967426710097719E-2</v>
      </c>
      <c r="M993" s="1">
        <f t="shared" si="171"/>
        <v>1.3849970811441915E-2</v>
      </c>
      <c r="N993" s="1">
        <f t="shared" si="172"/>
        <v>0.2929528715740331</v>
      </c>
      <c r="P993" s="1">
        <f t="shared" si="173"/>
        <v>-0.10852349914861084</v>
      </c>
      <c r="Q993" s="1">
        <f t="shared" si="174"/>
        <v>5.0156034754139905E-2</v>
      </c>
      <c r="R993" s="1">
        <f t="shared" si="175"/>
        <v>1.060894250827852</v>
      </c>
      <c r="T993" s="1" t="str">
        <f t="shared" si="176"/>
        <v>B</v>
      </c>
      <c r="U993" s="1" t="str">
        <f t="shared" si="176"/>
        <v>C</v>
      </c>
      <c r="V993" s="1" t="str">
        <f t="shared" si="176"/>
        <v>D</v>
      </c>
    </row>
    <row r="994" spans="1:30" ht="15.6" x14ac:dyDescent="0.25">
      <c r="B994" s="3" t="str">
        <f t="shared" si="166"/>
        <v>0</v>
      </c>
      <c r="C994" s="3">
        <f t="shared" si="167"/>
        <v>0</v>
      </c>
      <c r="D994" s="3" t="str">
        <f t="shared" si="168"/>
        <v>0</v>
      </c>
      <c r="E994" s="5">
        <v>10071198</v>
      </c>
      <c r="F994" s="5">
        <v>1167</v>
      </c>
      <c r="G994" s="5">
        <v>114780</v>
      </c>
      <c r="H994" s="5">
        <v>28915</v>
      </c>
      <c r="K994" s="1">
        <f t="shared" si="169"/>
        <v>0.17764159660318293</v>
      </c>
      <c r="L994" s="1">
        <f t="shared" si="170"/>
        <v>-0.216252518468771</v>
      </c>
      <c r="M994" s="1">
        <f t="shared" si="171"/>
        <v>-0.17387611740488562</v>
      </c>
      <c r="N994" s="1">
        <f t="shared" si="172"/>
        <v>-9.9950196102845043E-2</v>
      </c>
      <c r="P994" s="1">
        <f t="shared" si="173"/>
        <v>-1.2173529319928227</v>
      </c>
      <c r="Q994" s="1">
        <f t="shared" si="174"/>
        <v>-0.97880294215825658</v>
      </c>
      <c r="R994" s="1">
        <f t="shared" si="175"/>
        <v>-0.56265085438358509</v>
      </c>
      <c r="T994" s="1" t="str">
        <f t="shared" si="176"/>
        <v>A</v>
      </c>
      <c r="U994" s="1" t="str">
        <f t="shared" si="176"/>
        <v>A</v>
      </c>
      <c r="V994" s="1" t="str">
        <f t="shared" si="176"/>
        <v>A</v>
      </c>
    </row>
    <row r="995" spans="1:30" ht="15.6" x14ac:dyDescent="0.25">
      <c r="B995" s="3" t="str">
        <f t="shared" si="166"/>
        <v>0</v>
      </c>
      <c r="C995" s="3">
        <f t="shared" si="167"/>
        <v>0</v>
      </c>
      <c r="D995" s="3" t="str">
        <f t="shared" si="168"/>
        <v>0</v>
      </c>
      <c r="E995" s="5">
        <v>10264012</v>
      </c>
      <c r="F995" s="5">
        <v>1626</v>
      </c>
      <c r="G995" s="5">
        <v>108902</v>
      </c>
      <c r="H995" s="5">
        <v>30527</v>
      </c>
      <c r="K995" s="1">
        <f t="shared" si="169"/>
        <v>1.9145090782645719E-2</v>
      </c>
      <c r="L995" s="1">
        <f t="shared" si="170"/>
        <v>0.39331619537275064</v>
      </c>
      <c r="M995" s="1">
        <f t="shared" si="171"/>
        <v>-5.1211012371493295E-2</v>
      </c>
      <c r="N995" s="1">
        <f t="shared" si="172"/>
        <v>5.5749610928583777E-2</v>
      </c>
      <c r="P995" s="1">
        <f t="shared" si="173"/>
        <v>20.543971289458522</v>
      </c>
      <c r="Q995" s="1">
        <f t="shared" si="174"/>
        <v>-2.6748900254844488</v>
      </c>
      <c r="R995" s="1">
        <f t="shared" si="175"/>
        <v>2.9119533337036265</v>
      </c>
      <c r="T995" s="1" t="str">
        <f t="shared" si="176"/>
        <v>D</v>
      </c>
      <c r="U995" s="1" t="str">
        <f t="shared" si="176"/>
        <v>A</v>
      </c>
      <c r="V995" s="1" t="str">
        <f t="shared" si="176"/>
        <v>D</v>
      </c>
    </row>
    <row r="996" spans="1:30" ht="15.6" x14ac:dyDescent="0.25">
      <c r="B996" s="3" t="str">
        <f t="shared" si="166"/>
        <v>0</v>
      </c>
      <c r="C996" s="3">
        <f t="shared" si="167"/>
        <v>0</v>
      </c>
      <c r="D996" s="3" t="str">
        <f t="shared" si="168"/>
        <v>0</v>
      </c>
      <c r="E996" s="5">
        <v>10034100</v>
      </c>
      <c r="F996" s="5">
        <v>1780</v>
      </c>
      <c r="G996" s="5">
        <v>99458</v>
      </c>
      <c r="H996" s="5">
        <v>32620</v>
      </c>
      <c r="K996" s="1">
        <f t="shared" si="169"/>
        <v>-2.2399817926947084E-2</v>
      </c>
      <c r="L996" s="1">
        <f t="shared" si="170"/>
        <v>9.4710947109471089E-2</v>
      </c>
      <c r="M996" s="1">
        <f t="shared" si="171"/>
        <v>-8.6720170428458615E-2</v>
      </c>
      <c r="N996" s="1">
        <f t="shared" si="172"/>
        <v>6.8562256363219443E-2</v>
      </c>
      <c r="P996" s="1">
        <f t="shared" si="173"/>
        <v>-4.2282016496006154</v>
      </c>
      <c r="Q996" s="1">
        <f t="shared" si="174"/>
        <v>3.8714676481425259</v>
      </c>
      <c r="R996" s="1">
        <f t="shared" si="175"/>
        <v>-3.0608398955215939</v>
      </c>
      <c r="T996" s="1" t="str">
        <f t="shared" si="176"/>
        <v>E</v>
      </c>
      <c r="U996" s="1" t="str">
        <f t="shared" si="176"/>
        <v>C</v>
      </c>
      <c r="V996" s="1" t="str">
        <f t="shared" si="176"/>
        <v>E</v>
      </c>
    </row>
    <row r="997" spans="1:30" ht="14.4" x14ac:dyDescent="0.25">
      <c r="A997" s="4" t="s">
        <v>97</v>
      </c>
      <c r="B997" s="3" t="str">
        <f t="shared" si="166"/>
        <v>Xinzhou</v>
      </c>
      <c r="C997" s="3" t="str">
        <f t="shared" si="167"/>
        <v xml:space="preserve">xin zhou </v>
      </c>
      <c r="D997" s="3" t="str">
        <f t="shared" si="168"/>
        <v>xinzhou</v>
      </c>
      <c r="K997" s="1">
        <f t="shared" si="169"/>
        <v>-1</v>
      </c>
      <c r="L997" s="1">
        <f t="shared" si="170"/>
        <v>-1</v>
      </c>
      <c r="M997" s="1">
        <f t="shared" si="171"/>
        <v>-1</v>
      </c>
      <c r="N997" s="1">
        <f t="shared" si="172"/>
        <v>-1</v>
      </c>
      <c r="P997" s="1">
        <f t="shared" si="173"/>
        <v>1</v>
      </c>
      <c r="Q997" s="1">
        <f t="shared" si="174"/>
        <v>1</v>
      </c>
      <c r="R997" s="1">
        <f t="shared" si="175"/>
        <v>1</v>
      </c>
      <c r="T997" s="8" t="str">
        <f t="shared" si="176"/>
        <v>D</v>
      </c>
      <c r="U997" s="8" t="str">
        <f t="shared" si="176"/>
        <v>D</v>
      </c>
      <c r="V997" s="8" t="str">
        <f t="shared" si="176"/>
        <v>D</v>
      </c>
    </row>
    <row r="998" spans="1:30" ht="15.6" x14ac:dyDescent="0.25">
      <c r="B998" s="3" t="str">
        <f t="shared" si="166"/>
        <v>0</v>
      </c>
      <c r="C998" s="3">
        <f t="shared" si="167"/>
        <v>0</v>
      </c>
      <c r="D998" s="3" t="str">
        <f t="shared" si="168"/>
        <v>0</v>
      </c>
      <c r="E998" s="5">
        <v>934096</v>
      </c>
      <c r="F998" s="6"/>
      <c r="G998" s="6"/>
      <c r="H998" s="6"/>
      <c r="K998" s="1" t="e">
        <f t="shared" si="169"/>
        <v>#DIV/0!</v>
      </c>
      <c r="L998" s="1" t="e">
        <f t="shared" si="170"/>
        <v>#DIV/0!</v>
      </c>
      <c r="M998" s="1" t="e">
        <f t="shared" si="171"/>
        <v>#DIV/0!</v>
      </c>
      <c r="N998" s="1" t="e">
        <f t="shared" si="172"/>
        <v>#DIV/0!</v>
      </c>
      <c r="P998" s="1" t="e">
        <f t="shared" si="173"/>
        <v>#DIV/0!</v>
      </c>
      <c r="Q998" s="1" t="e">
        <f t="shared" si="174"/>
        <v>#DIV/0!</v>
      </c>
      <c r="R998" s="1" t="e">
        <f t="shared" si="175"/>
        <v>#DIV/0!</v>
      </c>
      <c r="T998" s="1" t="e">
        <f t="shared" si="176"/>
        <v>#DIV/0!</v>
      </c>
      <c r="U998" s="1" t="e">
        <f t="shared" si="176"/>
        <v>#DIV/0!</v>
      </c>
      <c r="V998" s="1" t="e">
        <f t="shared" si="176"/>
        <v>#DIV/0!</v>
      </c>
      <c r="X998" s="10">
        <f>COUNTIF($T$998:$V$1010,"A")</f>
        <v>10</v>
      </c>
      <c r="Y998" s="10">
        <f>COUNTIF($T$998:$V$1010,"B")</f>
        <v>6</v>
      </c>
      <c r="Z998" s="10">
        <f>COUNTIF($T$998:$V$1010,"C")</f>
        <v>7</v>
      </c>
      <c r="AA998" s="10">
        <f>COUNTIF($T$998:$V$1010,"D")</f>
        <v>10</v>
      </c>
      <c r="AB998" s="10">
        <f>COUNTIF($T$998:$V$1010,"E")</f>
        <v>0</v>
      </c>
      <c r="AC998" s="10"/>
      <c r="AD998" s="10" t="s">
        <v>152</v>
      </c>
    </row>
    <row r="999" spans="1:30" ht="15.6" x14ac:dyDescent="0.25">
      <c r="B999" s="3" t="str">
        <f t="shared" si="166"/>
        <v>0</v>
      </c>
      <c r="C999" s="3">
        <f t="shared" si="167"/>
        <v>0</v>
      </c>
      <c r="D999" s="3" t="str">
        <f t="shared" si="168"/>
        <v>0</v>
      </c>
      <c r="E999" s="5">
        <v>1093822</v>
      </c>
      <c r="F999" s="7">
        <v>953</v>
      </c>
      <c r="G999" s="5">
        <v>40787</v>
      </c>
      <c r="H999" s="5">
        <v>37148</v>
      </c>
      <c r="K999" s="1">
        <f t="shared" si="169"/>
        <v>0.17099527243452492</v>
      </c>
      <c r="L999" s="1" t="e">
        <f t="shared" si="170"/>
        <v>#DIV/0!</v>
      </c>
      <c r="M999" s="1" t="e">
        <f t="shared" si="171"/>
        <v>#DIV/0!</v>
      </c>
      <c r="N999" s="1" t="e">
        <f t="shared" si="172"/>
        <v>#DIV/0!</v>
      </c>
      <c r="P999" s="1" t="e">
        <f t="shared" si="173"/>
        <v>#DIV/0!</v>
      </c>
      <c r="Q999" s="1" t="e">
        <f t="shared" si="174"/>
        <v>#DIV/0!</v>
      </c>
      <c r="R999" s="1" t="e">
        <f t="shared" si="175"/>
        <v>#DIV/0!</v>
      </c>
      <c r="T999" s="1" t="e">
        <f t="shared" si="176"/>
        <v>#DIV/0!</v>
      </c>
      <c r="U999" s="1" t="e">
        <f t="shared" si="176"/>
        <v>#DIV/0!</v>
      </c>
      <c r="V999" s="1" t="e">
        <f t="shared" si="176"/>
        <v>#DIV/0!</v>
      </c>
    </row>
    <row r="1000" spans="1:30" ht="15.6" x14ac:dyDescent="0.25">
      <c r="B1000" s="3" t="str">
        <f t="shared" si="166"/>
        <v>0</v>
      </c>
      <c r="C1000" s="3">
        <f t="shared" si="167"/>
        <v>0</v>
      </c>
      <c r="D1000" s="3" t="str">
        <f t="shared" si="168"/>
        <v>0</v>
      </c>
      <c r="E1000" s="5">
        <v>1301939</v>
      </c>
      <c r="F1000" s="7">
        <v>961</v>
      </c>
      <c r="G1000" s="5">
        <v>41435</v>
      </c>
      <c r="H1000" s="5">
        <v>37764</v>
      </c>
      <c r="K1000" s="1">
        <f t="shared" si="169"/>
        <v>0.19026587506925258</v>
      </c>
      <c r="L1000" s="1">
        <f t="shared" si="170"/>
        <v>8.3945435466946487E-3</v>
      </c>
      <c r="M1000" s="1">
        <f t="shared" si="171"/>
        <v>1.5887415107754922E-2</v>
      </c>
      <c r="N1000" s="1">
        <f t="shared" si="172"/>
        <v>1.6582319371163994E-2</v>
      </c>
      <c r="P1000" s="1">
        <f t="shared" si="173"/>
        <v>4.4120069054102422E-2</v>
      </c>
      <c r="Q1000" s="1">
        <f t="shared" si="174"/>
        <v>8.3501127577250797E-2</v>
      </c>
      <c r="R1000" s="1">
        <f t="shared" si="175"/>
        <v>8.7153407646685957E-2</v>
      </c>
      <c r="T1000" s="1" t="str">
        <f t="shared" si="176"/>
        <v>C</v>
      </c>
      <c r="U1000" s="1" t="str">
        <f t="shared" si="176"/>
        <v>C</v>
      </c>
      <c r="V1000" s="1" t="str">
        <f t="shared" si="176"/>
        <v>C</v>
      </c>
    </row>
    <row r="1001" spans="1:30" ht="15.6" x14ac:dyDescent="0.25">
      <c r="B1001" s="3" t="str">
        <f t="shared" si="166"/>
        <v>0</v>
      </c>
      <c r="C1001" s="3">
        <f t="shared" si="167"/>
        <v>0</v>
      </c>
      <c r="D1001" s="3" t="str">
        <f t="shared" si="168"/>
        <v>0</v>
      </c>
      <c r="E1001" s="5">
        <v>1671700</v>
      </c>
      <c r="F1001" s="5">
        <v>1666</v>
      </c>
      <c r="G1001" s="5">
        <v>87090</v>
      </c>
      <c r="H1001" s="5">
        <v>115360</v>
      </c>
      <c r="K1001" s="1">
        <f t="shared" si="169"/>
        <v>0.28400792971099259</v>
      </c>
      <c r="L1001" s="1">
        <f t="shared" si="170"/>
        <v>0.73361082206035377</v>
      </c>
      <c r="M1001" s="1">
        <f t="shared" si="171"/>
        <v>1.101846265234705</v>
      </c>
      <c r="N1001" s="1">
        <f t="shared" si="172"/>
        <v>2.0547611481834553</v>
      </c>
      <c r="P1001" s="1">
        <f t="shared" si="173"/>
        <v>2.583064574312691</v>
      </c>
      <c r="Q1001" s="1">
        <f t="shared" si="174"/>
        <v>3.8796320453303799</v>
      </c>
      <c r="R1001" s="1">
        <f t="shared" si="175"/>
        <v>7.2348724568162135</v>
      </c>
      <c r="T1001" s="1" t="str">
        <f t="shared" si="176"/>
        <v>D</v>
      </c>
      <c r="U1001" s="1" t="str">
        <f t="shared" si="176"/>
        <v>D</v>
      </c>
      <c r="V1001" s="1" t="str">
        <f t="shared" si="176"/>
        <v>D</v>
      </c>
    </row>
    <row r="1002" spans="1:30" ht="15.6" x14ac:dyDescent="0.25">
      <c r="B1002" s="3" t="str">
        <f t="shared" si="166"/>
        <v>0</v>
      </c>
      <c r="C1002" s="3">
        <f t="shared" si="167"/>
        <v>0</v>
      </c>
      <c r="D1002" s="3" t="str">
        <f t="shared" si="168"/>
        <v>0</v>
      </c>
      <c r="E1002" s="5">
        <v>1944549</v>
      </c>
      <c r="F1002" s="5">
        <v>1650</v>
      </c>
      <c r="G1002" s="5">
        <v>78057</v>
      </c>
      <c r="H1002" s="5">
        <v>110815</v>
      </c>
      <c r="K1002" s="1">
        <f t="shared" si="169"/>
        <v>0.16321648621164084</v>
      </c>
      <c r="L1002" s="1">
        <f t="shared" si="170"/>
        <v>-9.6038415366146452E-3</v>
      </c>
      <c r="M1002" s="1">
        <f t="shared" si="171"/>
        <v>-0.10372028935583878</v>
      </c>
      <c r="N1002" s="1">
        <f t="shared" si="172"/>
        <v>-3.9398404993065191E-2</v>
      </c>
      <c r="P1002" s="1">
        <f t="shared" si="173"/>
        <v>-5.8841124199680787E-2</v>
      </c>
      <c r="Q1002" s="1">
        <f t="shared" si="174"/>
        <v>-0.63547679381693056</v>
      </c>
      <c r="R1002" s="1">
        <f t="shared" si="175"/>
        <v>-0.24138741071767564</v>
      </c>
      <c r="T1002" s="1" t="str">
        <f t="shared" si="176"/>
        <v>B</v>
      </c>
      <c r="U1002" s="1" t="str">
        <f t="shared" si="176"/>
        <v>A</v>
      </c>
      <c r="V1002" s="1" t="str">
        <f t="shared" si="176"/>
        <v>B</v>
      </c>
    </row>
    <row r="1003" spans="1:30" ht="15.6" x14ac:dyDescent="0.25">
      <c r="B1003" s="3" t="str">
        <f t="shared" si="166"/>
        <v>0</v>
      </c>
      <c r="C1003" s="3">
        <f t="shared" si="167"/>
        <v>0</v>
      </c>
      <c r="D1003" s="3" t="str">
        <f t="shared" si="168"/>
        <v>0</v>
      </c>
      <c r="E1003" s="5">
        <v>2572845</v>
      </c>
      <c r="F1003" s="5">
        <v>1676</v>
      </c>
      <c r="G1003" s="5">
        <v>69629</v>
      </c>
      <c r="H1003" s="5">
        <v>70864</v>
      </c>
      <c r="K1003" s="1">
        <f t="shared" si="169"/>
        <v>0.32310628325642604</v>
      </c>
      <c r="L1003" s="1">
        <f t="shared" si="170"/>
        <v>1.5757575757575758E-2</v>
      </c>
      <c r="M1003" s="1">
        <f t="shared" si="171"/>
        <v>-0.10797237915881984</v>
      </c>
      <c r="N1003" s="1">
        <f t="shared" si="172"/>
        <v>-0.36051978522763162</v>
      </c>
      <c r="P1003" s="1">
        <f t="shared" si="173"/>
        <v>4.876901680389209E-2</v>
      </c>
      <c r="Q1003" s="1">
        <f t="shared" si="174"/>
        <v>-0.3341698529369978</v>
      </c>
      <c r="R1003" s="1">
        <f t="shared" si="175"/>
        <v>-1.1157931736706996</v>
      </c>
      <c r="T1003" s="1" t="str">
        <f t="shared" si="176"/>
        <v>C</v>
      </c>
      <c r="U1003" s="1" t="str">
        <f t="shared" si="176"/>
        <v>B</v>
      </c>
      <c r="V1003" s="1" t="str">
        <f t="shared" si="176"/>
        <v>A</v>
      </c>
    </row>
    <row r="1004" spans="1:30" ht="15.6" x14ac:dyDescent="0.25">
      <c r="B1004" s="3" t="str">
        <f t="shared" si="166"/>
        <v>0</v>
      </c>
      <c r="C1004" s="3">
        <f t="shared" si="167"/>
        <v>0</v>
      </c>
      <c r="D1004" s="3" t="str">
        <f t="shared" si="168"/>
        <v>0</v>
      </c>
      <c r="E1004" s="5">
        <v>3112485</v>
      </c>
      <c r="F1004" s="5">
        <v>2244</v>
      </c>
      <c r="G1004" s="5">
        <v>86334</v>
      </c>
      <c r="H1004" s="5">
        <v>66275</v>
      </c>
      <c r="K1004" s="1">
        <f t="shared" si="169"/>
        <v>0.20974446575677896</v>
      </c>
      <c r="L1004" s="1">
        <f t="shared" si="170"/>
        <v>0.33890214797136037</v>
      </c>
      <c r="M1004" s="1">
        <f t="shared" si="171"/>
        <v>0.23991440348130808</v>
      </c>
      <c r="N1004" s="1">
        <f t="shared" si="172"/>
        <v>-6.4757846014901782E-2</v>
      </c>
      <c r="P1004" s="1">
        <f t="shared" si="173"/>
        <v>1.6157858885504683</v>
      </c>
      <c r="Q1004" s="1">
        <f t="shared" si="174"/>
        <v>1.1438414006094175</v>
      </c>
      <c r="R1004" s="1">
        <f t="shared" si="175"/>
        <v>-0.30874638709178337</v>
      </c>
      <c r="T1004" s="1" t="str">
        <f t="shared" si="176"/>
        <v>D</v>
      </c>
      <c r="U1004" s="1" t="str">
        <f t="shared" si="176"/>
        <v>D</v>
      </c>
      <c r="V1004" s="1" t="str">
        <f t="shared" si="176"/>
        <v>B</v>
      </c>
    </row>
    <row r="1005" spans="1:30" ht="15.6" x14ac:dyDescent="0.25">
      <c r="B1005" s="3" t="str">
        <f t="shared" si="166"/>
        <v>0</v>
      </c>
      <c r="C1005" s="3">
        <f t="shared" si="167"/>
        <v>0</v>
      </c>
      <c r="D1005" s="3" t="str">
        <f t="shared" si="168"/>
        <v>0</v>
      </c>
      <c r="E1005" s="5">
        <v>3493072</v>
      </c>
      <c r="F1005" s="5">
        <v>3328</v>
      </c>
      <c r="G1005" s="5">
        <v>76138</v>
      </c>
      <c r="H1005" s="5">
        <v>31336</v>
      </c>
      <c r="K1005" s="1">
        <f t="shared" si="169"/>
        <v>0.12227753708049999</v>
      </c>
      <c r="L1005" s="1">
        <f t="shared" si="170"/>
        <v>0.48306595365418897</v>
      </c>
      <c r="M1005" s="1">
        <f t="shared" si="171"/>
        <v>-0.11809947413533486</v>
      </c>
      <c r="N1005" s="1">
        <f t="shared" si="172"/>
        <v>-0.52718219539796307</v>
      </c>
      <c r="P1005" s="1">
        <f t="shared" si="173"/>
        <v>3.9505698690689863</v>
      </c>
      <c r="Q1005" s="1">
        <f t="shared" si="174"/>
        <v>-0.96583131256222032</v>
      </c>
      <c r="R1005" s="1">
        <f t="shared" si="175"/>
        <v>-4.3113576539483196</v>
      </c>
      <c r="T1005" s="1" t="str">
        <f t="shared" si="176"/>
        <v>D</v>
      </c>
      <c r="U1005" s="1" t="str">
        <f t="shared" si="176"/>
        <v>A</v>
      </c>
      <c r="V1005" s="1" t="str">
        <f t="shared" si="176"/>
        <v>A</v>
      </c>
    </row>
    <row r="1006" spans="1:30" ht="15.6" x14ac:dyDescent="0.25">
      <c r="B1006" s="3" t="str">
        <f t="shared" si="166"/>
        <v>0</v>
      </c>
      <c r="C1006" s="3">
        <f t="shared" si="167"/>
        <v>0</v>
      </c>
      <c r="D1006" s="3" t="str">
        <f t="shared" si="168"/>
        <v>0</v>
      </c>
      <c r="E1006" s="5">
        <v>4374561</v>
      </c>
      <c r="F1006" s="5">
        <v>1452</v>
      </c>
      <c r="G1006" s="5">
        <v>78831</v>
      </c>
      <c r="H1006" s="5">
        <v>15163</v>
      </c>
      <c r="K1006" s="1">
        <f t="shared" si="169"/>
        <v>0.25235351575919418</v>
      </c>
      <c r="L1006" s="1">
        <f t="shared" si="170"/>
        <v>-0.56370192307692313</v>
      </c>
      <c r="M1006" s="1">
        <f t="shared" si="171"/>
        <v>3.5369986077911163E-2</v>
      </c>
      <c r="N1006" s="1">
        <f t="shared" si="172"/>
        <v>-0.51611564973193769</v>
      </c>
      <c r="P1006" s="1">
        <f t="shared" si="173"/>
        <v>-2.2337787582671527</v>
      </c>
      <c r="Q1006" s="1">
        <f t="shared" si="174"/>
        <v>0.14016046486018693</v>
      </c>
      <c r="R1006" s="1">
        <f t="shared" si="175"/>
        <v>-2.0452088736676681</v>
      </c>
      <c r="T1006" s="1" t="str">
        <f t="shared" si="176"/>
        <v>A</v>
      </c>
      <c r="U1006" s="1" t="str">
        <f t="shared" si="176"/>
        <v>C</v>
      </c>
      <c r="V1006" s="1" t="str">
        <f t="shared" si="176"/>
        <v>A</v>
      </c>
    </row>
    <row r="1007" spans="1:30" ht="15.6" x14ac:dyDescent="0.25">
      <c r="B1007" s="3" t="str">
        <f t="shared" si="166"/>
        <v>0</v>
      </c>
      <c r="C1007" s="3">
        <f t="shared" si="167"/>
        <v>0</v>
      </c>
      <c r="D1007" s="3" t="str">
        <f t="shared" si="168"/>
        <v>0</v>
      </c>
      <c r="E1007" s="5">
        <v>5545452</v>
      </c>
      <c r="F1007" s="5">
        <v>2443</v>
      </c>
      <c r="G1007" s="5">
        <v>76435</v>
      </c>
      <c r="H1007" s="5">
        <v>104639</v>
      </c>
      <c r="K1007" s="1">
        <f t="shared" si="169"/>
        <v>0.26765908624888302</v>
      </c>
      <c r="L1007" s="1">
        <f t="shared" si="170"/>
        <v>0.68250688705234164</v>
      </c>
      <c r="M1007" s="1">
        <f t="shared" si="171"/>
        <v>-3.0394134287272775E-2</v>
      </c>
      <c r="N1007" s="1">
        <f t="shared" si="172"/>
        <v>5.9009430851414626</v>
      </c>
      <c r="P1007" s="1">
        <f t="shared" si="173"/>
        <v>2.5499111448722203</v>
      </c>
      <c r="Q1007" s="1">
        <f t="shared" si="174"/>
        <v>-0.1135553988218086</v>
      </c>
      <c r="R1007" s="1">
        <f t="shared" si="175"/>
        <v>22.046488941737124</v>
      </c>
      <c r="T1007" s="1" t="str">
        <f t="shared" si="176"/>
        <v>D</v>
      </c>
      <c r="U1007" s="1" t="str">
        <f t="shared" si="176"/>
        <v>B</v>
      </c>
      <c r="V1007" s="1" t="str">
        <f t="shared" si="176"/>
        <v>D</v>
      </c>
    </row>
    <row r="1008" spans="1:30" ht="15.6" x14ac:dyDescent="0.25">
      <c r="B1008" s="3" t="str">
        <f t="shared" si="166"/>
        <v>0</v>
      </c>
      <c r="C1008" s="3">
        <f t="shared" si="167"/>
        <v>0</v>
      </c>
      <c r="D1008" s="3" t="str">
        <f t="shared" si="168"/>
        <v>0</v>
      </c>
      <c r="E1008" s="5">
        <v>6209439</v>
      </c>
      <c r="F1008" s="5">
        <v>2338</v>
      </c>
      <c r="G1008" s="5">
        <v>65524</v>
      </c>
      <c r="H1008" s="5">
        <v>97107</v>
      </c>
      <c r="K1008" s="1">
        <f t="shared" si="169"/>
        <v>0.11973541561625635</v>
      </c>
      <c r="L1008" s="1">
        <f t="shared" si="170"/>
        <v>-4.2979942693409739E-2</v>
      </c>
      <c r="M1008" s="1">
        <f t="shared" si="171"/>
        <v>-0.14274874076012298</v>
      </c>
      <c r="N1008" s="1">
        <f t="shared" si="172"/>
        <v>-7.1980810214164886E-2</v>
      </c>
      <c r="P1008" s="1">
        <f t="shared" si="173"/>
        <v>-0.35895764400365432</v>
      </c>
      <c r="Q1008" s="1">
        <f t="shared" si="174"/>
        <v>-1.192201488802801</v>
      </c>
      <c r="R1008" s="1">
        <f t="shared" si="175"/>
        <v>-0.60116557698232209</v>
      </c>
      <c r="T1008" s="1" t="str">
        <f t="shared" si="176"/>
        <v>B</v>
      </c>
      <c r="U1008" s="1" t="str">
        <f t="shared" si="176"/>
        <v>A</v>
      </c>
      <c r="V1008" s="1" t="str">
        <f t="shared" si="176"/>
        <v>A</v>
      </c>
    </row>
    <row r="1009" spans="1:30" ht="15.6" x14ac:dyDescent="0.25">
      <c r="B1009" s="3" t="str">
        <f t="shared" si="166"/>
        <v>0</v>
      </c>
      <c r="C1009" s="3">
        <f t="shared" si="167"/>
        <v>0</v>
      </c>
      <c r="D1009" s="3" t="str">
        <f t="shared" si="168"/>
        <v>0</v>
      </c>
      <c r="E1009" s="5">
        <v>6547321</v>
      </c>
      <c r="F1009" s="5">
        <v>2379</v>
      </c>
      <c r="G1009" s="5">
        <v>63634</v>
      </c>
      <c r="H1009" s="5">
        <v>107333</v>
      </c>
      <c r="K1009" s="1">
        <f t="shared" si="169"/>
        <v>5.4414255458504382E-2</v>
      </c>
      <c r="L1009" s="1">
        <f t="shared" si="170"/>
        <v>1.7536355859709155E-2</v>
      </c>
      <c r="M1009" s="1">
        <f t="shared" si="171"/>
        <v>-2.8844392894206702E-2</v>
      </c>
      <c r="N1009" s="1">
        <f t="shared" si="172"/>
        <v>0.10530651755280258</v>
      </c>
      <c r="P1009" s="1">
        <f t="shared" si="173"/>
        <v>0.32227503090770315</v>
      </c>
      <c r="Q1009" s="1">
        <f t="shared" si="174"/>
        <v>-0.53008890135789999</v>
      </c>
      <c r="R1009" s="1">
        <f t="shared" si="175"/>
        <v>1.9352744361835106</v>
      </c>
      <c r="T1009" s="1" t="str">
        <f t="shared" si="176"/>
        <v>C</v>
      </c>
      <c r="U1009" s="1" t="str">
        <f t="shared" si="176"/>
        <v>A</v>
      </c>
      <c r="V1009" s="1" t="str">
        <f t="shared" si="176"/>
        <v>D</v>
      </c>
    </row>
    <row r="1010" spans="1:30" ht="15.6" x14ac:dyDescent="0.25">
      <c r="B1010" s="3" t="str">
        <f t="shared" si="166"/>
        <v>0</v>
      </c>
      <c r="C1010" s="3">
        <f t="shared" si="167"/>
        <v>0</v>
      </c>
      <c r="D1010" s="3" t="str">
        <f t="shared" si="168"/>
        <v>0</v>
      </c>
      <c r="E1010" s="5">
        <v>6803394</v>
      </c>
      <c r="F1010" s="5">
        <v>2691</v>
      </c>
      <c r="G1010" s="5">
        <v>64074</v>
      </c>
      <c r="H1010" s="5">
        <v>99598</v>
      </c>
      <c r="K1010" s="1">
        <f t="shared" si="169"/>
        <v>3.9111111246874865E-2</v>
      </c>
      <c r="L1010" s="1">
        <f t="shared" si="170"/>
        <v>0.13114754098360656</v>
      </c>
      <c r="M1010" s="1">
        <f t="shared" si="171"/>
        <v>6.9145425401514913E-3</v>
      </c>
      <c r="N1010" s="1">
        <f t="shared" si="172"/>
        <v>-7.2065441197022351E-2</v>
      </c>
      <c r="P1010" s="1">
        <f t="shared" si="173"/>
        <v>3.3532041612365533</v>
      </c>
      <c r="Q1010" s="1">
        <f t="shared" si="174"/>
        <v>0.17679228024245899</v>
      </c>
      <c r="R1010" s="1">
        <f t="shared" si="175"/>
        <v>-1.8425822969369265</v>
      </c>
      <c r="T1010" s="1" t="str">
        <f t="shared" si="176"/>
        <v>D</v>
      </c>
      <c r="U1010" s="1" t="str">
        <f t="shared" si="176"/>
        <v>C</v>
      </c>
      <c r="V1010" s="1" t="str">
        <f t="shared" si="176"/>
        <v>A</v>
      </c>
    </row>
    <row r="1011" spans="1:30" x14ac:dyDescent="0.25">
      <c r="B1011" s="3" t="str">
        <f t="shared" si="166"/>
        <v>0</v>
      </c>
      <c r="C1011" s="3">
        <f t="shared" si="167"/>
        <v>0</v>
      </c>
      <c r="D1011" s="3" t="str">
        <f t="shared" si="168"/>
        <v>0</v>
      </c>
      <c r="K1011" s="1">
        <f t="shared" si="169"/>
        <v>-1</v>
      </c>
      <c r="L1011" s="1">
        <f t="shared" si="170"/>
        <v>-1</v>
      </c>
      <c r="M1011" s="1">
        <f t="shared" si="171"/>
        <v>-1</v>
      </c>
      <c r="N1011" s="1">
        <f t="shared" si="172"/>
        <v>-1</v>
      </c>
      <c r="P1011" s="1">
        <f t="shared" si="173"/>
        <v>1</v>
      </c>
      <c r="Q1011" s="1">
        <f t="shared" si="174"/>
        <v>1</v>
      </c>
      <c r="R1011" s="1">
        <f t="shared" si="175"/>
        <v>1</v>
      </c>
      <c r="S1011" s="8"/>
      <c r="T1011" s="8" t="str">
        <f t="shared" si="176"/>
        <v>D</v>
      </c>
      <c r="U1011" s="8" t="str">
        <f t="shared" si="176"/>
        <v>D</v>
      </c>
      <c r="V1011" s="8" t="str">
        <f t="shared" si="176"/>
        <v>D</v>
      </c>
    </row>
    <row r="1012" spans="1:30" ht="15.6" x14ac:dyDescent="0.25">
      <c r="A1012" s="4" t="s">
        <v>98</v>
      </c>
      <c r="B1012" s="3" t="str">
        <f t="shared" si="166"/>
        <v>Yangquan</v>
      </c>
      <c r="C1012" s="3" t="str">
        <f t="shared" si="167"/>
        <v xml:space="preserve">yang quan </v>
      </c>
      <c r="D1012" s="3" t="str">
        <f t="shared" si="168"/>
        <v>yangquan</v>
      </c>
      <c r="E1012" s="5">
        <v>1091737</v>
      </c>
      <c r="F1012" s="6"/>
      <c r="G1012" s="6"/>
      <c r="H1012" s="6"/>
      <c r="K1012" s="1" t="e">
        <f t="shared" si="169"/>
        <v>#DIV/0!</v>
      </c>
      <c r="L1012" s="1" t="e">
        <f t="shared" si="170"/>
        <v>#DIV/0!</v>
      </c>
      <c r="M1012" s="1" t="e">
        <f t="shared" si="171"/>
        <v>#DIV/0!</v>
      </c>
      <c r="N1012" s="1" t="e">
        <f t="shared" si="172"/>
        <v>#DIV/0!</v>
      </c>
      <c r="P1012" s="1" t="e">
        <f t="shared" si="173"/>
        <v>#DIV/0!</v>
      </c>
      <c r="Q1012" s="1" t="e">
        <f t="shared" si="174"/>
        <v>#DIV/0!</v>
      </c>
      <c r="R1012" s="1" t="e">
        <f t="shared" si="175"/>
        <v>#DIV/0!</v>
      </c>
      <c r="T1012" s="1" t="e">
        <f t="shared" si="176"/>
        <v>#DIV/0!</v>
      </c>
      <c r="U1012" s="1" t="e">
        <f t="shared" si="176"/>
        <v>#DIV/0!</v>
      </c>
      <c r="V1012" s="1" t="e">
        <f t="shared" si="176"/>
        <v>#DIV/0!</v>
      </c>
      <c r="X1012" s="1">
        <f>COUNTIF($T$1012:$V$1024,"A")</f>
        <v>12</v>
      </c>
      <c r="Y1012" s="1">
        <f>COUNTIF($T$1012:$V$1024,"B")</f>
        <v>9</v>
      </c>
      <c r="Z1012" s="1">
        <f>COUNTIF($T$1012:$V$1024,"C")</f>
        <v>7</v>
      </c>
      <c r="AA1012" s="1">
        <f>COUNTIF($T$1012:$V$1024,"D")</f>
        <v>5</v>
      </c>
      <c r="AB1012" s="1">
        <f>COUNTIF($T$1012:$V$1024,"E")</f>
        <v>0</v>
      </c>
      <c r="AD1012" s="1" t="s">
        <v>146</v>
      </c>
    </row>
    <row r="1013" spans="1:30" ht="15.6" x14ac:dyDescent="0.25">
      <c r="B1013" s="3" t="str">
        <f t="shared" si="166"/>
        <v>0</v>
      </c>
      <c r="C1013" s="3">
        <f t="shared" si="167"/>
        <v>0</v>
      </c>
      <c r="D1013" s="3" t="str">
        <f t="shared" si="168"/>
        <v>0</v>
      </c>
      <c r="E1013" s="5">
        <v>1259180</v>
      </c>
      <c r="F1013" s="5">
        <v>1413</v>
      </c>
      <c r="G1013" s="5">
        <v>112353</v>
      </c>
      <c r="H1013" s="5">
        <v>82310</v>
      </c>
      <c r="K1013" s="1">
        <f t="shared" si="169"/>
        <v>0.1533730193260831</v>
      </c>
      <c r="L1013" s="1" t="e">
        <f t="shared" si="170"/>
        <v>#DIV/0!</v>
      </c>
      <c r="M1013" s="1" t="e">
        <f t="shared" si="171"/>
        <v>#DIV/0!</v>
      </c>
      <c r="N1013" s="1" t="e">
        <f t="shared" si="172"/>
        <v>#DIV/0!</v>
      </c>
      <c r="P1013" s="1" t="e">
        <f t="shared" si="173"/>
        <v>#DIV/0!</v>
      </c>
      <c r="Q1013" s="1" t="e">
        <f t="shared" si="174"/>
        <v>#DIV/0!</v>
      </c>
      <c r="R1013" s="1" t="e">
        <f t="shared" si="175"/>
        <v>#DIV/0!</v>
      </c>
      <c r="T1013" s="1" t="e">
        <f t="shared" si="176"/>
        <v>#DIV/0!</v>
      </c>
      <c r="U1013" s="1" t="e">
        <f t="shared" si="176"/>
        <v>#DIV/0!</v>
      </c>
      <c r="V1013" s="1" t="e">
        <f t="shared" si="176"/>
        <v>#DIV/0!</v>
      </c>
    </row>
    <row r="1014" spans="1:30" ht="15.6" x14ac:dyDescent="0.25">
      <c r="B1014" s="3" t="str">
        <f t="shared" si="166"/>
        <v>0</v>
      </c>
      <c r="C1014" s="3">
        <f t="shared" si="167"/>
        <v>0</v>
      </c>
      <c r="D1014" s="3" t="str">
        <f t="shared" si="168"/>
        <v>0</v>
      </c>
      <c r="E1014" s="5">
        <v>1515009</v>
      </c>
      <c r="F1014" s="5">
        <v>1396</v>
      </c>
      <c r="G1014" s="5">
        <v>118803</v>
      </c>
      <c r="H1014" s="5">
        <v>80230</v>
      </c>
      <c r="K1014" s="1">
        <f t="shared" si="169"/>
        <v>0.2031711113581855</v>
      </c>
      <c r="L1014" s="1">
        <f t="shared" si="170"/>
        <v>-1.2031139419674451E-2</v>
      </c>
      <c r="M1014" s="1">
        <f t="shared" si="171"/>
        <v>5.7408346906624656E-2</v>
      </c>
      <c r="N1014" s="1">
        <f t="shared" si="172"/>
        <v>-2.527031952375167E-2</v>
      </c>
      <c r="P1014" s="1">
        <f t="shared" si="173"/>
        <v>-5.9216782047639929E-2</v>
      </c>
      <c r="Q1014" s="1">
        <f t="shared" si="174"/>
        <v>0.2825615636143034</v>
      </c>
      <c r="R1014" s="1">
        <f t="shared" si="175"/>
        <v>-0.1243794915272218</v>
      </c>
      <c r="T1014" s="1" t="str">
        <f t="shared" si="176"/>
        <v>B</v>
      </c>
      <c r="U1014" s="1" t="str">
        <f t="shared" si="176"/>
        <v>C</v>
      </c>
      <c r="V1014" s="1" t="str">
        <f t="shared" si="176"/>
        <v>B</v>
      </c>
    </row>
    <row r="1015" spans="1:30" ht="15.6" x14ac:dyDescent="0.25">
      <c r="B1015" s="3" t="str">
        <f t="shared" si="166"/>
        <v>0</v>
      </c>
      <c r="C1015" s="3">
        <f t="shared" si="167"/>
        <v>0</v>
      </c>
      <c r="D1015" s="3" t="str">
        <f t="shared" si="168"/>
        <v>0</v>
      </c>
      <c r="E1015" s="5">
        <v>2002511</v>
      </c>
      <c r="F1015" s="5">
        <v>1397</v>
      </c>
      <c r="G1015" s="5">
        <v>121580</v>
      </c>
      <c r="H1015" s="5">
        <v>65812</v>
      </c>
      <c r="K1015" s="1">
        <f t="shared" si="169"/>
        <v>0.32178158677605218</v>
      </c>
      <c r="L1015" s="1">
        <f t="shared" si="170"/>
        <v>7.1633237822349568E-4</v>
      </c>
      <c r="M1015" s="1">
        <f t="shared" si="171"/>
        <v>2.3374830601920828E-2</v>
      </c>
      <c r="N1015" s="1">
        <f t="shared" si="172"/>
        <v>-0.17970833852673562</v>
      </c>
      <c r="P1015" s="1">
        <f t="shared" si="173"/>
        <v>2.2261447132524582E-3</v>
      </c>
      <c r="Q1015" s="1">
        <f t="shared" si="174"/>
        <v>7.2641914772422406E-2</v>
      </c>
      <c r="R1015" s="1">
        <f t="shared" si="175"/>
        <v>-0.55847924776319113</v>
      </c>
      <c r="T1015" s="1" t="str">
        <f t="shared" si="176"/>
        <v>C</v>
      </c>
      <c r="U1015" s="1" t="str">
        <f t="shared" si="176"/>
        <v>C</v>
      </c>
      <c r="V1015" s="1" t="str">
        <f t="shared" si="176"/>
        <v>A</v>
      </c>
    </row>
    <row r="1016" spans="1:30" ht="15.6" x14ac:dyDescent="0.25">
      <c r="B1016" s="3" t="str">
        <f t="shared" si="166"/>
        <v>0</v>
      </c>
      <c r="C1016" s="3">
        <f t="shared" si="167"/>
        <v>0</v>
      </c>
      <c r="D1016" s="3" t="str">
        <f t="shared" si="168"/>
        <v>0</v>
      </c>
      <c r="E1016" s="5">
        <v>2374387</v>
      </c>
      <c r="F1016" s="5">
        <v>1513</v>
      </c>
      <c r="G1016" s="5">
        <v>116871</v>
      </c>
      <c r="H1016" s="5">
        <v>64712</v>
      </c>
      <c r="K1016" s="1">
        <f t="shared" si="169"/>
        <v>0.18570484756388356</v>
      </c>
      <c r="L1016" s="1">
        <f t="shared" si="170"/>
        <v>8.3035075161059416E-2</v>
      </c>
      <c r="M1016" s="1">
        <f t="shared" si="171"/>
        <v>-3.8731699292646818E-2</v>
      </c>
      <c r="N1016" s="1">
        <f t="shared" si="172"/>
        <v>-1.6714277031544399E-2</v>
      </c>
      <c r="P1016" s="1">
        <f t="shared" si="173"/>
        <v>0.44713466692082371</v>
      </c>
      <c r="Q1016" s="1">
        <f t="shared" si="174"/>
        <v>-0.20856590337160091</v>
      </c>
      <c r="R1016" s="1">
        <f t="shared" si="175"/>
        <v>-9.0004527349748314E-2</v>
      </c>
      <c r="T1016" s="1" t="str">
        <f t="shared" si="176"/>
        <v>C</v>
      </c>
      <c r="U1016" s="1" t="str">
        <f t="shared" si="176"/>
        <v>B</v>
      </c>
      <c r="V1016" s="1" t="str">
        <f t="shared" si="176"/>
        <v>B</v>
      </c>
    </row>
    <row r="1017" spans="1:30" ht="15.6" x14ac:dyDescent="0.25">
      <c r="B1017" s="3" t="str">
        <f t="shared" si="166"/>
        <v>0</v>
      </c>
      <c r="C1017" s="3">
        <f t="shared" si="167"/>
        <v>0</v>
      </c>
      <c r="D1017" s="3" t="str">
        <f t="shared" si="168"/>
        <v>0</v>
      </c>
      <c r="E1017" s="5">
        <v>2732413</v>
      </c>
      <c r="F1017" s="5">
        <v>1346</v>
      </c>
      <c r="G1017" s="5">
        <v>100949</v>
      </c>
      <c r="H1017" s="5">
        <v>57765</v>
      </c>
      <c r="K1017" s="1">
        <f t="shared" si="169"/>
        <v>0.15078670831671501</v>
      </c>
      <c r="L1017" s="1">
        <f t="shared" si="170"/>
        <v>-0.11037673496364839</v>
      </c>
      <c r="M1017" s="1">
        <f t="shared" si="171"/>
        <v>-0.13623567865424271</v>
      </c>
      <c r="N1017" s="1">
        <f t="shared" si="172"/>
        <v>-0.10735257757448387</v>
      </c>
      <c r="P1017" s="1">
        <f t="shared" si="173"/>
        <v>-0.73200573310355177</v>
      </c>
      <c r="Q1017" s="1">
        <f t="shared" si="174"/>
        <v>-0.90349925517367846</v>
      </c>
      <c r="R1017" s="1">
        <f t="shared" si="175"/>
        <v>-0.71194987126450604</v>
      </c>
      <c r="T1017" s="1" t="str">
        <f t="shared" si="176"/>
        <v>A</v>
      </c>
      <c r="U1017" s="1" t="str">
        <f t="shared" si="176"/>
        <v>A</v>
      </c>
      <c r="V1017" s="1" t="str">
        <f t="shared" si="176"/>
        <v>A</v>
      </c>
    </row>
    <row r="1018" spans="1:30" ht="15.6" x14ac:dyDescent="0.25">
      <c r="B1018" s="3" t="str">
        <f t="shared" si="166"/>
        <v>0</v>
      </c>
      <c r="C1018" s="3">
        <f t="shared" si="167"/>
        <v>0</v>
      </c>
      <c r="D1018" s="3" t="str">
        <f t="shared" si="168"/>
        <v>0</v>
      </c>
      <c r="E1018" s="5">
        <v>3106529</v>
      </c>
      <c r="F1018" s="7">
        <v>544</v>
      </c>
      <c r="G1018" s="5">
        <v>100401</v>
      </c>
      <c r="H1018" s="5">
        <v>16076</v>
      </c>
      <c r="K1018" s="1">
        <f t="shared" si="169"/>
        <v>0.13691780854504793</v>
      </c>
      <c r="L1018" s="1">
        <f t="shared" si="170"/>
        <v>-0.59583952451708766</v>
      </c>
      <c r="M1018" s="1">
        <f t="shared" si="171"/>
        <v>-5.42848368978395E-3</v>
      </c>
      <c r="N1018" s="1">
        <f t="shared" si="172"/>
        <v>-0.72169999134423957</v>
      </c>
      <c r="P1018" s="1">
        <f t="shared" si="173"/>
        <v>-4.3518044208328668</v>
      </c>
      <c r="Q1018" s="1">
        <f t="shared" si="174"/>
        <v>-3.9647754718466009E-2</v>
      </c>
      <c r="R1018" s="1">
        <f t="shared" si="175"/>
        <v>-5.2710454469974222</v>
      </c>
      <c r="T1018" s="1" t="str">
        <f t="shared" si="176"/>
        <v>A</v>
      </c>
      <c r="U1018" s="1" t="str">
        <f t="shared" si="176"/>
        <v>B</v>
      </c>
      <c r="V1018" s="1" t="str">
        <f t="shared" si="176"/>
        <v>A</v>
      </c>
    </row>
    <row r="1019" spans="1:30" ht="15.6" x14ac:dyDescent="0.25">
      <c r="B1019" s="3" t="str">
        <f t="shared" si="166"/>
        <v>0</v>
      </c>
      <c r="C1019" s="3">
        <f t="shared" si="167"/>
        <v>0</v>
      </c>
      <c r="D1019" s="3" t="str">
        <f t="shared" si="168"/>
        <v>0</v>
      </c>
      <c r="E1019" s="5">
        <v>3487100</v>
      </c>
      <c r="F1019" s="7">
        <v>748</v>
      </c>
      <c r="G1019" s="5">
        <v>100147</v>
      </c>
      <c r="H1019" s="5">
        <v>15766</v>
      </c>
      <c r="K1019" s="1">
        <f t="shared" si="169"/>
        <v>0.12250682353198698</v>
      </c>
      <c r="L1019" s="1">
        <f t="shared" si="170"/>
        <v>0.375</v>
      </c>
      <c r="M1019" s="1">
        <f t="shared" si="171"/>
        <v>-2.5298552803258933E-3</v>
      </c>
      <c r="N1019" s="1">
        <f t="shared" si="172"/>
        <v>-1.9283403831798954E-2</v>
      </c>
      <c r="P1019" s="1">
        <f t="shared" si="173"/>
        <v>3.0610539820427727</v>
      </c>
      <c r="Q1019" s="1">
        <f t="shared" si="174"/>
        <v>-2.0650729546222695E-2</v>
      </c>
      <c r="R1019" s="1">
        <f t="shared" si="175"/>
        <v>-0.15740677356444546</v>
      </c>
      <c r="T1019" s="1" t="str">
        <f t="shared" si="176"/>
        <v>D</v>
      </c>
      <c r="U1019" s="1" t="str">
        <f t="shared" si="176"/>
        <v>B</v>
      </c>
      <c r="V1019" s="1" t="str">
        <f t="shared" si="176"/>
        <v>B</v>
      </c>
    </row>
    <row r="1020" spans="1:30" ht="15.6" x14ac:dyDescent="0.25">
      <c r="B1020" s="3" t="str">
        <f t="shared" si="166"/>
        <v>0</v>
      </c>
      <c r="C1020" s="3">
        <f t="shared" si="167"/>
        <v>0</v>
      </c>
      <c r="D1020" s="3" t="str">
        <f t="shared" si="168"/>
        <v>0</v>
      </c>
      <c r="E1020" s="5">
        <v>4293774</v>
      </c>
      <c r="F1020" s="5">
        <v>1134</v>
      </c>
      <c r="G1020" s="5">
        <v>109377</v>
      </c>
      <c r="H1020" s="5">
        <v>18891</v>
      </c>
      <c r="K1020" s="1">
        <f t="shared" si="169"/>
        <v>0.23133090533681283</v>
      </c>
      <c r="L1020" s="1">
        <f t="shared" si="170"/>
        <v>0.51604278074866305</v>
      </c>
      <c r="M1020" s="1">
        <f t="shared" si="171"/>
        <v>9.2164518158307285E-2</v>
      </c>
      <c r="N1020" s="1">
        <f t="shared" si="172"/>
        <v>0.19821134086007866</v>
      </c>
      <c r="P1020" s="1">
        <f t="shared" si="173"/>
        <v>2.230755894882769</v>
      </c>
      <c r="Q1020" s="1">
        <f t="shared" si="174"/>
        <v>0.39840987966617658</v>
      </c>
      <c r="R1020" s="1">
        <f t="shared" si="175"/>
        <v>0.85683035118670026</v>
      </c>
      <c r="T1020" s="1" t="str">
        <f t="shared" si="176"/>
        <v>D</v>
      </c>
      <c r="U1020" s="1" t="str">
        <f t="shared" si="176"/>
        <v>C</v>
      </c>
      <c r="V1020" s="1" t="str">
        <f t="shared" si="176"/>
        <v>C</v>
      </c>
    </row>
    <row r="1021" spans="1:30" ht="15.6" x14ac:dyDescent="0.25">
      <c r="B1021" s="3" t="str">
        <f t="shared" si="166"/>
        <v>0</v>
      </c>
      <c r="C1021" s="3">
        <f t="shared" si="167"/>
        <v>0</v>
      </c>
      <c r="D1021" s="3" t="str">
        <f t="shared" si="168"/>
        <v>0</v>
      </c>
      <c r="E1021" s="5">
        <v>5281145</v>
      </c>
      <c r="F1021" s="7">
        <v>579</v>
      </c>
      <c r="G1021" s="5">
        <v>101156</v>
      </c>
      <c r="H1021" s="5">
        <v>31141</v>
      </c>
      <c r="K1021" s="1">
        <f t="shared" si="169"/>
        <v>0.22995411495807649</v>
      </c>
      <c r="L1021" s="1">
        <f t="shared" si="170"/>
        <v>-0.48941798941798942</v>
      </c>
      <c r="M1021" s="1">
        <f t="shared" si="171"/>
        <v>-7.5162054179580717E-2</v>
      </c>
      <c r="N1021" s="1">
        <f t="shared" si="172"/>
        <v>0.64845693716584618</v>
      </c>
      <c r="P1021" s="1">
        <f t="shared" si="173"/>
        <v>-2.1283289038216013</v>
      </c>
      <c r="Q1021" s="1">
        <f t="shared" si="174"/>
        <v>-0.32685674789200314</v>
      </c>
      <c r="R1021" s="1">
        <f t="shared" si="175"/>
        <v>2.8199405663345836</v>
      </c>
      <c r="T1021" s="1" t="str">
        <f t="shared" si="176"/>
        <v>A</v>
      </c>
      <c r="U1021" s="1" t="str">
        <f t="shared" si="176"/>
        <v>B</v>
      </c>
      <c r="V1021" s="1" t="str">
        <f t="shared" si="176"/>
        <v>D</v>
      </c>
    </row>
    <row r="1022" spans="1:30" ht="15.6" x14ac:dyDescent="0.25">
      <c r="B1022" s="3" t="str">
        <f t="shared" si="166"/>
        <v>0</v>
      </c>
      <c r="C1022" s="3">
        <f t="shared" si="167"/>
        <v>0</v>
      </c>
      <c r="D1022" s="3" t="str">
        <f t="shared" si="168"/>
        <v>0</v>
      </c>
      <c r="E1022" s="5">
        <v>6019519</v>
      </c>
      <c r="F1022" s="7">
        <v>600</v>
      </c>
      <c r="G1022" s="5">
        <v>98713</v>
      </c>
      <c r="H1022" s="5">
        <v>25639</v>
      </c>
      <c r="K1022" s="1">
        <f t="shared" si="169"/>
        <v>0.13981324125734099</v>
      </c>
      <c r="L1022" s="1">
        <f t="shared" si="170"/>
        <v>3.6269430051813469E-2</v>
      </c>
      <c r="M1022" s="1">
        <f t="shared" si="171"/>
        <v>-2.4150816560559927E-2</v>
      </c>
      <c r="N1022" s="1">
        <f t="shared" si="172"/>
        <v>-0.17668026074949422</v>
      </c>
      <c r="P1022" s="1">
        <f t="shared" si="173"/>
        <v>0.25941341267566898</v>
      </c>
      <c r="Q1022" s="1">
        <f t="shared" si="174"/>
        <v>-0.17273626119651864</v>
      </c>
      <c r="R1022" s="1">
        <f t="shared" si="175"/>
        <v>-1.2636876104194996</v>
      </c>
      <c r="T1022" s="1" t="str">
        <f t="shared" si="176"/>
        <v>C</v>
      </c>
      <c r="U1022" s="1" t="str">
        <f t="shared" si="176"/>
        <v>B</v>
      </c>
      <c r="V1022" s="1" t="str">
        <f t="shared" si="176"/>
        <v>A</v>
      </c>
    </row>
    <row r="1023" spans="1:30" ht="15.6" x14ac:dyDescent="0.25">
      <c r="B1023" s="3" t="str">
        <f t="shared" si="166"/>
        <v>0</v>
      </c>
      <c r="C1023" s="3">
        <f t="shared" si="167"/>
        <v>0</v>
      </c>
      <c r="D1023" s="3" t="str">
        <f t="shared" si="168"/>
        <v>0</v>
      </c>
      <c r="E1023" s="5">
        <v>6118094</v>
      </c>
      <c r="F1023" s="7">
        <v>783</v>
      </c>
      <c r="G1023" s="5">
        <v>93767</v>
      </c>
      <c r="H1023" s="5">
        <v>23408</v>
      </c>
      <c r="K1023" s="1">
        <f t="shared" si="169"/>
        <v>1.6375893156911708E-2</v>
      </c>
      <c r="L1023" s="1">
        <f t="shared" si="170"/>
        <v>0.30499999999999999</v>
      </c>
      <c r="M1023" s="1">
        <f t="shared" si="171"/>
        <v>-5.0104849411931558E-2</v>
      </c>
      <c r="N1023" s="1">
        <f t="shared" si="172"/>
        <v>-8.7015874254066067E-2</v>
      </c>
      <c r="P1023" s="1">
        <f t="shared" si="173"/>
        <v>18.624938321075319</v>
      </c>
      <c r="Q1023" s="1">
        <f t="shared" si="174"/>
        <v>-3.0596712455212867</v>
      </c>
      <c r="R1023" s="1">
        <f t="shared" si="175"/>
        <v>-5.3136566915948409</v>
      </c>
      <c r="T1023" s="1" t="str">
        <f t="shared" si="176"/>
        <v>D</v>
      </c>
      <c r="U1023" s="1" t="str">
        <f t="shared" si="176"/>
        <v>A</v>
      </c>
      <c r="V1023" s="1" t="str">
        <f t="shared" si="176"/>
        <v>A</v>
      </c>
    </row>
    <row r="1024" spans="1:30" ht="15.6" x14ac:dyDescent="0.25">
      <c r="B1024" s="3" t="str">
        <f t="shared" si="166"/>
        <v>0</v>
      </c>
      <c r="C1024" s="3">
        <f t="shared" si="167"/>
        <v>0</v>
      </c>
      <c r="D1024" s="3" t="str">
        <f t="shared" si="168"/>
        <v>0</v>
      </c>
      <c r="E1024" s="5">
        <v>6166154</v>
      </c>
      <c r="F1024" s="7">
        <v>814</v>
      </c>
      <c r="G1024" s="5">
        <v>88855</v>
      </c>
      <c r="H1024" s="5">
        <v>23315</v>
      </c>
      <c r="K1024" s="1">
        <f t="shared" si="169"/>
        <v>7.8553876419682339E-3</v>
      </c>
      <c r="L1024" s="1">
        <f t="shared" si="170"/>
        <v>3.9591315453384422E-2</v>
      </c>
      <c r="M1024" s="1">
        <f t="shared" si="171"/>
        <v>-5.2385167489628549E-2</v>
      </c>
      <c r="N1024" s="1">
        <f t="shared" si="172"/>
        <v>-3.9730006835269997E-3</v>
      </c>
      <c r="P1024" s="1">
        <f t="shared" si="173"/>
        <v>5.0400205894186128</v>
      </c>
      <c r="Q1024" s="1">
        <f t="shared" si="174"/>
        <v>-6.6686928611587906</v>
      </c>
      <c r="R1024" s="1">
        <f t="shared" si="175"/>
        <v>-0.50576761639372525</v>
      </c>
      <c r="T1024" s="1" t="str">
        <f t="shared" si="176"/>
        <v>D</v>
      </c>
      <c r="U1024" s="1" t="str">
        <f t="shared" si="176"/>
        <v>A</v>
      </c>
      <c r="V1024" s="1" t="str">
        <f t="shared" si="176"/>
        <v>A</v>
      </c>
    </row>
    <row r="1025" spans="1:30" x14ac:dyDescent="0.25">
      <c r="B1025" s="3" t="str">
        <f t="shared" si="166"/>
        <v>0</v>
      </c>
      <c r="C1025" s="3">
        <f t="shared" si="167"/>
        <v>0</v>
      </c>
      <c r="D1025" s="3" t="str">
        <f t="shared" si="168"/>
        <v>0</v>
      </c>
      <c r="K1025" s="1">
        <f t="shared" si="169"/>
        <v>-1</v>
      </c>
      <c r="L1025" s="1">
        <f t="shared" si="170"/>
        <v>-1</v>
      </c>
      <c r="M1025" s="1">
        <f t="shared" si="171"/>
        <v>-1</v>
      </c>
      <c r="N1025" s="1">
        <f t="shared" si="172"/>
        <v>-1</v>
      </c>
      <c r="P1025" s="1">
        <f t="shared" si="173"/>
        <v>1</v>
      </c>
      <c r="Q1025" s="1">
        <f t="shared" si="174"/>
        <v>1</v>
      </c>
      <c r="R1025" s="1">
        <f t="shared" si="175"/>
        <v>1</v>
      </c>
      <c r="T1025" s="8" t="str">
        <f t="shared" si="176"/>
        <v>D</v>
      </c>
      <c r="U1025" s="8" t="str">
        <f t="shared" si="176"/>
        <v>D</v>
      </c>
      <c r="V1025" s="8" t="str">
        <f t="shared" si="176"/>
        <v>D</v>
      </c>
    </row>
    <row r="1026" spans="1:30" ht="15.6" x14ac:dyDescent="0.25">
      <c r="A1026" s="4" t="s">
        <v>99</v>
      </c>
      <c r="B1026" s="3" t="str">
        <f t="shared" si="166"/>
        <v>Yuncheng</v>
      </c>
      <c r="C1026" s="3" t="str">
        <f t="shared" si="167"/>
        <v xml:space="preserve">yun cheng </v>
      </c>
      <c r="D1026" s="3" t="str">
        <f t="shared" si="168"/>
        <v>yuncheng</v>
      </c>
      <c r="E1026" s="5">
        <v>2305186</v>
      </c>
      <c r="F1026" s="6"/>
      <c r="G1026" s="6"/>
      <c r="H1026" s="6"/>
      <c r="K1026" s="1" t="e">
        <f t="shared" si="169"/>
        <v>#DIV/0!</v>
      </c>
      <c r="L1026" s="1" t="e">
        <f t="shared" si="170"/>
        <v>#DIV/0!</v>
      </c>
      <c r="M1026" s="1" t="e">
        <f t="shared" si="171"/>
        <v>#DIV/0!</v>
      </c>
      <c r="N1026" s="1" t="e">
        <f t="shared" si="172"/>
        <v>#DIV/0!</v>
      </c>
      <c r="P1026" s="1" t="e">
        <f t="shared" si="173"/>
        <v>#DIV/0!</v>
      </c>
      <c r="Q1026" s="1" t="e">
        <f t="shared" si="174"/>
        <v>#DIV/0!</v>
      </c>
      <c r="R1026" s="1" t="e">
        <f t="shared" si="175"/>
        <v>#DIV/0!</v>
      </c>
      <c r="T1026" s="1" t="e">
        <f t="shared" si="176"/>
        <v>#DIV/0!</v>
      </c>
      <c r="U1026" s="1" t="e">
        <f t="shared" si="176"/>
        <v>#DIV/0!</v>
      </c>
      <c r="V1026" s="1" t="e">
        <f t="shared" si="176"/>
        <v>#DIV/0!</v>
      </c>
      <c r="X1026" s="1">
        <f>COUNTIF($T$1026:$V$1038,"A")</f>
        <v>13</v>
      </c>
      <c r="Y1026" s="1">
        <f>COUNTIF($T$1026:$V$1038,"B")</f>
        <v>2</v>
      </c>
      <c r="Z1026" s="1">
        <f>COUNTIF($T$1026:$V$1038,"C")</f>
        <v>10</v>
      </c>
      <c r="AA1026" s="1">
        <f>COUNTIF($T$1026:$V$1038,"D")</f>
        <v>8</v>
      </c>
      <c r="AB1026" s="1">
        <f>COUNTIF($T$1026:$V$1038,"E")</f>
        <v>0</v>
      </c>
      <c r="AD1026" s="1" t="s">
        <v>39</v>
      </c>
    </row>
    <row r="1027" spans="1:30" ht="15.6" x14ac:dyDescent="0.25">
      <c r="B1027" s="3" t="str">
        <f t="shared" ref="B1027:B1090" si="177">PROPER(D1027)</f>
        <v>0</v>
      </c>
      <c r="C1027" s="3">
        <f t="shared" ref="C1027:C1090" si="178">getpy(A1027)</f>
        <v>0</v>
      </c>
      <c r="D1027" s="3" t="str">
        <f t="shared" ref="D1027:D1090" si="179">SUBSTITUTE(C1027," ","")</f>
        <v>0</v>
      </c>
      <c r="E1027" s="5">
        <v>2936189</v>
      </c>
      <c r="F1027" s="5">
        <v>4130</v>
      </c>
      <c r="G1027" s="5">
        <v>110007</v>
      </c>
      <c r="H1027" s="5">
        <v>110007</v>
      </c>
      <c r="K1027" s="1">
        <f t="shared" ref="K1027:K1090" si="180">(E1027-E1026)/E1026</f>
        <v>0.27373192445208328</v>
      </c>
      <c r="L1027" s="1" t="e">
        <f t="shared" ref="L1027:L1090" si="181">(F1027-F1026)/F1026</f>
        <v>#DIV/0!</v>
      </c>
      <c r="M1027" s="1" t="e">
        <f t="shared" ref="M1027:M1090" si="182">(G1027-G1026)/G1026</f>
        <v>#DIV/0!</v>
      </c>
      <c r="N1027" s="1" t="e">
        <f t="shared" ref="N1027:N1090" si="183">(H1027-H1026)/H1026</f>
        <v>#DIV/0!</v>
      </c>
      <c r="P1027" s="1" t="e">
        <f t="shared" si="173"/>
        <v>#DIV/0!</v>
      </c>
      <c r="Q1027" s="1" t="e">
        <f t="shared" si="174"/>
        <v>#DIV/0!</v>
      </c>
      <c r="R1027" s="1" t="e">
        <f t="shared" si="175"/>
        <v>#DIV/0!</v>
      </c>
      <c r="T1027" s="1" t="e">
        <f t="shared" si="176"/>
        <v>#DIV/0!</v>
      </c>
      <c r="U1027" s="1" t="e">
        <f t="shared" si="176"/>
        <v>#DIV/0!</v>
      </c>
      <c r="V1027" s="1" t="e">
        <f t="shared" si="176"/>
        <v>#DIV/0!</v>
      </c>
    </row>
    <row r="1028" spans="1:30" ht="15.6" x14ac:dyDescent="0.25">
      <c r="B1028" s="3" t="str">
        <f t="shared" si="177"/>
        <v>0</v>
      </c>
      <c r="C1028" s="3">
        <f t="shared" si="178"/>
        <v>0</v>
      </c>
      <c r="D1028" s="3" t="str">
        <f t="shared" si="179"/>
        <v>0</v>
      </c>
      <c r="E1028" s="5">
        <v>3682811</v>
      </c>
      <c r="F1028" s="5">
        <v>5408</v>
      </c>
      <c r="G1028" s="5">
        <v>94449</v>
      </c>
      <c r="H1028" s="5">
        <v>95123</v>
      </c>
      <c r="K1028" s="1">
        <f t="shared" si="180"/>
        <v>0.25428267730721693</v>
      </c>
      <c r="L1028" s="1">
        <f t="shared" si="181"/>
        <v>0.30944309927360775</v>
      </c>
      <c r="M1028" s="1">
        <f t="shared" si="182"/>
        <v>-0.14142736371321826</v>
      </c>
      <c r="N1028" s="1">
        <f t="shared" si="183"/>
        <v>-0.13530048087848956</v>
      </c>
      <c r="P1028" s="1">
        <f t="shared" ref="P1028:P1091" si="184">L1028/K1028</f>
        <v>1.2169255985131366</v>
      </c>
      <c r="Q1028" s="1">
        <f t="shared" ref="Q1028:Q1091" si="185">M1028/$K1028</f>
        <v>-0.55618166841286576</v>
      </c>
      <c r="R1028" s="1">
        <f t="shared" ref="R1028:R1091" si="186">N1028/$K1028</f>
        <v>-0.53208689758690664</v>
      </c>
      <c r="T1028" s="1" t="str">
        <f t="shared" ref="T1028:V1091" si="187">IF(AND($K1028&gt;0,L1028&lt;0,P1028&lt;-0.5),"A",IF(OR(AND($K1028&gt;0,L1028&lt;0,P1028&gt;-0.5)),"B",IF(OR(AND($K1028&gt;0,L1028&gt;0,P1028&lt;1),AND($K1028&lt;0,L1028&lt;0,P1028&gt;1.2)),"C",IF(OR(AND($K1028&gt;0,L1028&gt;0,P1028&gt;1),AND($K1028&lt;0,L1028&lt;0,P1028&lt;1.2)),"D",IF(AND($K1028&lt;0,L1028&gt;0,P1028&lt;0),"E","F")))))</f>
        <v>D</v>
      </c>
      <c r="U1028" s="1" t="str">
        <f t="shared" si="187"/>
        <v>A</v>
      </c>
      <c r="V1028" s="1" t="str">
        <f t="shared" si="187"/>
        <v>A</v>
      </c>
    </row>
    <row r="1029" spans="1:30" ht="15.6" x14ac:dyDescent="0.25">
      <c r="B1029" s="3" t="str">
        <f t="shared" si="177"/>
        <v>0</v>
      </c>
      <c r="C1029" s="3">
        <f t="shared" si="178"/>
        <v>0</v>
      </c>
      <c r="D1029" s="3" t="str">
        <f t="shared" si="179"/>
        <v>0</v>
      </c>
      <c r="E1029" s="5">
        <v>4708299</v>
      </c>
      <c r="F1029" s="5">
        <v>4301</v>
      </c>
      <c r="G1029" s="5">
        <v>108679</v>
      </c>
      <c r="H1029" s="5">
        <v>76448</v>
      </c>
      <c r="K1029" s="1">
        <f t="shared" si="180"/>
        <v>0.27845251901332979</v>
      </c>
      <c r="L1029" s="1">
        <f t="shared" si="181"/>
        <v>-0.20469674556213019</v>
      </c>
      <c r="M1029" s="1">
        <f t="shared" si="182"/>
        <v>0.15066332094569557</v>
      </c>
      <c r="N1029" s="1">
        <f t="shared" si="183"/>
        <v>-0.19632475847061173</v>
      </c>
      <c r="P1029" s="1">
        <f t="shared" si="184"/>
        <v>-0.73512262085993607</v>
      </c>
      <c r="Q1029" s="1">
        <f t="shared" si="185"/>
        <v>0.54107365047210498</v>
      </c>
      <c r="R1029" s="1">
        <f t="shared" si="186"/>
        <v>-0.70505649999601361</v>
      </c>
      <c r="T1029" s="1" t="str">
        <f t="shared" si="187"/>
        <v>A</v>
      </c>
      <c r="U1029" s="1" t="str">
        <f t="shared" si="187"/>
        <v>C</v>
      </c>
      <c r="V1029" s="1" t="str">
        <f t="shared" si="187"/>
        <v>A</v>
      </c>
    </row>
    <row r="1030" spans="1:30" ht="15.6" x14ac:dyDescent="0.25">
      <c r="B1030" s="3" t="str">
        <f t="shared" si="177"/>
        <v>0</v>
      </c>
      <c r="C1030" s="3">
        <f t="shared" si="178"/>
        <v>0</v>
      </c>
      <c r="D1030" s="3" t="str">
        <f t="shared" si="179"/>
        <v>0</v>
      </c>
      <c r="E1030" s="5">
        <v>5502093</v>
      </c>
      <c r="F1030" s="5">
        <v>14365</v>
      </c>
      <c r="G1030" s="5">
        <v>106880</v>
      </c>
      <c r="H1030" s="5">
        <v>64663</v>
      </c>
      <c r="K1030" s="1">
        <f t="shared" si="180"/>
        <v>0.16859464532732521</v>
      </c>
      <c r="L1030" s="1">
        <f t="shared" si="181"/>
        <v>2.3399209486166006</v>
      </c>
      <c r="M1030" s="1">
        <f t="shared" si="182"/>
        <v>-1.6553335971070768E-2</v>
      </c>
      <c r="N1030" s="1">
        <f t="shared" si="183"/>
        <v>-0.15415707408957724</v>
      </c>
      <c r="P1030" s="1">
        <f t="shared" si="184"/>
        <v>13.878975480352072</v>
      </c>
      <c r="Q1030" s="1">
        <f t="shared" si="185"/>
        <v>-9.8184233188026784E-2</v>
      </c>
      <c r="R1030" s="1">
        <f t="shared" si="186"/>
        <v>-0.91436518514738396</v>
      </c>
      <c r="T1030" s="1" t="str">
        <f t="shared" si="187"/>
        <v>D</v>
      </c>
      <c r="U1030" s="1" t="str">
        <f t="shared" si="187"/>
        <v>B</v>
      </c>
      <c r="V1030" s="1" t="str">
        <f t="shared" si="187"/>
        <v>A</v>
      </c>
    </row>
    <row r="1031" spans="1:30" ht="15.6" x14ac:dyDescent="0.25">
      <c r="B1031" s="3" t="str">
        <f t="shared" si="177"/>
        <v>0</v>
      </c>
      <c r="C1031" s="3">
        <f t="shared" si="178"/>
        <v>0</v>
      </c>
      <c r="D1031" s="3" t="str">
        <f t="shared" si="179"/>
        <v>0</v>
      </c>
      <c r="E1031" s="5">
        <v>6195053</v>
      </c>
      <c r="F1031" s="5">
        <v>10735</v>
      </c>
      <c r="G1031" s="5">
        <v>111979</v>
      </c>
      <c r="H1031" s="5">
        <v>60224</v>
      </c>
      <c r="K1031" s="1">
        <f t="shared" si="180"/>
        <v>0.12594479955173421</v>
      </c>
      <c r="L1031" s="1">
        <f t="shared" si="181"/>
        <v>-0.25269752871562828</v>
      </c>
      <c r="M1031" s="1">
        <f t="shared" si="182"/>
        <v>4.7707709580838323E-2</v>
      </c>
      <c r="N1031" s="1">
        <f t="shared" si="183"/>
        <v>-6.8648222321884236E-2</v>
      </c>
      <c r="P1031" s="1">
        <f t="shared" si="184"/>
        <v>-2.0064149501609871</v>
      </c>
      <c r="Q1031" s="1">
        <f t="shared" si="185"/>
        <v>0.37879856691694108</v>
      </c>
      <c r="R1031" s="1">
        <f t="shared" si="186"/>
        <v>-0.54506595402286284</v>
      </c>
      <c r="T1031" s="1" t="str">
        <f t="shared" si="187"/>
        <v>A</v>
      </c>
      <c r="U1031" s="1" t="str">
        <f t="shared" si="187"/>
        <v>C</v>
      </c>
      <c r="V1031" s="1" t="str">
        <f t="shared" si="187"/>
        <v>A</v>
      </c>
    </row>
    <row r="1032" spans="1:30" ht="15.6" x14ac:dyDescent="0.25">
      <c r="B1032" s="3" t="str">
        <f t="shared" si="177"/>
        <v>0</v>
      </c>
      <c r="C1032" s="3">
        <f t="shared" si="178"/>
        <v>0</v>
      </c>
      <c r="D1032" s="3" t="str">
        <f t="shared" si="179"/>
        <v>0</v>
      </c>
      <c r="E1032" s="5">
        <v>6914452</v>
      </c>
      <c r="F1032" s="5">
        <v>9205</v>
      </c>
      <c r="G1032" s="5">
        <v>120129</v>
      </c>
      <c r="H1032" s="5">
        <v>44467</v>
      </c>
      <c r="K1032" s="1">
        <f t="shared" si="180"/>
        <v>0.11612475308927946</v>
      </c>
      <c r="L1032" s="1">
        <f t="shared" si="181"/>
        <v>-0.14252445272473219</v>
      </c>
      <c r="M1032" s="1">
        <f t="shared" si="182"/>
        <v>7.2781503674796161E-2</v>
      </c>
      <c r="N1032" s="1">
        <f t="shared" si="183"/>
        <v>-0.26163987778958553</v>
      </c>
      <c r="P1032" s="1">
        <f t="shared" si="184"/>
        <v>-1.2273391239433338</v>
      </c>
      <c r="Q1032" s="1">
        <f t="shared" si="185"/>
        <v>0.62675270981062947</v>
      </c>
      <c r="R1032" s="1">
        <f t="shared" si="186"/>
        <v>-2.2530930816139656</v>
      </c>
      <c r="T1032" s="1" t="str">
        <f t="shared" si="187"/>
        <v>A</v>
      </c>
      <c r="U1032" s="1" t="str">
        <f t="shared" si="187"/>
        <v>C</v>
      </c>
      <c r="V1032" s="1" t="str">
        <f t="shared" si="187"/>
        <v>A</v>
      </c>
    </row>
    <row r="1033" spans="1:30" ht="15.6" x14ac:dyDescent="0.25">
      <c r="B1033" s="3" t="str">
        <f t="shared" si="177"/>
        <v>0</v>
      </c>
      <c r="C1033" s="3">
        <f t="shared" si="178"/>
        <v>0</v>
      </c>
      <c r="D1033" s="3" t="str">
        <f t="shared" si="179"/>
        <v>0</v>
      </c>
      <c r="E1033" s="5">
        <v>7230077</v>
      </c>
      <c r="F1033" s="5">
        <v>8130</v>
      </c>
      <c r="G1033" s="5">
        <v>117397</v>
      </c>
      <c r="H1033" s="5">
        <v>42490</v>
      </c>
      <c r="K1033" s="1">
        <f t="shared" si="180"/>
        <v>4.5647146006653892E-2</v>
      </c>
      <c r="L1033" s="1">
        <f t="shared" si="181"/>
        <v>-0.11678435632808257</v>
      </c>
      <c r="M1033" s="1">
        <f t="shared" si="182"/>
        <v>-2.2742218781476579E-2</v>
      </c>
      <c r="N1033" s="1">
        <f t="shared" si="183"/>
        <v>-4.4459936582184542E-2</v>
      </c>
      <c r="P1033" s="1">
        <f t="shared" si="184"/>
        <v>-2.5584152908718356</v>
      </c>
      <c r="Q1033" s="1">
        <f t="shared" si="185"/>
        <v>-0.49821775885312725</v>
      </c>
      <c r="R1033" s="1">
        <f t="shared" si="186"/>
        <v>-0.97399159578790984</v>
      </c>
      <c r="T1033" s="1" t="str">
        <f t="shared" si="187"/>
        <v>A</v>
      </c>
      <c r="U1033" s="1" t="str">
        <f t="shared" si="187"/>
        <v>B</v>
      </c>
      <c r="V1033" s="1" t="str">
        <f t="shared" si="187"/>
        <v>A</v>
      </c>
    </row>
    <row r="1034" spans="1:30" ht="15.6" x14ac:dyDescent="0.25">
      <c r="B1034" s="3" t="str">
        <f t="shared" si="177"/>
        <v>0</v>
      </c>
      <c r="C1034" s="3">
        <f t="shared" si="178"/>
        <v>0</v>
      </c>
      <c r="D1034" s="3" t="str">
        <f t="shared" si="179"/>
        <v>0</v>
      </c>
      <c r="E1034" s="5">
        <v>8274316</v>
      </c>
      <c r="F1034" s="5">
        <v>11854</v>
      </c>
      <c r="G1034" s="5">
        <v>121407</v>
      </c>
      <c r="H1034" s="5">
        <v>48997</v>
      </c>
      <c r="K1034" s="1">
        <f t="shared" si="180"/>
        <v>0.14442985876913897</v>
      </c>
      <c r="L1034" s="1">
        <f t="shared" si="181"/>
        <v>0.45805658056580567</v>
      </c>
      <c r="M1034" s="1">
        <f t="shared" si="182"/>
        <v>3.4157601983014901E-2</v>
      </c>
      <c r="N1034" s="1">
        <f t="shared" si="183"/>
        <v>0.15314191574488115</v>
      </c>
      <c r="P1034" s="1">
        <f t="shared" si="184"/>
        <v>3.1714811914202388</v>
      </c>
      <c r="Q1034" s="1">
        <f t="shared" si="185"/>
        <v>0.23649958723295189</v>
      </c>
      <c r="R1034" s="1">
        <f t="shared" si="186"/>
        <v>1.0603203316127852</v>
      </c>
      <c r="T1034" s="1" t="str">
        <f t="shared" si="187"/>
        <v>D</v>
      </c>
      <c r="U1034" s="1" t="str">
        <f t="shared" si="187"/>
        <v>C</v>
      </c>
      <c r="V1034" s="1" t="str">
        <f t="shared" si="187"/>
        <v>D</v>
      </c>
    </row>
    <row r="1035" spans="1:30" ht="15.6" x14ac:dyDescent="0.25">
      <c r="B1035" s="3" t="str">
        <f t="shared" si="177"/>
        <v>0</v>
      </c>
      <c r="C1035" s="3">
        <f t="shared" si="178"/>
        <v>0</v>
      </c>
      <c r="D1035" s="3" t="str">
        <f t="shared" si="179"/>
        <v>0</v>
      </c>
      <c r="E1035" s="5">
        <v>10168221</v>
      </c>
      <c r="F1035" s="5">
        <v>4934</v>
      </c>
      <c r="G1035" s="5">
        <v>121687</v>
      </c>
      <c r="H1035" s="5">
        <v>52170</v>
      </c>
      <c r="K1035" s="1">
        <f t="shared" si="180"/>
        <v>0.22888961456149368</v>
      </c>
      <c r="L1035" s="1">
        <f t="shared" si="181"/>
        <v>-0.58376919183398013</v>
      </c>
      <c r="M1035" s="1">
        <f t="shared" si="182"/>
        <v>2.3062920589422358E-3</v>
      </c>
      <c r="N1035" s="1">
        <f t="shared" si="183"/>
        <v>6.4759066881645816E-2</v>
      </c>
      <c r="P1035" s="1">
        <f t="shared" si="184"/>
        <v>-2.5504398395373427</v>
      </c>
      <c r="Q1035" s="1">
        <f t="shared" si="185"/>
        <v>1.0076001322124755E-2</v>
      </c>
      <c r="R1035" s="1">
        <f t="shared" si="186"/>
        <v>0.28292706510826682</v>
      </c>
      <c r="T1035" s="1" t="str">
        <f t="shared" si="187"/>
        <v>A</v>
      </c>
      <c r="U1035" s="1" t="str">
        <f t="shared" si="187"/>
        <v>C</v>
      </c>
      <c r="V1035" s="1" t="str">
        <f t="shared" si="187"/>
        <v>C</v>
      </c>
    </row>
    <row r="1036" spans="1:30" ht="15.6" x14ac:dyDescent="0.25">
      <c r="B1036" s="3" t="str">
        <f t="shared" si="177"/>
        <v>0</v>
      </c>
      <c r="C1036" s="3">
        <f t="shared" si="178"/>
        <v>0</v>
      </c>
      <c r="D1036" s="3" t="str">
        <f t="shared" si="179"/>
        <v>0</v>
      </c>
      <c r="E1036" s="5">
        <v>10686498</v>
      </c>
      <c r="F1036" s="5">
        <v>5448</v>
      </c>
      <c r="G1036" s="5">
        <v>122687</v>
      </c>
      <c r="H1036" s="5">
        <v>58670</v>
      </c>
      <c r="K1036" s="1">
        <f t="shared" si="180"/>
        <v>5.0970272971053637E-2</v>
      </c>
      <c r="L1036" s="1">
        <f t="shared" si="181"/>
        <v>0.10417511147142278</v>
      </c>
      <c r="M1036" s="1">
        <f t="shared" si="182"/>
        <v>8.2178046956536029E-3</v>
      </c>
      <c r="N1036" s="1">
        <f t="shared" si="183"/>
        <v>0.12459267778416715</v>
      </c>
      <c r="P1036" s="1">
        <f t="shared" si="184"/>
        <v>2.0438405642948885</v>
      </c>
      <c r="Q1036" s="1">
        <f t="shared" si="185"/>
        <v>0.16122740210397832</v>
      </c>
      <c r="R1036" s="1">
        <f t="shared" si="186"/>
        <v>2.4444184918319776</v>
      </c>
      <c r="T1036" s="1" t="str">
        <f t="shared" si="187"/>
        <v>D</v>
      </c>
      <c r="U1036" s="1" t="str">
        <f t="shared" si="187"/>
        <v>C</v>
      </c>
      <c r="V1036" s="1" t="str">
        <f t="shared" si="187"/>
        <v>D</v>
      </c>
    </row>
    <row r="1037" spans="1:30" ht="15.6" x14ac:dyDescent="0.25">
      <c r="B1037" s="3" t="str">
        <f t="shared" si="177"/>
        <v>0</v>
      </c>
      <c r="C1037" s="3">
        <f t="shared" si="178"/>
        <v>0</v>
      </c>
      <c r="D1037" s="3" t="str">
        <f t="shared" si="179"/>
        <v>0</v>
      </c>
      <c r="E1037" s="5">
        <v>11401151</v>
      </c>
      <c r="F1037" s="5">
        <v>4839</v>
      </c>
      <c r="G1037" s="5">
        <v>128741</v>
      </c>
      <c r="H1037" s="5">
        <v>58990</v>
      </c>
      <c r="K1037" s="1">
        <f t="shared" si="180"/>
        <v>6.687438672612861E-2</v>
      </c>
      <c r="L1037" s="1">
        <f t="shared" si="181"/>
        <v>-0.11178414096916299</v>
      </c>
      <c r="M1037" s="1">
        <f t="shared" si="182"/>
        <v>4.9345081385965911E-2</v>
      </c>
      <c r="N1037" s="1">
        <f t="shared" si="183"/>
        <v>5.4542355547980226E-3</v>
      </c>
      <c r="P1037" s="1">
        <f t="shared" si="184"/>
        <v>-1.6715538854502514</v>
      </c>
      <c r="Q1037" s="1">
        <f t="shared" si="185"/>
        <v>0.7378771425306575</v>
      </c>
      <c r="R1037" s="1">
        <f t="shared" si="186"/>
        <v>8.1559410438181837E-2</v>
      </c>
      <c r="T1037" s="1" t="str">
        <f t="shared" si="187"/>
        <v>A</v>
      </c>
      <c r="U1037" s="1" t="str">
        <f t="shared" si="187"/>
        <v>C</v>
      </c>
      <c r="V1037" s="1" t="str">
        <f t="shared" si="187"/>
        <v>C</v>
      </c>
    </row>
    <row r="1038" spans="1:30" ht="15.6" x14ac:dyDescent="0.25">
      <c r="B1038" s="3" t="str">
        <f t="shared" si="177"/>
        <v>0</v>
      </c>
      <c r="C1038" s="3">
        <f t="shared" si="178"/>
        <v>0</v>
      </c>
      <c r="D1038" s="3" t="str">
        <f t="shared" si="179"/>
        <v>0</v>
      </c>
      <c r="E1038" s="5">
        <v>12017177</v>
      </c>
      <c r="F1038" s="5">
        <v>8281</v>
      </c>
      <c r="G1038" s="5">
        <v>134217</v>
      </c>
      <c r="H1038" s="5">
        <v>117543</v>
      </c>
      <c r="K1038" s="1">
        <f t="shared" si="180"/>
        <v>5.4031913093686768E-2</v>
      </c>
      <c r="L1038" s="1">
        <f t="shared" si="181"/>
        <v>0.71130398842736098</v>
      </c>
      <c r="M1038" s="1">
        <f t="shared" si="182"/>
        <v>4.2535012156189558E-2</v>
      </c>
      <c r="N1038" s="1">
        <f t="shared" si="183"/>
        <v>0.99259196473978639</v>
      </c>
      <c r="P1038" s="1">
        <f t="shared" si="184"/>
        <v>13.164516073936158</v>
      </c>
      <c r="Q1038" s="1">
        <f t="shared" si="185"/>
        <v>0.78722017638793285</v>
      </c>
      <c r="R1038" s="1">
        <f t="shared" si="186"/>
        <v>18.370476037350667</v>
      </c>
      <c r="T1038" s="1" t="str">
        <f t="shared" si="187"/>
        <v>D</v>
      </c>
      <c r="U1038" s="1" t="str">
        <f t="shared" si="187"/>
        <v>C</v>
      </c>
      <c r="V1038" s="1" t="str">
        <f t="shared" si="187"/>
        <v>D</v>
      </c>
    </row>
    <row r="1039" spans="1:30" ht="14.4" x14ac:dyDescent="0.25">
      <c r="A1039" s="4" t="s">
        <v>100</v>
      </c>
      <c r="B1039" s="3" t="str">
        <f t="shared" si="177"/>
        <v>Zigong</v>
      </c>
      <c r="C1039" s="3" t="str">
        <f t="shared" si="178"/>
        <v xml:space="preserve">zi gong </v>
      </c>
      <c r="D1039" s="3" t="str">
        <f t="shared" si="179"/>
        <v>zigong</v>
      </c>
      <c r="K1039" s="1">
        <f t="shared" si="180"/>
        <v>-1</v>
      </c>
      <c r="L1039" s="1">
        <f t="shared" si="181"/>
        <v>-1</v>
      </c>
      <c r="M1039" s="1">
        <f t="shared" si="182"/>
        <v>-1</v>
      </c>
      <c r="N1039" s="1">
        <f t="shared" si="183"/>
        <v>-1</v>
      </c>
      <c r="P1039" s="1">
        <f t="shared" si="184"/>
        <v>1</v>
      </c>
      <c r="Q1039" s="1">
        <f t="shared" si="185"/>
        <v>1</v>
      </c>
      <c r="R1039" s="1">
        <f t="shared" si="186"/>
        <v>1</v>
      </c>
      <c r="T1039" s="8" t="str">
        <f t="shared" si="187"/>
        <v>D</v>
      </c>
      <c r="U1039" s="8" t="str">
        <f t="shared" si="187"/>
        <v>D</v>
      </c>
      <c r="V1039" s="8" t="str">
        <f t="shared" si="187"/>
        <v>D</v>
      </c>
    </row>
    <row r="1040" spans="1:30" ht="15.6" x14ac:dyDescent="0.25">
      <c r="B1040" s="3" t="str">
        <f t="shared" si="177"/>
        <v>0</v>
      </c>
      <c r="C1040" s="3">
        <f t="shared" si="178"/>
        <v>0</v>
      </c>
      <c r="D1040" s="3" t="str">
        <f t="shared" si="179"/>
        <v>0</v>
      </c>
      <c r="E1040" s="5">
        <v>1643332</v>
      </c>
      <c r="F1040" s="6"/>
      <c r="G1040" s="6"/>
      <c r="H1040" s="6"/>
      <c r="K1040" s="1" t="e">
        <f t="shared" si="180"/>
        <v>#DIV/0!</v>
      </c>
      <c r="L1040" s="1" t="e">
        <f t="shared" si="181"/>
        <v>#DIV/0!</v>
      </c>
      <c r="M1040" s="1" t="e">
        <f t="shared" si="182"/>
        <v>#DIV/0!</v>
      </c>
      <c r="N1040" s="1" t="e">
        <f t="shared" si="183"/>
        <v>#DIV/0!</v>
      </c>
      <c r="P1040" s="1" t="e">
        <f t="shared" si="184"/>
        <v>#DIV/0!</v>
      </c>
      <c r="Q1040" s="1" t="e">
        <f t="shared" si="185"/>
        <v>#DIV/0!</v>
      </c>
      <c r="R1040" s="1" t="e">
        <f t="shared" si="186"/>
        <v>#DIV/0!</v>
      </c>
      <c r="T1040" s="1" t="e">
        <f t="shared" si="187"/>
        <v>#DIV/0!</v>
      </c>
      <c r="U1040" s="1" t="e">
        <f t="shared" si="187"/>
        <v>#DIV/0!</v>
      </c>
      <c r="V1040" s="1" t="e">
        <f t="shared" si="187"/>
        <v>#DIV/0!</v>
      </c>
      <c r="X1040" s="1">
        <f>COUNTIF($T$1040:$V$1053,"A")</f>
        <v>16</v>
      </c>
      <c r="Y1040" s="1">
        <f>COUNTIF($T$1040:$V$1053,"B")</f>
        <v>8</v>
      </c>
      <c r="Z1040" s="1">
        <f>COUNTIF($T$1040:$V$1053,"C")</f>
        <v>3</v>
      </c>
      <c r="AA1040" s="1">
        <f>COUNTIF($T$1040:$V$1053,"D")</f>
        <v>6</v>
      </c>
      <c r="AB1040" s="1">
        <f>COUNTIF($T$1040:$V$1053,"E")</f>
        <v>0</v>
      </c>
      <c r="AD1040" s="1" t="s">
        <v>39</v>
      </c>
    </row>
    <row r="1041" spans="1:30" ht="15.6" x14ac:dyDescent="0.25">
      <c r="B1041" s="3" t="str">
        <f t="shared" si="177"/>
        <v>0</v>
      </c>
      <c r="C1041" s="3">
        <f t="shared" si="178"/>
        <v>0</v>
      </c>
      <c r="D1041" s="3" t="str">
        <f t="shared" si="179"/>
        <v>0</v>
      </c>
      <c r="E1041" s="5">
        <v>1812198</v>
      </c>
      <c r="F1041" s="6"/>
      <c r="G1041" s="6"/>
      <c r="H1041" s="6"/>
      <c r="K1041" s="1">
        <f t="shared" si="180"/>
        <v>0.10275829838401492</v>
      </c>
      <c r="L1041" s="1" t="e">
        <f t="shared" si="181"/>
        <v>#DIV/0!</v>
      </c>
      <c r="M1041" s="1" t="e">
        <f t="shared" si="182"/>
        <v>#DIV/0!</v>
      </c>
      <c r="N1041" s="1" t="e">
        <f t="shared" si="183"/>
        <v>#DIV/0!</v>
      </c>
      <c r="P1041" s="1" t="e">
        <f t="shared" si="184"/>
        <v>#DIV/0!</v>
      </c>
      <c r="Q1041" s="1" t="e">
        <f t="shared" si="185"/>
        <v>#DIV/0!</v>
      </c>
      <c r="R1041" s="1" t="e">
        <f t="shared" si="186"/>
        <v>#DIV/0!</v>
      </c>
      <c r="T1041" s="1" t="e">
        <f t="shared" si="187"/>
        <v>#DIV/0!</v>
      </c>
      <c r="U1041" s="1" t="e">
        <f t="shared" si="187"/>
        <v>#DIV/0!</v>
      </c>
      <c r="V1041" s="1" t="e">
        <f t="shared" si="187"/>
        <v>#DIV/0!</v>
      </c>
    </row>
    <row r="1042" spans="1:30" ht="15.6" x14ac:dyDescent="0.25">
      <c r="B1042" s="3" t="str">
        <f t="shared" si="177"/>
        <v>0</v>
      </c>
      <c r="C1042" s="3">
        <f t="shared" si="178"/>
        <v>0</v>
      </c>
      <c r="D1042" s="3" t="str">
        <f t="shared" si="179"/>
        <v>0</v>
      </c>
      <c r="E1042" s="5">
        <v>2027893</v>
      </c>
      <c r="F1042" s="5">
        <v>3017</v>
      </c>
      <c r="G1042" s="5">
        <v>31841</v>
      </c>
      <c r="H1042" s="5">
        <v>15333</v>
      </c>
      <c r="K1042" s="1">
        <f t="shared" si="180"/>
        <v>0.11902396978696589</v>
      </c>
      <c r="L1042" s="1" t="e">
        <f t="shared" si="181"/>
        <v>#DIV/0!</v>
      </c>
      <c r="M1042" s="1" t="e">
        <f t="shared" si="182"/>
        <v>#DIV/0!</v>
      </c>
      <c r="N1042" s="1" t="e">
        <f t="shared" si="183"/>
        <v>#DIV/0!</v>
      </c>
      <c r="P1042" s="1" t="e">
        <f t="shared" si="184"/>
        <v>#DIV/0!</v>
      </c>
      <c r="Q1042" s="1" t="e">
        <f t="shared" si="185"/>
        <v>#DIV/0!</v>
      </c>
      <c r="R1042" s="1" t="e">
        <f t="shared" si="186"/>
        <v>#DIV/0!</v>
      </c>
      <c r="T1042" s="1" t="e">
        <f t="shared" si="187"/>
        <v>#DIV/0!</v>
      </c>
      <c r="U1042" s="1" t="e">
        <f t="shared" si="187"/>
        <v>#DIV/0!</v>
      </c>
      <c r="V1042" s="1" t="e">
        <f t="shared" si="187"/>
        <v>#DIV/0!</v>
      </c>
    </row>
    <row r="1043" spans="1:30" ht="15.6" x14ac:dyDescent="0.25">
      <c r="B1043" s="3" t="str">
        <f t="shared" si="177"/>
        <v>0</v>
      </c>
      <c r="C1043" s="3">
        <f t="shared" si="178"/>
        <v>0</v>
      </c>
      <c r="D1043" s="3" t="str">
        <f t="shared" si="179"/>
        <v>0</v>
      </c>
      <c r="E1043" s="5">
        <v>2493484</v>
      </c>
      <c r="F1043" s="5">
        <v>2539</v>
      </c>
      <c r="G1043" s="5">
        <v>31582</v>
      </c>
      <c r="H1043" s="5">
        <v>15258</v>
      </c>
      <c r="K1043" s="1">
        <f t="shared" si="180"/>
        <v>0.22959347460640181</v>
      </c>
      <c r="L1043" s="1">
        <f t="shared" si="181"/>
        <v>-0.15843553198541599</v>
      </c>
      <c r="M1043" s="1">
        <f t="shared" si="182"/>
        <v>-8.1341666404949591E-3</v>
      </c>
      <c r="N1043" s="1">
        <f t="shared" si="183"/>
        <v>-4.891410682840931E-3</v>
      </c>
      <c r="P1043" s="1">
        <f t="shared" si="184"/>
        <v>-0.6900698386878209</v>
      </c>
      <c r="Q1043" s="1">
        <f t="shared" si="185"/>
        <v>-3.5428561959086932E-2</v>
      </c>
      <c r="R1043" s="1">
        <f t="shared" si="186"/>
        <v>-2.1304658990097199E-2</v>
      </c>
      <c r="T1043" s="1" t="str">
        <f t="shared" si="187"/>
        <v>A</v>
      </c>
      <c r="U1043" s="1" t="str">
        <f t="shared" si="187"/>
        <v>B</v>
      </c>
      <c r="V1043" s="1" t="str">
        <f t="shared" si="187"/>
        <v>B</v>
      </c>
    </row>
    <row r="1044" spans="1:30" ht="15.6" x14ac:dyDescent="0.25">
      <c r="B1044" s="3" t="str">
        <f t="shared" si="177"/>
        <v>0</v>
      </c>
      <c r="C1044" s="3">
        <f t="shared" si="178"/>
        <v>0</v>
      </c>
      <c r="D1044" s="3" t="str">
        <f t="shared" si="179"/>
        <v>0</v>
      </c>
      <c r="E1044" s="5">
        <v>2739544</v>
      </c>
      <c r="F1044" s="5">
        <v>3248</v>
      </c>
      <c r="G1044" s="5">
        <v>37307</v>
      </c>
      <c r="H1044" s="5">
        <v>12954</v>
      </c>
      <c r="K1044" s="1">
        <f t="shared" si="180"/>
        <v>9.8681202686682568E-2</v>
      </c>
      <c r="L1044" s="1">
        <f t="shared" si="181"/>
        <v>0.27924379677038202</v>
      </c>
      <c r="M1044" s="1">
        <f t="shared" si="182"/>
        <v>0.18127414349946172</v>
      </c>
      <c r="N1044" s="1">
        <f t="shared" si="183"/>
        <v>-0.15100275265434526</v>
      </c>
      <c r="P1044" s="1">
        <f t="shared" si="184"/>
        <v>2.8297567233447096</v>
      </c>
      <c r="Q1044" s="1">
        <f t="shared" si="185"/>
        <v>1.8369673105324384</v>
      </c>
      <c r="R1044" s="1">
        <f t="shared" si="186"/>
        <v>-1.5302078667787022</v>
      </c>
      <c r="T1044" s="1" t="str">
        <f t="shared" si="187"/>
        <v>D</v>
      </c>
      <c r="U1044" s="1" t="str">
        <f t="shared" si="187"/>
        <v>D</v>
      </c>
      <c r="V1044" s="1" t="str">
        <f t="shared" si="187"/>
        <v>A</v>
      </c>
    </row>
    <row r="1045" spans="1:30" ht="15.6" x14ac:dyDescent="0.25">
      <c r="B1045" s="3" t="str">
        <f t="shared" si="177"/>
        <v>0</v>
      </c>
      <c r="C1045" s="3">
        <f t="shared" si="178"/>
        <v>0</v>
      </c>
      <c r="D1045" s="3" t="str">
        <f t="shared" si="179"/>
        <v>0</v>
      </c>
      <c r="E1045" s="5">
        <v>3199990</v>
      </c>
      <c r="F1045" s="5">
        <v>2782</v>
      </c>
      <c r="G1045" s="5">
        <v>35171</v>
      </c>
      <c r="H1045" s="5">
        <v>9931</v>
      </c>
      <c r="K1045" s="1">
        <f t="shared" si="180"/>
        <v>0.16807395683369203</v>
      </c>
      <c r="L1045" s="1">
        <f t="shared" si="181"/>
        <v>-0.14347290640394089</v>
      </c>
      <c r="M1045" s="1">
        <f t="shared" si="182"/>
        <v>-5.7254670705229584E-2</v>
      </c>
      <c r="N1045" s="1">
        <f t="shared" si="183"/>
        <v>-0.23336421182646286</v>
      </c>
      <c r="P1045" s="1">
        <f t="shared" si="184"/>
        <v>-0.85362961107595214</v>
      </c>
      <c r="Q1045" s="1">
        <f t="shared" si="185"/>
        <v>-0.34065164992743446</v>
      </c>
      <c r="R1045" s="1">
        <f t="shared" si="186"/>
        <v>-1.3884614619823288</v>
      </c>
      <c r="T1045" s="1" t="str">
        <f t="shared" si="187"/>
        <v>A</v>
      </c>
      <c r="U1045" s="1" t="str">
        <f t="shared" si="187"/>
        <v>B</v>
      </c>
      <c r="V1045" s="1" t="str">
        <f t="shared" si="187"/>
        <v>A</v>
      </c>
    </row>
    <row r="1046" spans="1:30" ht="15.6" x14ac:dyDescent="0.25">
      <c r="B1046" s="3" t="str">
        <f t="shared" si="177"/>
        <v>0</v>
      </c>
      <c r="C1046" s="3">
        <f t="shared" si="178"/>
        <v>0</v>
      </c>
      <c r="D1046" s="3" t="str">
        <f t="shared" si="179"/>
        <v>0</v>
      </c>
      <c r="E1046" s="5">
        <v>3941538</v>
      </c>
      <c r="F1046" s="5">
        <v>2522</v>
      </c>
      <c r="G1046" s="5">
        <v>37538</v>
      </c>
      <c r="H1046" s="5">
        <v>2056</v>
      </c>
      <c r="K1046" s="1">
        <f t="shared" si="180"/>
        <v>0.23173447417023177</v>
      </c>
      <c r="L1046" s="1">
        <f t="shared" si="181"/>
        <v>-9.3457943925233641E-2</v>
      </c>
      <c r="M1046" s="1">
        <f t="shared" si="182"/>
        <v>6.7299764010121971E-2</v>
      </c>
      <c r="N1046" s="1">
        <f t="shared" si="183"/>
        <v>-0.7929715033732756</v>
      </c>
      <c r="P1046" s="1">
        <f t="shared" si="184"/>
        <v>-0.40329754241304461</v>
      </c>
      <c r="Q1046" s="1">
        <f t="shared" si="185"/>
        <v>0.29041757490378267</v>
      </c>
      <c r="R1046" s="1">
        <f t="shared" si="186"/>
        <v>-3.4218970061000076</v>
      </c>
      <c r="T1046" s="1" t="str">
        <f t="shared" si="187"/>
        <v>B</v>
      </c>
      <c r="U1046" s="1" t="str">
        <f t="shared" si="187"/>
        <v>C</v>
      </c>
      <c r="V1046" s="1" t="str">
        <f t="shared" si="187"/>
        <v>A</v>
      </c>
    </row>
    <row r="1047" spans="1:30" ht="15.6" x14ac:dyDescent="0.25">
      <c r="B1047" s="3" t="str">
        <f t="shared" si="177"/>
        <v>0</v>
      </c>
      <c r="C1047" s="3">
        <f t="shared" si="178"/>
        <v>0</v>
      </c>
      <c r="D1047" s="3" t="str">
        <f t="shared" si="179"/>
        <v>0</v>
      </c>
      <c r="E1047" s="5">
        <v>4868510</v>
      </c>
      <c r="F1047" s="5">
        <v>2521</v>
      </c>
      <c r="G1047" s="5">
        <v>34978</v>
      </c>
      <c r="H1047" s="5">
        <v>9001</v>
      </c>
      <c r="K1047" s="1">
        <f t="shared" si="180"/>
        <v>0.23518027734351413</v>
      </c>
      <c r="L1047" s="1">
        <f t="shared" si="181"/>
        <v>-3.9651070578905631E-4</v>
      </c>
      <c r="M1047" s="1">
        <f t="shared" si="182"/>
        <v>-6.8197559806063193E-2</v>
      </c>
      <c r="N1047" s="1">
        <f t="shared" si="183"/>
        <v>3.3779182879377432</v>
      </c>
      <c r="P1047" s="1">
        <f t="shared" si="184"/>
        <v>-1.6859862156293668E-3</v>
      </c>
      <c r="Q1047" s="1">
        <f t="shared" si="185"/>
        <v>-0.28997992763845154</v>
      </c>
      <c r="R1047" s="1">
        <f t="shared" si="186"/>
        <v>14.363101898225143</v>
      </c>
      <c r="T1047" s="1" t="str">
        <f t="shared" si="187"/>
        <v>B</v>
      </c>
      <c r="U1047" s="1" t="str">
        <f t="shared" si="187"/>
        <v>B</v>
      </c>
      <c r="V1047" s="1" t="str">
        <f t="shared" si="187"/>
        <v>D</v>
      </c>
    </row>
    <row r="1048" spans="1:30" ht="15.6" x14ac:dyDescent="0.25">
      <c r="B1048" s="3" t="str">
        <f t="shared" si="177"/>
        <v>0</v>
      </c>
      <c r="C1048" s="3">
        <f t="shared" si="178"/>
        <v>0</v>
      </c>
      <c r="D1048" s="3" t="str">
        <f t="shared" si="179"/>
        <v>0</v>
      </c>
      <c r="E1048" s="5">
        <v>5410487</v>
      </c>
      <c r="F1048" s="5">
        <v>2329</v>
      </c>
      <c r="G1048" s="5">
        <v>33321</v>
      </c>
      <c r="H1048" s="5">
        <v>5676</v>
      </c>
      <c r="K1048" s="1">
        <f t="shared" si="180"/>
        <v>0.11132297150462872</v>
      </c>
      <c r="L1048" s="1">
        <f t="shared" si="181"/>
        <v>-7.6160253867512892E-2</v>
      </c>
      <c r="M1048" s="1">
        <f t="shared" si="182"/>
        <v>-4.7372634227228545E-2</v>
      </c>
      <c r="N1048" s="1">
        <f t="shared" si="183"/>
        <v>-0.36940339962226421</v>
      </c>
      <c r="P1048" s="1">
        <f t="shared" si="184"/>
        <v>-0.68413780945782798</v>
      </c>
      <c r="Q1048" s="1">
        <f t="shared" si="185"/>
        <v>-0.42554230799758008</v>
      </c>
      <c r="R1048" s="1">
        <f t="shared" si="186"/>
        <v>-3.3183034429412865</v>
      </c>
      <c r="T1048" s="1" t="str">
        <f t="shared" si="187"/>
        <v>A</v>
      </c>
      <c r="U1048" s="1" t="str">
        <f t="shared" si="187"/>
        <v>B</v>
      </c>
      <c r="V1048" s="1" t="str">
        <f t="shared" si="187"/>
        <v>A</v>
      </c>
    </row>
    <row r="1049" spans="1:30" ht="15.6" x14ac:dyDescent="0.25">
      <c r="B1049" s="3" t="str">
        <f t="shared" si="177"/>
        <v>0</v>
      </c>
      <c r="C1049" s="3">
        <f t="shared" si="178"/>
        <v>0</v>
      </c>
      <c r="D1049" s="3" t="str">
        <f t="shared" si="179"/>
        <v>0</v>
      </c>
      <c r="E1049" s="5">
        <v>6477251</v>
      </c>
      <c r="F1049" s="5">
        <v>2781</v>
      </c>
      <c r="G1049" s="5">
        <v>36611</v>
      </c>
      <c r="H1049" s="5">
        <v>13556</v>
      </c>
      <c r="K1049" s="1">
        <f t="shared" si="180"/>
        <v>0.19716598524310289</v>
      </c>
      <c r="L1049" s="1">
        <f t="shared" si="181"/>
        <v>0.19407471017604122</v>
      </c>
      <c r="M1049" s="1">
        <f t="shared" si="182"/>
        <v>9.8736532517031309E-2</v>
      </c>
      <c r="N1049" s="1">
        <f t="shared" si="183"/>
        <v>1.3883016208597605</v>
      </c>
      <c r="P1049" s="1">
        <f t="shared" si="184"/>
        <v>0.98432145857587872</v>
      </c>
      <c r="Q1049" s="1">
        <f t="shared" si="185"/>
        <v>0.50077873419844987</v>
      </c>
      <c r="R1049" s="1">
        <f t="shared" si="186"/>
        <v>7.0412836126272191</v>
      </c>
      <c r="T1049" s="1" t="str">
        <f t="shared" si="187"/>
        <v>C</v>
      </c>
      <c r="U1049" s="1" t="str">
        <f t="shared" si="187"/>
        <v>C</v>
      </c>
      <c r="V1049" s="1" t="str">
        <f t="shared" si="187"/>
        <v>D</v>
      </c>
    </row>
    <row r="1050" spans="1:30" ht="15.6" x14ac:dyDescent="0.25">
      <c r="B1050" s="3" t="str">
        <f t="shared" si="177"/>
        <v>0</v>
      </c>
      <c r="C1050" s="3">
        <f t="shared" si="178"/>
        <v>0</v>
      </c>
      <c r="D1050" s="3" t="str">
        <f t="shared" si="179"/>
        <v>0</v>
      </c>
      <c r="E1050" s="5">
        <v>7803591</v>
      </c>
      <c r="F1050" s="5">
        <v>2540</v>
      </c>
      <c r="G1050" s="5">
        <v>5256</v>
      </c>
      <c r="H1050" s="5">
        <v>10000</v>
      </c>
      <c r="K1050" s="1">
        <f t="shared" si="180"/>
        <v>0.20476896757590526</v>
      </c>
      <c r="L1050" s="1">
        <f t="shared" si="181"/>
        <v>-8.6659475008989573E-2</v>
      </c>
      <c r="M1050" s="1">
        <f t="shared" si="182"/>
        <v>-0.85643659009587281</v>
      </c>
      <c r="N1050" s="1">
        <f t="shared" si="183"/>
        <v>-0.26231926822071405</v>
      </c>
      <c r="P1050" s="1">
        <f t="shared" si="184"/>
        <v>-0.42320609433588124</v>
      </c>
      <c r="Q1050" s="1">
        <f t="shared" si="185"/>
        <v>-4.1824530358996057</v>
      </c>
      <c r="R1050" s="1">
        <f t="shared" si="186"/>
        <v>-1.2810499135982389</v>
      </c>
      <c r="T1050" s="1" t="str">
        <f t="shared" si="187"/>
        <v>B</v>
      </c>
      <c r="U1050" s="1" t="str">
        <f t="shared" si="187"/>
        <v>A</v>
      </c>
      <c r="V1050" s="1" t="str">
        <f t="shared" si="187"/>
        <v>A</v>
      </c>
    </row>
    <row r="1051" spans="1:30" ht="15.6" x14ac:dyDescent="0.25">
      <c r="B1051" s="3" t="str">
        <f t="shared" si="177"/>
        <v>0</v>
      </c>
      <c r="C1051" s="3">
        <f t="shared" si="178"/>
        <v>0</v>
      </c>
      <c r="D1051" s="3" t="str">
        <f t="shared" si="179"/>
        <v>0</v>
      </c>
      <c r="E1051" s="5">
        <v>8847971</v>
      </c>
      <c r="F1051" s="5">
        <v>2293</v>
      </c>
      <c r="G1051" s="5">
        <v>31337</v>
      </c>
      <c r="H1051" s="5">
        <v>5497</v>
      </c>
      <c r="K1051" s="1">
        <f t="shared" si="180"/>
        <v>0.13383325702231191</v>
      </c>
      <c r="L1051" s="1">
        <f t="shared" si="181"/>
        <v>-9.7244094488188978E-2</v>
      </c>
      <c r="M1051" s="1">
        <f t="shared" si="182"/>
        <v>4.9621385083713854</v>
      </c>
      <c r="N1051" s="1">
        <f t="shared" si="183"/>
        <v>-0.45029999999999998</v>
      </c>
      <c r="P1051" s="1">
        <f t="shared" si="184"/>
        <v>-0.72660635070681279</v>
      </c>
      <c r="Q1051" s="1">
        <f t="shared" si="185"/>
        <v>37.07702120366185</v>
      </c>
      <c r="R1051" s="1">
        <f t="shared" si="186"/>
        <v>-3.3646345461422085</v>
      </c>
      <c r="T1051" s="1" t="str">
        <f t="shared" si="187"/>
        <v>A</v>
      </c>
      <c r="U1051" s="1" t="str">
        <f t="shared" si="187"/>
        <v>D</v>
      </c>
      <c r="V1051" s="1" t="str">
        <f t="shared" si="187"/>
        <v>A</v>
      </c>
    </row>
    <row r="1052" spans="1:30" ht="15.6" x14ac:dyDescent="0.25">
      <c r="B1052" s="3" t="str">
        <f t="shared" si="177"/>
        <v>0</v>
      </c>
      <c r="C1052" s="3">
        <f t="shared" si="178"/>
        <v>0</v>
      </c>
      <c r="D1052" s="3" t="str">
        <f t="shared" si="179"/>
        <v>0</v>
      </c>
      <c r="E1052" s="5">
        <v>10016028</v>
      </c>
      <c r="F1052" s="5">
        <v>1828</v>
      </c>
      <c r="G1052" s="5">
        <v>26995</v>
      </c>
      <c r="H1052" s="5">
        <v>3114</v>
      </c>
      <c r="K1052" s="1">
        <f t="shared" si="180"/>
        <v>0.13201410809325664</v>
      </c>
      <c r="L1052" s="1">
        <f t="shared" si="181"/>
        <v>-0.20279110335804623</v>
      </c>
      <c r="M1052" s="1">
        <f t="shared" si="182"/>
        <v>-0.13855825382136133</v>
      </c>
      <c r="N1052" s="1">
        <f t="shared" si="183"/>
        <v>-0.43350918682917955</v>
      </c>
      <c r="P1052" s="1">
        <f t="shared" si="184"/>
        <v>-1.5361320565434697</v>
      </c>
      <c r="Q1052" s="1">
        <f t="shared" si="185"/>
        <v>-1.0495715633929201</v>
      </c>
      <c r="R1052" s="1">
        <f t="shared" si="186"/>
        <v>-3.2838095343790261</v>
      </c>
      <c r="T1052" s="1" t="str">
        <f t="shared" si="187"/>
        <v>A</v>
      </c>
      <c r="U1052" s="1" t="str">
        <f t="shared" si="187"/>
        <v>A</v>
      </c>
      <c r="V1052" s="1" t="str">
        <f t="shared" si="187"/>
        <v>A</v>
      </c>
    </row>
    <row r="1053" spans="1:30" ht="15.6" x14ac:dyDescent="0.25">
      <c r="B1053" s="3" t="str">
        <f t="shared" si="177"/>
        <v>0</v>
      </c>
      <c r="C1053" s="3">
        <f t="shared" si="178"/>
        <v>0</v>
      </c>
      <c r="D1053" s="3" t="str">
        <f t="shared" si="179"/>
        <v>0</v>
      </c>
      <c r="E1053" s="5">
        <v>10734046</v>
      </c>
      <c r="F1053" s="5">
        <v>1684</v>
      </c>
      <c r="G1053" s="5">
        <v>24761</v>
      </c>
      <c r="H1053" s="5">
        <v>7973</v>
      </c>
      <c r="K1053" s="1">
        <f t="shared" si="180"/>
        <v>7.1686900236301254E-2</v>
      </c>
      <c r="L1053" s="1">
        <f t="shared" si="181"/>
        <v>-7.8774617067833702E-2</v>
      </c>
      <c r="M1053" s="1">
        <f t="shared" si="182"/>
        <v>-8.2756065938136697E-2</v>
      </c>
      <c r="N1053" s="1">
        <f t="shared" si="183"/>
        <v>1.5603725112395632</v>
      </c>
      <c r="P1053" s="1">
        <f t="shared" si="184"/>
        <v>-1.0988704604072603</v>
      </c>
      <c r="Q1053" s="1">
        <f t="shared" si="185"/>
        <v>-1.1544098805409104</v>
      </c>
      <c r="R1053" s="1">
        <f t="shared" si="186"/>
        <v>21.766494381764495</v>
      </c>
      <c r="T1053" s="1" t="str">
        <f t="shared" si="187"/>
        <v>A</v>
      </c>
      <c r="U1053" s="1" t="str">
        <f t="shared" si="187"/>
        <v>A</v>
      </c>
      <c r="V1053" s="1" t="str">
        <f t="shared" si="187"/>
        <v>D</v>
      </c>
    </row>
    <row r="1054" spans="1:30" ht="27.6" x14ac:dyDescent="0.25">
      <c r="A1054" s="4" t="s">
        <v>101</v>
      </c>
      <c r="B1054" s="3" t="str">
        <f t="shared" si="177"/>
        <v>Panzhihua</v>
      </c>
      <c r="C1054" s="3" t="str">
        <f t="shared" si="178"/>
        <v xml:space="preserve">pan zhi hua </v>
      </c>
      <c r="D1054" s="3" t="str">
        <f t="shared" si="179"/>
        <v>panzhihua</v>
      </c>
      <c r="K1054" s="1">
        <f t="shared" si="180"/>
        <v>-1</v>
      </c>
      <c r="L1054" s="1">
        <f t="shared" si="181"/>
        <v>-1</v>
      </c>
      <c r="M1054" s="1">
        <f t="shared" si="182"/>
        <v>-1</v>
      </c>
      <c r="N1054" s="1">
        <f t="shared" si="183"/>
        <v>-1</v>
      </c>
      <c r="P1054" s="1">
        <f t="shared" si="184"/>
        <v>1</v>
      </c>
      <c r="Q1054" s="1">
        <f t="shared" si="185"/>
        <v>1</v>
      </c>
      <c r="R1054" s="1">
        <f t="shared" si="186"/>
        <v>1</v>
      </c>
      <c r="T1054" s="8" t="str">
        <f t="shared" si="187"/>
        <v>D</v>
      </c>
      <c r="U1054" s="8" t="str">
        <f t="shared" si="187"/>
        <v>D</v>
      </c>
      <c r="V1054" s="8" t="str">
        <f t="shared" si="187"/>
        <v>D</v>
      </c>
    </row>
    <row r="1055" spans="1:30" ht="15.6" x14ac:dyDescent="0.25">
      <c r="B1055" s="3" t="str">
        <f t="shared" si="177"/>
        <v>0</v>
      </c>
      <c r="C1055" s="3">
        <f t="shared" si="178"/>
        <v>0</v>
      </c>
      <c r="D1055" s="3" t="str">
        <f t="shared" si="179"/>
        <v>0</v>
      </c>
      <c r="E1055" s="5">
        <v>1241647</v>
      </c>
      <c r="F1055" s="6"/>
      <c r="G1055" s="6"/>
      <c r="H1055" s="6"/>
      <c r="K1055" s="1" t="e">
        <f t="shared" si="180"/>
        <v>#DIV/0!</v>
      </c>
      <c r="L1055" s="1" t="e">
        <f t="shared" si="181"/>
        <v>#DIV/0!</v>
      </c>
      <c r="M1055" s="1" t="e">
        <f t="shared" si="182"/>
        <v>#DIV/0!</v>
      </c>
      <c r="N1055" s="1" t="e">
        <f t="shared" si="183"/>
        <v>#DIV/0!</v>
      </c>
      <c r="P1055" s="1" t="e">
        <f t="shared" si="184"/>
        <v>#DIV/0!</v>
      </c>
      <c r="Q1055" s="1" t="e">
        <f t="shared" si="185"/>
        <v>#DIV/0!</v>
      </c>
      <c r="R1055" s="1" t="e">
        <f t="shared" si="186"/>
        <v>#DIV/0!</v>
      </c>
      <c r="T1055" s="1" t="e">
        <f t="shared" si="187"/>
        <v>#DIV/0!</v>
      </c>
      <c r="U1055" s="1" t="e">
        <f t="shared" si="187"/>
        <v>#DIV/0!</v>
      </c>
      <c r="V1055" s="1" t="e">
        <f t="shared" si="187"/>
        <v>#DIV/0!</v>
      </c>
      <c r="X1055" s="1">
        <f>COUNTIF($T$1055:$V$1068,"A")</f>
        <v>9</v>
      </c>
      <c r="Y1055" s="1">
        <f>COUNTIF($T$1055:$V$1068,"B")</f>
        <v>4</v>
      </c>
      <c r="Z1055" s="1">
        <f>COUNTIF($T$1055:$V$1068,"C")</f>
        <v>15</v>
      </c>
      <c r="AA1055" s="1">
        <f>COUNTIF($T$1055:$V$1068,"D")</f>
        <v>4</v>
      </c>
      <c r="AB1055" s="1">
        <f>COUNTIF($T$1055:$V$1068,"E")</f>
        <v>1</v>
      </c>
      <c r="AD1055" s="1" t="s">
        <v>148</v>
      </c>
    </row>
    <row r="1056" spans="1:30" ht="15.6" x14ac:dyDescent="0.25">
      <c r="B1056" s="3" t="str">
        <f t="shared" si="177"/>
        <v>0</v>
      </c>
      <c r="C1056" s="3">
        <f t="shared" si="178"/>
        <v>0</v>
      </c>
      <c r="D1056" s="3" t="str">
        <f t="shared" si="179"/>
        <v>0</v>
      </c>
      <c r="E1056" s="5">
        <v>1388926</v>
      </c>
      <c r="F1056" s="6"/>
      <c r="G1056" s="6"/>
      <c r="H1056" s="6"/>
      <c r="K1056" s="1">
        <f t="shared" si="180"/>
        <v>0.11861583847905242</v>
      </c>
      <c r="L1056" s="1" t="e">
        <f t="shared" si="181"/>
        <v>#DIV/0!</v>
      </c>
      <c r="M1056" s="1" t="e">
        <f t="shared" si="182"/>
        <v>#DIV/0!</v>
      </c>
      <c r="N1056" s="1" t="e">
        <f t="shared" si="183"/>
        <v>#DIV/0!</v>
      </c>
      <c r="P1056" s="1" t="e">
        <f t="shared" si="184"/>
        <v>#DIV/0!</v>
      </c>
      <c r="Q1056" s="1" t="e">
        <f t="shared" si="185"/>
        <v>#DIV/0!</v>
      </c>
      <c r="R1056" s="1" t="e">
        <f t="shared" si="186"/>
        <v>#DIV/0!</v>
      </c>
      <c r="T1056" s="1" t="e">
        <f t="shared" si="187"/>
        <v>#DIV/0!</v>
      </c>
      <c r="U1056" s="1" t="e">
        <f t="shared" si="187"/>
        <v>#DIV/0!</v>
      </c>
      <c r="V1056" s="1" t="e">
        <f t="shared" si="187"/>
        <v>#DIV/0!</v>
      </c>
    </row>
    <row r="1057" spans="1:30" ht="15.6" x14ac:dyDescent="0.25">
      <c r="B1057" s="3" t="str">
        <f t="shared" si="177"/>
        <v>0</v>
      </c>
      <c r="C1057" s="3">
        <f t="shared" si="178"/>
        <v>0</v>
      </c>
      <c r="D1057" s="3" t="str">
        <f t="shared" si="179"/>
        <v>0</v>
      </c>
      <c r="E1057" s="5">
        <v>1642680</v>
      </c>
      <c r="F1057" s="5">
        <v>2683</v>
      </c>
      <c r="G1057" s="5">
        <v>84648</v>
      </c>
      <c r="H1057" s="5">
        <v>13556</v>
      </c>
      <c r="K1057" s="1">
        <f t="shared" si="180"/>
        <v>0.18269799830948516</v>
      </c>
      <c r="L1057" s="1" t="e">
        <f t="shared" si="181"/>
        <v>#DIV/0!</v>
      </c>
      <c r="M1057" s="1" t="e">
        <f t="shared" si="182"/>
        <v>#DIV/0!</v>
      </c>
      <c r="N1057" s="1" t="e">
        <f t="shared" si="183"/>
        <v>#DIV/0!</v>
      </c>
      <c r="P1057" s="1" t="e">
        <f t="shared" si="184"/>
        <v>#DIV/0!</v>
      </c>
      <c r="Q1057" s="1" t="e">
        <f t="shared" si="185"/>
        <v>#DIV/0!</v>
      </c>
      <c r="R1057" s="1" t="e">
        <f t="shared" si="186"/>
        <v>#DIV/0!</v>
      </c>
      <c r="T1057" s="1" t="e">
        <f t="shared" si="187"/>
        <v>#DIV/0!</v>
      </c>
      <c r="U1057" s="1" t="e">
        <f t="shared" si="187"/>
        <v>#DIV/0!</v>
      </c>
      <c r="V1057" s="1" t="e">
        <f t="shared" si="187"/>
        <v>#DIV/0!</v>
      </c>
    </row>
    <row r="1058" spans="1:30" ht="15.6" x14ac:dyDescent="0.25">
      <c r="B1058" s="3" t="str">
        <f t="shared" si="177"/>
        <v>0</v>
      </c>
      <c r="C1058" s="3">
        <f t="shared" si="178"/>
        <v>0</v>
      </c>
      <c r="D1058" s="3" t="str">
        <f t="shared" si="179"/>
        <v>0</v>
      </c>
      <c r="E1058" s="5">
        <v>2008306</v>
      </c>
      <c r="F1058" s="5">
        <v>3048</v>
      </c>
      <c r="G1058" s="5">
        <v>98632</v>
      </c>
      <c r="H1058" s="5">
        <v>15959</v>
      </c>
      <c r="K1058" s="1">
        <f t="shared" si="180"/>
        <v>0.22257895633964009</v>
      </c>
      <c r="L1058" s="1">
        <f t="shared" si="181"/>
        <v>0.13604174431606411</v>
      </c>
      <c r="M1058" s="1">
        <f t="shared" si="182"/>
        <v>0.16520177676968151</v>
      </c>
      <c r="N1058" s="1">
        <f t="shared" si="183"/>
        <v>0.17726467984656241</v>
      </c>
      <c r="P1058" s="1">
        <f t="shared" si="184"/>
        <v>0.61120667718683086</v>
      </c>
      <c r="Q1058" s="1">
        <f t="shared" si="185"/>
        <v>0.74221651267694433</v>
      </c>
      <c r="R1058" s="1">
        <f t="shared" si="186"/>
        <v>0.79641257539220722</v>
      </c>
      <c r="T1058" s="1" t="str">
        <f t="shared" si="187"/>
        <v>C</v>
      </c>
      <c r="U1058" s="1" t="str">
        <f t="shared" si="187"/>
        <v>C</v>
      </c>
      <c r="V1058" s="1" t="str">
        <f t="shared" si="187"/>
        <v>C</v>
      </c>
    </row>
    <row r="1059" spans="1:30" ht="15.6" x14ac:dyDescent="0.25">
      <c r="B1059" s="3" t="str">
        <f t="shared" si="177"/>
        <v>0</v>
      </c>
      <c r="C1059" s="3">
        <f t="shared" si="178"/>
        <v>0</v>
      </c>
      <c r="D1059" s="3" t="str">
        <f t="shared" si="179"/>
        <v>0</v>
      </c>
      <c r="E1059" s="5">
        <v>2480110</v>
      </c>
      <c r="F1059" s="5">
        <v>2460</v>
      </c>
      <c r="G1059" s="5">
        <v>99991</v>
      </c>
      <c r="H1059" s="5">
        <v>14748</v>
      </c>
      <c r="K1059" s="1">
        <f t="shared" si="180"/>
        <v>0.23492635086485825</v>
      </c>
      <c r="L1059" s="1">
        <f t="shared" si="181"/>
        <v>-0.19291338582677164</v>
      </c>
      <c r="M1059" s="1">
        <f t="shared" si="182"/>
        <v>1.3778489739638251E-2</v>
      </c>
      <c r="N1059" s="1">
        <f t="shared" si="183"/>
        <v>-7.588194749044426E-2</v>
      </c>
      <c r="P1059" s="1">
        <f t="shared" si="184"/>
        <v>-0.82116537849662241</v>
      </c>
      <c r="Q1059" s="1">
        <f t="shared" si="185"/>
        <v>5.8650252255288082E-2</v>
      </c>
      <c r="R1059" s="1">
        <f t="shared" si="186"/>
        <v>-0.32300313358247101</v>
      </c>
      <c r="T1059" s="1" t="str">
        <f t="shared" si="187"/>
        <v>A</v>
      </c>
      <c r="U1059" s="1" t="str">
        <f t="shared" si="187"/>
        <v>C</v>
      </c>
      <c r="V1059" s="1" t="str">
        <f t="shared" si="187"/>
        <v>B</v>
      </c>
    </row>
    <row r="1060" spans="1:30" ht="15.6" x14ac:dyDescent="0.25">
      <c r="B1060" s="3" t="str">
        <f t="shared" si="177"/>
        <v>0</v>
      </c>
      <c r="C1060" s="3">
        <f t="shared" si="178"/>
        <v>0</v>
      </c>
      <c r="D1060" s="3" t="str">
        <f t="shared" si="179"/>
        <v>0</v>
      </c>
      <c r="E1060" s="5">
        <v>2900717</v>
      </c>
      <c r="F1060" s="5">
        <v>1481</v>
      </c>
      <c r="G1060" s="5">
        <v>106415</v>
      </c>
      <c r="H1060" s="5">
        <v>11923</v>
      </c>
      <c r="K1060" s="1">
        <f t="shared" si="180"/>
        <v>0.16959207454508066</v>
      </c>
      <c r="L1060" s="1">
        <f t="shared" si="181"/>
        <v>-0.39796747967479673</v>
      </c>
      <c r="M1060" s="1">
        <f t="shared" si="182"/>
        <v>6.4245782120390837E-2</v>
      </c>
      <c r="N1060" s="1">
        <f t="shared" si="183"/>
        <v>-0.19155139679956604</v>
      </c>
      <c r="P1060" s="1">
        <f t="shared" si="184"/>
        <v>-2.3466160240230431</v>
      </c>
      <c r="Q1060" s="1">
        <f t="shared" si="185"/>
        <v>0.37882538021146228</v>
      </c>
      <c r="R1060" s="1">
        <f t="shared" si="186"/>
        <v>-1.1294831867196022</v>
      </c>
      <c r="T1060" s="1" t="str">
        <f t="shared" si="187"/>
        <v>A</v>
      </c>
      <c r="U1060" s="1" t="str">
        <f t="shared" si="187"/>
        <v>C</v>
      </c>
      <c r="V1060" s="1" t="str">
        <f t="shared" si="187"/>
        <v>A</v>
      </c>
    </row>
    <row r="1061" spans="1:30" ht="15.6" x14ac:dyDescent="0.25">
      <c r="B1061" s="3" t="str">
        <f t="shared" si="177"/>
        <v>0</v>
      </c>
      <c r="C1061" s="3">
        <f t="shared" si="178"/>
        <v>0</v>
      </c>
      <c r="D1061" s="3" t="str">
        <f t="shared" si="179"/>
        <v>0</v>
      </c>
      <c r="E1061" s="5">
        <v>3452571</v>
      </c>
      <c r="F1061" s="5">
        <v>1639</v>
      </c>
      <c r="G1061" s="5">
        <v>112334</v>
      </c>
      <c r="H1061" s="5">
        <v>8551</v>
      </c>
      <c r="K1061" s="1">
        <f t="shared" si="180"/>
        <v>0.19024744571773117</v>
      </c>
      <c r="L1061" s="1">
        <f t="shared" si="181"/>
        <v>0.10668467251856853</v>
      </c>
      <c r="M1061" s="1">
        <f t="shared" si="182"/>
        <v>5.5621857820795942E-2</v>
      </c>
      <c r="N1061" s="1">
        <f t="shared" si="183"/>
        <v>-0.28281472783695377</v>
      </c>
      <c r="P1061" s="1">
        <f t="shared" si="184"/>
        <v>0.56076796256626671</v>
      </c>
      <c r="Q1061" s="1">
        <f t="shared" si="185"/>
        <v>0.29236585863718617</v>
      </c>
      <c r="R1061" s="1">
        <f t="shared" si="186"/>
        <v>-1.4865625489477743</v>
      </c>
      <c r="T1061" s="1" t="str">
        <f t="shared" si="187"/>
        <v>C</v>
      </c>
      <c r="U1061" s="1" t="str">
        <f t="shared" si="187"/>
        <v>C</v>
      </c>
      <c r="V1061" s="1" t="str">
        <f t="shared" si="187"/>
        <v>A</v>
      </c>
    </row>
    <row r="1062" spans="1:30" ht="15.6" x14ac:dyDescent="0.25">
      <c r="B1062" s="3" t="str">
        <f t="shared" si="177"/>
        <v>0</v>
      </c>
      <c r="C1062" s="3">
        <f t="shared" si="178"/>
        <v>0</v>
      </c>
      <c r="D1062" s="3" t="str">
        <f t="shared" si="179"/>
        <v>0</v>
      </c>
      <c r="E1062" s="5">
        <v>4276138</v>
      </c>
      <c r="F1062" s="5">
        <v>1246</v>
      </c>
      <c r="G1062" s="5">
        <v>105934</v>
      </c>
      <c r="H1062" s="5">
        <v>6441</v>
      </c>
      <c r="K1062" s="1">
        <f t="shared" si="180"/>
        <v>0.2385373103116489</v>
      </c>
      <c r="L1062" s="1">
        <f t="shared" si="181"/>
        <v>-0.2397803538743136</v>
      </c>
      <c r="M1062" s="1">
        <f t="shared" si="182"/>
        <v>-5.6972955650114836E-2</v>
      </c>
      <c r="N1062" s="1">
        <f t="shared" si="183"/>
        <v>-0.24675476552450007</v>
      </c>
      <c r="P1062" s="1">
        <f t="shared" si="184"/>
        <v>-1.0052111074826855</v>
      </c>
      <c r="Q1062" s="1">
        <f t="shared" si="185"/>
        <v>-0.23884295322890869</v>
      </c>
      <c r="R1062" s="1">
        <f t="shared" si="186"/>
        <v>-1.0344493496724478</v>
      </c>
      <c r="T1062" s="1" t="str">
        <f t="shared" si="187"/>
        <v>A</v>
      </c>
      <c r="U1062" s="1" t="str">
        <f t="shared" si="187"/>
        <v>B</v>
      </c>
      <c r="V1062" s="1" t="str">
        <f t="shared" si="187"/>
        <v>A</v>
      </c>
    </row>
    <row r="1063" spans="1:30" ht="15.6" x14ac:dyDescent="0.25">
      <c r="B1063" s="3" t="str">
        <f t="shared" si="177"/>
        <v>0</v>
      </c>
      <c r="C1063" s="3">
        <f t="shared" si="178"/>
        <v>0</v>
      </c>
      <c r="D1063" s="3" t="str">
        <f t="shared" si="179"/>
        <v>0</v>
      </c>
      <c r="E1063" s="5">
        <v>4240750</v>
      </c>
      <c r="F1063" s="5">
        <v>1771</v>
      </c>
      <c r="G1063" s="5">
        <v>102724</v>
      </c>
      <c r="H1063" s="5">
        <v>6293</v>
      </c>
      <c r="K1063" s="1">
        <f t="shared" si="180"/>
        <v>-8.2756917573754644E-3</v>
      </c>
      <c r="L1063" s="1">
        <f t="shared" si="181"/>
        <v>0.42134831460674155</v>
      </c>
      <c r="M1063" s="1">
        <f t="shared" si="182"/>
        <v>-3.0301886080012084E-2</v>
      </c>
      <c r="N1063" s="1">
        <f t="shared" si="183"/>
        <v>-2.2977798478497128E-2</v>
      </c>
      <c r="P1063" s="1">
        <f t="shared" si="184"/>
        <v>-50.913969123031606</v>
      </c>
      <c r="Q1063" s="1">
        <f t="shared" si="185"/>
        <v>3.6615532536003927</v>
      </c>
      <c r="R1063" s="1">
        <f t="shared" si="186"/>
        <v>2.776541122138684</v>
      </c>
      <c r="T1063" s="1" t="str">
        <f t="shared" si="187"/>
        <v>E</v>
      </c>
      <c r="U1063" s="1" t="str">
        <f t="shared" si="187"/>
        <v>C</v>
      </c>
      <c r="V1063" s="1" t="str">
        <f t="shared" si="187"/>
        <v>C</v>
      </c>
    </row>
    <row r="1064" spans="1:30" ht="15.6" x14ac:dyDescent="0.25">
      <c r="B1064" s="3" t="str">
        <f t="shared" si="177"/>
        <v>0</v>
      </c>
      <c r="C1064" s="3">
        <f t="shared" si="178"/>
        <v>0</v>
      </c>
      <c r="D1064" s="3" t="str">
        <f t="shared" si="179"/>
        <v>0</v>
      </c>
      <c r="E1064" s="5">
        <v>5239883</v>
      </c>
      <c r="F1064" s="5">
        <v>1904</v>
      </c>
      <c r="G1064" s="5">
        <v>100568</v>
      </c>
      <c r="H1064" s="5">
        <v>25025</v>
      </c>
      <c r="K1064" s="1">
        <f t="shared" si="180"/>
        <v>0.2356029004303484</v>
      </c>
      <c r="L1064" s="1">
        <f t="shared" si="181"/>
        <v>7.5098814229249009E-2</v>
      </c>
      <c r="M1064" s="1">
        <f t="shared" si="182"/>
        <v>-2.0988279272613996E-2</v>
      </c>
      <c r="N1064" s="1">
        <f t="shared" si="183"/>
        <v>2.9766407119021134</v>
      </c>
      <c r="P1064" s="1">
        <f t="shared" si="184"/>
        <v>0.31875165412681566</v>
      </c>
      <c r="Q1064" s="1">
        <f t="shared" si="185"/>
        <v>-8.9083280529556927E-2</v>
      </c>
      <c r="R1064" s="1">
        <f t="shared" si="186"/>
        <v>12.634142900893963</v>
      </c>
      <c r="T1064" s="1" t="str">
        <f t="shared" si="187"/>
        <v>C</v>
      </c>
      <c r="U1064" s="1" t="str">
        <f t="shared" si="187"/>
        <v>B</v>
      </c>
      <c r="V1064" s="1" t="str">
        <f t="shared" si="187"/>
        <v>D</v>
      </c>
    </row>
    <row r="1065" spans="1:30" ht="15.6" x14ac:dyDescent="0.25">
      <c r="B1065" s="3" t="str">
        <f t="shared" si="177"/>
        <v>0</v>
      </c>
      <c r="C1065" s="3">
        <f t="shared" si="178"/>
        <v>0</v>
      </c>
      <c r="D1065" s="3" t="str">
        <f t="shared" si="179"/>
        <v>0</v>
      </c>
      <c r="E1065" s="5">
        <v>6456623</v>
      </c>
      <c r="F1065" s="5">
        <v>2272</v>
      </c>
      <c r="G1065" s="5">
        <v>97858</v>
      </c>
      <c r="H1065" s="5">
        <v>52938</v>
      </c>
      <c r="K1065" s="1">
        <f t="shared" si="180"/>
        <v>0.23220747486155702</v>
      </c>
      <c r="L1065" s="1">
        <f t="shared" si="181"/>
        <v>0.19327731092436976</v>
      </c>
      <c r="M1065" s="1">
        <f t="shared" si="182"/>
        <v>-2.6946941373001351E-2</v>
      </c>
      <c r="N1065" s="1">
        <f t="shared" si="183"/>
        <v>1.1154045954045955</v>
      </c>
      <c r="P1065" s="1">
        <f t="shared" si="184"/>
        <v>0.83234749888909665</v>
      </c>
      <c r="Q1065" s="1">
        <f t="shared" si="185"/>
        <v>-0.11604683005604027</v>
      </c>
      <c r="R1065" s="1">
        <f t="shared" si="186"/>
        <v>4.8034827305606935</v>
      </c>
      <c r="T1065" s="1" t="str">
        <f t="shared" si="187"/>
        <v>C</v>
      </c>
      <c r="U1065" s="1" t="str">
        <f t="shared" si="187"/>
        <v>B</v>
      </c>
      <c r="V1065" s="1" t="str">
        <f t="shared" si="187"/>
        <v>D</v>
      </c>
    </row>
    <row r="1066" spans="1:30" ht="15.6" x14ac:dyDescent="0.25">
      <c r="B1066" s="3" t="str">
        <f t="shared" si="177"/>
        <v>0</v>
      </c>
      <c r="C1066" s="3">
        <f t="shared" si="178"/>
        <v>0</v>
      </c>
      <c r="D1066" s="3" t="str">
        <f t="shared" si="179"/>
        <v>0</v>
      </c>
      <c r="E1066" s="5">
        <v>7400348</v>
      </c>
      <c r="F1066" s="5">
        <v>4011</v>
      </c>
      <c r="G1066" s="5">
        <v>111301</v>
      </c>
      <c r="H1066" s="5">
        <v>41656</v>
      </c>
      <c r="K1066" s="1">
        <f t="shared" si="180"/>
        <v>0.1461638692548721</v>
      </c>
      <c r="L1066" s="1">
        <f t="shared" si="181"/>
        <v>0.76540492957746475</v>
      </c>
      <c r="M1066" s="1">
        <f t="shared" si="182"/>
        <v>0.13737251936479389</v>
      </c>
      <c r="N1066" s="1">
        <f t="shared" si="183"/>
        <v>-0.21311723147833314</v>
      </c>
      <c r="P1066" s="1">
        <f t="shared" si="184"/>
        <v>5.2366219742226168</v>
      </c>
      <c r="Q1066" s="1">
        <f t="shared" si="185"/>
        <v>0.93985278348954782</v>
      </c>
      <c r="R1066" s="1">
        <f t="shared" si="186"/>
        <v>-1.4580705379844019</v>
      </c>
      <c r="T1066" s="1" t="str">
        <f t="shared" si="187"/>
        <v>D</v>
      </c>
      <c r="U1066" s="1" t="str">
        <f t="shared" si="187"/>
        <v>C</v>
      </c>
      <c r="V1066" s="1" t="str">
        <f t="shared" si="187"/>
        <v>A</v>
      </c>
    </row>
    <row r="1067" spans="1:30" ht="15.6" x14ac:dyDescent="0.25">
      <c r="B1067" s="3" t="str">
        <f t="shared" si="177"/>
        <v>0</v>
      </c>
      <c r="C1067" s="3">
        <f t="shared" si="178"/>
        <v>0</v>
      </c>
      <c r="D1067" s="3" t="str">
        <f t="shared" si="179"/>
        <v>0</v>
      </c>
      <c r="E1067" s="5">
        <v>8008832</v>
      </c>
      <c r="F1067" s="5">
        <v>4138</v>
      </c>
      <c r="G1067" s="5">
        <v>106256</v>
      </c>
      <c r="H1067" s="5">
        <v>43001</v>
      </c>
      <c r="K1067" s="1">
        <f t="shared" si="180"/>
        <v>8.2223700831366306E-2</v>
      </c>
      <c r="L1067" s="1">
        <f t="shared" si="181"/>
        <v>3.1662926950885066E-2</v>
      </c>
      <c r="M1067" s="1">
        <f t="shared" si="182"/>
        <v>-4.5327535242270962E-2</v>
      </c>
      <c r="N1067" s="1">
        <f t="shared" si="183"/>
        <v>3.228826579604379E-2</v>
      </c>
      <c r="P1067" s="1">
        <f t="shared" si="184"/>
        <v>0.38508272713025882</v>
      </c>
      <c r="Q1067" s="1">
        <f t="shared" si="185"/>
        <v>-0.55127092047624826</v>
      </c>
      <c r="R1067" s="1">
        <f t="shared" si="186"/>
        <v>0.39268806280398677</v>
      </c>
      <c r="T1067" s="1" t="str">
        <f t="shared" si="187"/>
        <v>C</v>
      </c>
      <c r="U1067" s="1" t="str">
        <f t="shared" si="187"/>
        <v>A</v>
      </c>
      <c r="V1067" s="1" t="str">
        <f t="shared" si="187"/>
        <v>C</v>
      </c>
    </row>
    <row r="1068" spans="1:30" ht="15.6" x14ac:dyDescent="0.25">
      <c r="B1068" s="3" t="str">
        <f t="shared" si="177"/>
        <v>0</v>
      </c>
      <c r="C1068" s="3">
        <f t="shared" si="178"/>
        <v>0</v>
      </c>
      <c r="D1068" s="3" t="str">
        <f t="shared" si="179"/>
        <v>0</v>
      </c>
      <c r="E1068" s="5">
        <v>8708501</v>
      </c>
      <c r="F1068" s="5">
        <v>2553</v>
      </c>
      <c r="G1068" s="5">
        <v>107066</v>
      </c>
      <c r="H1068" s="5">
        <v>53869</v>
      </c>
      <c r="K1068" s="1">
        <f t="shared" si="180"/>
        <v>8.7362177156419307E-2</v>
      </c>
      <c r="L1068" s="1">
        <f t="shared" si="181"/>
        <v>-0.38303528274528759</v>
      </c>
      <c r="M1068" s="1">
        <f t="shared" si="182"/>
        <v>7.623098930883903E-3</v>
      </c>
      <c r="N1068" s="1">
        <f t="shared" si="183"/>
        <v>0.2527383084114323</v>
      </c>
      <c r="P1068" s="1">
        <f t="shared" si="184"/>
        <v>-4.3844521189012333</v>
      </c>
      <c r="Q1068" s="1">
        <f t="shared" si="185"/>
        <v>8.7258573206514506E-2</v>
      </c>
      <c r="R1068" s="1">
        <f t="shared" si="186"/>
        <v>2.8929946189288769</v>
      </c>
      <c r="T1068" s="1" t="str">
        <f t="shared" si="187"/>
        <v>A</v>
      </c>
      <c r="U1068" s="1" t="str">
        <f t="shared" si="187"/>
        <v>C</v>
      </c>
      <c r="V1068" s="1" t="str">
        <f t="shared" si="187"/>
        <v>D</v>
      </c>
    </row>
    <row r="1069" spans="1:30" ht="14.4" x14ac:dyDescent="0.25">
      <c r="A1069" s="4" t="s">
        <v>102</v>
      </c>
      <c r="B1069" s="3" t="str">
        <f t="shared" si="177"/>
        <v>泸zhou</v>
      </c>
      <c r="C1069" s="3" t="str">
        <f t="shared" si="178"/>
        <v xml:space="preserve">泸zhou </v>
      </c>
      <c r="D1069" s="3" t="str">
        <f t="shared" si="179"/>
        <v>泸zhou</v>
      </c>
      <c r="K1069" s="1">
        <f t="shared" si="180"/>
        <v>-1</v>
      </c>
      <c r="L1069" s="1">
        <f t="shared" si="181"/>
        <v>-1</v>
      </c>
      <c r="M1069" s="1">
        <f t="shared" si="182"/>
        <v>-1</v>
      </c>
      <c r="N1069" s="1">
        <f t="shared" si="183"/>
        <v>-1</v>
      </c>
      <c r="P1069" s="1">
        <f t="shared" si="184"/>
        <v>1</v>
      </c>
      <c r="Q1069" s="1">
        <f t="shared" si="185"/>
        <v>1</v>
      </c>
      <c r="R1069" s="1">
        <f t="shared" si="186"/>
        <v>1</v>
      </c>
      <c r="T1069" s="8" t="str">
        <f t="shared" si="187"/>
        <v>D</v>
      </c>
      <c r="U1069" s="8" t="str">
        <f t="shared" si="187"/>
        <v>D</v>
      </c>
      <c r="V1069" s="8" t="str">
        <f t="shared" si="187"/>
        <v>D</v>
      </c>
    </row>
    <row r="1070" spans="1:30" ht="15.6" x14ac:dyDescent="0.25">
      <c r="B1070" s="3" t="str">
        <f t="shared" si="177"/>
        <v>0</v>
      </c>
      <c r="C1070" s="3">
        <f t="shared" si="178"/>
        <v>0</v>
      </c>
      <c r="D1070" s="3" t="str">
        <f t="shared" si="179"/>
        <v>0</v>
      </c>
      <c r="E1070" s="5">
        <v>1779648</v>
      </c>
      <c r="F1070" s="6"/>
      <c r="G1070" s="6"/>
      <c r="H1070" s="6"/>
      <c r="K1070" s="1" t="e">
        <f t="shared" si="180"/>
        <v>#DIV/0!</v>
      </c>
      <c r="L1070" s="1" t="e">
        <f t="shared" si="181"/>
        <v>#DIV/0!</v>
      </c>
      <c r="M1070" s="1" t="e">
        <f t="shared" si="182"/>
        <v>#DIV/0!</v>
      </c>
      <c r="N1070" s="1" t="e">
        <f t="shared" si="183"/>
        <v>#DIV/0!</v>
      </c>
      <c r="P1070" s="1" t="e">
        <f t="shared" si="184"/>
        <v>#DIV/0!</v>
      </c>
      <c r="Q1070" s="1" t="e">
        <f t="shared" si="185"/>
        <v>#DIV/0!</v>
      </c>
      <c r="R1070" s="1" t="e">
        <f t="shared" si="186"/>
        <v>#DIV/0!</v>
      </c>
      <c r="T1070" s="1" t="e">
        <f t="shared" si="187"/>
        <v>#DIV/0!</v>
      </c>
      <c r="U1070" s="1" t="e">
        <f t="shared" si="187"/>
        <v>#DIV/0!</v>
      </c>
      <c r="V1070" s="1" t="e">
        <f t="shared" si="187"/>
        <v>#DIV/0!</v>
      </c>
      <c r="X1070" s="1">
        <f>COUNTIF($T$1070:$V$1083,"A")</f>
        <v>14</v>
      </c>
      <c r="Y1070" s="1">
        <f>COUNTIF($T$1070:$V$1083,"B")</f>
        <v>7</v>
      </c>
      <c r="Z1070" s="1">
        <f>COUNTIF($T$1070:$V$1083,"C")</f>
        <v>6</v>
      </c>
      <c r="AA1070" s="1">
        <f>COUNTIF($T$1070:$V$1083,"D")</f>
        <v>6</v>
      </c>
      <c r="AB1070" s="1">
        <f>COUNTIF($T$1070:$V$1083,"E")</f>
        <v>0</v>
      </c>
      <c r="AD1070" s="1" t="s">
        <v>39</v>
      </c>
    </row>
    <row r="1071" spans="1:30" ht="15.6" x14ac:dyDescent="0.25">
      <c r="B1071" s="3" t="str">
        <f t="shared" si="177"/>
        <v>0</v>
      </c>
      <c r="C1071" s="3">
        <f t="shared" si="178"/>
        <v>0</v>
      </c>
      <c r="D1071" s="3" t="str">
        <f t="shared" si="179"/>
        <v>0</v>
      </c>
      <c r="E1071" s="5">
        <v>1922238</v>
      </c>
      <c r="F1071" s="6"/>
      <c r="G1071" s="6"/>
      <c r="H1071" s="6"/>
      <c r="K1071" s="1">
        <f t="shared" si="180"/>
        <v>8.0122586039486465E-2</v>
      </c>
      <c r="L1071" s="1" t="e">
        <f t="shared" si="181"/>
        <v>#DIV/0!</v>
      </c>
      <c r="M1071" s="1" t="e">
        <f t="shared" si="182"/>
        <v>#DIV/0!</v>
      </c>
      <c r="N1071" s="1" t="e">
        <f t="shared" si="183"/>
        <v>#DIV/0!</v>
      </c>
      <c r="P1071" s="1" t="e">
        <f t="shared" si="184"/>
        <v>#DIV/0!</v>
      </c>
      <c r="Q1071" s="1" t="e">
        <f t="shared" si="185"/>
        <v>#DIV/0!</v>
      </c>
      <c r="R1071" s="1" t="e">
        <f t="shared" si="186"/>
        <v>#DIV/0!</v>
      </c>
      <c r="T1071" s="1" t="e">
        <f t="shared" si="187"/>
        <v>#DIV/0!</v>
      </c>
      <c r="U1071" s="1" t="e">
        <f t="shared" si="187"/>
        <v>#DIV/0!</v>
      </c>
      <c r="V1071" s="1" t="e">
        <f t="shared" si="187"/>
        <v>#DIV/0!</v>
      </c>
    </row>
    <row r="1072" spans="1:30" ht="15.6" x14ac:dyDescent="0.25">
      <c r="B1072" s="3" t="str">
        <f t="shared" si="177"/>
        <v>0</v>
      </c>
      <c r="C1072" s="3">
        <f t="shared" si="178"/>
        <v>0</v>
      </c>
      <c r="D1072" s="3" t="str">
        <f t="shared" si="179"/>
        <v>0</v>
      </c>
      <c r="E1072" s="5">
        <v>2163954</v>
      </c>
      <c r="F1072" s="5">
        <v>11483</v>
      </c>
      <c r="G1072" s="5">
        <v>16918</v>
      </c>
      <c r="H1072" s="5">
        <v>9941</v>
      </c>
      <c r="K1072" s="1">
        <f t="shared" si="180"/>
        <v>0.12574717594803558</v>
      </c>
      <c r="L1072" s="1" t="e">
        <f t="shared" si="181"/>
        <v>#DIV/0!</v>
      </c>
      <c r="M1072" s="1" t="e">
        <f t="shared" si="182"/>
        <v>#DIV/0!</v>
      </c>
      <c r="N1072" s="1" t="e">
        <f t="shared" si="183"/>
        <v>#DIV/0!</v>
      </c>
      <c r="P1072" s="1" t="e">
        <f t="shared" si="184"/>
        <v>#DIV/0!</v>
      </c>
      <c r="Q1072" s="1" t="e">
        <f t="shared" si="185"/>
        <v>#DIV/0!</v>
      </c>
      <c r="R1072" s="1" t="e">
        <f t="shared" si="186"/>
        <v>#DIV/0!</v>
      </c>
      <c r="T1072" s="1" t="e">
        <f t="shared" si="187"/>
        <v>#DIV/0!</v>
      </c>
      <c r="U1072" s="1" t="e">
        <f t="shared" si="187"/>
        <v>#DIV/0!</v>
      </c>
      <c r="V1072" s="1" t="e">
        <f t="shared" si="187"/>
        <v>#DIV/0!</v>
      </c>
    </row>
    <row r="1073" spans="1:30" ht="15.6" x14ac:dyDescent="0.25">
      <c r="B1073" s="3" t="str">
        <f t="shared" si="177"/>
        <v>0</v>
      </c>
      <c r="C1073" s="3">
        <f t="shared" si="178"/>
        <v>0</v>
      </c>
      <c r="D1073" s="3" t="str">
        <f t="shared" si="179"/>
        <v>0</v>
      </c>
      <c r="E1073" s="5">
        <v>2587937</v>
      </c>
      <c r="F1073" s="5">
        <v>10902</v>
      </c>
      <c r="G1073" s="5">
        <v>17714</v>
      </c>
      <c r="H1073" s="5">
        <v>11159</v>
      </c>
      <c r="K1073" s="1">
        <f t="shared" si="180"/>
        <v>0.195929765604999</v>
      </c>
      <c r="L1073" s="1">
        <f t="shared" si="181"/>
        <v>-5.0596534006792648E-2</v>
      </c>
      <c r="M1073" s="1">
        <f t="shared" si="182"/>
        <v>4.7050478779997636E-2</v>
      </c>
      <c r="N1073" s="1">
        <f t="shared" si="183"/>
        <v>0.1225228850216276</v>
      </c>
      <c r="P1073" s="1">
        <f t="shared" si="184"/>
        <v>-0.25823811839185762</v>
      </c>
      <c r="Q1073" s="1">
        <f t="shared" si="185"/>
        <v>0.24013951445669049</v>
      </c>
      <c r="R1073" s="1">
        <f t="shared" si="186"/>
        <v>0.62534084417085389</v>
      </c>
      <c r="T1073" s="1" t="str">
        <f t="shared" si="187"/>
        <v>B</v>
      </c>
      <c r="U1073" s="1" t="str">
        <f t="shared" si="187"/>
        <v>C</v>
      </c>
      <c r="V1073" s="1" t="str">
        <f t="shared" si="187"/>
        <v>C</v>
      </c>
    </row>
    <row r="1074" spans="1:30" ht="15.6" x14ac:dyDescent="0.25">
      <c r="B1074" s="3" t="str">
        <f t="shared" si="177"/>
        <v>0</v>
      </c>
      <c r="C1074" s="3">
        <f t="shared" si="178"/>
        <v>0</v>
      </c>
      <c r="D1074" s="3" t="str">
        <f t="shared" si="179"/>
        <v>0</v>
      </c>
      <c r="E1074" s="5">
        <v>2849099</v>
      </c>
      <c r="F1074" s="5">
        <v>10667</v>
      </c>
      <c r="G1074" s="5">
        <v>33282</v>
      </c>
      <c r="H1074" s="5">
        <v>15631</v>
      </c>
      <c r="K1074" s="1">
        <f t="shared" si="180"/>
        <v>0.10091513046878653</v>
      </c>
      <c r="L1074" s="1">
        <f t="shared" si="181"/>
        <v>-2.1555677857273893E-2</v>
      </c>
      <c r="M1074" s="1">
        <f t="shared" si="182"/>
        <v>0.87885288472394718</v>
      </c>
      <c r="N1074" s="1">
        <f t="shared" si="183"/>
        <v>0.40075275562326373</v>
      </c>
      <c r="P1074" s="1">
        <f t="shared" si="184"/>
        <v>-0.21360204121166107</v>
      </c>
      <c r="Q1074" s="1">
        <f t="shared" si="185"/>
        <v>8.7088316751052517</v>
      </c>
      <c r="R1074" s="1">
        <f t="shared" si="186"/>
        <v>3.9711860229642992</v>
      </c>
      <c r="T1074" s="1" t="str">
        <f t="shared" si="187"/>
        <v>B</v>
      </c>
      <c r="U1074" s="1" t="str">
        <f t="shared" si="187"/>
        <v>D</v>
      </c>
      <c r="V1074" s="1" t="str">
        <f t="shared" si="187"/>
        <v>D</v>
      </c>
    </row>
    <row r="1075" spans="1:30" ht="15.6" x14ac:dyDescent="0.25">
      <c r="B1075" s="3" t="str">
        <f t="shared" si="177"/>
        <v>0</v>
      </c>
      <c r="C1075" s="3">
        <f t="shared" si="178"/>
        <v>0</v>
      </c>
      <c r="D1075" s="3" t="str">
        <f t="shared" si="179"/>
        <v>0</v>
      </c>
      <c r="E1075" s="5">
        <v>3311151</v>
      </c>
      <c r="F1075" s="5">
        <v>9369</v>
      </c>
      <c r="G1075" s="5">
        <v>31602</v>
      </c>
      <c r="H1075" s="5">
        <v>12981</v>
      </c>
      <c r="K1075" s="1">
        <f t="shared" si="180"/>
        <v>0.16217477876339151</v>
      </c>
      <c r="L1075" s="1">
        <f t="shared" si="181"/>
        <v>-0.12168369738445674</v>
      </c>
      <c r="M1075" s="1">
        <f t="shared" si="182"/>
        <v>-5.0477735712998018E-2</v>
      </c>
      <c r="N1075" s="1">
        <f t="shared" si="183"/>
        <v>-0.169534898598938</v>
      </c>
      <c r="P1075" s="1">
        <f t="shared" si="184"/>
        <v>-0.75032442351587769</v>
      </c>
      <c r="Q1075" s="1">
        <f t="shared" si="185"/>
        <v>-0.31125515384018887</v>
      </c>
      <c r="R1075" s="1">
        <f t="shared" si="186"/>
        <v>-1.045383874679334</v>
      </c>
      <c r="T1075" s="1" t="str">
        <f t="shared" si="187"/>
        <v>A</v>
      </c>
      <c r="U1075" s="1" t="str">
        <f t="shared" si="187"/>
        <v>B</v>
      </c>
      <c r="V1075" s="1" t="str">
        <f t="shared" si="187"/>
        <v>A</v>
      </c>
    </row>
    <row r="1076" spans="1:30" ht="15.6" x14ac:dyDescent="0.25">
      <c r="B1076" s="3" t="str">
        <f t="shared" si="177"/>
        <v>0</v>
      </c>
      <c r="C1076" s="3">
        <f t="shared" si="178"/>
        <v>0</v>
      </c>
      <c r="D1076" s="3" t="str">
        <f t="shared" si="179"/>
        <v>0</v>
      </c>
      <c r="E1076" s="5">
        <v>4038967</v>
      </c>
      <c r="F1076" s="5">
        <v>10430</v>
      </c>
      <c r="G1076" s="5">
        <v>42480</v>
      </c>
      <c r="H1076" s="5">
        <v>12649</v>
      </c>
      <c r="K1076" s="1">
        <f t="shared" si="180"/>
        <v>0.21980755332511262</v>
      </c>
      <c r="L1076" s="1">
        <f t="shared" si="181"/>
        <v>0.11324581065215071</v>
      </c>
      <c r="M1076" s="1">
        <f t="shared" si="182"/>
        <v>0.34421872033415607</v>
      </c>
      <c r="N1076" s="1">
        <f t="shared" si="183"/>
        <v>-2.557584161466759E-2</v>
      </c>
      <c r="P1076" s="1">
        <f t="shared" si="184"/>
        <v>0.51520436372198397</v>
      </c>
      <c r="Q1076" s="1">
        <f t="shared" si="185"/>
        <v>1.5660004177610292</v>
      </c>
      <c r="R1076" s="1">
        <f t="shared" si="186"/>
        <v>-0.11635560847556004</v>
      </c>
      <c r="T1076" s="1" t="str">
        <f t="shared" si="187"/>
        <v>C</v>
      </c>
      <c r="U1076" s="1" t="str">
        <f t="shared" si="187"/>
        <v>D</v>
      </c>
      <c r="V1076" s="1" t="str">
        <f t="shared" si="187"/>
        <v>B</v>
      </c>
    </row>
    <row r="1077" spans="1:30" ht="15.6" x14ac:dyDescent="0.25">
      <c r="B1077" s="3" t="str">
        <f t="shared" si="177"/>
        <v>0</v>
      </c>
      <c r="C1077" s="3">
        <f t="shared" si="178"/>
        <v>0</v>
      </c>
      <c r="D1077" s="3" t="str">
        <f t="shared" si="179"/>
        <v>0</v>
      </c>
      <c r="E1077" s="5">
        <v>5084223</v>
      </c>
      <c r="F1077" s="5">
        <v>8158</v>
      </c>
      <c r="G1077" s="5">
        <v>42106</v>
      </c>
      <c r="H1077" s="5">
        <v>10789</v>
      </c>
      <c r="K1077" s="1">
        <f t="shared" si="180"/>
        <v>0.25879290422526352</v>
      </c>
      <c r="L1077" s="1">
        <f t="shared" si="181"/>
        <v>-0.21783317353787152</v>
      </c>
      <c r="M1077" s="1">
        <f t="shared" si="182"/>
        <v>-8.8041431261770241E-3</v>
      </c>
      <c r="N1077" s="1">
        <f t="shared" si="183"/>
        <v>-0.14704719740690964</v>
      </c>
      <c r="P1077" s="1">
        <f t="shared" si="184"/>
        <v>-0.84172776757534651</v>
      </c>
      <c r="Q1077" s="1">
        <f t="shared" si="185"/>
        <v>-3.4020032939208994E-2</v>
      </c>
      <c r="R1077" s="1">
        <f t="shared" si="186"/>
        <v>-0.56820413158976713</v>
      </c>
      <c r="T1077" s="1" t="str">
        <f t="shared" si="187"/>
        <v>A</v>
      </c>
      <c r="U1077" s="1" t="str">
        <f t="shared" si="187"/>
        <v>B</v>
      </c>
      <c r="V1077" s="1" t="str">
        <f t="shared" si="187"/>
        <v>A</v>
      </c>
    </row>
    <row r="1078" spans="1:30" ht="15.6" x14ac:dyDescent="0.25">
      <c r="B1078" s="3" t="str">
        <f t="shared" si="177"/>
        <v>0</v>
      </c>
      <c r="C1078" s="3">
        <f t="shared" si="178"/>
        <v>0</v>
      </c>
      <c r="D1078" s="3" t="str">
        <f t="shared" si="179"/>
        <v>0</v>
      </c>
      <c r="E1078" s="5">
        <v>5876030</v>
      </c>
      <c r="F1078" s="5">
        <v>6522</v>
      </c>
      <c r="G1078" s="5">
        <v>83707</v>
      </c>
      <c r="H1078" s="5">
        <v>8098</v>
      </c>
      <c r="K1078" s="1">
        <f t="shared" si="180"/>
        <v>0.15573805476274349</v>
      </c>
      <c r="L1078" s="1">
        <f t="shared" si="181"/>
        <v>-0.20053934787938221</v>
      </c>
      <c r="M1078" s="1">
        <f t="shared" si="182"/>
        <v>0.98800645988695202</v>
      </c>
      <c r="N1078" s="1">
        <f t="shared" si="183"/>
        <v>-0.24942070627490964</v>
      </c>
      <c r="P1078" s="1">
        <f t="shared" si="184"/>
        <v>-1.2876708148492704</v>
      </c>
      <c r="Q1078" s="1">
        <f t="shared" si="185"/>
        <v>6.3440272282334194</v>
      </c>
      <c r="R1078" s="1">
        <f t="shared" si="186"/>
        <v>-1.6015398847435549</v>
      </c>
      <c r="T1078" s="1" t="str">
        <f t="shared" si="187"/>
        <v>A</v>
      </c>
      <c r="U1078" s="1" t="str">
        <f t="shared" si="187"/>
        <v>D</v>
      </c>
      <c r="V1078" s="1" t="str">
        <f t="shared" si="187"/>
        <v>A</v>
      </c>
    </row>
    <row r="1079" spans="1:30" ht="15.6" x14ac:dyDescent="0.25">
      <c r="B1079" s="3" t="str">
        <f t="shared" si="177"/>
        <v>0</v>
      </c>
      <c r="C1079" s="3">
        <f t="shared" si="178"/>
        <v>0</v>
      </c>
      <c r="D1079" s="3" t="str">
        <f t="shared" si="179"/>
        <v>0</v>
      </c>
      <c r="E1079" s="5">
        <v>7148088</v>
      </c>
      <c r="F1079" s="5">
        <v>6267</v>
      </c>
      <c r="G1079" s="5">
        <v>91275</v>
      </c>
      <c r="H1079" s="5">
        <v>9014</v>
      </c>
      <c r="K1079" s="1">
        <f t="shared" si="180"/>
        <v>0.21648255710062747</v>
      </c>
      <c r="L1079" s="1">
        <f t="shared" si="181"/>
        <v>-3.9098436062557501E-2</v>
      </c>
      <c r="M1079" s="1">
        <f t="shared" si="182"/>
        <v>9.0410598874646086E-2</v>
      </c>
      <c r="N1079" s="1">
        <f t="shared" si="183"/>
        <v>0.11311434922203013</v>
      </c>
      <c r="P1079" s="1">
        <f t="shared" si="184"/>
        <v>-0.18060778931202018</v>
      </c>
      <c r="Q1079" s="1">
        <f t="shared" si="185"/>
        <v>0.41763456643123714</v>
      </c>
      <c r="R1079" s="1">
        <f t="shared" si="186"/>
        <v>0.52251022316523754</v>
      </c>
      <c r="T1079" s="1" t="str">
        <f t="shared" si="187"/>
        <v>B</v>
      </c>
      <c r="U1079" s="1" t="str">
        <f t="shared" si="187"/>
        <v>C</v>
      </c>
      <c r="V1079" s="1" t="str">
        <f t="shared" si="187"/>
        <v>C</v>
      </c>
    </row>
    <row r="1080" spans="1:30" ht="15.6" x14ac:dyDescent="0.25">
      <c r="B1080" s="3" t="str">
        <f t="shared" si="177"/>
        <v>0</v>
      </c>
      <c r="C1080" s="3">
        <f t="shared" si="178"/>
        <v>0</v>
      </c>
      <c r="D1080" s="3" t="str">
        <f t="shared" si="179"/>
        <v>0</v>
      </c>
      <c r="E1080" s="5">
        <v>9008666</v>
      </c>
      <c r="F1080" s="5">
        <v>3513</v>
      </c>
      <c r="G1080" s="5">
        <v>61344</v>
      </c>
      <c r="H1080" s="5">
        <v>13918</v>
      </c>
      <c r="K1080" s="1">
        <f t="shared" si="180"/>
        <v>0.260290304204425</v>
      </c>
      <c r="L1080" s="1">
        <f t="shared" si="181"/>
        <v>-0.43944471038774535</v>
      </c>
      <c r="M1080" s="1">
        <f t="shared" si="182"/>
        <v>-0.32792111750205422</v>
      </c>
      <c r="N1080" s="1">
        <f t="shared" si="183"/>
        <v>0.5440426003993788</v>
      </c>
      <c r="P1080" s="1">
        <f t="shared" si="184"/>
        <v>-1.6882868984724737</v>
      </c>
      <c r="Q1080" s="1">
        <f t="shared" si="185"/>
        <v>-1.2598284000794504</v>
      </c>
      <c r="R1080" s="1">
        <f t="shared" si="186"/>
        <v>2.0901377869692079</v>
      </c>
      <c r="T1080" s="1" t="str">
        <f t="shared" si="187"/>
        <v>A</v>
      </c>
      <c r="U1080" s="1" t="str">
        <f t="shared" si="187"/>
        <v>A</v>
      </c>
      <c r="V1080" s="1" t="str">
        <f t="shared" si="187"/>
        <v>D</v>
      </c>
    </row>
    <row r="1081" spans="1:30" ht="15.6" x14ac:dyDescent="0.25">
      <c r="B1081" s="3" t="str">
        <f t="shared" si="177"/>
        <v>0</v>
      </c>
      <c r="C1081" s="3">
        <f t="shared" si="178"/>
        <v>0</v>
      </c>
      <c r="D1081" s="3" t="str">
        <f t="shared" si="179"/>
        <v>0</v>
      </c>
      <c r="E1081" s="5">
        <v>10304538</v>
      </c>
      <c r="F1081" s="5">
        <v>3707</v>
      </c>
      <c r="G1081" s="5">
        <v>46571</v>
      </c>
      <c r="H1081" s="5">
        <v>8311</v>
      </c>
      <c r="K1081" s="1">
        <f t="shared" si="180"/>
        <v>0.14384726884091384</v>
      </c>
      <c r="L1081" s="1">
        <f t="shared" si="181"/>
        <v>5.5223455735838312E-2</v>
      </c>
      <c r="M1081" s="1">
        <f t="shared" si="182"/>
        <v>-0.24082224830464266</v>
      </c>
      <c r="N1081" s="1">
        <f t="shared" si="183"/>
        <v>-0.40285960626526801</v>
      </c>
      <c r="P1081" s="1">
        <f t="shared" si="184"/>
        <v>0.38390340102259451</v>
      </c>
      <c r="Q1081" s="1">
        <f t="shared" si="185"/>
        <v>-1.6741523856874692</v>
      </c>
      <c r="R1081" s="1">
        <f t="shared" si="186"/>
        <v>-2.8006065705064289</v>
      </c>
      <c r="T1081" s="1" t="str">
        <f t="shared" si="187"/>
        <v>C</v>
      </c>
      <c r="U1081" s="1" t="str">
        <f t="shared" si="187"/>
        <v>A</v>
      </c>
      <c r="V1081" s="1" t="str">
        <f t="shared" si="187"/>
        <v>A</v>
      </c>
    </row>
    <row r="1082" spans="1:30" ht="15.6" x14ac:dyDescent="0.25">
      <c r="B1082" s="3" t="str">
        <f t="shared" si="177"/>
        <v>0</v>
      </c>
      <c r="C1082" s="3">
        <f t="shared" si="178"/>
        <v>0</v>
      </c>
      <c r="D1082" s="3" t="str">
        <f t="shared" si="179"/>
        <v>0</v>
      </c>
      <c r="E1082" s="5">
        <v>11404815</v>
      </c>
      <c r="F1082" s="5">
        <v>3541</v>
      </c>
      <c r="G1082" s="5">
        <v>41528</v>
      </c>
      <c r="H1082" s="5">
        <v>6196</v>
      </c>
      <c r="K1082" s="1">
        <f t="shared" si="180"/>
        <v>0.10677596608406897</v>
      </c>
      <c r="L1082" s="1">
        <f t="shared" si="181"/>
        <v>-4.4780145670353384E-2</v>
      </c>
      <c r="M1082" s="1">
        <f t="shared" si="182"/>
        <v>-0.10828627257306049</v>
      </c>
      <c r="N1082" s="1">
        <f t="shared" si="183"/>
        <v>-0.25448201179160151</v>
      </c>
      <c r="P1082" s="1">
        <f t="shared" si="184"/>
        <v>-0.41938413027418725</v>
      </c>
      <c r="Q1082" s="1">
        <f t="shared" si="185"/>
        <v>-1.014144629586422</v>
      </c>
      <c r="R1082" s="1">
        <f t="shared" si="186"/>
        <v>-2.3833267084770524</v>
      </c>
      <c r="T1082" s="1" t="str">
        <f t="shared" si="187"/>
        <v>B</v>
      </c>
      <c r="U1082" s="1" t="str">
        <f t="shared" si="187"/>
        <v>A</v>
      </c>
      <c r="V1082" s="1" t="str">
        <f t="shared" si="187"/>
        <v>A</v>
      </c>
    </row>
    <row r="1083" spans="1:30" ht="15.6" x14ac:dyDescent="0.25">
      <c r="B1083" s="3" t="str">
        <f t="shared" si="177"/>
        <v>0</v>
      </c>
      <c r="C1083" s="3">
        <f t="shared" si="178"/>
        <v>0</v>
      </c>
      <c r="D1083" s="3" t="str">
        <f t="shared" si="179"/>
        <v>0</v>
      </c>
      <c r="E1083" s="5">
        <v>12597311</v>
      </c>
      <c r="F1083" s="5">
        <v>3084</v>
      </c>
      <c r="G1083" s="5">
        <v>33745</v>
      </c>
      <c r="H1083" s="5">
        <v>8741</v>
      </c>
      <c r="K1083" s="1">
        <f t="shared" si="180"/>
        <v>0.10456074912219093</v>
      </c>
      <c r="L1083" s="1">
        <f t="shared" si="181"/>
        <v>-0.12905958768709405</v>
      </c>
      <c r="M1083" s="1">
        <f t="shared" si="182"/>
        <v>-0.18741571951454442</v>
      </c>
      <c r="N1083" s="1">
        <f t="shared" si="183"/>
        <v>0.41074887023886381</v>
      </c>
      <c r="P1083" s="1">
        <f t="shared" si="184"/>
        <v>-1.2343024392095114</v>
      </c>
      <c r="Q1083" s="1">
        <f t="shared" si="185"/>
        <v>-1.7924098773960406</v>
      </c>
      <c r="R1083" s="1">
        <f t="shared" si="186"/>
        <v>3.9283275386527481</v>
      </c>
      <c r="T1083" s="1" t="str">
        <f t="shared" si="187"/>
        <v>A</v>
      </c>
      <c r="U1083" s="1" t="str">
        <f t="shared" si="187"/>
        <v>A</v>
      </c>
      <c r="V1083" s="1" t="str">
        <f t="shared" si="187"/>
        <v>D</v>
      </c>
    </row>
    <row r="1084" spans="1:30" ht="27.6" x14ac:dyDescent="0.25">
      <c r="A1084" s="4" t="s">
        <v>103</v>
      </c>
      <c r="B1084" s="3" t="str">
        <f t="shared" si="177"/>
        <v>Guangyuan</v>
      </c>
      <c r="C1084" s="3" t="str">
        <f t="shared" si="178"/>
        <v xml:space="preserve">guang yuan </v>
      </c>
      <c r="D1084" s="3" t="str">
        <f t="shared" si="179"/>
        <v>guangyuan</v>
      </c>
      <c r="K1084" s="1">
        <f t="shared" si="180"/>
        <v>-1</v>
      </c>
      <c r="L1084" s="1">
        <f t="shared" si="181"/>
        <v>-1</v>
      </c>
      <c r="M1084" s="1">
        <f t="shared" si="182"/>
        <v>-1</v>
      </c>
      <c r="N1084" s="1">
        <f t="shared" si="183"/>
        <v>-1</v>
      </c>
      <c r="P1084" s="1">
        <f t="shared" si="184"/>
        <v>1</v>
      </c>
      <c r="Q1084" s="1">
        <f t="shared" si="185"/>
        <v>1</v>
      </c>
      <c r="R1084" s="1">
        <f t="shared" si="186"/>
        <v>1</v>
      </c>
      <c r="T1084" s="8" t="str">
        <f t="shared" si="187"/>
        <v>D</v>
      </c>
      <c r="U1084" s="8" t="str">
        <f t="shared" si="187"/>
        <v>D</v>
      </c>
      <c r="V1084" s="8" t="str">
        <f t="shared" si="187"/>
        <v>D</v>
      </c>
    </row>
    <row r="1085" spans="1:30" ht="15.6" x14ac:dyDescent="0.25">
      <c r="B1085" s="3" t="str">
        <f t="shared" si="177"/>
        <v>0</v>
      </c>
      <c r="C1085" s="3">
        <f t="shared" si="178"/>
        <v>0</v>
      </c>
      <c r="D1085" s="3" t="str">
        <f t="shared" si="179"/>
        <v>0</v>
      </c>
      <c r="E1085" s="5">
        <v>878912</v>
      </c>
      <c r="F1085" s="6"/>
      <c r="G1085" s="6"/>
      <c r="H1085" s="6"/>
      <c r="K1085" s="1" t="e">
        <f t="shared" si="180"/>
        <v>#DIV/0!</v>
      </c>
      <c r="L1085" s="1" t="e">
        <f t="shared" si="181"/>
        <v>#DIV/0!</v>
      </c>
      <c r="M1085" s="1" t="e">
        <f t="shared" si="182"/>
        <v>#DIV/0!</v>
      </c>
      <c r="N1085" s="1" t="e">
        <f t="shared" si="183"/>
        <v>#DIV/0!</v>
      </c>
      <c r="P1085" s="1" t="e">
        <f t="shared" si="184"/>
        <v>#DIV/0!</v>
      </c>
      <c r="Q1085" s="1" t="e">
        <f t="shared" si="185"/>
        <v>#DIV/0!</v>
      </c>
      <c r="R1085" s="1" t="e">
        <f t="shared" si="186"/>
        <v>#DIV/0!</v>
      </c>
      <c r="T1085" s="1" t="e">
        <f t="shared" si="187"/>
        <v>#DIV/0!</v>
      </c>
      <c r="U1085" s="1" t="e">
        <f t="shared" si="187"/>
        <v>#DIV/0!</v>
      </c>
      <c r="V1085" s="1" t="e">
        <f t="shared" si="187"/>
        <v>#DIV/0!</v>
      </c>
      <c r="X1085" s="1">
        <f>COUNTIF($T$1086:$V$1098,"A")</f>
        <v>13</v>
      </c>
      <c r="Y1085" s="1">
        <f>COUNTIF($T$1086:$V$1098,"B")</f>
        <v>9</v>
      </c>
      <c r="Z1085" s="1">
        <f>COUNTIF($T$1086:$V$1098,"C")</f>
        <v>6</v>
      </c>
      <c r="AA1085" s="1">
        <f>COUNTIF($T$1086:$V$1098,"D")</f>
        <v>5</v>
      </c>
      <c r="AB1085" s="1">
        <f>COUNTIF($T$1086:$V$1098,"E")</f>
        <v>0</v>
      </c>
      <c r="AD1085" s="1" t="s">
        <v>39</v>
      </c>
    </row>
    <row r="1086" spans="1:30" ht="15.6" x14ac:dyDescent="0.25">
      <c r="B1086" s="3" t="str">
        <f t="shared" si="177"/>
        <v>0</v>
      </c>
      <c r="C1086" s="3">
        <f t="shared" si="178"/>
        <v>0</v>
      </c>
      <c r="D1086" s="3" t="str">
        <f t="shared" si="179"/>
        <v>0</v>
      </c>
      <c r="E1086" s="5">
        <v>940993</v>
      </c>
      <c r="F1086" s="6"/>
      <c r="G1086" s="6"/>
      <c r="H1086" s="6"/>
      <c r="K1086" s="1">
        <f t="shared" si="180"/>
        <v>7.0633920119420379E-2</v>
      </c>
      <c r="L1086" s="1" t="e">
        <f t="shared" si="181"/>
        <v>#DIV/0!</v>
      </c>
      <c r="M1086" s="1" t="e">
        <f t="shared" si="182"/>
        <v>#DIV/0!</v>
      </c>
      <c r="N1086" s="1" t="e">
        <f t="shared" si="183"/>
        <v>#DIV/0!</v>
      </c>
      <c r="P1086" s="1" t="e">
        <f t="shared" si="184"/>
        <v>#DIV/0!</v>
      </c>
      <c r="Q1086" s="1" t="e">
        <f t="shared" si="185"/>
        <v>#DIV/0!</v>
      </c>
      <c r="R1086" s="1" t="e">
        <f t="shared" si="186"/>
        <v>#DIV/0!</v>
      </c>
      <c r="T1086" s="1" t="e">
        <f t="shared" si="187"/>
        <v>#DIV/0!</v>
      </c>
      <c r="U1086" s="1" t="e">
        <f t="shared" si="187"/>
        <v>#DIV/0!</v>
      </c>
      <c r="V1086" s="1" t="e">
        <f t="shared" si="187"/>
        <v>#DIV/0!</v>
      </c>
    </row>
    <row r="1087" spans="1:30" ht="15.6" x14ac:dyDescent="0.25">
      <c r="B1087" s="3" t="str">
        <f t="shared" si="177"/>
        <v>0</v>
      </c>
      <c r="C1087" s="3">
        <f t="shared" si="178"/>
        <v>0</v>
      </c>
      <c r="D1087" s="3" t="str">
        <f t="shared" si="179"/>
        <v>0</v>
      </c>
      <c r="E1087" s="5">
        <v>1040781</v>
      </c>
      <c r="F1087" s="5">
        <v>4212</v>
      </c>
      <c r="G1087" s="5">
        <v>36634</v>
      </c>
      <c r="H1087" s="5">
        <v>19129</v>
      </c>
      <c r="K1087" s="1">
        <f t="shared" si="180"/>
        <v>0.10604542222949587</v>
      </c>
      <c r="L1087" s="1" t="e">
        <f t="shared" si="181"/>
        <v>#DIV/0!</v>
      </c>
      <c r="M1087" s="1" t="e">
        <f t="shared" si="182"/>
        <v>#DIV/0!</v>
      </c>
      <c r="N1087" s="1" t="e">
        <f t="shared" si="183"/>
        <v>#DIV/0!</v>
      </c>
      <c r="P1087" s="1" t="e">
        <f t="shared" si="184"/>
        <v>#DIV/0!</v>
      </c>
      <c r="Q1087" s="1" t="e">
        <f t="shared" si="185"/>
        <v>#DIV/0!</v>
      </c>
      <c r="R1087" s="1" t="e">
        <f t="shared" si="186"/>
        <v>#DIV/0!</v>
      </c>
      <c r="T1087" s="1" t="e">
        <f t="shared" si="187"/>
        <v>#DIV/0!</v>
      </c>
      <c r="U1087" s="1" t="e">
        <f t="shared" si="187"/>
        <v>#DIV/0!</v>
      </c>
      <c r="V1087" s="1" t="e">
        <f t="shared" si="187"/>
        <v>#DIV/0!</v>
      </c>
    </row>
    <row r="1088" spans="1:30" ht="15.6" x14ac:dyDescent="0.25">
      <c r="B1088" s="3" t="str">
        <f t="shared" si="177"/>
        <v>0</v>
      </c>
      <c r="C1088" s="3">
        <f t="shared" si="178"/>
        <v>0</v>
      </c>
      <c r="D1088" s="3" t="str">
        <f t="shared" si="179"/>
        <v>0</v>
      </c>
      <c r="E1088" s="5">
        <v>1274716</v>
      </c>
      <c r="F1088" s="5">
        <v>4335</v>
      </c>
      <c r="G1088" s="5">
        <v>36284</v>
      </c>
      <c r="H1088" s="5">
        <v>18107</v>
      </c>
      <c r="K1088" s="1">
        <f t="shared" si="180"/>
        <v>0.22476870734573365</v>
      </c>
      <c r="L1088" s="1">
        <f t="shared" si="181"/>
        <v>2.9202279202279201E-2</v>
      </c>
      <c r="M1088" s="1">
        <f t="shared" si="182"/>
        <v>-9.5539662608505761E-3</v>
      </c>
      <c r="N1088" s="1">
        <f t="shared" si="183"/>
        <v>-5.3426734277798107E-2</v>
      </c>
      <c r="P1088" s="1">
        <f t="shared" si="184"/>
        <v>0.12992146258758777</v>
      </c>
      <c r="Q1088" s="1">
        <f t="shared" si="185"/>
        <v>-4.2505766811012986E-2</v>
      </c>
      <c r="R1088" s="1">
        <f t="shared" si="186"/>
        <v>-0.2376964965840126</v>
      </c>
      <c r="T1088" s="1" t="str">
        <f t="shared" si="187"/>
        <v>C</v>
      </c>
      <c r="U1088" s="1" t="str">
        <f t="shared" si="187"/>
        <v>B</v>
      </c>
      <c r="V1088" s="1" t="str">
        <f t="shared" si="187"/>
        <v>B</v>
      </c>
    </row>
    <row r="1089" spans="1:30" ht="15.6" x14ac:dyDescent="0.25">
      <c r="B1089" s="3" t="str">
        <f t="shared" si="177"/>
        <v>0</v>
      </c>
      <c r="C1089" s="3">
        <f t="shared" si="178"/>
        <v>0</v>
      </c>
      <c r="D1089" s="3" t="str">
        <f t="shared" si="179"/>
        <v>0</v>
      </c>
      <c r="E1089" s="5">
        <v>1451893</v>
      </c>
      <c r="F1089" s="5">
        <v>3785</v>
      </c>
      <c r="G1089" s="5">
        <v>34636</v>
      </c>
      <c r="H1089" s="5">
        <v>21969</v>
      </c>
      <c r="K1089" s="1">
        <f t="shared" si="180"/>
        <v>0.13899331302031198</v>
      </c>
      <c r="L1089" s="1">
        <f t="shared" si="181"/>
        <v>-0.12687427912341406</v>
      </c>
      <c r="M1089" s="1">
        <f t="shared" si="182"/>
        <v>-4.5419468636313527E-2</v>
      </c>
      <c r="N1089" s="1">
        <f t="shared" si="183"/>
        <v>0.21328767879825483</v>
      </c>
      <c r="P1089" s="1">
        <f t="shared" si="184"/>
        <v>-0.91280851118983775</v>
      </c>
      <c r="Q1089" s="1">
        <f t="shared" si="185"/>
        <v>-0.32677448755880861</v>
      </c>
      <c r="R1089" s="1">
        <f t="shared" si="186"/>
        <v>1.5345175545753467</v>
      </c>
      <c r="T1089" s="1" t="str">
        <f t="shared" si="187"/>
        <v>A</v>
      </c>
      <c r="U1089" s="1" t="str">
        <f t="shared" si="187"/>
        <v>B</v>
      </c>
      <c r="V1089" s="1" t="str">
        <f t="shared" si="187"/>
        <v>D</v>
      </c>
    </row>
    <row r="1090" spans="1:30" ht="15.6" x14ac:dyDescent="0.25">
      <c r="B1090" s="3" t="str">
        <f t="shared" si="177"/>
        <v>0</v>
      </c>
      <c r="C1090" s="3">
        <f t="shared" si="178"/>
        <v>0</v>
      </c>
      <c r="D1090" s="3" t="str">
        <f t="shared" si="179"/>
        <v>0</v>
      </c>
      <c r="E1090" s="5">
        <v>1664814</v>
      </c>
      <c r="F1090" s="5">
        <v>3162</v>
      </c>
      <c r="G1090" s="5">
        <v>35000</v>
      </c>
      <c r="H1090" s="5">
        <v>22700</v>
      </c>
      <c r="K1090" s="1">
        <f t="shared" si="180"/>
        <v>0.14665061406040253</v>
      </c>
      <c r="L1090" s="1">
        <f t="shared" si="181"/>
        <v>-0.16459709379128137</v>
      </c>
      <c r="M1090" s="1">
        <f t="shared" si="182"/>
        <v>1.0509296685529508E-2</v>
      </c>
      <c r="N1090" s="1">
        <f t="shared" si="183"/>
        <v>3.3274159042286859E-2</v>
      </c>
      <c r="P1090" s="1">
        <f t="shared" si="184"/>
        <v>-1.1223757557775178</v>
      </c>
      <c r="Q1090" s="1">
        <f t="shared" si="185"/>
        <v>7.1662138974753514E-2</v>
      </c>
      <c r="R1090" s="1">
        <f t="shared" si="186"/>
        <v>0.2268940996631755</v>
      </c>
      <c r="T1090" s="1" t="str">
        <f t="shared" si="187"/>
        <v>A</v>
      </c>
      <c r="U1090" s="1" t="str">
        <f t="shared" si="187"/>
        <v>C</v>
      </c>
      <c r="V1090" s="1" t="str">
        <f t="shared" si="187"/>
        <v>C</v>
      </c>
    </row>
    <row r="1091" spans="1:30" ht="15.6" x14ac:dyDescent="0.25">
      <c r="B1091" s="3" t="str">
        <f t="shared" ref="B1091:B1154" si="188">PROPER(D1091)</f>
        <v>0</v>
      </c>
      <c r="C1091" s="3">
        <f t="shared" ref="C1091:C1154" si="189">getpy(A1091)</f>
        <v>0</v>
      </c>
      <c r="D1091" s="3" t="str">
        <f t="shared" ref="D1091:D1154" si="190">SUBSTITUTE(C1091," ","")</f>
        <v>0</v>
      </c>
      <c r="E1091" s="5">
        <v>2084596</v>
      </c>
      <c r="F1091" s="5">
        <v>4287</v>
      </c>
      <c r="G1091" s="5">
        <v>34169</v>
      </c>
      <c r="H1091" s="5">
        <v>22298</v>
      </c>
      <c r="K1091" s="1">
        <f t="shared" ref="K1091:K1154" si="191">(E1091-E1090)/E1090</f>
        <v>0.25214948937238635</v>
      </c>
      <c r="L1091" s="1">
        <f t="shared" ref="L1091:L1154" si="192">(F1091-F1090)/F1090</f>
        <v>0.3557874762808349</v>
      </c>
      <c r="M1091" s="1">
        <f t="shared" ref="M1091:M1154" si="193">(G1091-G1090)/G1090</f>
        <v>-2.3742857142857142E-2</v>
      </c>
      <c r="N1091" s="1">
        <f t="shared" ref="N1091:N1154" si="194">(H1091-H1090)/H1090</f>
        <v>-1.7709251101321585E-2</v>
      </c>
      <c r="P1091" s="1">
        <f t="shared" si="184"/>
        <v>1.4110180320666486</v>
      </c>
      <c r="Q1091" s="1">
        <f t="shared" si="185"/>
        <v>-9.416182916711191E-2</v>
      </c>
      <c r="R1091" s="1">
        <f t="shared" si="186"/>
        <v>-7.0233142828886402E-2</v>
      </c>
      <c r="T1091" s="1" t="str">
        <f t="shared" si="187"/>
        <v>D</v>
      </c>
      <c r="U1091" s="1" t="str">
        <f t="shared" si="187"/>
        <v>B</v>
      </c>
      <c r="V1091" s="1" t="str">
        <f t="shared" si="187"/>
        <v>B</v>
      </c>
    </row>
    <row r="1092" spans="1:30" ht="15.6" x14ac:dyDescent="0.25">
      <c r="B1092" s="3" t="str">
        <f t="shared" si="188"/>
        <v>0</v>
      </c>
      <c r="C1092" s="3">
        <f t="shared" si="189"/>
        <v>0</v>
      </c>
      <c r="D1092" s="3" t="str">
        <f t="shared" si="190"/>
        <v>0</v>
      </c>
      <c r="E1092" s="5">
        <v>2335589</v>
      </c>
      <c r="F1092" s="5">
        <v>3583</v>
      </c>
      <c r="G1092" s="5">
        <v>34258</v>
      </c>
      <c r="H1092" s="5">
        <v>18509</v>
      </c>
      <c r="K1092" s="1">
        <f t="shared" si="191"/>
        <v>0.1204036657462645</v>
      </c>
      <c r="L1092" s="1">
        <f t="shared" si="192"/>
        <v>-0.16421740144623279</v>
      </c>
      <c r="M1092" s="1">
        <f t="shared" si="193"/>
        <v>2.6047001668178756E-3</v>
      </c>
      <c r="N1092" s="1">
        <f t="shared" si="194"/>
        <v>-0.16992555386133285</v>
      </c>
      <c r="P1092" s="1">
        <f t="shared" ref="P1092:P1155" si="195">L1092/K1092</f>
        <v>-1.363890380150885</v>
      </c>
      <c r="Q1092" s="1">
        <f t="shared" ref="Q1092:Q1155" si="196">M1092/$K1092</f>
        <v>2.1633063666906552E-2</v>
      </c>
      <c r="R1092" s="1">
        <f t="shared" ref="R1092:R1155" si="197">N1092/$K1092</f>
        <v>-1.4112988405139546</v>
      </c>
      <c r="T1092" s="1" t="str">
        <f t="shared" ref="T1092:V1155" si="198">IF(AND($K1092&gt;0,L1092&lt;0,P1092&lt;-0.5),"A",IF(OR(AND($K1092&gt;0,L1092&lt;0,P1092&gt;-0.5)),"B",IF(OR(AND($K1092&gt;0,L1092&gt;0,P1092&lt;1),AND($K1092&lt;0,L1092&lt;0,P1092&gt;1.2)),"C",IF(OR(AND($K1092&gt;0,L1092&gt;0,P1092&gt;1),AND($K1092&lt;0,L1092&lt;0,P1092&lt;1.2)),"D",IF(AND($K1092&lt;0,L1092&gt;0,P1092&lt;0),"E","F")))))</f>
        <v>A</v>
      </c>
      <c r="U1092" s="1" t="str">
        <f t="shared" si="198"/>
        <v>C</v>
      </c>
      <c r="V1092" s="1" t="str">
        <f t="shared" si="198"/>
        <v>A</v>
      </c>
    </row>
    <row r="1093" spans="1:30" ht="15.6" x14ac:dyDescent="0.25">
      <c r="B1093" s="3" t="str">
        <f t="shared" si="188"/>
        <v>0</v>
      </c>
      <c r="C1093" s="3">
        <f t="shared" si="189"/>
        <v>0</v>
      </c>
      <c r="D1093" s="3" t="str">
        <f t="shared" si="190"/>
        <v>0</v>
      </c>
      <c r="E1093" s="5">
        <v>2704803</v>
      </c>
      <c r="F1093" s="5">
        <v>2790</v>
      </c>
      <c r="G1093" s="5">
        <v>32153</v>
      </c>
      <c r="H1093" s="5">
        <v>13712</v>
      </c>
      <c r="K1093" s="1">
        <f t="shared" si="191"/>
        <v>0.15808175154104595</v>
      </c>
      <c r="L1093" s="1">
        <f t="shared" si="192"/>
        <v>-0.22132291375941948</v>
      </c>
      <c r="M1093" s="1">
        <f t="shared" si="193"/>
        <v>-6.1445501780605989E-2</v>
      </c>
      <c r="N1093" s="1">
        <f t="shared" si="194"/>
        <v>-0.25917121400399806</v>
      </c>
      <c r="P1093" s="1">
        <f t="shared" si="195"/>
        <v>-1.4000535267472221</v>
      </c>
      <c r="Q1093" s="1">
        <f t="shared" si="196"/>
        <v>-0.38869446461473228</v>
      </c>
      <c r="R1093" s="1">
        <f t="shared" si="197"/>
        <v>-1.6394758501692348</v>
      </c>
      <c r="T1093" s="1" t="str">
        <f t="shared" si="198"/>
        <v>A</v>
      </c>
      <c r="U1093" s="1" t="str">
        <f t="shared" si="198"/>
        <v>B</v>
      </c>
      <c r="V1093" s="1" t="str">
        <f t="shared" si="198"/>
        <v>A</v>
      </c>
    </row>
    <row r="1094" spans="1:30" ht="15.6" x14ac:dyDescent="0.25">
      <c r="B1094" s="3" t="str">
        <f t="shared" si="188"/>
        <v>0</v>
      </c>
      <c r="C1094" s="3">
        <f t="shared" si="189"/>
        <v>0</v>
      </c>
      <c r="D1094" s="3" t="str">
        <f t="shared" si="190"/>
        <v>0</v>
      </c>
      <c r="E1094" s="5">
        <v>3218678</v>
      </c>
      <c r="F1094" s="5">
        <v>2783</v>
      </c>
      <c r="G1094" s="5">
        <v>35365</v>
      </c>
      <c r="H1094" s="5">
        <v>19667</v>
      </c>
      <c r="K1094" s="1">
        <f t="shared" si="191"/>
        <v>0.18998610989414016</v>
      </c>
      <c r="L1094" s="1">
        <f t="shared" si="192"/>
        <v>-2.5089605734767025E-3</v>
      </c>
      <c r="M1094" s="1">
        <f t="shared" si="193"/>
        <v>9.9897365720150524E-2</v>
      </c>
      <c r="N1094" s="1">
        <f t="shared" si="194"/>
        <v>0.43429113185530921</v>
      </c>
      <c r="P1094" s="1">
        <f t="shared" si="195"/>
        <v>-1.3206021086882035E-2</v>
      </c>
      <c r="Q1094" s="1">
        <f t="shared" si="196"/>
        <v>0.52581404912081786</v>
      </c>
      <c r="R1094" s="1">
        <f t="shared" si="197"/>
        <v>2.2859099125577931</v>
      </c>
      <c r="T1094" s="1" t="str">
        <f t="shared" si="198"/>
        <v>B</v>
      </c>
      <c r="U1094" s="1" t="str">
        <f t="shared" si="198"/>
        <v>C</v>
      </c>
      <c r="V1094" s="1" t="str">
        <f t="shared" si="198"/>
        <v>D</v>
      </c>
    </row>
    <row r="1095" spans="1:30" ht="15.6" x14ac:dyDescent="0.25">
      <c r="B1095" s="3" t="str">
        <f t="shared" si="188"/>
        <v>0</v>
      </c>
      <c r="C1095" s="3">
        <f t="shared" si="189"/>
        <v>0</v>
      </c>
      <c r="D1095" s="3" t="str">
        <f t="shared" si="190"/>
        <v>0</v>
      </c>
      <c r="E1095" s="5">
        <v>4035362</v>
      </c>
      <c r="F1095" s="5">
        <v>1197</v>
      </c>
      <c r="G1095" s="5">
        <v>26065</v>
      </c>
      <c r="H1095" s="5">
        <v>26821</v>
      </c>
      <c r="K1095" s="1">
        <f t="shared" si="191"/>
        <v>0.25373274369166471</v>
      </c>
      <c r="L1095" s="1">
        <f t="shared" si="192"/>
        <v>-0.56988860941430108</v>
      </c>
      <c r="M1095" s="1">
        <f t="shared" si="193"/>
        <v>-0.2629718648381168</v>
      </c>
      <c r="N1095" s="1">
        <f t="shared" si="194"/>
        <v>0.36375654649921185</v>
      </c>
      <c r="P1095" s="1">
        <f t="shared" si="195"/>
        <v>-2.246019181926429</v>
      </c>
      <c r="Q1095" s="1">
        <f t="shared" si="196"/>
        <v>-1.0364128058997362</v>
      </c>
      <c r="R1095" s="1">
        <f t="shared" si="197"/>
        <v>1.4336208295656463</v>
      </c>
      <c r="T1095" s="1" t="str">
        <f t="shared" si="198"/>
        <v>A</v>
      </c>
      <c r="U1095" s="1" t="str">
        <f t="shared" si="198"/>
        <v>A</v>
      </c>
      <c r="V1095" s="1" t="str">
        <f t="shared" si="198"/>
        <v>D</v>
      </c>
    </row>
    <row r="1096" spans="1:30" ht="15.6" x14ac:dyDescent="0.25">
      <c r="B1096" s="3" t="str">
        <f t="shared" si="188"/>
        <v>0</v>
      </c>
      <c r="C1096" s="3">
        <f t="shared" si="189"/>
        <v>0</v>
      </c>
      <c r="D1096" s="3" t="str">
        <f t="shared" si="190"/>
        <v>0</v>
      </c>
      <c r="E1096" s="5">
        <v>4686575</v>
      </c>
      <c r="F1096" s="7">
        <v>329</v>
      </c>
      <c r="G1096" s="5">
        <v>21111</v>
      </c>
      <c r="H1096" s="5">
        <v>18239</v>
      </c>
      <c r="K1096" s="1">
        <f t="shared" si="191"/>
        <v>0.16137660016623043</v>
      </c>
      <c r="L1096" s="1">
        <f t="shared" si="192"/>
        <v>-0.72514619883040932</v>
      </c>
      <c r="M1096" s="1">
        <f t="shared" si="193"/>
        <v>-0.19006330328026089</v>
      </c>
      <c r="N1096" s="1">
        <f t="shared" si="194"/>
        <v>-0.3199731553633347</v>
      </c>
      <c r="P1096" s="1">
        <f t="shared" si="195"/>
        <v>-4.4935027636190901</v>
      </c>
      <c r="Q1096" s="1">
        <f t="shared" si="196"/>
        <v>-1.1777624704231031</v>
      </c>
      <c r="R1096" s="1">
        <f t="shared" si="197"/>
        <v>-1.9827729363100817</v>
      </c>
      <c r="T1096" s="1" t="str">
        <f t="shared" si="198"/>
        <v>A</v>
      </c>
      <c r="U1096" s="1" t="str">
        <f t="shared" si="198"/>
        <v>A</v>
      </c>
      <c r="V1096" s="1" t="str">
        <f t="shared" si="198"/>
        <v>A</v>
      </c>
    </row>
    <row r="1097" spans="1:30" ht="15.6" x14ac:dyDescent="0.25">
      <c r="B1097" s="3" t="str">
        <f t="shared" si="188"/>
        <v>0</v>
      </c>
      <c r="C1097" s="3">
        <f t="shared" si="189"/>
        <v>0</v>
      </c>
      <c r="D1097" s="3" t="str">
        <f t="shared" si="190"/>
        <v>0</v>
      </c>
      <c r="E1097" s="5">
        <v>5187500</v>
      </c>
      <c r="F1097" s="7">
        <v>364</v>
      </c>
      <c r="G1097" s="5">
        <v>20930</v>
      </c>
      <c r="H1097" s="5">
        <v>17310</v>
      </c>
      <c r="K1097" s="1">
        <f t="shared" si="191"/>
        <v>0.10688509199148633</v>
      </c>
      <c r="L1097" s="1">
        <f t="shared" si="192"/>
        <v>0.10638297872340426</v>
      </c>
      <c r="M1097" s="1">
        <f t="shared" si="193"/>
        <v>-8.5737293354175553E-3</v>
      </c>
      <c r="N1097" s="1">
        <f t="shared" si="194"/>
        <v>-5.09348100224793E-2</v>
      </c>
      <c r="P1097" s="1">
        <f t="shared" si="195"/>
        <v>0.99530230775193551</v>
      </c>
      <c r="Q1097" s="1">
        <f t="shared" si="196"/>
        <v>-8.0214454379666678E-2</v>
      </c>
      <c r="R1097" s="1">
        <f t="shared" si="197"/>
        <v>-0.47653801922663258</v>
      </c>
      <c r="T1097" s="1" t="str">
        <f t="shared" si="198"/>
        <v>C</v>
      </c>
      <c r="U1097" s="1" t="str">
        <f t="shared" si="198"/>
        <v>B</v>
      </c>
      <c r="V1097" s="1" t="str">
        <f t="shared" si="198"/>
        <v>B</v>
      </c>
    </row>
    <row r="1098" spans="1:30" ht="15.6" x14ac:dyDescent="0.25">
      <c r="B1098" s="3" t="str">
        <f t="shared" si="188"/>
        <v>0</v>
      </c>
      <c r="C1098" s="3">
        <f t="shared" si="189"/>
        <v>0</v>
      </c>
      <c r="D1098" s="3" t="str">
        <f t="shared" si="190"/>
        <v>0</v>
      </c>
      <c r="E1098" s="5">
        <v>5661920</v>
      </c>
      <c r="F1098" s="7">
        <v>399</v>
      </c>
      <c r="G1098" s="5">
        <v>18151</v>
      </c>
      <c r="H1098" s="5">
        <v>10260</v>
      </c>
      <c r="K1098" s="1">
        <f t="shared" si="191"/>
        <v>9.1454457831325303E-2</v>
      </c>
      <c r="L1098" s="1">
        <f t="shared" si="192"/>
        <v>9.6153846153846159E-2</v>
      </c>
      <c r="M1098" s="1">
        <f t="shared" si="193"/>
        <v>-0.13277591973244146</v>
      </c>
      <c r="N1098" s="1">
        <f t="shared" si="194"/>
        <v>-0.40727902946273831</v>
      </c>
      <c r="P1098" s="1">
        <f t="shared" si="195"/>
        <v>1.0513850110093945</v>
      </c>
      <c r="Q1098" s="1">
        <f t="shared" si="196"/>
        <v>-1.4518255630286245</v>
      </c>
      <c r="R1098" s="1">
        <f t="shared" si="197"/>
        <v>-4.453353495505997</v>
      </c>
      <c r="T1098" s="1" t="str">
        <f t="shared" si="198"/>
        <v>D</v>
      </c>
      <c r="U1098" s="1" t="str">
        <f t="shared" si="198"/>
        <v>A</v>
      </c>
      <c r="V1098" s="1" t="str">
        <f t="shared" si="198"/>
        <v>A</v>
      </c>
    </row>
    <row r="1099" spans="1:30" ht="14.4" x14ac:dyDescent="0.25">
      <c r="A1099" s="4" t="s">
        <v>104</v>
      </c>
      <c r="B1099" s="3" t="str">
        <f t="shared" si="188"/>
        <v>Nanchong</v>
      </c>
      <c r="C1099" s="3" t="str">
        <f t="shared" si="189"/>
        <v xml:space="preserve">nan chong </v>
      </c>
      <c r="D1099" s="3" t="str">
        <f t="shared" si="190"/>
        <v>nanchong</v>
      </c>
      <c r="K1099" s="1">
        <f t="shared" si="191"/>
        <v>-1</v>
      </c>
      <c r="L1099" s="1">
        <f t="shared" si="192"/>
        <v>-1</v>
      </c>
      <c r="M1099" s="1">
        <f t="shared" si="193"/>
        <v>-1</v>
      </c>
      <c r="N1099" s="1">
        <f t="shared" si="194"/>
        <v>-1</v>
      </c>
      <c r="P1099" s="1">
        <f t="shared" si="195"/>
        <v>1</v>
      </c>
      <c r="Q1099" s="1">
        <f t="shared" si="196"/>
        <v>1</v>
      </c>
      <c r="R1099" s="1">
        <f t="shared" si="197"/>
        <v>1</v>
      </c>
      <c r="T1099" s="8" t="str">
        <f t="shared" si="198"/>
        <v>D</v>
      </c>
      <c r="U1099" s="8" t="str">
        <f t="shared" si="198"/>
        <v>D</v>
      </c>
      <c r="V1099" s="8" t="str">
        <f t="shared" si="198"/>
        <v>D</v>
      </c>
    </row>
    <row r="1100" spans="1:30" ht="15.6" x14ac:dyDescent="0.25">
      <c r="B1100" s="3" t="str">
        <f t="shared" si="188"/>
        <v>0</v>
      </c>
      <c r="C1100" s="3">
        <f t="shared" si="189"/>
        <v>0</v>
      </c>
      <c r="D1100" s="3" t="str">
        <f t="shared" si="190"/>
        <v>0</v>
      </c>
      <c r="E1100" s="5">
        <v>2000900</v>
      </c>
      <c r="F1100" s="6"/>
      <c r="G1100" s="6"/>
      <c r="H1100" s="6"/>
      <c r="K1100" s="1" t="e">
        <f t="shared" si="191"/>
        <v>#DIV/0!</v>
      </c>
      <c r="L1100" s="1" t="e">
        <f t="shared" si="192"/>
        <v>#DIV/0!</v>
      </c>
      <c r="M1100" s="1" t="e">
        <f t="shared" si="193"/>
        <v>#DIV/0!</v>
      </c>
      <c r="N1100" s="1" t="e">
        <f t="shared" si="194"/>
        <v>#DIV/0!</v>
      </c>
      <c r="P1100" s="1" t="e">
        <f t="shared" si="195"/>
        <v>#DIV/0!</v>
      </c>
      <c r="Q1100" s="1" t="e">
        <f t="shared" si="196"/>
        <v>#DIV/0!</v>
      </c>
      <c r="R1100" s="1" t="e">
        <f t="shared" si="197"/>
        <v>#DIV/0!</v>
      </c>
      <c r="T1100" s="1" t="e">
        <f t="shared" si="198"/>
        <v>#DIV/0!</v>
      </c>
      <c r="U1100" s="1" t="e">
        <f t="shared" si="198"/>
        <v>#DIV/0!</v>
      </c>
      <c r="V1100" s="1" t="e">
        <f t="shared" si="198"/>
        <v>#DIV/0!</v>
      </c>
      <c r="X1100" s="1">
        <f>COUNTIF($T$1100:$V$1113,"A")</f>
        <v>15</v>
      </c>
      <c r="Y1100" s="1">
        <f>COUNTIF($T$1100:$V$1113,"B")</f>
        <v>4</v>
      </c>
      <c r="Z1100" s="1">
        <f>COUNTIF($T$1100:$V$1113,"C")</f>
        <v>3</v>
      </c>
      <c r="AA1100" s="1">
        <f>COUNTIF($T$1100:$V$1113,"D")</f>
        <v>11</v>
      </c>
      <c r="AB1100" s="1">
        <f>COUNTIF($T$1100:$V$1113,"E")</f>
        <v>0</v>
      </c>
      <c r="AD1100" s="1" t="s">
        <v>39</v>
      </c>
    </row>
    <row r="1101" spans="1:30" ht="15.6" x14ac:dyDescent="0.25">
      <c r="B1101" s="3" t="str">
        <f t="shared" si="188"/>
        <v>0</v>
      </c>
      <c r="C1101" s="3">
        <f t="shared" si="189"/>
        <v>0</v>
      </c>
      <c r="D1101" s="3" t="str">
        <f t="shared" si="190"/>
        <v>0</v>
      </c>
      <c r="E1101" s="5">
        <v>2191069</v>
      </c>
      <c r="F1101" s="6"/>
      <c r="G1101" s="6"/>
      <c r="H1101" s="6"/>
      <c r="K1101" s="1">
        <f t="shared" si="191"/>
        <v>9.5041731220950568E-2</v>
      </c>
      <c r="L1101" s="1" t="e">
        <f t="shared" si="192"/>
        <v>#DIV/0!</v>
      </c>
      <c r="M1101" s="1" t="e">
        <f t="shared" si="193"/>
        <v>#DIV/0!</v>
      </c>
      <c r="N1101" s="1" t="e">
        <f t="shared" si="194"/>
        <v>#DIV/0!</v>
      </c>
      <c r="P1101" s="1" t="e">
        <f t="shared" si="195"/>
        <v>#DIV/0!</v>
      </c>
      <c r="Q1101" s="1" t="e">
        <f t="shared" si="196"/>
        <v>#DIV/0!</v>
      </c>
      <c r="R1101" s="1" t="e">
        <f t="shared" si="197"/>
        <v>#DIV/0!</v>
      </c>
      <c r="T1101" s="1" t="e">
        <f t="shared" si="198"/>
        <v>#DIV/0!</v>
      </c>
      <c r="U1101" s="1" t="e">
        <f t="shared" si="198"/>
        <v>#DIV/0!</v>
      </c>
      <c r="V1101" s="1" t="e">
        <f t="shared" si="198"/>
        <v>#DIV/0!</v>
      </c>
    </row>
    <row r="1102" spans="1:30" ht="15.6" x14ac:dyDescent="0.25">
      <c r="B1102" s="3" t="str">
        <f t="shared" si="188"/>
        <v>0</v>
      </c>
      <c r="C1102" s="3">
        <f t="shared" si="189"/>
        <v>0</v>
      </c>
      <c r="D1102" s="3" t="str">
        <f t="shared" si="190"/>
        <v>0</v>
      </c>
      <c r="E1102" s="5">
        <v>2503236</v>
      </c>
      <c r="F1102" s="5">
        <v>3848</v>
      </c>
      <c r="G1102" s="5">
        <v>6848</v>
      </c>
      <c r="H1102" s="5">
        <v>3409</v>
      </c>
      <c r="K1102" s="1">
        <f t="shared" si="191"/>
        <v>0.14247246435415772</v>
      </c>
      <c r="L1102" s="1" t="e">
        <f t="shared" si="192"/>
        <v>#DIV/0!</v>
      </c>
      <c r="M1102" s="1" t="e">
        <f t="shared" si="193"/>
        <v>#DIV/0!</v>
      </c>
      <c r="N1102" s="1" t="e">
        <f t="shared" si="194"/>
        <v>#DIV/0!</v>
      </c>
      <c r="P1102" s="1" t="e">
        <f t="shared" si="195"/>
        <v>#DIV/0!</v>
      </c>
      <c r="Q1102" s="1" t="e">
        <f t="shared" si="196"/>
        <v>#DIV/0!</v>
      </c>
      <c r="R1102" s="1" t="e">
        <f t="shared" si="197"/>
        <v>#DIV/0!</v>
      </c>
      <c r="T1102" s="1" t="e">
        <f t="shared" si="198"/>
        <v>#DIV/0!</v>
      </c>
      <c r="U1102" s="1" t="e">
        <f t="shared" si="198"/>
        <v>#DIV/0!</v>
      </c>
      <c r="V1102" s="1" t="e">
        <f t="shared" si="198"/>
        <v>#DIV/0!</v>
      </c>
    </row>
    <row r="1103" spans="1:30" ht="15.6" x14ac:dyDescent="0.25">
      <c r="B1103" s="3" t="str">
        <f t="shared" si="188"/>
        <v>0</v>
      </c>
      <c r="C1103" s="3">
        <f t="shared" si="189"/>
        <v>0</v>
      </c>
      <c r="D1103" s="3" t="str">
        <f t="shared" si="190"/>
        <v>0</v>
      </c>
      <c r="E1103" s="5">
        <v>3070864</v>
      </c>
      <c r="F1103" s="5">
        <v>3627</v>
      </c>
      <c r="G1103" s="5">
        <v>10614</v>
      </c>
      <c r="H1103" s="5">
        <v>8861</v>
      </c>
      <c r="K1103" s="1">
        <f t="shared" si="191"/>
        <v>0.22675768485272663</v>
      </c>
      <c r="L1103" s="1">
        <f t="shared" si="192"/>
        <v>-5.7432432432432436E-2</v>
      </c>
      <c r="M1103" s="1">
        <f t="shared" si="193"/>
        <v>0.54994158878504673</v>
      </c>
      <c r="N1103" s="1">
        <f t="shared" si="194"/>
        <v>1.599295981226166</v>
      </c>
      <c r="P1103" s="1">
        <f t="shared" si="195"/>
        <v>-0.25327667492166073</v>
      </c>
      <c r="Q1103" s="1">
        <f t="shared" si="196"/>
        <v>2.4252390349734778</v>
      </c>
      <c r="R1103" s="1">
        <f t="shared" si="197"/>
        <v>7.05288547228231</v>
      </c>
      <c r="T1103" s="1" t="str">
        <f t="shared" si="198"/>
        <v>B</v>
      </c>
      <c r="U1103" s="1" t="str">
        <f t="shared" si="198"/>
        <v>D</v>
      </c>
      <c r="V1103" s="1" t="str">
        <f t="shared" si="198"/>
        <v>D</v>
      </c>
    </row>
    <row r="1104" spans="1:30" ht="15.6" x14ac:dyDescent="0.25">
      <c r="B1104" s="3" t="str">
        <f t="shared" si="188"/>
        <v>0</v>
      </c>
      <c r="C1104" s="3">
        <f t="shared" si="189"/>
        <v>0</v>
      </c>
      <c r="D1104" s="3" t="str">
        <f t="shared" si="190"/>
        <v>0</v>
      </c>
      <c r="E1104" s="5">
        <v>3352726</v>
      </c>
      <c r="F1104" s="5">
        <v>3791</v>
      </c>
      <c r="G1104" s="5">
        <v>20843</v>
      </c>
      <c r="H1104" s="5">
        <v>8553</v>
      </c>
      <c r="K1104" s="1">
        <f t="shared" si="191"/>
        <v>9.178589478400867E-2</v>
      </c>
      <c r="L1104" s="1">
        <f t="shared" si="192"/>
        <v>4.521643231320651E-2</v>
      </c>
      <c r="M1104" s="1">
        <f t="shared" si="193"/>
        <v>0.96372715281703414</v>
      </c>
      <c r="N1104" s="1">
        <f t="shared" si="194"/>
        <v>-3.4759056539893918E-2</v>
      </c>
      <c r="P1104" s="1">
        <f t="shared" si="195"/>
        <v>0.49262942219619033</v>
      </c>
      <c r="Q1104" s="1">
        <f t="shared" si="196"/>
        <v>10.499730433362172</v>
      </c>
      <c r="R1104" s="1">
        <f t="shared" si="197"/>
        <v>-0.37869714754853367</v>
      </c>
      <c r="T1104" s="1" t="str">
        <f t="shared" si="198"/>
        <v>C</v>
      </c>
      <c r="U1104" s="1" t="str">
        <f t="shared" si="198"/>
        <v>D</v>
      </c>
      <c r="V1104" s="1" t="str">
        <f t="shared" si="198"/>
        <v>B</v>
      </c>
    </row>
    <row r="1105" spans="1:30" ht="15.6" x14ac:dyDescent="0.25">
      <c r="B1105" s="3" t="str">
        <f t="shared" si="188"/>
        <v>0</v>
      </c>
      <c r="C1105" s="3">
        <f t="shared" si="189"/>
        <v>0</v>
      </c>
      <c r="D1105" s="3" t="str">
        <f t="shared" si="190"/>
        <v>0</v>
      </c>
      <c r="E1105" s="5">
        <v>3964607</v>
      </c>
      <c r="F1105" s="5">
        <v>2702</v>
      </c>
      <c r="G1105" s="5">
        <v>7202</v>
      </c>
      <c r="H1105" s="5">
        <v>5228</v>
      </c>
      <c r="K1105" s="1">
        <f t="shared" si="191"/>
        <v>0.18250253674174388</v>
      </c>
      <c r="L1105" s="1">
        <f t="shared" si="192"/>
        <v>-0.28725929833816932</v>
      </c>
      <c r="M1105" s="1">
        <f t="shared" si="193"/>
        <v>-0.65446432855155212</v>
      </c>
      <c r="N1105" s="1">
        <f t="shared" si="194"/>
        <v>-0.38875248450835964</v>
      </c>
      <c r="P1105" s="1">
        <f t="shared" si="195"/>
        <v>-1.574001673985852</v>
      </c>
      <c r="Q1105" s="1">
        <f t="shared" si="196"/>
        <v>-3.5860560638544605</v>
      </c>
      <c r="R1105" s="1">
        <f t="shared" si="197"/>
        <v>-2.1301209914603896</v>
      </c>
      <c r="T1105" s="1" t="str">
        <f t="shared" si="198"/>
        <v>A</v>
      </c>
      <c r="U1105" s="1" t="str">
        <f t="shared" si="198"/>
        <v>A</v>
      </c>
      <c r="V1105" s="1" t="str">
        <f t="shared" si="198"/>
        <v>A</v>
      </c>
    </row>
    <row r="1106" spans="1:30" ht="15.6" x14ac:dyDescent="0.25">
      <c r="B1106" s="3" t="str">
        <f t="shared" si="188"/>
        <v>0</v>
      </c>
      <c r="C1106" s="3">
        <f t="shared" si="189"/>
        <v>0</v>
      </c>
      <c r="D1106" s="3" t="str">
        <f t="shared" si="190"/>
        <v>0</v>
      </c>
      <c r="E1106" s="5">
        <v>5081290</v>
      </c>
      <c r="F1106" s="5">
        <v>1417</v>
      </c>
      <c r="G1106" s="5">
        <v>9666</v>
      </c>
      <c r="H1106" s="5">
        <v>3291</v>
      </c>
      <c r="K1106" s="1">
        <f t="shared" si="191"/>
        <v>0.28166297441335297</v>
      </c>
      <c r="L1106" s="1">
        <f t="shared" si="192"/>
        <v>-0.4755736491487787</v>
      </c>
      <c r="M1106" s="1">
        <f t="shared" si="193"/>
        <v>0.34212718689252986</v>
      </c>
      <c r="N1106" s="1">
        <f t="shared" si="194"/>
        <v>-0.37050497322111708</v>
      </c>
      <c r="P1106" s="1">
        <f t="shared" si="195"/>
        <v>-1.6884492899334833</v>
      </c>
      <c r="Q1106" s="1">
        <f t="shared" si="196"/>
        <v>1.2146686571251035</v>
      </c>
      <c r="R1106" s="1">
        <f t="shared" si="197"/>
        <v>-1.3154195150882151</v>
      </c>
      <c r="T1106" s="1" t="str">
        <f t="shared" si="198"/>
        <v>A</v>
      </c>
      <c r="U1106" s="1" t="str">
        <f t="shared" si="198"/>
        <v>D</v>
      </c>
      <c r="V1106" s="1" t="str">
        <f t="shared" si="198"/>
        <v>A</v>
      </c>
    </row>
    <row r="1107" spans="1:30" ht="15.6" x14ac:dyDescent="0.25">
      <c r="B1107" s="3" t="str">
        <f t="shared" si="188"/>
        <v>0</v>
      </c>
      <c r="C1107" s="3">
        <f t="shared" si="189"/>
        <v>0</v>
      </c>
      <c r="D1107" s="3" t="str">
        <f t="shared" si="190"/>
        <v>0</v>
      </c>
      <c r="E1107" s="5">
        <v>6019472</v>
      </c>
      <c r="F1107" s="5">
        <v>1778</v>
      </c>
      <c r="G1107" s="5">
        <v>3702</v>
      </c>
      <c r="H1107" s="5">
        <v>1744</v>
      </c>
      <c r="K1107" s="1">
        <f t="shared" si="191"/>
        <v>0.18463461050245114</v>
      </c>
      <c r="L1107" s="1">
        <f t="shared" si="192"/>
        <v>0.25476358503881441</v>
      </c>
      <c r="M1107" s="1">
        <f t="shared" si="193"/>
        <v>-0.61700806952203602</v>
      </c>
      <c r="N1107" s="1">
        <f t="shared" si="194"/>
        <v>-0.4700698875721665</v>
      </c>
      <c r="P1107" s="1">
        <f t="shared" si="195"/>
        <v>1.3798257236036049</v>
      </c>
      <c r="Q1107" s="1">
        <f t="shared" si="196"/>
        <v>-3.3417790296356427</v>
      </c>
      <c r="R1107" s="1">
        <f t="shared" si="197"/>
        <v>-2.54594675555657</v>
      </c>
      <c r="T1107" s="1" t="str">
        <f t="shared" si="198"/>
        <v>D</v>
      </c>
      <c r="U1107" s="1" t="str">
        <f t="shared" si="198"/>
        <v>A</v>
      </c>
      <c r="V1107" s="1" t="str">
        <f t="shared" si="198"/>
        <v>A</v>
      </c>
    </row>
    <row r="1108" spans="1:30" ht="15.6" x14ac:dyDescent="0.25">
      <c r="B1108" s="3" t="str">
        <f t="shared" si="188"/>
        <v>0</v>
      </c>
      <c r="C1108" s="3">
        <f t="shared" si="189"/>
        <v>0</v>
      </c>
      <c r="D1108" s="3" t="str">
        <f t="shared" si="190"/>
        <v>0</v>
      </c>
      <c r="E1108" s="5">
        <v>6862762</v>
      </c>
      <c r="F1108" s="5">
        <v>1220</v>
      </c>
      <c r="G1108" s="5">
        <v>3671</v>
      </c>
      <c r="H1108" s="5">
        <v>1269</v>
      </c>
      <c r="K1108" s="1">
        <f t="shared" si="191"/>
        <v>0.14009368263528763</v>
      </c>
      <c r="L1108" s="1">
        <f t="shared" si="192"/>
        <v>-0.31383577052868389</v>
      </c>
      <c r="M1108" s="1">
        <f t="shared" si="193"/>
        <v>-8.3738519719070773E-3</v>
      </c>
      <c r="N1108" s="1">
        <f t="shared" si="194"/>
        <v>-0.27236238532110091</v>
      </c>
      <c r="P1108" s="1">
        <f t="shared" si="195"/>
        <v>-2.2401850292258154</v>
      </c>
      <c r="Q1108" s="1">
        <f t="shared" si="196"/>
        <v>-5.97732304154436E-2</v>
      </c>
      <c r="R1108" s="1">
        <f t="shared" si="197"/>
        <v>-1.9441446623268126</v>
      </c>
      <c r="T1108" s="1" t="str">
        <f t="shared" si="198"/>
        <v>A</v>
      </c>
      <c r="U1108" s="1" t="str">
        <f t="shared" si="198"/>
        <v>B</v>
      </c>
      <c r="V1108" s="1" t="str">
        <f t="shared" si="198"/>
        <v>A</v>
      </c>
    </row>
    <row r="1109" spans="1:30" ht="15.6" x14ac:dyDescent="0.25">
      <c r="B1109" s="3" t="str">
        <f t="shared" si="188"/>
        <v>0</v>
      </c>
      <c r="C1109" s="3">
        <f t="shared" si="189"/>
        <v>0</v>
      </c>
      <c r="D1109" s="3" t="str">
        <f t="shared" si="190"/>
        <v>0</v>
      </c>
      <c r="E1109" s="5">
        <v>8278238</v>
      </c>
      <c r="F1109" s="5">
        <v>1133</v>
      </c>
      <c r="G1109" s="5">
        <v>5733</v>
      </c>
      <c r="H1109" s="5">
        <v>2076</v>
      </c>
      <c r="K1109" s="1">
        <f t="shared" si="191"/>
        <v>0.20625456631018241</v>
      </c>
      <c r="L1109" s="1">
        <f t="shared" si="192"/>
        <v>-7.1311475409836067E-2</v>
      </c>
      <c r="M1109" s="1">
        <f t="shared" si="193"/>
        <v>0.56169980931626262</v>
      </c>
      <c r="N1109" s="1">
        <f t="shared" si="194"/>
        <v>0.63593380614657213</v>
      </c>
      <c r="P1109" s="1">
        <f t="shared" si="195"/>
        <v>-0.34574495336307881</v>
      </c>
      <c r="Q1109" s="1">
        <f t="shared" si="196"/>
        <v>2.7233327211361358</v>
      </c>
      <c r="R1109" s="1">
        <f t="shared" si="197"/>
        <v>3.0832471616177606</v>
      </c>
      <c r="T1109" s="1" t="str">
        <f t="shared" si="198"/>
        <v>B</v>
      </c>
      <c r="U1109" s="1" t="str">
        <f t="shared" si="198"/>
        <v>D</v>
      </c>
      <c r="V1109" s="1" t="str">
        <f t="shared" si="198"/>
        <v>D</v>
      </c>
    </row>
    <row r="1110" spans="1:30" ht="15.6" x14ac:dyDescent="0.25">
      <c r="B1110" s="3" t="str">
        <f t="shared" si="188"/>
        <v>0</v>
      </c>
      <c r="C1110" s="3">
        <f t="shared" si="189"/>
        <v>0</v>
      </c>
      <c r="D1110" s="3" t="str">
        <f t="shared" si="190"/>
        <v>0</v>
      </c>
      <c r="E1110" s="5">
        <v>10294802</v>
      </c>
      <c r="F1110" s="5">
        <v>2859</v>
      </c>
      <c r="G1110" s="5">
        <v>10605</v>
      </c>
      <c r="H1110" s="5">
        <v>12098</v>
      </c>
      <c r="K1110" s="1">
        <f t="shared" si="191"/>
        <v>0.24359821498246367</v>
      </c>
      <c r="L1110" s="1">
        <f t="shared" si="192"/>
        <v>1.5233892321270963</v>
      </c>
      <c r="M1110" s="1">
        <f t="shared" si="193"/>
        <v>0.8498168498168498</v>
      </c>
      <c r="N1110" s="1">
        <f t="shared" si="194"/>
        <v>4.827552986512524</v>
      </c>
      <c r="P1110" s="1">
        <f t="shared" si="195"/>
        <v>6.2536962031382828</v>
      </c>
      <c r="Q1110" s="1">
        <f t="shared" si="196"/>
        <v>3.4886004804182456</v>
      </c>
      <c r="R1110" s="1">
        <f t="shared" si="197"/>
        <v>19.817686212766599</v>
      </c>
      <c r="T1110" s="1" t="str">
        <f t="shared" si="198"/>
        <v>D</v>
      </c>
      <c r="U1110" s="1" t="str">
        <f t="shared" si="198"/>
        <v>D</v>
      </c>
      <c r="V1110" s="1" t="str">
        <f t="shared" si="198"/>
        <v>D</v>
      </c>
    </row>
    <row r="1111" spans="1:30" ht="15.6" x14ac:dyDescent="0.25">
      <c r="B1111" s="3" t="str">
        <f t="shared" si="188"/>
        <v>0</v>
      </c>
      <c r="C1111" s="3">
        <f t="shared" si="189"/>
        <v>0</v>
      </c>
      <c r="D1111" s="3" t="str">
        <f t="shared" si="190"/>
        <v>0</v>
      </c>
      <c r="E1111" s="5">
        <v>11803603</v>
      </c>
      <c r="F1111" s="5">
        <v>3110</v>
      </c>
      <c r="G1111" s="5">
        <v>9230</v>
      </c>
      <c r="H1111" s="5">
        <v>4579</v>
      </c>
      <c r="K1111" s="1">
        <f t="shared" si="191"/>
        <v>0.14655949672465773</v>
      </c>
      <c r="L1111" s="1">
        <f t="shared" si="192"/>
        <v>8.779293459251486E-2</v>
      </c>
      <c r="M1111" s="1">
        <f t="shared" si="193"/>
        <v>-0.12965582272512965</v>
      </c>
      <c r="N1111" s="1">
        <f t="shared" si="194"/>
        <v>-0.62150768722102823</v>
      </c>
      <c r="P1111" s="1">
        <f t="shared" si="195"/>
        <v>0.5990259011154494</v>
      </c>
      <c r="Q1111" s="1">
        <f t="shared" si="196"/>
        <v>-0.88466340034392232</v>
      </c>
      <c r="R1111" s="1">
        <f t="shared" si="197"/>
        <v>-4.2406510742095325</v>
      </c>
      <c r="T1111" s="1" t="str">
        <f t="shared" si="198"/>
        <v>C</v>
      </c>
      <c r="U1111" s="1" t="str">
        <f t="shared" si="198"/>
        <v>A</v>
      </c>
      <c r="V1111" s="1" t="str">
        <f t="shared" si="198"/>
        <v>A</v>
      </c>
    </row>
    <row r="1112" spans="1:30" ht="15.6" x14ac:dyDescent="0.25">
      <c r="B1112" s="3" t="str">
        <f t="shared" si="188"/>
        <v>0</v>
      </c>
      <c r="C1112" s="3">
        <f t="shared" si="189"/>
        <v>0</v>
      </c>
      <c r="D1112" s="3" t="str">
        <f t="shared" si="190"/>
        <v>0</v>
      </c>
      <c r="E1112" s="5">
        <v>13285528</v>
      </c>
      <c r="F1112" s="5">
        <v>3229</v>
      </c>
      <c r="G1112" s="5">
        <v>7881</v>
      </c>
      <c r="H1112" s="5">
        <v>4003</v>
      </c>
      <c r="K1112" s="1">
        <f t="shared" si="191"/>
        <v>0.12554852954644441</v>
      </c>
      <c r="L1112" s="1">
        <f t="shared" si="192"/>
        <v>3.8263665594855306E-2</v>
      </c>
      <c r="M1112" s="1">
        <f t="shared" si="193"/>
        <v>-0.14615384615384616</v>
      </c>
      <c r="N1112" s="1">
        <f t="shared" si="194"/>
        <v>-0.12579165756715441</v>
      </c>
      <c r="P1112" s="1">
        <f t="shared" si="195"/>
        <v>0.30477191356271804</v>
      </c>
      <c r="Q1112" s="1">
        <f t="shared" si="196"/>
        <v>-1.1641223253019399</v>
      </c>
      <c r="R1112" s="1">
        <f t="shared" si="197"/>
        <v>-1.0019365262308393</v>
      </c>
      <c r="T1112" s="1" t="str">
        <f t="shared" si="198"/>
        <v>C</v>
      </c>
      <c r="U1112" s="1" t="str">
        <f t="shared" si="198"/>
        <v>A</v>
      </c>
      <c r="V1112" s="1" t="str">
        <f t="shared" si="198"/>
        <v>A</v>
      </c>
    </row>
    <row r="1113" spans="1:30" ht="15.6" x14ac:dyDescent="0.25">
      <c r="B1113" s="3" t="str">
        <f t="shared" si="188"/>
        <v>0</v>
      </c>
      <c r="C1113" s="3">
        <f t="shared" si="189"/>
        <v>0</v>
      </c>
      <c r="D1113" s="3" t="str">
        <f t="shared" si="190"/>
        <v>0</v>
      </c>
      <c r="E1113" s="5">
        <v>14320202</v>
      </c>
      <c r="F1113" s="5">
        <v>2537</v>
      </c>
      <c r="G1113" s="5">
        <v>7090</v>
      </c>
      <c r="H1113" s="5">
        <v>4428</v>
      </c>
      <c r="K1113" s="1">
        <f t="shared" si="191"/>
        <v>7.7879780163799289E-2</v>
      </c>
      <c r="L1113" s="1">
        <f t="shared" si="192"/>
        <v>-0.21430783524310931</v>
      </c>
      <c r="M1113" s="1">
        <f t="shared" si="193"/>
        <v>-0.10036797360741023</v>
      </c>
      <c r="N1113" s="1">
        <f t="shared" si="194"/>
        <v>0.10617037222083438</v>
      </c>
      <c r="P1113" s="1">
        <f t="shared" si="195"/>
        <v>-2.7517776089296873</v>
      </c>
      <c r="Q1113" s="1">
        <f t="shared" si="196"/>
        <v>-1.2887552249930989</v>
      </c>
      <c r="R1113" s="1">
        <f t="shared" si="197"/>
        <v>1.3632597831880546</v>
      </c>
      <c r="T1113" s="1" t="str">
        <f t="shared" si="198"/>
        <v>A</v>
      </c>
      <c r="U1113" s="1" t="str">
        <f t="shared" si="198"/>
        <v>A</v>
      </c>
      <c r="V1113" s="1" t="str">
        <f t="shared" si="198"/>
        <v>D</v>
      </c>
    </row>
    <row r="1114" spans="1:30" ht="14.4" x14ac:dyDescent="0.25">
      <c r="A1114" s="4" t="s">
        <v>105</v>
      </c>
      <c r="B1114" s="3" t="str">
        <f t="shared" si="188"/>
        <v>Guangan</v>
      </c>
      <c r="C1114" s="3" t="str">
        <f t="shared" si="189"/>
        <v xml:space="preserve">guang an </v>
      </c>
      <c r="D1114" s="3" t="str">
        <f t="shared" si="190"/>
        <v>guangan</v>
      </c>
      <c r="K1114" s="1">
        <f t="shared" si="191"/>
        <v>-1</v>
      </c>
      <c r="L1114" s="1">
        <f t="shared" si="192"/>
        <v>-1</v>
      </c>
      <c r="M1114" s="1">
        <f t="shared" si="193"/>
        <v>-1</v>
      </c>
      <c r="N1114" s="1">
        <f t="shared" si="194"/>
        <v>-1</v>
      </c>
      <c r="P1114" s="1">
        <f t="shared" si="195"/>
        <v>1</v>
      </c>
      <c r="Q1114" s="1">
        <f t="shared" si="196"/>
        <v>1</v>
      </c>
      <c r="R1114" s="1">
        <f t="shared" si="197"/>
        <v>1</v>
      </c>
      <c r="T1114" s="8" t="str">
        <f t="shared" si="198"/>
        <v>D</v>
      </c>
      <c r="U1114" s="8" t="str">
        <f t="shared" si="198"/>
        <v>D</v>
      </c>
      <c r="V1114" s="8" t="str">
        <f t="shared" si="198"/>
        <v>D</v>
      </c>
    </row>
    <row r="1115" spans="1:30" ht="15.6" x14ac:dyDescent="0.25">
      <c r="B1115" s="3" t="str">
        <f t="shared" si="188"/>
        <v>0</v>
      </c>
      <c r="C1115" s="3">
        <f t="shared" si="189"/>
        <v>0</v>
      </c>
      <c r="D1115" s="3" t="str">
        <f t="shared" si="190"/>
        <v>0</v>
      </c>
      <c r="E1115" s="5">
        <v>1385407</v>
      </c>
      <c r="F1115" s="6"/>
      <c r="G1115" s="6"/>
      <c r="H1115" s="6"/>
      <c r="K1115" s="1" t="e">
        <f t="shared" si="191"/>
        <v>#DIV/0!</v>
      </c>
      <c r="L1115" s="1" t="e">
        <f t="shared" si="192"/>
        <v>#DIV/0!</v>
      </c>
      <c r="M1115" s="1" t="e">
        <f t="shared" si="193"/>
        <v>#DIV/0!</v>
      </c>
      <c r="N1115" s="1" t="e">
        <f t="shared" si="194"/>
        <v>#DIV/0!</v>
      </c>
      <c r="P1115" s="1" t="e">
        <f t="shared" si="195"/>
        <v>#DIV/0!</v>
      </c>
      <c r="Q1115" s="1" t="e">
        <f t="shared" si="196"/>
        <v>#DIV/0!</v>
      </c>
      <c r="R1115" s="1" t="e">
        <f t="shared" si="197"/>
        <v>#DIV/0!</v>
      </c>
      <c r="T1115" s="1" t="e">
        <f t="shared" si="198"/>
        <v>#DIV/0!</v>
      </c>
      <c r="U1115" s="1" t="e">
        <f t="shared" si="198"/>
        <v>#DIV/0!</v>
      </c>
      <c r="V1115" s="1" t="e">
        <f t="shared" si="198"/>
        <v>#DIV/0!</v>
      </c>
      <c r="X1115" s="1">
        <f>COUNTIF($T$1115:$V$1128,"A")</f>
        <v>10</v>
      </c>
      <c r="Y1115" s="1">
        <f>COUNTIF($T$1115:$V$1128,"B")</f>
        <v>1</v>
      </c>
      <c r="Z1115" s="1">
        <f>COUNTIF($T$1115:$V$1128,"C")</f>
        <v>11</v>
      </c>
      <c r="AA1115" s="1">
        <f>COUNTIF($T$1115:$V$1128,"D")</f>
        <v>11</v>
      </c>
      <c r="AB1115" s="1">
        <f>COUNTIF($T$1115:$V$1128,"E")</f>
        <v>0</v>
      </c>
      <c r="AD1115" s="1" t="s">
        <v>153</v>
      </c>
    </row>
    <row r="1116" spans="1:30" ht="15.6" x14ac:dyDescent="0.25">
      <c r="B1116" s="3" t="str">
        <f t="shared" si="188"/>
        <v>0</v>
      </c>
      <c r="C1116" s="3">
        <f t="shared" si="189"/>
        <v>0</v>
      </c>
      <c r="D1116" s="3" t="str">
        <f t="shared" si="190"/>
        <v>0</v>
      </c>
      <c r="E1116" s="5">
        <v>1544405</v>
      </c>
      <c r="F1116" s="6"/>
      <c r="G1116" s="6"/>
      <c r="H1116" s="6"/>
      <c r="K1116" s="1">
        <f t="shared" si="191"/>
        <v>0.11476627445941878</v>
      </c>
      <c r="L1116" s="1" t="e">
        <f t="shared" si="192"/>
        <v>#DIV/0!</v>
      </c>
      <c r="M1116" s="1" t="e">
        <f t="shared" si="193"/>
        <v>#DIV/0!</v>
      </c>
      <c r="N1116" s="1" t="e">
        <f t="shared" si="194"/>
        <v>#DIV/0!</v>
      </c>
      <c r="P1116" s="1" t="e">
        <f t="shared" si="195"/>
        <v>#DIV/0!</v>
      </c>
      <c r="Q1116" s="1" t="e">
        <f t="shared" si="196"/>
        <v>#DIV/0!</v>
      </c>
      <c r="R1116" s="1" t="e">
        <f t="shared" si="197"/>
        <v>#DIV/0!</v>
      </c>
      <c r="T1116" s="1" t="e">
        <f t="shared" si="198"/>
        <v>#DIV/0!</v>
      </c>
      <c r="U1116" s="1" t="e">
        <f t="shared" si="198"/>
        <v>#DIV/0!</v>
      </c>
      <c r="V1116" s="1" t="e">
        <f t="shared" si="198"/>
        <v>#DIV/0!</v>
      </c>
    </row>
    <row r="1117" spans="1:30" ht="15.6" x14ac:dyDescent="0.25">
      <c r="B1117" s="3" t="str">
        <f t="shared" si="188"/>
        <v>0</v>
      </c>
      <c r="C1117" s="3">
        <f t="shared" si="189"/>
        <v>0</v>
      </c>
      <c r="D1117" s="3" t="str">
        <f t="shared" si="190"/>
        <v>0</v>
      </c>
      <c r="E1117" s="5">
        <v>1763470</v>
      </c>
      <c r="F1117" s="7">
        <v>803</v>
      </c>
      <c r="G1117" s="5">
        <v>66161</v>
      </c>
      <c r="H1117" s="5">
        <v>56219</v>
      </c>
      <c r="K1117" s="1">
        <f t="shared" si="191"/>
        <v>0.14184427012344561</v>
      </c>
      <c r="L1117" s="1" t="e">
        <f t="shared" si="192"/>
        <v>#DIV/0!</v>
      </c>
      <c r="M1117" s="1" t="e">
        <f t="shared" si="193"/>
        <v>#DIV/0!</v>
      </c>
      <c r="N1117" s="1" t="e">
        <f t="shared" si="194"/>
        <v>#DIV/0!</v>
      </c>
      <c r="P1117" s="1" t="e">
        <f t="shared" si="195"/>
        <v>#DIV/0!</v>
      </c>
      <c r="Q1117" s="1" t="e">
        <f t="shared" si="196"/>
        <v>#DIV/0!</v>
      </c>
      <c r="R1117" s="1" t="e">
        <f t="shared" si="197"/>
        <v>#DIV/0!</v>
      </c>
      <c r="T1117" s="1" t="e">
        <f t="shared" si="198"/>
        <v>#DIV/0!</v>
      </c>
      <c r="U1117" s="1" t="e">
        <f t="shared" si="198"/>
        <v>#DIV/0!</v>
      </c>
      <c r="V1117" s="1" t="e">
        <f t="shared" si="198"/>
        <v>#DIV/0!</v>
      </c>
    </row>
    <row r="1118" spans="1:30" ht="15.6" x14ac:dyDescent="0.25">
      <c r="B1118" s="3" t="str">
        <f t="shared" si="188"/>
        <v>0</v>
      </c>
      <c r="C1118" s="3">
        <f t="shared" si="189"/>
        <v>0</v>
      </c>
      <c r="D1118" s="3" t="str">
        <f t="shared" si="190"/>
        <v>0</v>
      </c>
      <c r="E1118" s="5">
        <v>2175811</v>
      </c>
      <c r="F1118" s="5">
        <v>1128</v>
      </c>
      <c r="G1118" s="5">
        <v>70502</v>
      </c>
      <c r="H1118" s="5">
        <v>63178</v>
      </c>
      <c r="K1118" s="1">
        <f t="shared" si="191"/>
        <v>0.23382365449936773</v>
      </c>
      <c r="L1118" s="1">
        <f t="shared" si="192"/>
        <v>0.40473225404732255</v>
      </c>
      <c r="M1118" s="1">
        <f t="shared" si="193"/>
        <v>6.561267211801515E-2</v>
      </c>
      <c r="N1118" s="1">
        <f t="shared" si="194"/>
        <v>0.12378377416887529</v>
      </c>
      <c r="P1118" s="1">
        <f t="shared" si="195"/>
        <v>1.730929468679641</v>
      </c>
      <c r="Q1118" s="1">
        <f t="shared" si="196"/>
        <v>0.28060750422576503</v>
      </c>
      <c r="R1118" s="1">
        <f t="shared" si="197"/>
        <v>0.5293894427999799</v>
      </c>
      <c r="T1118" s="1" t="str">
        <f t="shared" si="198"/>
        <v>D</v>
      </c>
      <c r="U1118" s="1" t="str">
        <f t="shared" si="198"/>
        <v>C</v>
      </c>
      <c r="V1118" s="1" t="str">
        <f t="shared" si="198"/>
        <v>C</v>
      </c>
    </row>
    <row r="1119" spans="1:30" ht="15.6" x14ac:dyDescent="0.25">
      <c r="B1119" s="3" t="str">
        <f t="shared" si="188"/>
        <v>0</v>
      </c>
      <c r="C1119" s="3">
        <f t="shared" si="189"/>
        <v>0</v>
      </c>
      <c r="D1119" s="3" t="str">
        <f t="shared" si="190"/>
        <v>0</v>
      </c>
      <c r="E1119" s="5">
        <v>2463199</v>
      </c>
      <c r="F1119" s="5">
        <v>2157</v>
      </c>
      <c r="G1119" s="5">
        <v>113927</v>
      </c>
      <c r="H1119" s="5">
        <v>85578</v>
      </c>
      <c r="K1119" s="1">
        <f t="shared" si="191"/>
        <v>0.13208316347329802</v>
      </c>
      <c r="L1119" s="1">
        <f t="shared" si="192"/>
        <v>0.91223404255319152</v>
      </c>
      <c r="M1119" s="1">
        <f t="shared" si="193"/>
        <v>0.61593997333408979</v>
      </c>
      <c r="N1119" s="1">
        <f t="shared" si="194"/>
        <v>0.35455380037354778</v>
      </c>
      <c r="P1119" s="1">
        <f t="shared" si="195"/>
        <v>6.9065126740215392</v>
      </c>
      <c r="Q1119" s="1">
        <f t="shared" si="196"/>
        <v>4.6632739339151916</v>
      </c>
      <c r="R1119" s="1">
        <f t="shared" si="197"/>
        <v>2.684322445420718</v>
      </c>
      <c r="T1119" s="1" t="str">
        <f t="shared" si="198"/>
        <v>D</v>
      </c>
      <c r="U1119" s="1" t="str">
        <f t="shared" si="198"/>
        <v>D</v>
      </c>
      <c r="V1119" s="1" t="str">
        <f t="shared" si="198"/>
        <v>D</v>
      </c>
    </row>
    <row r="1120" spans="1:30" ht="15.6" x14ac:dyDescent="0.25">
      <c r="B1120" s="3" t="str">
        <f t="shared" si="188"/>
        <v>0</v>
      </c>
      <c r="C1120" s="3">
        <f t="shared" si="189"/>
        <v>0</v>
      </c>
      <c r="D1120" s="3" t="str">
        <f t="shared" si="190"/>
        <v>0</v>
      </c>
      <c r="E1120" s="5">
        <v>2811095</v>
      </c>
      <c r="F1120" s="5">
        <v>1239</v>
      </c>
      <c r="G1120" s="5">
        <v>31169</v>
      </c>
      <c r="H1120" s="5">
        <v>85729</v>
      </c>
      <c r="K1120" s="1">
        <f t="shared" si="191"/>
        <v>0.14123747208406628</v>
      </c>
      <c r="L1120" s="1">
        <f t="shared" si="192"/>
        <v>-0.42559109874826145</v>
      </c>
      <c r="M1120" s="1">
        <f t="shared" si="193"/>
        <v>-0.72641252732012607</v>
      </c>
      <c r="N1120" s="1">
        <f t="shared" si="194"/>
        <v>1.7644721774287785E-3</v>
      </c>
      <c r="P1120" s="1">
        <f t="shared" si="195"/>
        <v>-3.0133015868122053</v>
      </c>
      <c r="Q1120" s="1">
        <f t="shared" si="196"/>
        <v>-5.143199723142569</v>
      </c>
      <c r="R1120" s="1">
        <f t="shared" si="197"/>
        <v>1.2492946463800647E-2</v>
      </c>
      <c r="T1120" s="1" t="str">
        <f t="shared" si="198"/>
        <v>A</v>
      </c>
      <c r="U1120" s="1" t="str">
        <f t="shared" si="198"/>
        <v>A</v>
      </c>
      <c r="V1120" s="1" t="str">
        <f t="shared" si="198"/>
        <v>C</v>
      </c>
    </row>
    <row r="1121" spans="1:30" ht="15.6" x14ac:dyDescent="0.25">
      <c r="B1121" s="3" t="str">
        <f t="shared" si="188"/>
        <v>0</v>
      </c>
      <c r="C1121" s="3">
        <f t="shared" si="189"/>
        <v>0</v>
      </c>
      <c r="D1121" s="3" t="str">
        <f t="shared" si="190"/>
        <v>0</v>
      </c>
      <c r="E1121" s="5">
        <v>3388327</v>
      </c>
      <c r="F1121" s="5">
        <v>2421</v>
      </c>
      <c r="G1121" s="5">
        <v>33476</v>
      </c>
      <c r="H1121" s="5">
        <v>88342</v>
      </c>
      <c r="K1121" s="1">
        <f t="shared" si="191"/>
        <v>0.20534062349369195</v>
      </c>
      <c r="L1121" s="1">
        <f t="shared" si="192"/>
        <v>0.95399515738498786</v>
      </c>
      <c r="M1121" s="1">
        <f t="shared" si="193"/>
        <v>7.4015849080817472E-2</v>
      </c>
      <c r="N1121" s="1">
        <f t="shared" si="194"/>
        <v>3.0479767639888487E-2</v>
      </c>
      <c r="P1121" s="1">
        <f t="shared" si="195"/>
        <v>4.6459153632320325</v>
      </c>
      <c r="Q1121" s="1">
        <f t="shared" si="196"/>
        <v>0.36045399990270915</v>
      </c>
      <c r="R1121" s="1">
        <f t="shared" si="197"/>
        <v>0.14843515677171801</v>
      </c>
      <c r="T1121" s="1" t="str">
        <f t="shared" si="198"/>
        <v>D</v>
      </c>
      <c r="U1121" s="1" t="str">
        <f t="shared" si="198"/>
        <v>C</v>
      </c>
      <c r="V1121" s="1" t="str">
        <f t="shared" si="198"/>
        <v>C</v>
      </c>
    </row>
    <row r="1122" spans="1:30" ht="15.6" x14ac:dyDescent="0.25">
      <c r="B1122" s="3" t="str">
        <f t="shared" si="188"/>
        <v>0</v>
      </c>
      <c r="C1122" s="3">
        <f t="shared" si="189"/>
        <v>0</v>
      </c>
      <c r="D1122" s="3" t="str">
        <f t="shared" si="190"/>
        <v>0</v>
      </c>
      <c r="E1122" s="5">
        <v>4049030</v>
      </c>
      <c r="F1122" s="5">
        <v>2455</v>
      </c>
      <c r="G1122" s="5">
        <v>33740</v>
      </c>
      <c r="H1122" s="5">
        <v>89142</v>
      </c>
      <c r="K1122" s="1">
        <f t="shared" si="191"/>
        <v>0.19499387160684314</v>
      </c>
      <c r="L1122" s="1">
        <f t="shared" si="192"/>
        <v>1.4043783560512184E-2</v>
      </c>
      <c r="M1122" s="1">
        <f t="shared" si="193"/>
        <v>7.8862468634245432E-3</v>
      </c>
      <c r="N1122" s="1">
        <f t="shared" si="194"/>
        <v>9.0557152883113355E-3</v>
      </c>
      <c r="P1122" s="1">
        <f t="shared" si="195"/>
        <v>7.2021666346663432E-2</v>
      </c>
      <c r="Q1122" s="1">
        <f t="shared" si="196"/>
        <v>4.0443562653728969E-2</v>
      </c>
      <c r="R1122" s="1">
        <f t="shared" si="197"/>
        <v>4.6441025113701739E-2</v>
      </c>
      <c r="T1122" s="1" t="str">
        <f t="shared" si="198"/>
        <v>C</v>
      </c>
      <c r="U1122" s="1" t="str">
        <f t="shared" si="198"/>
        <v>C</v>
      </c>
      <c r="V1122" s="1" t="str">
        <f t="shared" si="198"/>
        <v>C</v>
      </c>
    </row>
    <row r="1123" spans="1:30" ht="15.6" x14ac:dyDescent="0.25">
      <c r="B1123" s="3" t="str">
        <f t="shared" si="188"/>
        <v>0</v>
      </c>
      <c r="C1123" s="3">
        <f t="shared" si="189"/>
        <v>0</v>
      </c>
      <c r="D1123" s="3" t="str">
        <f t="shared" si="190"/>
        <v>0</v>
      </c>
      <c r="E1123" s="5">
        <v>4503368</v>
      </c>
      <c r="F1123" s="5">
        <v>1934</v>
      </c>
      <c r="G1123" s="5">
        <v>63059</v>
      </c>
      <c r="H1123" s="5">
        <v>7850</v>
      </c>
      <c r="K1123" s="1">
        <f t="shared" si="191"/>
        <v>0.11220909699360093</v>
      </c>
      <c r="L1123" s="1">
        <f t="shared" si="192"/>
        <v>-0.21221995926680245</v>
      </c>
      <c r="M1123" s="1">
        <f t="shared" si="193"/>
        <v>0.868968583283936</v>
      </c>
      <c r="N1123" s="1">
        <f t="shared" si="194"/>
        <v>-0.91193825581656229</v>
      </c>
      <c r="P1123" s="1">
        <f t="shared" si="195"/>
        <v>-1.8912901444960826</v>
      </c>
      <c r="Q1123" s="1">
        <f t="shared" si="196"/>
        <v>7.7441901464859981</v>
      </c>
      <c r="R1123" s="1">
        <f t="shared" si="197"/>
        <v>-8.1271330065918672</v>
      </c>
      <c r="T1123" s="1" t="str">
        <f t="shared" si="198"/>
        <v>A</v>
      </c>
      <c r="U1123" s="1" t="str">
        <f t="shared" si="198"/>
        <v>D</v>
      </c>
      <c r="V1123" s="1" t="str">
        <f t="shared" si="198"/>
        <v>A</v>
      </c>
    </row>
    <row r="1124" spans="1:30" ht="15.6" x14ac:dyDescent="0.25">
      <c r="B1124" s="3" t="str">
        <f t="shared" si="188"/>
        <v>0</v>
      </c>
      <c r="C1124" s="3">
        <f t="shared" si="189"/>
        <v>0</v>
      </c>
      <c r="D1124" s="3" t="str">
        <f t="shared" si="190"/>
        <v>0</v>
      </c>
      <c r="E1124" s="5">
        <v>5372243</v>
      </c>
      <c r="F1124" s="5">
        <v>2547</v>
      </c>
      <c r="G1124" s="5">
        <v>74851</v>
      </c>
      <c r="H1124" s="5">
        <v>8888</v>
      </c>
      <c r="K1124" s="1">
        <f t="shared" si="191"/>
        <v>0.19293892926360892</v>
      </c>
      <c r="L1124" s="1">
        <f t="shared" si="192"/>
        <v>0.31695966907962769</v>
      </c>
      <c r="M1124" s="1">
        <f t="shared" si="193"/>
        <v>0.18699947668056899</v>
      </c>
      <c r="N1124" s="1">
        <f t="shared" si="194"/>
        <v>0.13222929936305733</v>
      </c>
      <c r="P1124" s="1">
        <f t="shared" si="195"/>
        <v>1.6427979065156493</v>
      </c>
      <c r="Q1124" s="1">
        <f t="shared" si="196"/>
        <v>0.96921589331033875</v>
      </c>
      <c r="R1124" s="1">
        <f t="shared" si="197"/>
        <v>0.68534276554626705</v>
      </c>
      <c r="T1124" s="1" t="str">
        <f t="shared" si="198"/>
        <v>D</v>
      </c>
      <c r="U1124" s="1" t="str">
        <f t="shared" si="198"/>
        <v>C</v>
      </c>
      <c r="V1124" s="1" t="str">
        <f t="shared" si="198"/>
        <v>C</v>
      </c>
    </row>
    <row r="1125" spans="1:30" ht="15.6" x14ac:dyDescent="0.25">
      <c r="B1125" s="3" t="str">
        <f t="shared" si="188"/>
        <v>0</v>
      </c>
      <c r="C1125" s="3">
        <f t="shared" si="189"/>
        <v>0</v>
      </c>
      <c r="D1125" s="3" t="str">
        <f t="shared" si="190"/>
        <v>0</v>
      </c>
      <c r="E1125" s="5">
        <v>6598977</v>
      </c>
      <c r="F1125" s="5">
        <v>1424</v>
      </c>
      <c r="G1125" s="5">
        <v>67853</v>
      </c>
      <c r="H1125" s="5">
        <v>20095</v>
      </c>
      <c r="K1125" s="1">
        <f t="shared" si="191"/>
        <v>0.22834670732504095</v>
      </c>
      <c r="L1125" s="1">
        <f t="shared" si="192"/>
        <v>-0.44091087553985081</v>
      </c>
      <c r="M1125" s="1">
        <f t="shared" si="193"/>
        <v>-9.3492404911090038E-2</v>
      </c>
      <c r="N1125" s="1">
        <f t="shared" si="194"/>
        <v>1.2609135913591358</v>
      </c>
      <c r="P1125" s="1">
        <f t="shared" si="195"/>
        <v>-1.9308834390689709</v>
      </c>
      <c r="Q1125" s="1">
        <f t="shared" si="196"/>
        <v>-0.40943180659928646</v>
      </c>
      <c r="R1125" s="1">
        <f t="shared" si="197"/>
        <v>5.5219258737297396</v>
      </c>
      <c r="T1125" s="1" t="str">
        <f t="shared" si="198"/>
        <v>A</v>
      </c>
      <c r="U1125" s="1" t="str">
        <f t="shared" si="198"/>
        <v>B</v>
      </c>
      <c r="V1125" s="1" t="str">
        <f t="shared" si="198"/>
        <v>D</v>
      </c>
    </row>
    <row r="1126" spans="1:30" ht="15.6" x14ac:dyDescent="0.25">
      <c r="B1126" s="3" t="str">
        <f t="shared" si="188"/>
        <v>0</v>
      </c>
      <c r="C1126" s="3">
        <f t="shared" si="189"/>
        <v>0</v>
      </c>
      <c r="D1126" s="3" t="str">
        <f t="shared" si="190"/>
        <v>0</v>
      </c>
      <c r="E1126" s="5">
        <v>7522228</v>
      </c>
      <c r="F1126" s="5">
        <v>1615</v>
      </c>
      <c r="G1126" s="5">
        <v>56912</v>
      </c>
      <c r="H1126" s="5">
        <v>13791</v>
      </c>
      <c r="K1126" s="1">
        <f t="shared" si="191"/>
        <v>0.13990820092265815</v>
      </c>
      <c r="L1126" s="1">
        <f t="shared" si="192"/>
        <v>0.13412921348314608</v>
      </c>
      <c r="M1126" s="1">
        <f t="shared" si="193"/>
        <v>-0.1612456339439671</v>
      </c>
      <c r="N1126" s="1">
        <f t="shared" si="194"/>
        <v>-0.31370987807912415</v>
      </c>
      <c r="P1126" s="1">
        <f t="shared" si="195"/>
        <v>0.95869443391165665</v>
      </c>
      <c r="Q1126" s="1">
        <f t="shared" si="196"/>
        <v>-1.1525102380031631</v>
      </c>
      <c r="R1126" s="1">
        <f t="shared" si="197"/>
        <v>-2.2422551073510286</v>
      </c>
      <c r="T1126" s="1" t="str">
        <f t="shared" si="198"/>
        <v>C</v>
      </c>
      <c r="U1126" s="1" t="str">
        <f t="shared" si="198"/>
        <v>A</v>
      </c>
      <c r="V1126" s="1" t="str">
        <f t="shared" si="198"/>
        <v>A</v>
      </c>
    </row>
    <row r="1127" spans="1:30" ht="15.6" x14ac:dyDescent="0.25">
      <c r="B1127" s="3" t="str">
        <f t="shared" si="188"/>
        <v>0</v>
      </c>
      <c r="C1127" s="3">
        <f t="shared" si="189"/>
        <v>0</v>
      </c>
      <c r="D1127" s="3" t="str">
        <f t="shared" si="190"/>
        <v>0</v>
      </c>
      <c r="E1127" s="5">
        <v>8351436</v>
      </c>
      <c r="F1127" s="5">
        <v>3368</v>
      </c>
      <c r="G1127" s="5">
        <v>66405</v>
      </c>
      <c r="H1127" s="5">
        <v>21460</v>
      </c>
      <c r="K1127" s="1">
        <f t="shared" si="191"/>
        <v>0.11023436141526154</v>
      </c>
      <c r="L1127" s="1">
        <f t="shared" si="192"/>
        <v>1.0854489164086687</v>
      </c>
      <c r="M1127" s="1">
        <f t="shared" si="193"/>
        <v>0.16680137756536406</v>
      </c>
      <c r="N1127" s="1">
        <f t="shared" si="194"/>
        <v>0.55608730331375533</v>
      </c>
      <c r="P1127" s="1">
        <f t="shared" si="195"/>
        <v>9.8467383715291543</v>
      </c>
      <c r="Q1127" s="1">
        <f t="shared" si="196"/>
        <v>1.5131523004611067</v>
      </c>
      <c r="R1127" s="1">
        <f t="shared" si="197"/>
        <v>5.0445913250128118</v>
      </c>
      <c r="T1127" s="1" t="str">
        <f t="shared" si="198"/>
        <v>D</v>
      </c>
      <c r="U1127" s="1" t="str">
        <f t="shared" si="198"/>
        <v>D</v>
      </c>
      <c r="V1127" s="1" t="str">
        <f t="shared" si="198"/>
        <v>D</v>
      </c>
    </row>
    <row r="1128" spans="1:30" ht="15.6" x14ac:dyDescent="0.25">
      <c r="B1128" s="3" t="str">
        <f t="shared" si="188"/>
        <v>0</v>
      </c>
      <c r="C1128" s="3">
        <f t="shared" si="189"/>
        <v>0</v>
      </c>
      <c r="D1128" s="3" t="str">
        <f t="shared" si="190"/>
        <v>0</v>
      </c>
      <c r="E1128" s="5">
        <v>9196124</v>
      </c>
      <c r="F1128" s="5">
        <v>1758</v>
      </c>
      <c r="G1128" s="5">
        <v>44993</v>
      </c>
      <c r="H1128" s="5">
        <v>17447</v>
      </c>
      <c r="K1128" s="1">
        <f t="shared" si="191"/>
        <v>0.10114284537413686</v>
      </c>
      <c r="L1128" s="1">
        <f t="shared" si="192"/>
        <v>-0.47802850356294535</v>
      </c>
      <c r="M1128" s="1">
        <f t="shared" si="193"/>
        <v>-0.32244559897598074</v>
      </c>
      <c r="N1128" s="1">
        <f t="shared" si="194"/>
        <v>-0.18699906803355079</v>
      </c>
      <c r="P1128" s="1">
        <f t="shared" si="195"/>
        <v>-4.7262710653894811</v>
      </c>
      <c r="Q1128" s="1">
        <f t="shared" si="196"/>
        <v>-3.1880218297520133</v>
      </c>
      <c r="R1128" s="1">
        <f t="shared" si="197"/>
        <v>-1.8488610572682993</v>
      </c>
      <c r="T1128" s="1" t="str">
        <f t="shared" si="198"/>
        <v>A</v>
      </c>
      <c r="U1128" s="1" t="str">
        <f t="shared" si="198"/>
        <v>A</v>
      </c>
      <c r="V1128" s="1" t="str">
        <f t="shared" si="198"/>
        <v>A</v>
      </c>
    </row>
    <row r="1129" spans="1:30" ht="14.4" x14ac:dyDescent="0.25">
      <c r="A1129" s="4" t="s">
        <v>106</v>
      </c>
      <c r="B1129" s="3" t="str">
        <f t="shared" si="188"/>
        <v>Dazhou</v>
      </c>
      <c r="C1129" s="3" t="str">
        <f t="shared" si="189"/>
        <v xml:space="preserve">da zhou </v>
      </c>
      <c r="D1129" s="3" t="str">
        <f t="shared" si="190"/>
        <v>dazhou</v>
      </c>
      <c r="K1129" s="1">
        <f t="shared" si="191"/>
        <v>-1</v>
      </c>
      <c r="L1129" s="1">
        <f t="shared" si="192"/>
        <v>-1</v>
      </c>
      <c r="M1129" s="1">
        <f t="shared" si="193"/>
        <v>-1</v>
      </c>
      <c r="N1129" s="1">
        <f t="shared" si="194"/>
        <v>-1</v>
      </c>
      <c r="P1129" s="1">
        <f t="shared" si="195"/>
        <v>1</v>
      </c>
      <c r="Q1129" s="1">
        <f t="shared" si="196"/>
        <v>1</v>
      </c>
      <c r="R1129" s="1">
        <f t="shared" si="197"/>
        <v>1</v>
      </c>
      <c r="T1129" s="8" t="str">
        <f t="shared" si="198"/>
        <v>D</v>
      </c>
      <c r="U1129" s="8" t="str">
        <f t="shared" si="198"/>
        <v>D</v>
      </c>
      <c r="V1129" s="8" t="str">
        <f t="shared" si="198"/>
        <v>D</v>
      </c>
    </row>
    <row r="1130" spans="1:30" ht="15.6" x14ac:dyDescent="0.25">
      <c r="B1130" s="3" t="str">
        <f t="shared" si="188"/>
        <v>0</v>
      </c>
      <c r="C1130" s="3">
        <f t="shared" si="189"/>
        <v>0</v>
      </c>
      <c r="D1130" s="3" t="str">
        <f t="shared" si="190"/>
        <v>0</v>
      </c>
      <c r="E1130" s="5">
        <v>2053982</v>
      </c>
      <c r="F1130" s="6"/>
      <c r="G1130" s="6"/>
      <c r="H1130" s="6"/>
      <c r="K1130" s="1" t="e">
        <f t="shared" si="191"/>
        <v>#DIV/0!</v>
      </c>
      <c r="L1130" s="1" t="e">
        <f t="shared" si="192"/>
        <v>#DIV/0!</v>
      </c>
      <c r="M1130" s="1" t="e">
        <f t="shared" si="193"/>
        <v>#DIV/0!</v>
      </c>
      <c r="N1130" s="1" t="e">
        <f t="shared" si="194"/>
        <v>#DIV/0!</v>
      </c>
      <c r="P1130" s="1" t="e">
        <f t="shared" si="195"/>
        <v>#DIV/0!</v>
      </c>
      <c r="Q1130" s="1" t="e">
        <f t="shared" si="196"/>
        <v>#DIV/0!</v>
      </c>
      <c r="R1130" s="1" t="e">
        <f t="shared" si="197"/>
        <v>#DIV/0!</v>
      </c>
      <c r="T1130" s="1" t="e">
        <f t="shared" si="198"/>
        <v>#DIV/0!</v>
      </c>
      <c r="U1130" s="1" t="e">
        <f t="shared" si="198"/>
        <v>#DIV/0!</v>
      </c>
      <c r="V1130" s="1" t="e">
        <f t="shared" si="198"/>
        <v>#DIV/0!</v>
      </c>
      <c r="X1130" s="1">
        <f>COUNTIF($T$1130:$V$1143,"A")</f>
        <v>12</v>
      </c>
      <c r="Y1130" s="1">
        <f>COUNTIF($T$1130:$V$1143,"B")</f>
        <v>7</v>
      </c>
      <c r="Z1130" s="1">
        <f>COUNTIF($T$1130:$V$1143,"C")</f>
        <v>5</v>
      </c>
      <c r="AA1130" s="1">
        <f>COUNTIF($T$1130:$V$1143,"D")</f>
        <v>9</v>
      </c>
      <c r="AB1130" s="1">
        <f>COUNTIF($T$1130:$V$1143,"E")</f>
        <v>0</v>
      </c>
      <c r="AD1130" s="1" t="s">
        <v>39</v>
      </c>
    </row>
    <row r="1131" spans="1:30" ht="15.6" x14ac:dyDescent="0.25">
      <c r="B1131" s="3" t="str">
        <f t="shared" si="188"/>
        <v>0</v>
      </c>
      <c r="C1131" s="3">
        <f t="shared" si="189"/>
        <v>0</v>
      </c>
      <c r="D1131" s="3" t="str">
        <f t="shared" si="190"/>
        <v>0</v>
      </c>
      <c r="E1131" s="5">
        <v>2250400</v>
      </c>
      <c r="F1131" s="6"/>
      <c r="G1131" s="6"/>
      <c r="H1131" s="6"/>
      <c r="K1131" s="1">
        <f t="shared" si="191"/>
        <v>9.5627907157901093E-2</v>
      </c>
      <c r="L1131" s="1" t="e">
        <f t="shared" si="192"/>
        <v>#DIV/0!</v>
      </c>
      <c r="M1131" s="1" t="e">
        <f t="shared" si="193"/>
        <v>#DIV/0!</v>
      </c>
      <c r="N1131" s="1" t="e">
        <f t="shared" si="194"/>
        <v>#DIV/0!</v>
      </c>
      <c r="P1131" s="1" t="e">
        <f t="shared" si="195"/>
        <v>#DIV/0!</v>
      </c>
      <c r="Q1131" s="1" t="e">
        <f t="shared" si="196"/>
        <v>#DIV/0!</v>
      </c>
      <c r="R1131" s="1" t="e">
        <f t="shared" si="197"/>
        <v>#DIV/0!</v>
      </c>
      <c r="T1131" s="1" t="e">
        <f t="shared" si="198"/>
        <v>#DIV/0!</v>
      </c>
      <c r="U1131" s="1" t="e">
        <f t="shared" si="198"/>
        <v>#DIV/0!</v>
      </c>
      <c r="V1131" s="1" t="e">
        <f t="shared" si="198"/>
        <v>#DIV/0!</v>
      </c>
    </row>
    <row r="1132" spans="1:30" ht="15.6" x14ac:dyDescent="0.25">
      <c r="B1132" s="3" t="str">
        <f t="shared" si="188"/>
        <v>0</v>
      </c>
      <c r="C1132" s="3">
        <f t="shared" si="189"/>
        <v>0</v>
      </c>
      <c r="D1132" s="3" t="str">
        <f t="shared" si="190"/>
        <v>0</v>
      </c>
      <c r="E1132" s="5">
        <v>2551400</v>
      </c>
      <c r="F1132" s="5">
        <v>2722</v>
      </c>
      <c r="G1132" s="5">
        <v>124000</v>
      </c>
      <c r="H1132" s="5">
        <v>74853</v>
      </c>
      <c r="K1132" s="1">
        <f t="shared" si="191"/>
        <v>0.1337539992890153</v>
      </c>
      <c r="L1132" s="1" t="e">
        <f t="shared" si="192"/>
        <v>#DIV/0!</v>
      </c>
      <c r="M1132" s="1" t="e">
        <f t="shared" si="193"/>
        <v>#DIV/0!</v>
      </c>
      <c r="N1132" s="1" t="e">
        <f t="shared" si="194"/>
        <v>#DIV/0!</v>
      </c>
      <c r="P1132" s="1" t="e">
        <f t="shared" si="195"/>
        <v>#DIV/0!</v>
      </c>
      <c r="Q1132" s="1" t="e">
        <f t="shared" si="196"/>
        <v>#DIV/0!</v>
      </c>
      <c r="R1132" s="1" t="e">
        <f t="shared" si="197"/>
        <v>#DIV/0!</v>
      </c>
      <c r="T1132" s="1" t="e">
        <f t="shared" si="198"/>
        <v>#DIV/0!</v>
      </c>
      <c r="U1132" s="1" t="e">
        <f t="shared" si="198"/>
        <v>#DIV/0!</v>
      </c>
      <c r="V1132" s="1" t="e">
        <f t="shared" si="198"/>
        <v>#DIV/0!</v>
      </c>
    </row>
    <row r="1133" spans="1:30" ht="15.6" x14ac:dyDescent="0.25">
      <c r="B1133" s="3" t="str">
        <f t="shared" si="188"/>
        <v>0</v>
      </c>
      <c r="C1133" s="3">
        <f t="shared" si="189"/>
        <v>0</v>
      </c>
      <c r="D1133" s="3" t="str">
        <f t="shared" si="190"/>
        <v>0</v>
      </c>
      <c r="E1133" s="5">
        <v>3218573</v>
      </c>
      <c r="F1133" s="5">
        <v>2779</v>
      </c>
      <c r="G1133" s="5">
        <v>124088</v>
      </c>
      <c r="H1133" s="5">
        <v>68285</v>
      </c>
      <c r="K1133" s="1">
        <f t="shared" si="191"/>
        <v>0.26149290585560869</v>
      </c>
      <c r="L1133" s="1">
        <f t="shared" si="192"/>
        <v>2.0940484937545922E-2</v>
      </c>
      <c r="M1133" s="1">
        <f t="shared" si="193"/>
        <v>7.0967741935483875E-4</v>
      </c>
      <c r="N1133" s="1">
        <f t="shared" si="194"/>
        <v>-8.7745314149065501E-2</v>
      </c>
      <c r="P1133" s="1">
        <f t="shared" si="195"/>
        <v>8.0080508758080232E-2</v>
      </c>
      <c r="Q1133" s="1">
        <f t="shared" si="196"/>
        <v>2.7139452102257367E-3</v>
      </c>
      <c r="R1133" s="1">
        <f t="shared" si="197"/>
        <v>-0.33555523757694888</v>
      </c>
      <c r="T1133" s="1" t="str">
        <f t="shared" si="198"/>
        <v>C</v>
      </c>
      <c r="U1133" s="1" t="str">
        <f t="shared" si="198"/>
        <v>C</v>
      </c>
      <c r="V1133" s="1" t="str">
        <f t="shared" si="198"/>
        <v>B</v>
      </c>
    </row>
    <row r="1134" spans="1:30" ht="15.6" x14ac:dyDescent="0.25">
      <c r="B1134" s="3" t="str">
        <f t="shared" si="188"/>
        <v>0</v>
      </c>
      <c r="C1134" s="3">
        <f t="shared" si="189"/>
        <v>0</v>
      </c>
      <c r="D1134" s="3" t="str">
        <f t="shared" si="190"/>
        <v>0</v>
      </c>
      <c r="E1134" s="5">
        <v>3425580</v>
      </c>
      <c r="F1134" s="5">
        <v>3575</v>
      </c>
      <c r="G1134" s="5">
        <v>126624</v>
      </c>
      <c r="H1134" s="5">
        <v>68961</v>
      </c>
      <c r="K1134" s="1">
        <f t="shared" si="191"/>
        <v>6.431639114601409E-2</v>
      </c>
      <c r="L1134" s="1">
        <f t="shared" si="192"/>
        <v>0.2864339690536164</v>
      </c>
      <c r="M1134" s="1">
        <f t="shared" si="193"/>
        <v>2.0437109148346334E-2</v>
      </c>
      <c r="N1134" s="1">
        <f t="shared" si="194"/>
        <v>9.8996851431500336E-3</v>
      </c>
      <c r="P1134" s="1">
        <f t="shared" si="195"/>
        <v>4.4535143211524506</v>
      </c>
      <c r="Q1134" s="1">
        <f t="shared" si="196"/>
        <v>0.3177589535760651</v>
      </c>
      <c r="R1134" s="1">
        <f t="shared" si="197"/>
        <v>0.15392165149122411</v>
      </c>
      <c r="T1134" s="1" t="str">
        <f t="shared" si="198"/>
        <v>D</v>
      </c>
      <c r="U1134" s="1" t="str">
        <f t="shared" si="198"/>
        <v>C</v>
      </c>
      <c r="V1134" s="1" t="str">
        <f t="shared" si="198"/>
        <v>C</v>
      </c>
    </row>
    <row r="1135" spans="1:30" ht="15.6" x14ac:dyDescent="0.25">
      <c r="B1135" s="3" t="str">
        <f t="shared" si="188"/>
        <v>0</v>
      </c>
      <c r="C1135" s="3">
        <f t="shared" si="189"/>
        <v>0</v>
      </c>
      <c r="D1135" s="3" t="str">
        <f t="shared" si="190"/>
        <v>0</v>
      </c>
      <c r="E1135" s="5">
        <v>4003974</v>
      </c>
      <c r="F1135" s="5">
        <v>4404</v>
      </c>
      <c r="G1135" s="5">
        <v>104691</v>
      </c>
      <c r="H1135" s="5">
        <v>68272</v>
      </c>
      <c r="K1135" s="1">
        <f t="shared" si="191"/>
        <v>0.16884556775786874</v>
      </c>
      <c r="L1135" s="1">
        <f t="shared" si="192"/>
        <v>0.2318881118881119</v>
      </c>
      <c r="M1135" s="1">
        <f t="shared" si="193"/>
        <v>-0.17321360879454131</v>
      </c>
      <c r="N1135" s="1">
        <f t="shared" si="194"/>
        <v>-9.9911544206145505E-3</v>
      </c>
      <c r="P1135" s="1">
        <f t="shared" si="195"/>
        <v>1.3733739947538846</v>
      </c>
      <c r="Q1135" s="1">
        <f t="shared" si="196"/>
        <v>-1.0258700367126989</v>
      </c>
      <c r="R1135" s="1">
        <f t="shared" si="197"/>
        <v>-5.9173329529989577E-2</v>
      </c>
      <c r="T1135" s="1" t="str">
        <f t="shared" si="198"/>
        <v>D</v>
      </c>
      <c r="U1135" s="1" t="str">
        <f t="shared" si="198"/>
        <v>A</v>
      </c>
      <c r="V1135" s="1" t="str">
        <f t="shared" si="198"/>
        <v>B</v>
      </c>
    </row>
    <row r="1136" spans="1:30" ht="15.6" x14ac:dyDescent="0.25">
      <c r="B1136" s="3" t="str">
        <f t="shared" si="188"/>
        <v>0</v>
      </c>
      <c r="C1136" s="3">
        <f t="shared" si="189"/>
        <v>0</v>
      </c>
      <c r="D1136" s="3" t="str">
        <f t="shared" si="190"/>
        <v>0</v>
      </c>
      <c r="E1136" s="5">
        <v>5104223</v>
      </c>
      <c r="F1136" s="5">
        <v>3852</v>
      </c>
      <c r="G1136" s="5">
        <v>136675</v>
      </c>
      <c r="H1136" s="5">
        <v>10502</v>
      </c>
      <c r="K1136" s="1">
        <f t="shared" si="191"/>
        <v>0.27478924688322154</v>
      </c>
      <c r="L1136" s="1">
        <f t="shared" si="192"/>
        <v>-0.12534059945504086</v>
      </c>
      <c r="M1136" s="1">
        <f t="shared" si="193"/>
        <v>0.30550859195155267</v>
      </c>
      <c r="N1136" s="1">
        <f t="shared" si="194"/>
        <v>-0.84617412702132644</v>
      </c>
      <c r="P1136" s="1">
        <f t="shared" si="195"/>
        <v>-0.45613356736738481</v>
      </c>
      <c r="Q1136" s="1">
        <f t="shared" si="196"/>
        <v>1.1117923842245037</v>
      </c>
      <c r="R1136" s="1">
        <f t="shared" si="197"/>
        <v>-3.0793567674827136</v>
      </c>
      <c r="T1136" s="1" t="str">
        <f t="shared" si="198"/>
        <v>B</v>
      </c>
      <c r="U1136" s="1" t="str">
        <f t="shared" si="198"/>
        <v>D</v>
      </c>
      <c r="V1136" s="1" t="str">
        <f t="shared" si="198"/>
        <v>A</v>
      </c>
    </row>
    <row r="1137" spans="1:30" ht="15.6" x14ac:dyDescent="0.25">
      <c r="B1137" s="3" t="str">
        <f t="shared" si="188"/>
        <v>0</v>
      </c>
      <c r="C1137" s="3">
        <f t="shared" si="189"/>
        <v>0</v>
      </c>
      <c r="D1137" s="3" t="str">
        <f t="shared" si="190"/>
        <v>0</v>
      </c>
      <c r="E1137" s="5">
        <v>6039863</v>
      </c>
      <c r="F1137" s="5">
        <v>3659</v>
      </c>
      <c r="G1137" s="5">
        <v>119401</v>
      </c>
      <c r="H1137" s="5">
        <v>4351</v>
      </c>
      <c r="K1137" s="1">
        <f t="shared" si="191"/>
        <v>0.18330703811334262</v>
      </c>
      <c r="L1137" s="1">
        <f t="shared" si="192"/>
        <v>-5.010384215991693E-2</v>
      </c>
      <c r="M1137" s="1">
        <f t="shared" si="193"/>
        <v>-0.12638741540149992</v>
      </c>
      <c r="N1137" s="1">
        <f t="shared" si="194"/>
        <v>-0.58569796229289661</v>
      </c>
      <c r="P1137" s="1">
        <f t="shared" si="195"/>
        <v>-0.27333288822732854</v>
      </c>
      <c r="Q1137" s="1">
        <f t="shared" si="196"/>
        <v>-0.68948479394092832</v>
      </c>
      <c r="R1137" s="1">
        <f t="shared" si="197"/>
        <v>-3.1951744369506816</v>
      </c>
      <c r="T1137" s="1" t="str">
        <f t="shared" si="198"/>
        <v>B</v>
      </c>
      <c r="U1137" s="1" t="str">
        <f t="shared" si="198"/>
        <v>A</v>
      </c>
      <c r="V1137" s="1" t="str">
        <f t="shared" si="198"/>
        <v>A</v>
      </c>
    </row>
    <row r="1138" spans="1:30" ht="15.6" x14ac:dyDescent="0.25">
      <c r="B1138" s="3" t="str">
        <f t="shared" si="188"/>
        <v>0</v>
      </c>
      <c r="C1138" s="3">
        <f t="shared" si="189"/>
        <v>0</v>
      </c>
      <c r="D1138" s="3" t="str">
        <f t="shared" si="190"/>
        <v>0</v>
      </c>
      <c r="E1138" s="5">
        <v>6827297</v>
      </c>
      <c r="F1138" s="5">
        <v>3822</v>
      </c>
      <c r="G1138" s="5">
        <v>106933</v>
      </c>
      <c r="H1138" s="5">
        <v>7530</v>
      </c>
      <c r="K1138" s="1">
        <f t="shared" si="191"/>
        <v>0.13037282468161943</v>
      </c>
      <c r="L1138" s="1">
        <f t="shared" si="192"/>
        <v>4.4547690625854057E-2</v>
      </c>
      <c r="M1138" s="1">
        <f t="shared" si="193"/>
        <v>-0.10442123600304855</v>
      </c>
      <c r="N1138" s="1">
        <f t="shared" si="194"/>
        <v>0.73063663525626288</v>
      </c>
      <c r="P1138" s="1">
        <f t="shared" si="195"/>
        <v>0.34169460341634067</v>
      </c>
      <c r="Q1138" s="1">
        <f t="shared" si="196"/>
        <v>-0.80094326603763721</v>
      </c>
      <c r="R1138" s="1">
        <f t="shared" si="197"/>
        <v>5.604209596904373</v>
      </c>
      <c r="T1138" s="1" t="str">
        <f t="shared" si="198"/>
        <v>C</v>
      </c>
      <c r="U1138" s="1" t="str">
        <f t="shared" si="198"/>
        <v>A</v>
      </c>
      <c r="V1138" s="1" t="str">
        <f t="shared" si="198"/>
        <v>D</v>
      </c>
    </row>
    <row r="1139" spans="1:30" ht="15.6" x14ac:dyDescent="0.25">
      <c r="B1139" s="3" t="str">
        <f t="shared" si="188"/>
        <v>0</v>
      </c>
      <c r="C1139" s="3">
        <f t="shared" si="189"/>
        <v>0</v>
      </c>
      <c r="D1139" s="3" t="str">
        <f t="shared" si="190"/>
        <v>0</v>
      </c>
      <c r="E1139" s="5">
        <v>8192030</v>
      </c>
      <c r="F1139" s="5">
        <v>3225</v>
      </c>
      <c r="G1139" s="5">
        <v>85222</v>
      </c>
      <c r="H1139" s="5">
        <v>7307</v>
      </c>
      <c r="K1139" s="1">
        <f t="shared" si="191"/>
        <v>0.19989360357400593</v>
      </c>
      <c r="L1139" s="1">
        <f t="shared" si="192"/>
        <v>-0.15620094191522763</v>
      </c>
      <c r="M1139" s="1">
        <f t="shared" si="193"/>
        <v>-0.20303367529200528</v>
      </c>
      <c r="N1139" s="1">
        <f t="shared" si="194"/>
        <v>-2.9614873837981406E-2</v>
      </c>
      <c r="P1139" s="1">
        <f t="shared" si="195"/>
        <v>-0.78142041127092832</v>
      </c>
      <c r="Q1139" s="1">
        <f t="shared" si="196"/>
        <v>-1.0157087153458455</v>
      </c>
      <c r="R1139" s="1">
        <f t="shared" si="197"/>
        <v>-0.14815318403631256</v>
      </c>
      <c r="T1139" s="1" t="str">
        <f t="shared" si="198"/>
        <v>A</v>
      </c>
      <c r="U1139" s="1" t="str">
        <f t="shared" si="198"/>
        <v>A</v>
      </c>
      <c r="V1139" s="1" t="str">
        <f t="shared" si="198"/>
        <v>B</v>
      </c>
    </row>
    <row r="1140" spans="1:30" ht="15.6" x14ac:dyDescent="0.25">
      <c r="B1140" s="3" t="str">
        <f t="shared" si="188"/>
        <v>0</v>
      </c>
      <c r="C1140" s="3">
        <f t="shared" si="189"/>
        <v>0</v>
      </c>
      <c r="D1140" s="3" t="str">
        <f t="shared" si="190"/>
        <v>0</v>
      </c>
      <c r="E1140" s="5">
        <v>10118289</v>
      </c>
      <c r="F1140" s="5">
        <v>2694</v>
      </c>
      <c r="G1140" s="5">
        <v>57693</v>
      </c>
      <c r="H1140" s="5">
        <v>15495</v>
      </c>
      <c r="K1140" s="1">
        <f t="shared" si="191"/>
        <v>0.23513817698421516</v>
      </c>
      <c r="L1140" s="1">
        <f t="shared" si="192"/>
        <v>-0.16465116279069766</v>
      </c>
      <c r="M1140" s="1">
        <f t="shared" si="193"/>
        <v>-0.3230269179319894</v>
      </c>
      <c r="N1140" s="1">
        <f t="shared" si="194"/>
        <v>1.1205693170931983</v>
      </c>
      <c r="P1140" s="1">
        <f t="shared" si="195"/>
        <v>-0.70023151877098511</v>
      </c>
      <c r="Q1140" s="1">
        <f t="shared" si="196"/>
        <v>-1.3737748675055612</v>
      </c>
      <c r="R1140" s="1">
        <f t="shared" si="197"/>
        <v>4.7655779740455424</v>
      </c>
      <c r="T1140" s="1" t="str">
        <f t="shared" si="198"/>
        <v>A</v>
      </c>
      <c r="U1140" s="1" t="str">
        <f t="shared" si="198"/>
        <v>A</v>
      </c>
      <c r="V1140" s="1" t="str">
        <f t="shared" si="198"/>
        <v>D</v>
      </c>
    </row>
    <row r="1141" spans="1:30" ht="15.6" x14ac:dyDescent="0.25">
      <c r="B1141" s="3" t="str">
        <f t="shared" si="188"/>
        <v>0</v>
      </c>
      <c r="C1141" s="3">
        <f t="shared" si="189"/>
        <v>0</v>
      </c>
      <c r="D1141" s="3" t="str">
        <f t="shared" si="190"/>
        <v>0</v>
      </c>
      <c r="E1141" s="5">
        <v>11354623</v>
      </c>
      <c r="F1141" s="7">
        <v>2032</v>
      </c>
      <c r="G1141" s="5">
        <v>55375</v>
      </c>
      <c r="H1141" s="5">
        <v>14883</v>
      </c>
      <c r="K1141" s="1">
        <f t="shared" si="191"/>
        <v>0.12218804977798124</v>
      </c>
      <c r="L1141" s="1">
        <f t="shared" si="192"/>
        <v>-0.24573125463994061</v>
      </c>
      <c r="M1141" s="1">
        <f t="shared" si="193"/>
        <v>-4.0178184528452322E-2</v>
      </c>
      <c r="N1141" s="1">
        <f t="shared" si="194"/>
        <v>-3.9496611810261373E-2</v>
      </c>
      <c r="P1141" s="1">
        <f t="shared" si="195"/>
        <v>-2.0110907333936541</v>
      </c>
      <c r="Q1141" s="1">
        <f t="shared" si="196"/>
        <v>-0.32882253707671982</v>
      </c>
      <c r="R1141" s="1">
        <f t="shared" si="197"/>
        <v>-0.32324447343277601</v>
      </c>
      <c r="T1141" s="1" t="str">
        <f t="shared" si="198"/>
        <v>A</v>
      </c>
      <c r="U1141" s="1" t="str">
        <f t="shared" si="198"/>
        <v>B</v>
      </c>
      <c r="V1141" s="1" t="str">
        <f t="shared" si="198"/>
        <v>B</v>
      </c>
    </row>
    <row r="1142" spans="1:30" ht="15.6" x14ac:dyDescent="0.25">
      <c r="B1142" s="3" t="str">
        <f t="shared" si="188"/>
        <v>0</v>
      </c>
      <c r="C1142" s="3">
        <f t="shared" si="189"/>
        <v>0</v>
      </c>
      <c r="D1142" s="3" t="str">
        <f t="shared" si="190"/>
        <v>0</v>
      </c>
      <c r="E1142" s="5">
        <v>12454149</v>
      </c>
      <c r="F1142" s="5">
        <v>2362</v>
      </c>
      <c r="G1142" s="5">
        <v>20602</v>
      </c>
      <c r="H1142" s="5">
        <v>12792</v>
      </c>
      <c r="K1142" s="1">
        <f t="shared" si="191"/>
        <v>9.6835095273528682E-2</v>
      </c>
      <c r="L1142" s="1">
        <f t="shared" si="192"/>
        <v>0.1624015748031496</v>
      </c>
      <c r="M1142" s="1">
        <f t="shared" si="193"/>
        <v>-0.62795485327313771</v>
      </c>
      <c r="N1142" s="1">
        <f t="shared" si="194"/>
        <v>-0.14049586776859505</v>
      </c>
      <c r="P1142" s="1">
        <f t="shared" si="195"/>
        <v>1.67709418103443</v>
      </c>
      <c r="Q1142" s="1">
        <f t="shared" si="196"/>
        <v>-6.4847858258347637</v>
      </c>
      <c r="R1142" s="1">
        <f t="shared" si="197"/>
        <v>-1.450877570489691</v>
      </c>
      <c r="T1142" s="1" t="str">
        <f t="shared" si="198"/>
        <v>D</v>
      </c>
      <c r="U1142" s="1" t="str">
        <f t="shared" si="198"/>
        <v>A</v>
      </c>
      <c r="V1142" s="1" t="str">
        <f t="shared" si="198"/>
        <v>A</v>
      </c>
    </row>
    <row r="1143" spans="1:30" ht="15.6" x14ac:dyDescent="0.25">
      <c r="B1143" s="3" t="str">
        <f t="shared" si="188"/>
        <v>0</v>
      </c>
      <c r="C1143" s="3">
        <f t="shared" si="189"/>
        <v>0</v>
      </c>
      <c r="D1143" s="3" t="str">
        <f t="shared" si="190"/>
        <v>0</v>
      </c>
      <c r="E1143" s="5">
        <v>13478324</v>
      </c>
      <c r="F1143" s="5">
        <v>2622</v>
      </c>
      <c r="G1143" s="5">
        <v>48069</v>
      </c>
      <c r="H1143" s="5">
        <v>34827</v>
      </c>
      <c r="K1143" s="1">
        <f t="shared" si="191"/>
        <v>8.2235646931797593E-2</v>
      </c>
      <c r="L1143" s="1">
        <f t="shared" si="192"/>
        <v>0.1100762066045724</v>
      </c>
      <c r="M1143" s="1">
        <f t="shared" si="193"/>
        <v>1.3332200757208037</v>
      </c>
      <c r="N1143" s="1">
        <f t="shared" si="194"/>
        <v>1.7225609756097562</v>
      </c>
      <c r="P1143" s="1">
        <f t="shared" si="195"/>
        <v>1.3385461258165146</v>
      </c>
      <c r="Q1143" s="1">
        <f t="shared" si="196"/>
        <v>16.212191737562595</v>
      </c>
      <c r="R1143" s="1">
        <f t="shared" si="197"/>
        <v>20.946645887498981</v>
      </c>
      <c r="T1143" s="1" t="str">
        <f t="shared" si="198"/>
        <v>D</v>
      </c>
      <c r="U1143" s="1" t="str">
        <f t="shared" si="198"/>
        <v>D</v>
      </c>
      <c r="V1143" s="1" t="str">
        <f t="shared" si="198"/>
        <v>D</v>
      </c>
    </row>
    <row r="1144" spans="1:30" x14ac:dyDescent="0.25">
      <c r="B1144" s="3" t="str">
        <f t="shared" si="188"/>
        <v>0</v>
      </c>
      <c r="C1144" s="3">
        <f t="shared" si="189"/>
        <v>0</v>
      </c>
      <c r="D1144" s="3" t="str">
        <f t="shared" si="190"/>
        <v>0</v>
      </c>
      <c r="K1144" s="1">
        <f t="shared" si="191"/>
        <v>-1</v>
      </c>
      <c r="L1144" s="1">
        <f t="shared" si="192"/>
        <v>-1</v>
      </c>
      <c r="M1144" s="1">
        <f t="shared" si="193"/>
        <v>-1</v>
      </c>
      <c r="N1144" s="1">
        <f t="shared" si="194"/>
        <v>-1</v>
      </c>
      <c r="P1144" s="1">
        <f t="shared" si="195"/>
        <v>1</v>
      </c>
      <c r="Q1144" s="1">
        <f t="shared" si="196"/>
        <v>1</v>
      </c>
      <c r="R1144" s="1">
        <f t="shared" si="197"/>
        <v>1</v>
      </c>
      <c r="T1144" s="8" t="str">
        <f t="shared" si="198"/>
        <v>D</v>
      </c>
      <c r="U1144" s="8" t="str">
        <f t="shared" si="198"/>
        <v>D</v>
      </c>
      <c r="V1144" s="8" t="str">
        <f t="shared" si="198"/>
        <v>D</v>
      </c>
    </row>
    <row r="1145" spans="1:30" ht="15.6" x14ac:dyDescent="0.25">
      <c r="A1145" s="4" t="s">
        <v>107</v>
      </c>
      <c r="B1145" s="3" t="str">
        <f t="shared" si="188"/>
        <v>Yaan</v>
      </c>
      <c r="C1145" s="3" t="str">
        <f t="shared" si="189"/>
        <v xml:space="preserve">ya an </v>
      </c>
      <c r="D1145" s="3" t="str">
        <f t="shared" si="190"/>
        <v>yaan</v>
      </c>
      <c r="E1145" s="5">
        <v>810416</v>
      </c>
      <c r="F1145" s="6"/>
      <c r="G1145" s="6"/>
      <c r="H1145" s="6"/>
      <c r="K1145" s="1" t="e">
        <f t="shared" si="191"/>
        <v>#DIV/0!</v>
      </c>
      <c r="L1145" s="1" t="e">
        <f t="shared" si="192"/>
        <v>#DIV/0!</v>
      </c>
      <c r="M1145" s="1" t="e">
        <f t="shared" si="193"/>
        <v>#DIV/0!</v>
      </c>
      <c r="N1145" s="1" t="e">
        <f t="shared" si="194"/>
        <v>#DIV/0!</v>
      </c>
      <c r="P1145" s="1" t="e">
        <f t="shared" si="195"/>
        <v>#DIV/0!</v>
      </c>
      <c r="Q1145" s="1" t="e">
        <f t="shared" si="196"/>
        <v>#DIV/0!</v>
      </c>
      <c r="R1145" s="1" t="e">
        <f t="shared" si="197"/>
        <v>#DIV/0!</v>
      </c>
      <c r="T1145" s="1" t="e">
        <f t="shared" si="198"/>
        <v>#DIV/0!</v>
      </c>
      <c r="U1145" s="1" t="e">
        <f t="shared" si="198"/>
        <v>#DIV/0!</v>
      </c>
      <c r="V1145" s="1" t="e">
        <f t="shared" si="198"/>
        <v>#DIV/0!</v>
      </c>
      <c r="X1145" s="1">
        <f>COUNTIF($T$1145:$V$1158,"A")</f>
        <v>10</v>
      </c>
      <c r="Y1145" s="1">
        <f>COUNTIF($T$1145:$V$1158,"B")</f>
        <v>3</v>
      </c>
      <c r="Z1145" s="1">
        <f>COUNTIF($T$1145:$V$1158,"C")</f>
        <v>7</v>
      </c>
      <c r="AA1145" s="1">
        <f>COUNTIF($T$1145:$V$1158,"D")</f>
        <v>13</v>
      </c>
      <c r="AB1145" s="1">
        <f>COUNTIF($T$1145:$V$1158,"E")</f>
        <v>0</v>
      </c>
      <c r="AD1145" s="1" t="s">
        <v>34</v>
      </c>
    </row>
    <row r="1146" spans="1:30" ht="15.6" x14ac:dyDescent="0.25">
      <c r="B1146" s="3" t="str">
        <f t="shared" si="188"/>
        <v>0</v>
      </c>
      <c r="C1146" s="3">
        <f t="shared" si="189"/>
        <v>0</v>
      </c>
      <c r="D1146" s="3" t="str">
        <f t="shared" si="190"/>
        <v>0</v>
      </c>
      <c r="E1146" s="5">
        <v>895209</v>
      </c>
      <c r="F1146" s="6"/>
      <c r="G1146" s="6"/>
      <c r="H1146" s="6"/>
      <c r="K1146" s="1">
        <f t="shared" si="191"/>
        <v>0.10462898067165505</v>
      </c>
      <c r="L1146" s="1" t="e">
        <f t="shared" si="192"/>
        <v>#DIV/0!</v>
      </c>
      <c r="M1146" s="1" t="e">
        <f t="shared" si="193"/>
        <v>#DIV/0!</v>
      </c>
      <c r="N1146" s="1" t="e">
        <f t="shared" si="194"/>
        <v>#DIV/0!</v>
      </c>
      <c r="P1146" s="1" t="e">
        <f t="shared" si="195"/>
        <v>#DIV/0!</v>
      </c>
      <c r="Q1146" s="1" t="e">
        <f t="shared" si="196"/>
        <v>#DIV/0!</v>
      </c>
      <c r="R1146" s="1" t="e">
        <f t="shared" si="197"/>
        <v>#DIV/0!</v>
      </c>
      <c r="T1146" s="1" t="e">
        <f t="shared" si="198"/>
        <v>#DIV/0!</v>
      </c>
      <c r="U1146" s="1" t="e">
        <f t="shared" si="198"/>
        <v>#DIV/0!</v>
      </c>
      <c r="V1146" s="1" t="e">
        <f t="shared" si="198"/>
        <v>#DIV/0!</v>
      </c>
    </row>
    <row r="1147" spans="1:30" ht="15.6" x14ac:dyDescent="0.25">
      <c r="B1147" s="3" t="str">
        <f t="shared" si="188"/>
        <v>0</v>
      </c>
      <c r="C1147" s="3">
        <f t="shared" si="189"/>
        <v>0</v>
      </c>
      <c r="D1147" s="3" t="str">
        <f t="shared" si="190"/>
        <v>0</v>
      </c>
      <c r="E1147" s="5">
        <v>1003435</v>
      </c>
      <c r="F1147" s="5">
        <v>2122</v>
      </c>
      <c r="G1147" s="5">
        <v>4980</v>
      </c>
      <c r="H1147" s="5">
        <v>15137</v>
      </c>
      <c r="K1147" s="1">
        <f t="shared" si="191"/>
        <v>0.12089467375774819</v>
      </c>
      <c r="L1147" s="1" t="e">
        <f t="shared" si="192"/>
        <v>#DIV/0!</v>
      </c>
      <c r="M1147" s="1" t="e">
        <f t="shared" si="193"/>
        <v>#DIV/0!</v>
      </c>
      <c r="N1147" s="1" t="e">
        <f t="shared" si="194"/>
        <v>#DIV/0!</v>
      </c>
      <c r="P1147" s="1" t="e">
        <f t="shared" si="195"/>
        <v>#DIV/0!</v>
      </c>
      <c r="Q1147" s="1" t="e">
        <f t="shared" si="196"/>
        <v>#DIV/0!</v>
      </c>
      <c r="R1147" s="1" t="e">
        <f t="shared" si="197"/>
        <v>#DIV/0!</v>
      </c>
      <c r="T1147" s="1" t="e">
        <f t="shared" si="198"/>
        <v>#DIV/0!</v>
      </c>
      <c r="U1147" s="1" t="e">
        <f t="shared" si="198"/>
        <v>#DIV/0!</v>
      </c>
      <c r="V1147" s="1" t="e">
        <f t="shared" si="198"/>
        <v>#DIV/0!</v>
      </c>
    </row>
    <row r="1148" spans="1:30" ht="15.6" x14ac:dyDescent="0.25">
      <c r="B1148" s="3" t="str">
        <f t="shared" si="188"/>
        <v>0</v>
      </c>
      <c r="C1148" s="3">
        <f t="shared" si="189"/>
        <v>0</v>
      </c>
      <c r="D1148" s="3" t="str">
        <f t="shared" si="190"/>
        <v>0</v>
      </c>
      <c r="E1148" s="5">
        <v>1215901</v>
      </c>
      <c r="F1148" s="5">
        <v>2231</v>
      </c>
      <c r="G1148" s="5">
        <v>1863</v>
      </c>
      <c r="H1148" s="5">
        <v>3486</v>
      </c>
      <c r="K1148" s="1">
        <f t="shared" si="191"/>
        <v>0.2117386776422987</v>
      </c>
      <c r="L1148" s="1">
        <f t="shared" si="192"/>
        <v>5.1366635249764377E-2</v>
      </c>
      <c r="M1148" s="1">
        <f t="shared" si="193"/>
        <v>-0.62590361445783127</v>
      </c>
      <c r="N1148" s="1">
        <f t="shared" si="194"/>
        <v>-0.76970337583404902</v>
      </c>
      <c r="P1148" s="1">
        <f t="shared" si="195"/>
        <v>0.24259448402025416</v>
      </c>
      <c r="Q1148" s="1">
        <f t="shared" si="196"/>
        <v>-2.9560192848431934</v>
      </c>
      <c r="R1148" s="1">
        <f t="shared" si="197"/>
        <v>-3.6351571871736605</v>
      </c>
      <c r="T1148" s="1" t="str">
        <f t="shared" si="198"/>
        <v>C</v>
      </c>
      <c r="U1148" s="1" t="str">
        <f t="shared" si="198"/>
        <v>A</v>
      </c>
      <c r="V1148" s="1" t="str">
        <f t="shared" si="198"/>
        <v>A</v>
      </c>
    </row>
    <row r="1149" spans="1:30" ht="15.6" x14ac:dyDescent="0.25">
      <c r="B1149" s="3" t="str">
        <f t="shared" si="188"/>
        <v>0</v>
      </c>
      <c r="C1149" s="3">
        <f t="shared" si="189"/>
        <v>0</v>
      </c>
      <c r="D1149" s="3" t="str">
        <f t="shared" si="190"/>
        <v>0</v>
      </c>
      <c r="E1149" s="5">
        <v>1264636</v>
      </c>
      <c r="F1149" s="5">
        <v>2435</v>
      </c>
      <c r="G1149" s="5">
        <v>2468</v>
      </c>
      <c r="H1149" s="5">
        <v>3696</v>
      </c>
      <c r="K1149" s="1">
        <f t="shared" si="191"/>
        <v>4.0081388205125253E-2</v>
      </c>
      <c r="L1149" s="1">
        <f t="shared" si="192"/>
        <v>9.1438816674137155E-2</v>
      </c>
      <c r="M1149" s="1">
        <f t="shared" si="193"/>
        <v>0.32474503488996243</v>
      </c>
      <c r="N1149" s="1">
        <f t="shared" si="194"/>
        <v>6.0240963855421686E-2</v>
      </c>
      <c r="P1149" s="1">
        <f t="shared" si="195"/>
        <v>2.2813285858807846</v>
      </c>
      <c r="Q1149" s="1">
        <f t="shared" si="196"/>
        <v>8.1021404056169128</v>
      </c>
      <c r="R1149" s="1">
        <f t="shared" si="197"/>
        <v>1.5029660037503043</v>
      </c>
      <c r="T1149" s="1" t="str">
        <f t="shared" si="198"/>
        <v>D</v>
      </c>
      <c r="U1149" s="1" t="str">
        <f t="shared" si="198"/>
        <v>D</v>
      </c>
      <c r="V1149" s="1" t="str">
        <f t="shared" si="198"/>
        <v>D</v>
      </c>
    </row>
    <row r="1150" spans="1:30" ht="15.6" x14ac:dyDescent="0.25">
      <c r="B1150" s="3" t="str">
        <f t="shared" si="188"/>
        <v>0</v>
      </c>
      <c r="C1150" s="3">
        <f t="shared" si="189"/>
        <v>0</v>
      </c>
      <c r="D1150" s="3" t="str">
        <f t="shared" si="190"/>
        <v>0</v>
      </c>
      <c r="E1150" s="5">
        <v>1489092</v>
      </c>
      <c r="F1150" s="5">
        <v>1957</v>
      </c>
      <c r="G1150" s="5">
        <v>2724</v>
      </c>
      <c r="H1150" s="5">
        <v>3217</v>
      </c>
      <c r="K1150" s="1">
        <f t="shared" si="191"/>
        <v>0.17748664437830333</v>
      </c>
      <c r="L1150" s="1">
        <f t="shared" si="192"/>
        <v>-0.19630390143737167</v>
      </c>
      <c r="M1150" s="1">
        <f t="shared" si="193"/>
        <v>0.10372771474878444</v>
      </c>
      <c r="N1150" s="1">
        <f t="shared" si="194"/>
        <v>-0.1295995670995671</v>
      </c>
      <c r="P1150" s="1">
        <f t="shared" si="195"/>
        <v>-1.1060206931342977</v>
      </c>
      <c r="Q1150" s="1">
        <f t="shared" si="196"/>
        <v>0.58442546543217266</v>
      </c>
      <c r="R1150" s="1">
        <f t="shared" si="197"/>
        <v>-0.73019334808839209</v>
      </c>
      <c r="T1150" s="1" t="str">
        <f t="shared" si="198"/>
        <v>A</v>
      </c>
      <c r="U1150" s="1" t="str">
        <f t="shared" si="198"/>
        <v>C</v>
      </c>
      <c r="V1150" s="1" t="str">
        <f t="shared" si="198"/>
        <v>A</v>
      </c>
    </row>
    <row r="1151" spans="1:30" ht="15.6" x14ac:dyDescent="0.25">
      <c r="B1151" s="3" t="str">
        <f t="shared" si="188"/>
        <v>0</v>
      </c>
      <c r="C1151" s="3">
        <f t="shared" si="189"/>
        <v>0</v>
      </c>
      <c r="D1151" s="3" t="str">
        <f t="shared" si="190"/>
        <v>0</v>
      </c>
      <c r="E1151" s="5">
        <v>1767505</v>
      </c>
      <c r="F1151" s="5">
        <v>2101</v>
      </c>
      <c r="G1151" s="5">
        <v>3592.46</v>
      </c>
      <c r="H1151" s="5">
        <v>2754</v>
      </c>
      <c r="K1151" s="1">
        <f t="shared" si="191"/>
        <v>0.18696830014532345</v>
      </c>
      <c r="L1151" s="1">
        <f t="shared" si="192"/>
        <v>7.358201328564129E-2</v>
      </c>
      <c r="M1151" s="1">
        <f t="shared" si="193"/>
        <v>0.3188179148311307</v>
      </c>
      <c r="N1151" s="1">
        <f t="shared" si="194"/>
        <v>-0.14392290954305254</v>
      </c>
      <c r="P1151" s="1">
        <f t="shared" si="195"/>
        <v>0.39355341642646774</v>
      </c>
      <c r="Q1151" s="1">
        <f t="shared" si="196"/>
        <v>1.7051976970605471</v>
      </c>
      <c r="R1151" s="1">
        <f t="shared" si="197"/>
        <v>-0.76977171761836982</v>
      </c>
      <c r="T1151" s="1" t="str">
        <f t="shared" si="198"/>
        <v>C</v>
      </c>
      <c r="U1151" s="1" t="str">
        <f t="shared" si="198"/>
        <v>D</v>
      </c>
      <c r="V1151" s="1" t="str">
        <f t="shared" si="198"/>
        <v>A</v>
      </c>
    </row>
    <row r="1152" spans="1:30" ht="15.6" x14ac:dyDescent="0.25">
      <c r="B1152" s="3" t="str">
        <f t="shared" si="188"/>
        <v>0</v>
      </c>
      <c r="C1152" s="3">
        <f t="shared" si="189"/>
        <v>0</v>
      </c>
      <c r="D1152" s="3" t="str">
        <f t="shared" si="190"/>
        <v>0</v>
      </c>
      <c r="E1152" s="5">
        <v>2132237</v>
      </c>
      <c r="F1152" s="5">
        <v>3234</v>
      </c>
      <c r="G1152" s="5">
        <v>4322</v>
      </c>
      <c r="H1152" s="5">
        <v>2848</v>
      </c>
      <c r="K1152" s="1">
        <f t="shared" si="191"/>
        <v>0.20635415458513554</v>
      </c>
      <c r="L1152" s="1">
        <f t="shared" si="192"/>
        <v>0.53926701570680624</v>
      </c>
      <c r="M1152" s="1">
        <f t="shared" si="193"/>
        <v>0.20307532999671532</v>
      </c>
      <c r="N1152" s="1">
        <f t="shared" si="194"/>
        <v>3.4132171387073348E-2</v>
      </c>
      <c r="P1152" s="1">
        <f t="shared" si="195"/>
        <v>2.6133082553679374</v>
      </c>
      <c r="Q1152" s="1">
        <f t="shared" si="196"/>
        <v>0.98411069263416517</v>
      </c>
      <c r="R1152" s="1">
        <f t="shared" si="197"/>
        <v>0.16540578722872981</v>
      </c>
      <c r="T1152" s="1" t="str">
        <f t="shared" si="198"/>
        <v>D</v>
      </c>
      <c r="U1152" s="1" t="str">
        <f t="shared" si="198"/>
        <v>C</v>
      </c>
      <c r="V1152" s="1" t="str">
        <f t="shared" si="198"/>
        <v>C</v>
      </c>
    </row>
    <row r="1153" spans="1:30" ht="15.6" x14ac:dyDescent="0.25">
      <c r="B1153" s="3" t="str">
        <f t="shared" si="188"/>
        <v>0</v>
      </c>
      <c r="C1153" s="3">
        <f t="shared" si="189"/>
        <v>0</v>
      </c>
      <c r="D1153" s="3" t="str">
        <f t="shared" si="190"/>
        <v>0</v>
      </c>
      <c r="E1153" s="5">
        <v>2396141</v>
      </c>
      <c r="F1153" s="5">
        <v>1514</v>
      </c>
      <c r="G1153" s="5">
        <v>5487</v>
      </c>
      <c r="H1153" s="5">
        <v>2993</v>
      </c>
      <c r="K1153" s="1">
        <f t="shared" si="191"/>
        <v>0.12376860545989962</v>
      </c>
      <c r="L1153" s="1">
        <f t="shared" si="192"/>
        <v>-0.53184910327767465</v>
      </c>
      <c r="M1153" s="1">
        <f t="shared" si="193"/>
        <v>0.26955113373438222</v>
      </c>
      <c r="N1153" s="1">
        <f t="shared" si="194"/>
        <v>5.0912921348314606E-2</v>
      </c>
      <c r="P1153" s="1">
        <f t="shared" si="195"/>
        <v>-4.2971244711163123</v>
      </c>
      <c r="Q1153" s="1">
        <f t="shared" si="196"/>
        <v>2.1778635440932987</v>
      </c>
      <c r="R1153" s="1">
        <f t="shared" si="197"/>
        <v>0.4113557000915723</v>
      </c>
      <c r="T1153" s="1" t="str">
        <f t="shared" si="198"/>
        <v>A</v>
      </c>
      <c r="U1153" s="1" t="str">
        <f t="shared" si="198"/>
        <v>D</v>
      </c>
      <c r="V1153" s="1" t="str">
        <f t="shared" si="198"/>
        <v>C</v>
      </c>
    </row>
    <row r="1154" spans="1:30" ht="15.6" x14ac:dyDescent="0.25">
      <c r="B1154" s="3" t="str">
        <f t="shared" si="188"/>
        <v>0</v>
      </c>
      <c r="C1154" s="3">
        <f t="shared" si="189"/>
        <v>0</v>
      </c>
      <c r="D1154" s="3" t="str">
        <f t="shared" si="190"/>
        <v>0</v>
      </c>
      <c r="E1154" s="5">
        <v>2865379</v>
      </c>
      <c r="F1154" s="5">
        <v>1943</v>
      </c>
      <c r="G1154" s="5">
        <v>6652</v>
      </c>
      <c r="H1154" s="5">
        <v>2786</v>
      </c>
      <c r="K1154" s="1">
        <f t="shared" si="191"/>
        <v>0.19583071280029013</v>
      </c>
      <c r="L1154" s="1">
        <f t="shared" si="192"/>
        <v>0.28335535006605017</v>
      </c>
      <c r="M1154" s="1">
        <f t="shared" si="193"/>
        <v>0.21232002915983234</v>
      </c>
      <c r="N1154" s="1">
        <f t="shared" si="194"/>
        <v>-6.9161376545272296E-2</v>
      </c>
      <c r="P1154" s="1">
        <f t="shared" si="195"/>
        <v>1.4469402986599882</v>
      </c>
      <c r="Q1154" s="1">
        <f t="shared" si="196"/>
        <v>1.0842018911321543</v>
      </c>
      <c r="R1154" s="1">
        <f t="shared" si="197"/>
        <v>-0.35316920189022483</v>
      </c>
      <c r="T1154" s="1" t="str">
        <f t="shared" si="198"/>
        <v>D</v>
      </c>
      <c r="U1154" s="1" t="str">
        <f t="shared" si="198"/>
        <v>D</v>
      </c>
      <c r="V1154" s="1" t="str">
        <f t="shared" si="198"/>
        <v>B</v>
      </c>
    </row>
    <row r="1155" spans="1:30" ht="15.6" x14ac:dyDescent="0.25">
      <c r="B1155" s="3" t="str">
        <f t="shared" ref="B1155:B1218" si="199">PROPER(D1155)</f>
        <v>0</v>
      </c>
      <c r="C1155" s="3">
        <f t="shared" ref="C1155:C1218" si="200">getpy(A1155)</f>
        <v>0</v>
      </c>
      <c r="D1155" s="3" t="str">
        <f t="shared" ref="D1155:D1218" si="201">SUBSTITUTE(C1155," ","")</f>
        <v>0</v>
      </c>
      <c r="E1155" s="5">
        <v>3501250</v>
      </c>
      <c r="F1155" s="5">
        <v>1758</v>
      </c>
      <c r="G1155" s="5">
        <v>5988</v>
      </c>
      <c r="H1155" s="5">
        <v>1047526</v>
      </c>
      <c r="K1155" s="1">
        <f t="shared" ref="K1155:K1218" si="202">(E1155-E1154)/E1154</f>
        <v>0.2219151463035082</v>
      </c>
      <c r="L1155" s="1">
        <f t="shared" ref="L1155:L1218" si="203">(F1155-F1154)/F1154</f>
        <v>-9.5213587236232633E-2</v>
      </c>
      <c r="M1155" s="1">
        <f t="shared" ref="M1155:M1218" si="204">(G1155-G1154)/G1154</f>
        <v>-9.9819603126879139E-2</v>
      </c>
      <c r="N1155" s="1">
        <f t="shared" ref="N1155:N1218" si="205">(H1155-H1154)/H1154</f>
        <v>374.99641062455134</v>
      </c>
      <c r="P1155" s="1">
        <f t="shared" si="195"/>
        <v>-0.4290540272812709</v>
      </c>
      <c r="Q1155" s="1">
        <f t="shared" si="196"/>
        <v>-0.44980977995237054</v>
      </c>
      <c r="R1155" s="1">
        <f t="shared" si="197"/>
        <v>1689.8189099345091</v>
      </c>
      <c r="T1155" s="1" t="str">
        <f t="shared" si="198"/>
        <v>B</v>
      </c>
      <c r="U1155" s="1" t="str">
        <f t="shared" si="198"/>
        <v>B</v>
      </c>
      <c r="V1155" s="1" t="str">
        <f t="shared" si="198"/>
        <v>D</v>
      </c>
    </row>
    <row r="1156" spans="1:30" ht="15.6" x14ac:dyDescent="0.25">
      <c r="B1156" s="3" t="str">
        <f t="shared" si="199"/>
        <v>0</v>
      </c>
      <c r="C1156" s="3">
        <f t="shared" si="200"/>
        <v>0</v>
      </c>
      <c r="D1156" s="3" t="str">
        <f t="shared" si="201"/>
        <v>0</v>
      </c>
      <c r="E1156" s="5">
        <v>3980524</v>
      </c>
      <c r="F1156" s="5">
        <v>1028</v>
      </c>
      <c r="G1156" s="5">
        <v>4899</v>
      </c>
      <c r="H1156" s="5">
        <v>7700</v>
      </c>
      <c r="K1156" s="1">
        <f t="shared" si="202"/>
        <v>0.13688654052124241</v>
      </c>
      <c r="L1156" s="1">
        <f t="shared" si="203"/>
        <v>-0.41524459613196812</v>
      </c>
      <c r="M1156" s="1">
        <f t="shared" si="204"/>
        <v>-0.18186372745490981</v>
      </c>
      <c r="N1156" s="1">
        <f t="shared" si="205"/>
        <v>-0.99264934712837671</v>
      </c>
      <c r="P1156" s="1">
        <f t="shared" ref="P1156:P1219" si="206">L1156/K1156</f>
        <v>-3.0334947070090457</v>
      </c>
      <c r="Q1156" s="1">
        <f t="shared" ref="Q1156:Q1219" si="207">M1156/$K1156</f>
        <v>-1.328572749098643</v>
      </c>
      <c r="R1156" s="1">
        <f t="shared" ref="R1156:R1219" si="208">N1156/$K1156</f>
        <v>-7.251621257638071</v>
      </c>
      <c r="T1156" s="1" t="str">
        <f t="shared" ref="T1156:V1219" si="209">IF(AND($K1156&gt;0,L1156&lt;0,P1156&lt;-0.5),"A",IF(OR(AND($K1156&gt;0,L1156&lt;0,P1156&gt;-0.5)),"B",IF(OR(AND($K1156&gt;0,L1156&gt;0,P1156&lt;1),AND($K1156&lt;0,L1156&lt;0,P1156&gt;1.2)),"C",IF(OR(AND($K1156&gt;0,L1156&gt;0,P1156&gt;1),AND($K1156&lt;0,L1156&lt;0,P1156&lt;1.2)),"D",IF(AND($K1156&lt;0,L1156&gt;0,P1156&lt;0),"E","F")))))</f>
        <v>A</v>
      </c>
      <c r="U1156" s="1" t="str">
        <f t="shared" si="209"/>
        <v>A</v>
      </c>
      <c r="V1156" s="1" t="str">
        <f t="shared" si="209"/>
        <v>A</v>
      </c>
    </row>
    <row r="1157" spans="1:30" ht="15.6" x14ac:dyDescent="0.25">
      <c r="B1157" s="3" t="str">
        <f t="shared" si="199"/>
        <v>0</v>
      </c>
      <c r="C1157" s="3">
        <f t="shared" si="200"/>
        <v>0</v>
      </c>
      <c r="D1157" s="3" t="str">
        <f t="shared" si="201"/>
        <v>0</v>
      </c>
      <c r="E1157" s="5">
        <v>4179698</v>
      </c>
      <c r="F1157" s="5">
        <v>1168</v>
      </c>
      <c r="G1157" s="5">
        <v>4999</v>
      </c>
      <c r="H1157" s="5">
        <v>8418</v>
      </c>
      <c r="K1157" s="1">
        <f t="shared" si="202"/>
        <v>5.0037130789815615E-2</v>
      </c>
      <c r="L1157" s="1">
        <f t="shared" si="203"/>
        <v>0.13618677042801555</v>
      </c>
      <c r="M1157" s="1">
        <f t="shared" si="204"/>
        <v>2.0412329046744233E-2</v>
      </c>
      <c r="N1157" s="1">
        <f t="shared" si="205"/>
        <v>9.3246753246753245E-2</v>
      </c>
      <c r="P1157" s="1">
        <f t="shared" si="206"/>
        <v>2.7217142205870553</v>
      </c>
      <c r="Q1157" s="1">
        <f t="shared" si="207"/>
        <v>0.40794363554712232</v>
      </c>
      <c r="R1157" s="1">
        <f t="shared" si="208"/>
        <v>1.863551162404627</v>
      </c>
      <c r="T1157" s="1" t="str">
        <f t="shared" si="209"/>
        <v>D</v>
      </c>
      <c r="U1157" s="1" t="str">
        <f t="shared" si="209"/>
        <v>C</v>
      </c>
      <c r="V1157" s="1" t="str">
        <f t="shared" si="209"/>
        <v>D</v>
      </c>
    </row>
    <row r="1158" spans="1:30" ht="15.6" x14ac:dyDescent="0.25">
      <c r="B1158" s="3" t="str">
        <f t="shared" si="199"/>
        <v>0</v>
      </c>
      <c r="C1158" s="3">
        <f t="shared" si="200"/>
        <v>0</v>
      </c>
      <c r="D1158" s="3" t="str">
        <f t="shared" si="201"/>
        <v>0</v>
      </c>
      <c r="E1158" s="5">
        <v>4624143</v>
      </c>
      <c r="F1158" s="7">
        <v>967</v>
      </c>
      <c r="G1158" s="5">
        <v>5933</v>
      </c>
      <c r="H1158" s="5">
        <v>11271</v>
      </c>
      <c r="K1158" s="1">
        <f t="shared" si="202"/>
        <v>0.10633423754539204</v>
      </c>
      <c r="L1158" s="1">
        <f t="shared" si="203"/>
        <v>-0.1720890410958904</v>
      </c>
      <c r="M1158" s="1">
        <f t="shared" si="204"/>
        <v>0.18683736747349469</v>
      </c>
      <c r="N1158" s="1">
        <f t="shared" si="205"/>
        <v>0.33891660727013545</v>
      </c>
      <c r="P1158" s="1">
        <f t="shared" si="206"/>
        <v>-1.618378474030332</v>
      </c>
      <c r="Q1158" s="1">
        <f t="shared" si="207"/>
        <v>1.7570762887516584</v>
      </c>
      <c r="R1158" s="1">
        <f t="shared" si="208"/>
        <v>3.187276413445467</v>
      </c>
      <c r="T1158" s="1" t="str">
        <f t="shared" si="209"/>
        <v>A</v>
      </c>
      <c r="U1158" s="1" t="str">
        <f t="shared" si="209"/>
        <v>D</v>
      </c>
      <c r="V1158" s="1" t="str">
        <f t="shared" si="209"/>
        <v>D</v>
      </c>
    </row>
    <row r="1159" spans="1:30" ht="27.6" x14ac:dyDescent="0.25">
      <c r="A1159" s="4" t="s">
        <v>108</v>
      </c>
      <c r="B1159" s="3" t="str">
        <f t="shared" si="199"/>
        <v>Liupanshui</v>
      </c>
      <c r="C1159" s="3" t="str">
        <f t="shared" si="200"/>
        <v xml:space="preserve">liu pan shui </v>
      </c>
      <c r="D1159" s="3" t="str">
        <f t="shared" si="201"/>
        <v>liupanshui</v>
      </c>
      <c r="K1159" s="1">
        <f t="shared" si="202"/>
        <v>-1</v>
      </c>
      <c r="L1159" s="1">
        <f t="shared" si="203"/>
        <v>-1</v>
      </c>
      <c r="M1159" s="1">
        <f t="shared" si="204"/>
        <v>-1</v>
      </c>
      <c r="N1159" s="1">
        <f t="shared" si="205"/>
        <v>-1</v>
      </c>
      <c r="P1159" s="1">
        <f t="shared" si="206"/>
        <v>1</v>
      </c>
      <c r="Q1159" s="1">
        <f t="shared" si="207"/>
        <v>1</v>
      </c>
      <c r="R1159" s="1">
        <f t="shared" si="208"/>
        <v>1</v>
      </c>
      <c r="T1159" s="8" t="str">
        <f t="shared" si="209"/>
        <v>D</v>
      </c>
      <c r="U1159" s="8" t="str">
        <f t="shared" si="209"/>
        <v>D</v>
      </c>
      <c r="V1159" s="8" t="str">
        <f t="shared" si="209"/>
        <v>D</v>
      </c>
    </row>
    <row r="1160" spans="1:30" ht="15.6" x14ac:dyDescent="0.25">
      <c r="B1160" s="3" t="str">
        <f t="shared" si="199"/>
        <v>0</v>
      </c>
      <c r="C1160" s="3">
        <f t="shared" si="200"/>
        <v>0</v>
      </c>
      <c r="D1160" s="3" t="str">
        <f t="shared" si="201"/>
        <v>0</v>
      </c>
      <c r="E1160" s="5">
        <v>905076</v>
      </c>
      <c r="F1160" s="6"/>
      <c r="G1160" s="6"/>
      <c r="H1160" s="6"/>
      <c r="K1160" s="1" t="e">
        <f t="shared" si="202"/>
        <v>#DIV/0!</v>
      </c>
      <c r="L1160" s="1" t="e">
        <f t="shared" si="203"/>
        <v>#DIV/0!</v>
      </c>
      <c r="M1160" s="1" t="e">
        <f t="shared" si="204"/>
        <v>#DIV/0!</v>
      </c>
      <c r="N1160" s="1" t="e">
        <f t="shared" si="205"/>
        <v>#DIV/0!</v>
      </c>
      <c r="P1160" s="1" t="e">
        <f t="shared" si="206"/>
        <v>#DIV/0!</v>
      </c>
      <c r="Q1160" s="1" t="e">
        <f t="shared" si="207"/>
        <v>#DIV/0!</v>
      </c>
      <c r="R1160" s="1" t="e">
        <f t="shared" si="208"/>
        <v>#DIV/0!</v>
      </c>
      <c r="T1160" s="1" t="e">
        <f t="shared" si="209"/>
        <v>#DIV/0!</v>
      </c>
      <c r="U1160" s="1" t="e">
        <f t="shared" si="209"/>
        <v>#DIV/0!</v>
      </c>
      <c r="V1160" s="1" t="e">
        <f t="shared" si="209"/>
        <v>#DIV/0!</v>
      </c>
      <c r="X1160" s="1">
        <f>COUNTIF($T$1160:$V$1173,"A")</f>
        <v>10</v>
      </c>
      <c r="Y1160" s="1">
        <f>COUNTIF($T$1160:$V$1173,"B")</f>
        <v>10</v>
      </c>
      <c r="Z1160" s="1">
        <f>COUNTIF($T$1160:$V$1173,"C")</f>
        <v>7</v>
      </c>
      <c r="AA1160" s="1">
        <f>COUNTIF($T$1160:$V$1173,"D")</f>
        <v>6</v>
      </c>
      <c r="AB1160" s="1">
        <f>COUNTIF($T$1160:$V$1173,"E")</f>
        <v>0</v>
      </c>
      <c r="AD1160" s="1" t="s">
        <v>9</v>
      </c>
    </row>
    <row r="1161" spans="1:30" ht="15.6" x14ac:dyDescent="0.25">
      <c r="B1161" s="3" t="str">
        <f t="shared" si="199"/>
        <v>0</v>
      </c>
      <c r="C1161" s="3">
        <f t="shared" si="200"/>
        <v>0</v>
      </c>
      <c r="D1161" s="3" t="str">
        <f t="shared" si="201"/>
        <v>0</v>
      </c>
      <c r="E1161" s="5">
        <v>1011188</v>
      </c>
      <c r="F1161" s="6"/>
      <c r="G1161" s="6"/>
      <c r="H1161" s="6"/>
      <c r="K1161" s="1">
        <f t="shared" si="202"/>
        <v>0.1172409830776642</v>
      </c>
      <c r="L1161" s="1" t="e">
        <f t="shared" si="203"/>
        <v>#DIV/0!</v>
      </c>
      <c r="M1161" s="1" t="e">
        <f t="shared" si="204"/>
        <v>#DIV/0!</v>
      </c>
      <c r="N1161" s="1" t="e">
        <f t="shared" si="205"/>
        <v>#DIV/0!</v>
      </c>
      <c r="P1161" s="1" t="e">
        <f t="shared" si="206"/>
        <v>#DIV/0!</v>
      </c>
      <c r="Q1161" s="1" t="e">
        <f t="shared" si="207"/>
        <v>#DIV/0!</v>
      </c>
      <c r="R1161" s="1" t="e">
        <f t="shared" si="208"/>
        <v>#DIV/0!</v>
      </c>
      <c r="T1161" s="1" t="e">
        <f t="shared" si="209"/>
        <v>#DIV/0!</v>
      </c>
      <c r="U1161" s="1" t="e">
        <f t="shared" si="209"/>
        <v>#DIV/0!</v>
      </c>
      <c r="V1161" s="1" t="e">
        <f t="shared" si="209"/>
        <v>#DIV/0!</v>
      </c>
    </row>
    <row r="1162" spans="1:30" ht="15.6" x14ac:dyDescent="0.25">
      <c r="B1162" s="3" t="str">
        <f t="shared" si="199"/>
        <v>0</v>
      </c>
      <c r="C1162" s="3">
        <f t="shared" si="200"/>
        <v>0</v>
      </c>
      <c r="D1162" s="3" t="str">
        <f t="shared" si="201"/>
        <v>0</v>
      </c>
      <c r="E1162" s="5">
        <v>1170820</v>
      </c>
      <c r="F1162" s="5">
        <v>4790</v>
      </c>
      <c r="G1162" s="5">
        <v>69829</v>
      </c>
      <c r="H1162" s="5">
        <v>51198</v>
      </c>
      <c r="K1162" s="1">
        <f t="shared" si="202"/>
        <v>0.15786579745803944</v>
      </c>
      <c r="L1162" s="1" t="e">
        <f t="shared" si="203"/>
        <v>#DIV/0!</v>
      </c>
      <c r="M1162" s="1" t="e">
        <f t="shared" si="204"/>
        <v>#DIV/0!</v>
      </c>
      <c r="N1162" s="1" t="e">
        <f t="shared" si="205"/>
        <v>#DIV/0!</v>
      </c>
      <c r="P1162" s="1" t="e">
        <f t="shared" si="206"/>
        <v>#DIV/0!</v>
      </c>
      <c r="Q1162" s="1" t="e">
        <f t="shared" si="207"/>
        <v>#DIV/0!</v>
      </c>
      <c r="R1162" s="1" t="e">
        <f t="shared" si="208"/>
        <v>#DIV/0!</v>
      </c>
      <c r="T1162" s="1" t="e">
        <f t="shared" si="209"/>
        <v>#DIV/0!</v>
      </c>
      <c r="U1162" s="1" t="e">
        <f t="shared" si="209"/>
        <v>#DIV/0!</v>
      </c>
      <c r="V1162" s="1" t="e">
        <f t="shared" si="209"/>
        <v>#DIV/0!</v>
      </c>
    </row>
    <row r="1163" spans="1:30" ht="15.6" x14ac:dyDescent="0.25">
      <c r="B1163" s="3" t="str">
        <f t="shared" si="199"/>
        <v>0</v>
      </c>
      <c r="C1163" s="3">
        <f t="shared" si="200"/>
        <v>0</v>
      </c>
      <c r="D1163" s="3" t="str">
        <f t="shared" si="201"/>
        <v>0</v>
      </c>
      <c r="E1163" s="5">
        <v>1510957</v>
      </c>
      <c r="F1163" s="5">
        <v>3646</v>
      </c>
      <c r="G1163" s="5">
        <v>62706</v>
      </c>
      <c r="H1163" s="5">
        <v>54878</v>
      </c>
      <c r="K1163" s="1">
        <f t="shared" si="202"/>
        <v>0.29051177807007056</v>
      </c>
      <c r="L1163" s="1">
        <f t="shared" si="203"/>
        <v>-0.23883089770354907</v>
      </c>
      <c r="M1163" s="1">
        <f t="shared" si="204"/>
        <v>-0.10200632974838535</v>
      </c>
      <c r="N1163" s="1">
        <f t="shared" si="205"/>
        <v>7.1877807726864335E-2</v>
      </c>
      <c r="P1163" s="1">
        <f t="shared" si="206"/>
        <v>-0.82210400999970401</v>
      </c>
      <c r="Q1163" s="1">
        <f t="shared" si="207"/>
        <v>-0.35112631379710096</v>
      </c>
      <c r="R1163" s="1">
        <f t="shared" si="208"/>
        <v>0.24741787821603442</v>
      </c>
      <c r="T1163" s="1" t="str">
        <f t="shared" si="209"/>
        <v>A</v>
      </c>
      <c r="U1163" s="1" t="str">
        <f t="shared" si="209"/>
        <v>B</v>
      </c>
      <c r="V1163" s="1" t="str">
        <f t="shared" si="209"/>
        <v>C</v>
      </c>
    </row>
    <row r="1164" spans="1:30" ht="15.6" x14ac:dyDescent="0.25">
      <c r="B1164" s="3" t="str">
        <f t="shared" si="199"/>
        <v>0</v>
      </c>
      <c r="C1164" s="3">
        <f t="shared" si="200"/>
        <v>0</v>
      </c>
      <c r="D1164" s="3" t="str">
        <f t="shared" si="201"/>
        <v>0</v>
      </c>
      <c r="E1164" s="5">
        <v>2075507</v>
      </c>
      <c r="F1164" s="5">
        <v>3577</v>
      </c>
      <c r="G1164" s="5">
        <v>78403</v>
      </c>
      <c r="H1164" s="5">
        <v>48851</v>
      </c>
      <c r="K1164" s="1">
        <f t="shared" si="202"/>
        <v>0.37363737022297788</v>
      </c>
      <c r="L1164" s="1">
        <f t="shared" si="203"/>
        <v>-1.8924849149753155E-2</v>
      </c>
      <c r="M1164" s="1">
        <f t="shared" si="204"/>
        <v>0.25032692246356009</v>
      </c>
      <c r="N1164" s="1">
        <f t="shared" si="205"/>
        <v>-0.10982543095593862</v>
      </c>
      <c r="P1164" s="1">
        <f t="shared" si="206"/>
        <v>-5.0650311392726202E-2</v>
      </c>
      <c r="Q1164" s="1">
        <f t="shared" si="207"/>
        <v>0.66997292672885189</v>
      </c>
      <c r="R1164" s="1">
        <f t="shared" si="208"/>
        <v>-0.29393588465307263</v>
      </c>
      <c r="T1164" s="1" t="str">
        <f t="shared" si="209"/>
        <v>B</v>
      </c>
      <c r="U1164" s="1" t="str">
        <f t="shared" si="209"/>
        <v>C</v>
      </c>
      <c r="V1164" s="1" t="str">
        <f t="shared" si="209"/>
        <v>B</v>
      </c>
    </row>
    <row r="1165" spans="1:30" ht="15.6" x14ac:dyDescent="0.25">
      <c r="B1165" s="3" t="str">
        <f t="shared" si="199"/>
        <v>0</v>
      </c>
      <c r="C1165" s="3">
        <f t="shared" si="200"/>
        <v>0</v>
      </c>
      <c r="D1165" s="3" t="str">
        <f t="shared" si="201"/>
        <v>0</v>
      </c>
      <c r="E1165" s="5">
        <v>2539238</v>
      </c>
      <c r="F1165" s="5">
        <v>3217</v>
      </c>
      <c r="G1165" s="5">
        <v>139969</v>
      </c>
      <c r="H1165" s="5">
        <v>47146</v>
      </c>
      <c r="K1165" s="1">
        <f t="shared" si="202"/>
        <v>0.22343022692768563</v>
      </c>
      <c r="L1165" s="1">
        <f t="shared" si="203"/>
        <v>-0.10064299692479732</v>
      </c>
      <c r="M1165" s="1">
        <f t="shared" si="204"/>
        <v>0.78525056439166874</v>
      </c>
      <c r="N1165" s="1">
        <f t="shared" si="205"/>
        <v>-3.4902049088043237E-2</v>
      </c>
      <c r="P1165" s="1">
        <f t="shared" si="206"/>
        <v>-0.45044485837348658</v>
      </c>
      <c r="Q1165" s="1">
        <f t="shared" si="207"/>
        <v>3.51452252092023</v>
      </c>
      <c r="R1165" s="1">
        <f t="shared" si="208"/>
        <v>-0.1562100597039606</v>
      </c>
      <c r="T1165" s="1" t="str">
        <f t="shared" si="209"/>
        <v>B</v>
      </c>
      <c r="U1165" s="1" t="str">
        <f t="shared" si="209"/>
        <v>D</v>
      </c>
      <c r="V1165" s="1" t="str">
        <f t="shared" si="209"/>
        <v>B</v>
      </c>
    </row>
    <row r="1166" spans="1:30" ht="15.6" x14ac:dyDescent="0.25">
      <c r="B1166" s="3" t="str">
        <f t="shared" si="199"/>
        <v>0</v>
      </c>
      <c r="C1166" s="3">
        <f t="shared" si="200"/>
        <v>0</v>
      </c>
      <c r="D1166" s="3" t="str">
        <f t="shared" si="201"/>
        <v>0</v>
      </c>
      <c r="E1166" s="5">
        <v>3008419</v>
      </c>
      <c r="F1166" s="5">
        <v>2680</v>
      </c>
      <c r="G1166" s="5">
        <v>131459</v>
      </c>
      <c r="H1166" s="5">
        <v>44834</v>
      </c>
      <c r="K1166" s="1">
        <f t="shared" si="202"/>
        <v>0.18477236084211091</v>
      </c>
      <c r="L1166" s="1">
        <f t="shared" si="203"/>
        <v>-0.16692570718060304</v>
      </c>
      <c r="M1166" s="1">
        <f t="shared" si="204"/>
        <v>-6.0799176960612704E-2</v>
      </c>
      <c r="N1166" s="1">
        <f t="shared" si="205"/>
        <v>-4.9039154965426546E-2</v>
      </c>
      <c r="P1166" s="1">
        <f t="shared" si="206"/>
        <v>-0.90341275296710666</v>
      </c>
      <c r="Q1166" s="1">
        <f t="shared" si="207"/>
        <v>-0.32904908874637351</v>
      </c>
      <c r="R1166" s="1">
        <f t="shared" si="208"/>
        <v>-0.26540308703059112</v>
      </c>
      <c r="T1166" s="1" t="str">
        <f t="shared" si="209"/>
        <v>A</v>
      </c>
      <c r="U1166" s="1" t="str">
        <f t="shared" si="209"/>
        <v>B</v>
      </c>
      <c r="V1166" s="1" t="str">
        <f t="shared" si="209"/>
        <v>B</v>
      </c>
    </row>
    <row r="1167" spans="1:30" ht="15.6" x14ac:dyDescent="0.25">
      <c r="B1167" s="3" t="str">
        <f t="shared" si="199"/>
        <v>0</v>
      </c>
      <c r="C1167" s="3">
        <f t="shared" si="200"/>
        <v>0</v>
      </c>
      <c r="D1167" s="3" t="str">
        <f t="shared" si="201"/>
        <v>0</v>
      </c>
      <c r="E1167" s="5">
        <v>3842663</v>
      </c>
      <c r="F1167" s="5">
        <v>3177</v>
      </c>
      <c r="G1167" s="5">
        <v>93887</v>
      </c>
      <c r="H1167" s="5">
        <v>34413</v>
      </c>
      <c r="K1167" s="1">
        <f t="shared" si="202"/>
        <v>0.27730312832088883</v>
      </c>
      <c r="L1167" s="1">
        <f t="shared" si="203"/>
        <v>0.18544776119402986</v>
      </c>
      <c r="M1167" s="1">
        <f t="shared" si="204"/>
        <v>-0.28580774233791523</v>
      </c>
      <c r="N1167" s="1">
        <f t="shared" si="205"/>
        <v>-0.23243520542445464</v>
      </c>
      <c r="P1167" s="1">
        <f t="shared" si="206"/>
        <v>0.66875466684037532</v>
      </c>
      <c r="Q1167" s="1">
        <f t="shared" si="207"/>
        <v>-1.0306690157753469</v>
      </c>
      <c r="R1167" s="1">
        <f t="shared" si="208"/>
        <v>-0.83819900205195652</v>
      </c>
      <c r="T1167" s="1" t="str">
        <f t="shared" si="209"/>
        <v>C</v>
      </c>
      <c r="U1167" s="1" t="str">
        <f t="shared" si="209"/>
        <v>A</v>
      </c>
      <c r="V1167" s="1" t="str">
        <f t="shared" si="209"/>
        <v>A</v>
      </c>
    </row>
    <row r="1168" spans="1:30" ht="15.6" x14ac:dyDescent="0.25">
      <c r="B1168" s="3" t="str">
        <f t="shared" si="199"/>
        <v>0</v>
      </c>
      <c r="C1168" s="3">
        <f t="shared" si="200"/>
        <v>0</v>
      </c>
      <c r="D1168" s="3" t="str">
        <f t="shared" si="201"/>
        <v>0</v>
      </c>
      <c r="E1168" s="5">
        <v>4301556</v>
      </c>
      <c r="F1168" s="5">
        <v>3932</v>
      </c>
      <c r="G1168" s="5">
        <v>92159</v>
      </c>
      <c r="H1168" s="5">
        <v>36027</v>
      </c>
      <c r="K1168" s="1">
        <f t="shared" si="202"/>
        <v>0.11942056849637868</v>
      </c>
      <c r="L1168" s="1">
        <f t="shared" si="203"/>
        <v>0.23764557758892035</v>
      </c>
      <c r="M1168" s="1">
        <f t="shared" si="204"/>
        <v>-1.840510400800963E-2</v>
      </c>
      <c r="N1168" s="1">
        <f t="shared" si="205"/>
        <v>4.6900880481213492E-2</v>
      </c>
      <c r="P1168" s="1">
        <f t="shared" si="206"/>
        <v>1.989988664273749</v>
      </c>
      <c r="Q1168" s="1">
        <f t="shared" si="207"/>
        <v>-0.15412005017014926</v>
      </c>
      <c r="R1168" s="1">
        <f t="shared" si="208"/>
        <v>0.39273703911931818</v>
      </c>
      <c r="T1168" s="1" t="str">
        <f t="shared" si="209"/>
        <v>D</v>
      </c>
      <c r="U1168" s="1" t="str">
        <f t="shared" si="209"/>
        <v>B</v>
      </c>
      <c r="V1168" s="1" t="str">
        <f t="shared" si="209"/>
        <v>C</v>
      </c>
    </row>
    <row r="1169" spans="1:30" ht="15.6" x14ac:dyDescent="0.25">
      <c r="B1169" s="3" t="str">
        <f t="shared" si="199"/>
        <v>0</v>
      </c>
      <c r="C1169" s="3">
        <f t="shared" si="200"/>
        <v>0</v>
      </c>
      <c r="D1169" s="3" t="str">
        <f t="shared" si="201"/>
        <v>0</v>
      </c>
      <c r="E1169" s="5">
        <v>5006319</v>
      </c>
      <c r="F1169" s="5">
        <v>3912</v>
      </c>
      <c r="G1169" s="5">
        <v>88517</v>
      </c>
      <c r="H1169" s="5">
        <v>27023</v>
      </c>
      <c r="K1169" s="1">
        <f t="shared" si="202"/>
        <v>0.1638390852054466</v>
      </c>
      <c r="L1169" s="1">
        <f t="shared" si="203"/>
        <v>-5.0864699898270603E-3</v>
      </c>
      <c r="M1169" s="1">
        <f t="shared" si="204"/>
        <v>-3.9518657971549173E-2</v>
      </c>
      <c r="N1169" s="1">
        <f t="shared" si="205"/>
        <v>-0.24992366835984123</v>
      </c>
      <c r="P1169" s="1">
        <f t="shared" si="206"/>
        <v>-3.1045522400524047E-2</v>
      </c>
      <c r="Q1169" s="1">
        <f t="shared" si="207"/>
        <v>-0.24120409316247471</v>
      </c>
      <c r="R1169" s="1">
        <f t="shared" si="208"/>
        <v>-1.5254215320260642</v>
      </c>
      <c r="T1169" s="1" t="str">
        <f t="shared" si="209"/>
        <v>B</v>
      </c>
      <c r="U1169" s="1" t="str">
        <f t="shared" si="209"/>
        <v>B</v>
      </c>
      <c r="V1169" s="1" t="str">
        <f t="shared" si="209"/>
        <v>A</v>
      </c>
    </row>
    <row r="1170" spans="1:30" ht="15.6" x14ac:dyDescent="0.25">
      <c r="B1170" s="3" t="str">
        <f t="shared" si="199"/>
        <v>0</v>
      </c>
      <c r="C1170" s="3">
        <f t="shared" si="200"/>
        <v>0</v>
      </c>
      <c r="D1170" s="3" t="str">
        <f t="shared" si="201"/>
        <v>0</v>
      </c>
      <c r="E1170" s="5">
        <v>6138561</v>
      </c>
      <c r="F1170" s="5">
        <v>4959</v>
      </c>
      <c r="G1170" s="5">
        <v>236022</v>
      </c>
      <c r="H1170" s="5">
        <v>22473</v>
      </c>
      <c r="K1170" s="1">
        <f t="shared" si="202"/>
        <v>0.22616257573678386</v>
      </c>
      <c r="L1170" s="1">
        <f t="shared" si="203"/>
        <v>0.26763803680981596</v>
      </c>
      <c r="M1170" s="1">
        <f t="shared" si="204"/>
        <v>1.6664030638182497</v>
      </c>
      <c r="N1170" s="1">
        <f t="shared" si="205"/>
        <v>-0.16837508788809533</v>
      </c>
      <c r="P1170" s="1">
        <f t="shared" si="206"/>
        <v>1.1833878170953569</v>
      </c>
      <c r="Q1170" s="1">
        <f t="shared" si="207"/>
        <v>7.3681645090462249</v>
      </c>
      <c r="R1170" s="1">
        <f t="shared" si="208"/>
        <v>-0.74448695740030968</v>
      </c>
      <c r="T1170" s="1" t="str">
        <f t="shared" si="209"/>
        <v>D</v>
      </c>
      <c r="U1170" s="1" t="str">
        <f t="shared" si="209"/>
        <v>D</v>
      </c>
      <c r="V1170" s="1" t="str">
        <f t="shared" si="209"/>
        <v>A</v>
      </c>
    </row>
    <row r="1171" spans="1:30" ht="15.6" x14ac:dyDescent="0.25">
      <c r="B1171" s="3" t="str">
        <f t="shared" si="199"/>
        <v>0</v>
      </c>
      <c r="C1171" s="3">
        <f t="shared" si="200"/>
        <v>0</v>
      </c>
      <c r="D1171" s="3" t="str">
        <f t="shared" si="201"/>
        <v>0</v>
      </c>
      <c r="E1171" s="5">
        <v>7386526</v>
      </c>
      <c r="F1171" s="5">
        <v>5324</v>
      </c>
      <c r="G1171" s="5">
        <v>204043</v>
      </c>
      <c r="H1171" s="5">
        <v>40961</v>
      </c>
      <c r="K1171" s="1">
        <f t="shared" si="202"/>
        <v>0.20329927486262661</v>
      </c>
      <c r="L1171" s="1">
        <f t="shared" si="203"/>
        <v>7.3603549102641663E-2</v>
      </c>
      <c r="M1171" s="1">
        <f t="shared" si="204"/>
        <v>-0.13549160671462829</v>
      </c>
      <c r="N1171" s="1">
        <f t="shared" si="205"/>
        <v>0.82267610020913984</v>
      </c>
      <c r="P1171" s="1">
        <f t="shared" si="206"/>
        <v>0.36204531055202754</v>
      </c>
      <c r="Q1171" s="1">
        <f t="shared" si="207"/>
        <v>-0.66646379730661942</v>
      </c>
      <c r="R1171" s="1">
        <f t="shared" si="208"/>
        <v>4.046625846378638</v>
      </c>
      <c r="T1171" s="1" t="str">
        <f t="shared" si="209"/>
        <v>C</v>
      </c>
      <c r="U1171" s="1" t="str">
        <f t="shared" si="209"/>
        <v>A</v>
      </c>
      <c r="V1171" s="1" t="str">
        <f t="shared" si="209"/>
        <v>D</v>
      </c>
    </row>
    <row r="1172" spans="1:30" ht="15.6" x14ac:dyDescent="0.25">
      <c r="B1172" s="3" t="str">
        <f t="shared" si="199"/>
        <v>0</v>
      </c>
      <c r="C1172" s="3">
        <f t="shared" si="200"/>
        <v>0</v>
      </c>
      <c r="D1172" s="3" t="str">
        <f t="shared" si="201"/>
        <v>0</v>
      </c>
      <c r="E1172" s="5">
        <v>8821100</v>
      </c>
      <c r="F1172" s="5">
        <v>4093</v>
      </c>
      <c r="G1172" s="5">
        <v>183321</v>
      </c>
      <c r="H1172" s="5">
        <v>59656</v>
      </c>
      <c r="K1172" s="1">
        <f t="shared" si="202"/>
        <v>0.19421498008671464</v>
      </c>
      <c r="L1172" s="1">
        <f t="shared" si="203"/>
        <v>-0.23121712997746055</v>
      </c>
      <c r="M1172" s="1">
        <f t="shared" si="204"/>
        <v>-0.10155702474478419</v>
      </c>
      <c r="N1172" s="1">
        <f t="shared" si="205"/>
        <v>0.45640975562120067</v>
      </c>
      <c r="P1172" s="1">
        <f t="shared" si="206"/>
        <v>-1.1905216058731665</v>
      </c>
      <c r="Q1172" s="1">
        <f t="shared" si="207"/>
        <v>-0.52291035789021112</v>
      </c>
      <c r="R1172" s="1">
        <f t="shared" si="208"/>
        <v>2.350023440094164</v>
      </c>
      <c r="T1172" s="1" t="str">
        <f t="shared" si="209"/>
        <v>A</v>
      </c>
      <c r="U1172" s="1" t="str">
        <f t="shared" si="209"/>
        <v>A</v>
      </c>
      <c r="V1172" s="1" t="str">
        <f t="shared" si="209"/>
        <v>D</v>
      </c>
    </row>
    <row r="1173" spans="1:30" ht="15.6" x14ac:dyDescent="0.25">
      <c r="B1173" s="3" t="str">
        <f t="shared" si="199"/>
        <v>0</v>
      </c>
      <c r="C1173" s="3">
        <f t="shared" si="200"/>
        <v>0</v>
      </c>
      <c r="D1173" s="3" t="str">
        <f t="shared" si="201"/>
        <v>0</v>
      </c>
      <c r="E1173" s="5">
        <v>10427300</v>
      </c>
      <c r="F1173" s="5">
        <v>4193</v>
      </c>
      <c r="G1173" s="5">
        <v>193500</v>
      </c>
      <c r="H1173" s="5">
        <v>51603</v>
      </c>
      <c r="K1173" s="1">
        <f t="shared" si="202"/>
        <v>0.18208613438233326</v>
      </c>
      <c r="L1173" s="1">
        <f t="shared" si="203"/>
        <v>2.4431956999755679E-2</v>
      </c>
      <c r="M1173" s="1">
        <f t="shared" si="204"/>
        <v>5.5525553537237961E-2</v>
      </c>
      <c r="N1173" s="1">
        <f t="shared" si="205"/>
        <v>-0.13499061284698941</v>
      </c>
      <c r="P1173" s="1">
        <f t="shared" si="206"/>
        <v>0.13417802010368873</v>
      </c>
      <c r="Q1173" s="1">
        <f t="shared" si="207"/>
        <v>0.30494114077159123</v>
      </c>
      <c r="R1173" s="1">
        <f t="shared" si="208"/>
        <v>-0.74135580561858938</v>
      </c>
      <c r="T1173" s="1" t="str">
        <f t="shared" si="209"/>
        <v>C</v>
      </c>
      <c r="U1173" s="1" t="str">
        <f t="shared" si="209"/>
        <v>C</v>
      </c>
      <c r="V1173" s="1" t="str">
        <f t="shared" si="209"/>
        <v>A</v>
      </c>
    </row>
    <row r="1174" spans="1:30" ht="14.4" x14ac:dyDescent="0.25">
      <c r="A1174" s="4" t="s">
        <v>109</v>
      </c>
      <c r="B1174" s="3" t="str">
        <f t="shared" si="199"/>
        <v>Anshun</v>
      </c>
      <c r="C1174" s="3" t="str">
        <f t="shared" si="200"/>
        <v xml:space="preserve">an shun </v>
      </c>
      <c r="D1174" s="3" t="str">
        <f t="shared" si="201"/>
        <v>anshun</v>
      </c>
      <c r="K1174" s="1">
        <f t="shared" si="202"/>
        <v>-1</v>
      </c>
      <c r="L1174" s="1">
        <f t="shared" si="203"/>
        <v>-1</v>
      </c>
      <c r="M1174" s="1">
        <f t="shared" si="204"/>
        <v>-1</v>
      </c>
      <c r="N1174" s="1">
        <f t="shared" si="205"/>
        <v>-1</v>
      </c>
      <c r="P1174" s="1">
        <f t="shared" si="206"/>
        <v>1</v>
      </c>
      <c r="Q1174" s="1">
        <f t="shared" si="207"/>
        <v>1</v>
      </c>
      <c r="R1174" s="1">
        <f t="shared" si="208"/>
        <v>1</v>
      </c>
      <c r="T1174" s="8" t="str">
        <f t="shared" si="209"/>
        <v>D</v>
      </c>
      <c r="U1174" s="8" t="str">
        <f t="shared" si="209"/>
        <v>D</v>
      </c>
      <c r="V1174" s="8" t="str">
        <f t="shared" si="209"/>
        <v>D</v>
      </c>
    </row>
    <row r="1175" spans="1:30" ht="15.6" x14ac:dyDescent="0.25">
      <c r="B1175" s="3" t="str">
        <f t="shared" si="199"/>
        <v>0</v>
      </c>
      <c r="C1175" s="3">
        <f t="shared" si="200"/>
        <v>0</v>
      </c>
      <c r="D1175" s="3" t="str">
        <f t="shared" si="201"/>
        <v>0</v>
      </c>
      <c r="E1175" s="5">
        <v>635033</v>
      </c>
      <c r="F1175" s="6"/>
      <c r="G1175" s="6"/>
      <c r="H1175" s="6"/>
      <c r="K1175" s="1" t="e">
        <f t="shared" si="202"/>
        <v>#DIV/0!</v>
      </c>
      <c r="L1175" s="1" t="e">
        <f t="shared" si="203"/>
        <v>#DIV/0!</v>
      </c>
      <c r="M1175" s="1" t="e">
        <f t="shared" si="204"/>
        <v>#DIV/0!</v>
      </c>
      <c r="N1175" s="1" t="e">
        <f t="shared" si="205"/>
        <v>#DIV/0!</v>
      </c>
      <c r="P1175" s="1" t="e">
        <f t="shared" si="206"/>
        <v>#DIV/0!</v>
      </c>
      <c r="Q1175" s="1" t="e">
        <f t="shared" si="207"/>
        <v>#DIV/0!</v>
      </c>
      <c r="R1175" s="1" t="e">
        <f t="shared" si="208"/>
        <v>#DIV/0!</v>
      </c>
      <c r="T1175" s="1" t="e">
        <f t="shared" si="209"/>
        <v>#DIV/0!</v>
      </c>
      <c r="U1175" s="1" t="e">
        <f t="shared" si="209"/>
        <v>#DIV/0!</v>
      </c>
      <c r="V1175" s="1" t="e">
        <f t="shared" si="209"/>
        <v>#DIV/0!</v>
      </c>
      <c r="X1175" s="1">
        <f>COUNTIF($T$1175:$V$1188,"A")</f>
        <v>7</v>
      </c>
      <c r="Y1175" s="1">
        <f>COUNTIF($T$1175:$V$1188,"B")</f>
        <v>9</v>
      </c>
      <c r="Z1175" s="1">
        <f>COUNTIF($T$1175:$V$1188,"C")</f>
        <v>7</v>
      </c>
      <c r="AA1175" s="1">
        <f>COUNTIF($T$1175:$V$1188,"D")</f>
        <v>9</v>
      </c>
      <c r="AB1175" s="1">
        <f>COUNTIF($T$1175:$V$1188,"E")</f>
        <v>0</v>
      </c>
      <c r="AD1175" s="1" t="s">
        <v>158</v>
      </c>
    </row>
    <row r="1176" spans="1:30" ht="15.6" x14ac:dyDescent="0.25">
      <c r="B1176" s="3" t="str">
        <f t="shared" si="199"/>
        <v>0</v>
      </c>
      <c r="C1176" s="3">
        <f t="shared" si="200"/>
        <v>0</v>
      </c>
      <c r="D1176" s="3" t="str">
        <f t="shared" si="201"/>
        <v>0</v>
      </c>
      <c r="E1176" s="5">
        <v>707276</v>
      </c>
      <c r="F1176" s="6"/>
      <c r="G1176" s="6"/>
      <c r="H1176" s="6"/>
      <c r="K1176" s="1">
        <f t="shared" si="202"/>
        <v>0.11376259186530464</v>
      </c>
      <c r="L1176" s="1" t="e">
        <f t="shared" si="203"/>
        <v>#DIV/0!</v>
      </c>
      <c r="M1176" s="1" t="e">
        <f t="shared" si="204"/>
        <v>#DIV/0!</v>
      </c>
      <c r="N1176" s="1" t="e">
        <f t="shared" si="205"/>
        <v>#DIV/0!</v>
      </c>
      <c r="P1176" s="1" t="e">
        <f t="shared" si="206"/>
        <v>#DIV/0!</v>
      </c>
      <c r="Q1176" s="1" t="e">
        <f t="shared" si="207"/>
        <v>#DIV/0!</v>
      </c>
      <c r="R1176" s="1" t="e">
        <f t="shared" si="208"/>
        <v>#DIV/0!</v>
      </c>
      <c r="T1176" s="1" t="e">
        <f t="shared" si="209"/>
        <v>#DIV/0!</v>
      </c>
      <c r="U1176" s="1" t="e">
        <f t="shared" si="209"/>
        <v>#DIV/0!</v>
      </c>
      <c r="V1176" s="1" t="e">
        <f t="shared" si="209"/>
        <v>#DIV/0!</v>
      </c>
    </row>
    <row r="1177" spans="1:30" ht="15.6" x14ac:dyDescent="0.25">
      <c r="B1177" s="3" t="str">
        <f t="shared" si="199"/>
        <v>0</v>
      </c>
      <c r="C1177" s="3">
        <f t="shared" si="200"/>
        <v>0</v>
      </c>
      <c r="D1177" s="3" t="str">
        <f t="shared" si="201"/>
        <v>0</v>
      </c>
      <c r="E1177" s="5">
        <v>787506</v>
      </c>
      <c r="F1177" s="7">
        <v>592</v>
      </c>
      <c r="G1177" s="5">
        <v>56870</v>
      </c>
      <c r="H1177" s="5">
        <v>3255</v>
      </c>
      <c r="K1177" s="1">
        <f t="shared" si="202"/>
        <v>0.11343520775482273</v>
      </c>
      <c r="L1177" s="1" t="e">
        <f t="shared" si="203"/>
        <v>#DIV/0!</v>
      </c>
      <c r="M1177" s="1" t="e">
        <f t="shared" si="204"/>
        <v>#DIV/0!</v>
      </c>
      <c r="N1177" s="1" t="e">
        <f t="shared" si="205"/>
        <v>#DIV/0!</v>
      </c>
      <c r="P1177" s="1" t="e">
        <f t="shared" si="206"/>
        <v>#DIV/0!</v>
      </c>
      <c r="Q1177" s="1" t="e">
        <f t="shared" si="207"/>
        <v>#DIV/0!</v>
      </c>
      <c r="R1177" s="1" t="e">
        <f t="shared" si="208"/>
        <v>#DIV/0!</v>
      </c>
      <c r="T1177" s="1" t="e">
        <f t="shared" si="209"/>
        <v>#DIV/0!</v>
      </c>
      <c r="U1177" s="1" t="e">
        <f t="shared" si="209"/>
        <v>#DIV/0!</v>
      </c>
      <c r="V1177" s="1" t="e">
        <f t="shared" si="209"/>
        <v>#DIV/0!</v>
      </c>
    </row>
    <row r="1178" spans="1:30" ht="15.6" x14ac:dyDescent="0.25">
      <c r="B1178" s="3" t="str">
        <f t="shared" si="199"/>
        <v>0</v>
      </c>
      <c r="C1178" s="3">
        <f t="shared" si="200"/>
        <v>0</v>
      </c>
      <c r="D1178" s="3" t="str">
        <f t="shared" si="201"/>
        <v>0</v>
      </c>
      <c r="E1178" s="5">
        <v>877905</v>
      </c>
      <c r="F1178" s="7">
        <v>580</v>
      </c>
      <c r="G1178" s="5">
        <v>57071</v>
      </c>
      <c r="H1178" s="5">
        <v>3359</v>
      </c>
      <c r="K1178" s="1">
        <f t="shared" si="202"/>
        <v>0.1147915063504278</v>
      </c>
      <c r="L1178" s="1">
        <f t="shared" si="203"/>
        <v>-2.0270270270270271E-2</v>
      </c>
      <c r="M1178" s="1">
        <f t="shared" si="204"/>
        <v>3.5343766484965712E-3</v>
      </c>
      <c r="N1178" s="1">
        <f t="shared" si="205"/>
        <v>3.195084485407066E-2</v>
      </c>
      <c r="P1178" s="1">
        <f t="shared" si="206"/>
        <v>-0.17658336330556157</v>
      </c>
      <c r="Q1178" s="1">
        <f t="shared" si="207"/>
        <v>3.0789531045154715E-2</v>
      </c>
      <c r="R1178" s="1">
        <f t="shared" si="208"/>
        <v>0.2783380571427756</v>
      </c>
      <c r="T1178" s="1" t="str">
        <f t="shared" si="209"/>
        <v>B</v>
      </c>
      <c r="U1178" s="1" t="str">
        <f t="shared" si="209"/>
        <v>C</v>
      </c>
      <c r="V1178" s="1" t="str">
        <f t="shared" si="209"/>
        <v>C</v>
      </c>
    </row>
    <row r="1179" spans="1:30" ht="15.6" x14ac:dyDescent="0.25">
      <c r="B1179" s="3" t="str">
        <f t="shared" si="199"/>
        <v>0</v>
      </c>
      <c r="C1179" s="3">
        <f t="shared" si="200"/>
        <v>0</v>
      </c>
      <c r="D1179" s="3" t="str">
        <f t="shared" si="201"/>
        <v>0</v>
      </c>
      <c r="E1179" s="5">
        <v>1060334</v>
      </c>
      <c r="F1179" s="7">
        <v>558</v>
      </c>
      <c r="G1179" s="5">
        <v>119149</v>
      </c>
      <c r="H1179" s="5">
        <v>5965</v>
      </c>
      <c r="K1179" s="1">
        <f t="shared" si="202"/>
        <v>0.20780038842471565</v>
      </c>
      <c r="L1179" s="1">
        <f t="shared" si="203"/>
        <v>-3.793103448275862E-2</v>
      </c>
      <c r="M1179" s="1">
        <f t="shared" si="204"/>
        <v>1.087732824026213</v>
      </c>
      <c r="N1179" s="1">
        <f t="shared" si="205"/>
        <v>0.77582613873176542</v>
      </c>
      <c r="P1179" s="1">
        <f t="shared" si="206"/>
        <v>-0.18253591713809869</v>
      </c>
      <c r="Q1179" s="1">
        <f t="shared" si="207"/>
        <v>5.2345081367366619</v>
      </c>
      <c r="R1179" s="1">
        <f t="shared" si="208"/>
        <v>3.7335163067456958</v>
      </c>
      <c r="T1179" s="1" t="str">
        <f t="shared" si="209"/>
        <v>B</v>
      </c>
      <c r="U1179" s="1" t="str">
        <f t="shared" si="209"/>
        <v>D</v>
      </c>
      <c r="V1179" s="1" t="str">
        <f t="shared" si="209"/>
        <v>D</v>
      </c>
    </row>
    <row r="1180" spans="1:30" ht="15.6" x14ac:dyDescent="0.25">
      <c r="B1180" s="3" t="str">
        <f t="shared" si="199"/>
        <v>0</v>
      </c>
      <c r="C1180" s="3">
        <f t="shared" si="200"/>
        <v>0</v>
      </c>
      <c r="D1180" s="3" t="str">
        <f t="shared" si="201"/>
        <v>0</v>
      </c>
      <c r="E1180" s="5">
        <v>1237372</v>
      </c>
      <c r="F1180" s="7">
        <v>667</v>
      </c>
      <c r="G1180" s="5">
        <v>101519</v>
      </c>
      <c r="H1180" s="5">
        <v>5623</v>
      </c>
      <c r="K1180" s="1">
        <f t="shared" si="202"/>
        <v>0.16696437160366451</v>
      </c>
      <c r="L1180" s="1">
        <f t="shared" si="203"/>
        <v>0.19534050179211471</v>
      </c>
      <c r="M1180" s="1">
        <f t="shared" si="204"/>
        <v>-0.14796599216107562</v>
      </c>
      <c r="N1180" s="1">
        <f t="shared" si="205"/>
        <v>-5.733445096395641E-2</v>
      </c>
      <c r="P1180" s="1">
        <f t="shared" si="206"/>
        <v>1.1699532056803632</v>
      </c>
      <c r="Q1180" s="1">
        <f t="shared" si="207"/>
        <v>-0.88621297310250879</v>
      </c>
      <c r="R1180" s="1">
        <f t="shared" si="208"/>
        <v>-0.34339332645203718</v>
      </c>
      <c r="T1180" s="1" t="str">
        <f t="shared" si="209"/>
        <v>D</v>
      </c>
      <c r="U1180" s="1" t="str">
        <f t="shared" si="209"/>
        <v>A</v>
      </c>
      <c r="V1180" s="1" t="str">
        <f t="shared" si="209"/>
        <v>B</v>
      </c>
    </row>
    <row r="1181" spans="1:30" ht="15.6" x14ac:dyDescent="0.25">
      <c r="B1181" s="3" t="str">
        <f t="shared" si="199"/>
        <v>0</v>
      </c>
      <c r="C1181" s="3">
        <f t="shared" si="200"/>
        <v>0</v>
      </c>
      <c r="D1181" s="3" t="str">
        <f t="shared" si="201"/>
        <v>0</v>
      </c>
      <c r="E1181" s="5">
        <v>1457813</v>
      </c>
      <c r="F1181" s="7">
        <v>651</v>
      </c>
      <c r="G1181" s="5">
        <v>11560</v>
      </c>
      <c r="H1181" s="5">
        <v>5600</v>
      </c>
      <c r="K1181" s="1">
        <f t="shared" si="202"/>
        <v>0.17815256850809619</v>
      </c>
      <c r="L1181" s="1">
        <f t="shared" si="203"/>
        <v>-2.3988005997001498E-2</v>
      </c>
      <c r="M1181" s="1">
        <f t="shared" si="204"/>
        <v>-0.88612969000876685</v>
      </c>
      <c r="N1181" s="1">
        <f t="shared" si="205"/>
        <v>-4.0903432331495645E-3</v>
      </c>
      <c r="P1181" s="1">
        <f t="shared" si="206"/>
        <v>-0.13464866770029957</v>
      </c>
      <c r="Q1181" s="1">
        <f t="shared" si="207"/>
        <v>-4.9739933441851916</v>
      </c>
      <c r="R1181" s="1">
        <f t="shared" si="208"/>
        <v>-2.2959776933913125E-2</v>
      </c>
      <c r="T1181" s="1" t="str">
        <f t="shared" si="209"/>
        <v>B</v>
      </c>
      <c r="U1181" s="1" t="str">
        <f t="shared" si="209"/>
        <v>A</v>
      </c>
      <c r="V1181" s="1" t="str">
        <f t="shared" si="209"/>
        <v>B</v>
      </c>
    </row>
    <row r="1182" spans="1:30" ht="15.6" x14ac:dyDescent="0.25">
      <c r="B1182" s="3" t="str">
        <f t="shared" si="199"/>
        <v>0</v>
      </c>
      <c r="C1182" s="3">
        <f t="shared" si="200"/>
        <v>0</v>
      </c>
      <c r="D1182" s="3" t="str">
        <f t="shared" si="201"/>
        <v>0</v>
      </c>
      <c r="E1182" s="5">
        <v>1676482</v>
      </c>
      <c r="F1182" s="7">
        <v>641</v>
      </c>
      <c r="G1182" s="5">
        <v>118400</v>
      </c>
      <c r="H1182" s="5">
        <v>5600</v>
      </c>
      <c r="K1182" s="1">
        <f t="shared" si="202"/>
        <v>0.14999797642084409</v>
      </c>
      <c r="L1182" s="1">
        <f t="shared" si="203"/>
        <v>-1.5360983102918587E-2</v>
      </c>
      <c r="M1182" s="1">
        <f t="shared" si="204"/>
        <v>9.2422145328719729</v>
      </c>
      <c r="N1182" s="1">
        <f t="shared" si="205"/>
        <v>0</v>
      </c>
      <c r="P1182" s="1">
        <f t="shared" si="206"/>
        <v>-0.10240793555654919</v>
      </c>
      <c r="Q1182" s="1">
        <f t="shared" si="207"/>
        <v>61.615594779368315</v>
      </c>
      <c r="R1182" s="1">
        <f t="shared" si="208"/>
        <v>0</v>
      </c>
      <c r="T1182" s="1" t="str">
        <f t="shared" si="209"/>
        <v>B</v>
      </c>
      <c r="U1182" s="1" t="str">
        <f t="shared" si="209"/>
        <v>D</v>
      </c>
      <c r="V1182" s="1" t="str">
        <f t="shared" si="209"/>
        <v>F</v>
      </c>
    </row>
    <row r="1183" spans="1:30" ht="15.6" x14ac:dyDescent="0.25">
      <c r="B1183" s="3" t="str">
        <f t="shared" si="199"/>
        <v>0</v>
      </c>
      <c r="C1183" s="3">
        <f t="shared" si="200"/>
        <v>0</v>
      </c>
      <c r="D1183" s="3" t="str">
        <f t="shared" si="201"/>
        <v>0</v>
      </c>
      <c r="E1183" s="5">
        <v>1957038</v>
      </c>
      <c r="F1183" s="7">
        <v>613</v>
      </c>
      <c r="G1183" s="5">
        <v>95900</v>
      </c>
      <c r="H1183" s="5">
        <v>6400</v>
      </c>
      <c r="K1183" s="1">
        <f t="shared" si="202"/>
        <v>0.16734805384131771</v>
      </c>
      <c r="L1183" s="1">
        <f t="shared" si="203"/>
        <v>-4.3681747269890797E-2</v>
      </c>
      <c r="M1183" s="1">
        <f t="shared" si="204"/>
        <v>-0.19003378378378377</v>
      </c>
      <c r="N1183" s="1">
        <f t="shared" si="205"/>
        <v>0.14285714285714285</v>
      </c>
      <c r="P1183" s="1">
        <f t="shared" si="206"/>
        <v>-0.26102333589914695</v>
      </c>
      <c r="Q1183" s="1">
        <f t="shared" si="207"/>
        <v>-1.1355601659041525</v>
      </c>
      <c r="R1183" s="1">
        <f t="shared" si="208"/>
        <v>0.85365284852731205</v>
      </c>
      <c r="T1183" s="1" t="str">
        <f t="shared" si="209"/>
        <v>B</v>
      </c>
      <c r="U1183" s="1" t="str">
        <f t="shared" si="209"/>
        <v>A</v>
      </c>
      <c r="V1183" s="1" t="str">
        <f t="shared" si="209"/>
        <v>C</v>
      </c>
    </row>
    <row r="1184" spans="1:30" ht="15.6" x14ac:dyDescent="0.25">
      <c r="B1184" s="3" t="str">
        <f t="shared" si="199"/>
        <v>0</v>
      </c>
      <c r="C1184" s="3">
        <f t="shared" si="200"/>
        <v>0</v>
      </c>
      <c r="D1184" s="3" t="str">
        <f t="shared" si="201"/>
        <v>0</v>
      </c>
      <c r="E1184" s="5">
        <v>2329210</v>
      </c>
      <c r="F1184" s="7">
        <v>719</v>
      </c>
      <c r="G1184" s="5">
        <v>147733</v>
      </c>
      <c r="H1184" s="5">
        <v>16544</v>
      </c>
      <c r="K1184" s="1">
        <f t="shared" si="202"/>
        <v>0.19017106463952158</v>
      </c>
      <c r="L1184" s="1">
        <f t="shared" si="203"/>
        <v>0.1729200652528548</v>
      </c>
      <c r="M1184" s="1">
        <f t="shared" si="204"/>
        <v>0.54049009384775804</v>
      </c>
      <c r="N1184" s="1">
        <f t="shared" si="205"/>
        <v>1.585</v>
      </c>
      <c r="P1184" s="1">
        <f t="shared" si="206"/>
        <v>0.90928693900217217</v>
      </c>
      <c r="Q1184" s="1">
        <f t="shared" si="207"/>
        <v>2.8421258243060428</v>
      </c>
      <c r="R1184" s="1">
        <f t="shared" si="208"/>
        <v>8.3346012865019397</v>
      </c>
      <c r="T1184" s="1" t="str">
        <f t="shared" si="209"/>
        <v>C</v>
      </c>
      <c r="U1184" s="1" t="str">
        <f t="shared" si="209"/>
        <v>D</v>
      </c>
      <c r="V1184" s="1" t="str">
        <f t="shared" si="209"/>
        <v>D</v>
      </c>
    </row>
    <row r="1185" spans="1:30" ht="15.6" x14ac:dyDescent="0.25">
      <c r="B1185" s="3" t="str">
        <f t="shared" si="199"/>
        <v>0</v>
      </c>
      <c r="C1185" s="3">
        <f t="shared" si="200"/>
        <v>0</v>
      </c>
      <c r="D1185" s="3" t="str">
        <f t="shared" si="201"/>
        <v>0</v>
      </c>
      <c r="E1185" s="5">
        <v>2855509</v>
      </c>
      <c r="F1185" s="5">
        <v>1406</v>
      </c>
      <c r="G1185" s="5">
        <v>87799</v>
      </c>
      <c r="H1185" s="5">
        <v>17390</v>
      </c>
      <c r="K1185" s="1">
        <f t="shared" si="202"/>
        <v>0.22595601083629213</v>
      </c>
      <c r="L1185" s="1">
        <f t="shared" si="203"/>
        <v>0.9554937413073713</v>
      </c>
      <c r="M1185" s="1">
        <f t="shared" si="204"/>
        <v>-0.40569134858156269</v>
      </c>
      <c r="N1185" s="1">
        <f t="shared" si="205"/>
        <v>5.113636363636364E-2</v>
      </c>
      <c r="P1185" s="1">
        <f t="shared" si="206"/>
        <v>4.2286714912826024</v>
      </c>
      <c r="Q1185" s="1">
        <f t="shared" si="207"/>
        <v>-1.7954439321177917</v>
      </c>
      <c r="R1185" s="1">
        <f t="shared" si="208"/>
        <v>0.2263111454619039</v>
      </c>
      <c r="T1185" s="1" t="str">
        <f t="shared" si="209"/>
        <v>D</v>
      </c>
      <c r="U1185" s="1" t="str">
        <f t="shared" si="209"/>
        <v>A</v>
      </c>
      <c r="V1185" s="1" t="str">
        <f t="shared" si="209"/>
        <v>C</v>
      </c>
    </row>
    <row r="1186" spans="1:30" ht="15.6" x14ac:dyDescent="0.25">
      <c r="B1186" s="3" t="str">
        <f t="shared" si="199"/>
        <v>0</v>
      </c>
      <c r="C1186" s="3">
        <f t="shared" si="200"/>
        <v>0</v>
      </c>
      <c r="D1186" s="3" t="str">
        <f t="shared" si="201"/>
        <v>0</v>
      </c>
      <c r="E1186" s="5">
        <v>3526171</v>
      </c>
      <c r="F1186" s="5">
        <v>2094</v>
      </c>
      <c r="G1186" s="5">
        <v>80645</v>
      </c>
      <c r="H1186" s="5">
        <v>17495</v>
      </c>
      <c r="K1186" s="1">
        <f t="shared" si="202"/>
        <v>0.23486600812674727</v>
      </c>
      <c r="L1186" s="1">
        <f t="shared" si="203"/>
        <v>0.48933143669985774</v>
      </c>
      <c r="M1186" s="1">
        <f t="shared" si="204"/>
        <v>-8.1481565849269355E-2</v>
      </c>
      <c r="N1186" s="1">
        <f t="shared" si="205"/>
        <v>6.0379528464634845E-3</v>
      </c>
      <c r="P1186" s="1">
        <f t="shared" si="206"/>
        <v>2.0834493701437893</v>
      </c>
      <c r="Q1186" s="1">
        <f t="shared" si="207"/>
        <v>-0.34692787815126142</v>
      </c>
      <c r="R1186" s="1">
        <f t="shared" si="208"/>
        <v>2.5708074551192849E-2</v>
      </c>
      <c r="T1186" s="1" t="str">
        <f t="shared" si="209"/>
        <v>D</v>
      </c>
      <c r="U1186" s="1" t="str">
        <f t="shared" si="209"/>
        <v>B</v>
      </c>
      <c r="V1186" s="1" t="str">
        <f t="shared" si="209"/>
        <v>C</v>
      </c>
    </row>
    <row r="1187" spans="1:30" ht="15.6" x14ac:dyDescent="0.25">
      <c r="B1187" s="3" t="str">
        <f t="shared" si="199"/>
        <v>0</v>
      </c>
      <c r="C1187" s="3">
        <f t="shared" si="200"/>
        <v>0</v>
      </c>
      <c r="D1187" s="3" t="str">
        <f t="shared" si="201"/>
        <v>0</v>
      </c>
      <c r="E1187" s="5">
        <v>4291600</v>
      </c>
      <c r="F1187" s="5">
        <v>2097</v>
      </c>
      <c r="G1187" s="5">
        <v>76017</v>
      </c>
      <c r="H1187" s="5">
        <v>13801</v>
      </c>
      <c r="K1187" s="1">
        <f t="shared" si="202"/>
        <v>0.21707086808892706</v>
      </c>
      <c r="L1187" s="1">
        <f t="shared" si="203"/>
        <v>1.4326647564469914E-3</v>
      </c>
      <c r="M1187" s="1">
        <f t="shared" si="204"/>
        <v>-5.738731477462955E-2</v>
      </c>
      <c r="N1187" s="1">
        <f t="shared" si="205"/>
        <v>-0.21114604172620749</v>
      </c>
      <c r="P1187" s="1">
        <f t="shared" si="206"/>
        <v>6.599986304288763E-3</v>
      </c>
      <c r="Q1187" s="1">
        <f t="shared" si="207"/>
        <v>-0.26437133310361932</v>
      </c>
      <c r="R1187" s="1">
        <f t="shared" si="208"/>
        <v>-0.97270556655123175</v>
      </c>
      <c r="T1187" s="1" t="str">
        <f t="shared" si="209"/>
        <v>C</v>
      </c>
      <c r="U1187" s="1" t="str">
        <f t="shared" si="209"/>
        <v>B</v>
      </c>
      <c r="V1187" s="1" t="str">
        <f t="shared" si="209"/>
        <v>A</v>
      </c>
    </row>
    <row r="1188" spans="1:30" ht="15.6" x14ac:dyDescent="0.25">
      <c r="B1188" s="3" t="str">
        <f t="shared" si="199"/>
        <v>0</v>
      </c>
      <c r="C1188" s="3">
        <f t="shared" si="200"/>
        <v>0</v>
      </c>
      <c r="D1188" s="3" t="str">
        <f t="shared" si="201"/>
        <v>0</v>
      </c>
      <c r="E1188" s="5">
        <v>5200600</v>
      </c>
      <c r="F1188" s="5">
        <v>1681</v>
      </c>
      <c r="G1188" s="5">
        <v>51518</v>
      </c>
      <c r="H1188" s="5">
        <v>19985</v>
      </c>
      <c r="K1188" s="1">
        <f t="shared" si="202"/>
        <v>0.21180911548140555</v>
      </c>
      <c r="L1188" s="1">
        <f t="shared" si="203"/>
        <v>-0.19837863614687648</v>
      </c>
      <c r="M1188" s="1">
        <f t="shared" si="204"/>
        <v>-0.32228317350066432</v>
      </c>
      <c r="N1188" s="1">
        <f t="shared" si="205"/>
        <v>0.44808347221215855</v>
      </c>
      <c r="P1188" s="1">
        <f t="shared" si="206"/>
        <v>-0.93659158953568211</v>
      </c>
      <c r="Q1188" s="1">
        <f t="shared" si="207"/>
        <v>-1.5215736715021462</v>
      </c>
      <c r="R1188" s="1">
        <f t="shared" si="208"/>
        <v>2.1155060828885586</v>
      </c>
      <c r="T1188" s="1" t="str">
        <f t="shared" si="209"/>
        <v>A</v>
      </c>
      <c r="U1188" s="1" t="str">
        <f t="shared" si="209"/>
        <v>A</v>
      </c>
      <c r="V1188" s="1" t="str">
        <f t="shared" si="209"/>
        <v>D</v>
      </c>
    </row>
    <row r="1189" spans="1:30" ht="14.4" x14ac:dyDescent="0.25">
      <c r="A1189" s="4" t="s">
        <v>110</v>
      </c>
      <c r="B1189" s="3" t="str">
        <f t="shared" si="199"/>
        <v>Bijie</v>
      </c>
      <c r="C1189" s="3" t="str">
        <f t="shared" si="200"/>
        <v xml:space="preserve">bi jie </v>
      </c>
      <c r="D1189" s="3" t="str">
        <f t="shared" si="201"/>
        <v>bijie</v>
      </c>
      <c r="K1189" s="1">
        <f t="shared" si="202"/>
        <v>-1</v>
      </c>
      <c r="L1189" s="1">
        <f t="shared" si="203"/>
        <v>-1</v>
      </c>
      <c r="M1189" s="1">
        <f t="shared" si="204"/>
        <v>-1</v>
      </c>
      <c r="N1189" s="1">
        <f t="shared" si="205"/>
        <v>-1</v>
      </c>
      <c r="P1189" s="1">
        <f t="shared" si="206"/>
        <v>1</v>
      </c>
      <c r="Q1189" s="1">
        <f t="shared" si="207"/>
        <v>1</v>
      </c>
      <c r="R1189" s="1">
        <f t="shared" si="208"/>
        <v>1</v>
      </c>
      <c r="T1189" s="8" t="str">
        <f t="shared" si="209"/>
        <v>D</v>
      </c>
      <c r="U1189" s="8" t="str">
        <f t="shared" si="209"/>
        <v>D</v>
      </c>
      <c r="V1189" s="8" t="str">
        <f t="shared" si="209"/>
        <v>D</v>
      </c>
    </row>
    <row r="1190" spans="1:30" ht="15.6" x14ac:dyDescent="0.25">
      <c r="B1190" s="3" t="str">
        <f t="shared" si="199"/>
        <v>0</v>
      </c>
      <c r="C1190" s="3">
        <f t="shared" si="200"/>
        <v>0</v>
      </c>
      <c r="D1190" s="3" t="str">
        <f t="shared" si="201"/>
        <v>0</v>
      </c>
      <c r="E1190" s="6"/>
      <c r="F1190" s="6"/>
      <c r="G1190" s="6"/>
      <c r="H1190" s="6"/>
      <c r="K1190" s="1" t="e">
        <f t="shared" si="202"/>
        <v>#DIV/0!</v>
      </c>
      <c r="L1190" s="1" t="e">
        <f t="shared" si="203"/>
        <v>#DIV/0!</v>
      </c>
      <c r="M1190" s="1" t="e">
        <f t="shared" si="204"/>
        <v>#DIV/0!</v>
      </c>
      <c r="N1190" s="1" t="e">
        <f t="shared" si="205"/>
        <v>#DIV/0!</v>
      </c>
      <c r="P1190" s="1" t="e">
        <f t="shared" si="206"/>
        <v>#DIV/0!</v>
      </c>
      <c r="Q1190" s="1" t="e">
        <f t="shared" si="207"/>
        <v>#DIV/0!</v>
      </c>
      <c r="R1190" s="1" t="e">
        <f t="shared" si="208"/>
        <v>#DIV/0!</v>
      </c>
      <c r="T1190" s="1" t="e">
        <f t="shared" si="209"/>
        <v>#DIV/0!</v>
      </c>
      <c r="U1190" s="1" t="e">
        <f t="shared" si="209"/>
        <v>#DIV/0!</v>
      </c>
      <c r="V1190" s="1" t="e">
        <f t="shared" si="209"/>
        <v>#DIV/0!</v>
      </c>
      <c r="X1190" s="1">
        <f>COUNTIF($T$1190:$V$1203,"A")</f>
        <v>2</v>
      </c>
      <c r="Y1190" s="1">
        <f>COUNTIF($T$1190:$V$1203,"B")</f>
        <v>1</v>
      </c>
      <c r="Z1190" s="1">
        <f>COUNTIF($T$1190:$V$1203,"C")</f>
        <v>3</v>
      </c>
      <c r="AA1190" s="1">
        <f>COUNTIF($T$1190:$V$1203,"D")</f>
        <v>3</v>
      </c>
      <c r="AB1190" s="1">
        <f>COUNTIF($T$1190:$V$1203,"E")</f>
        <v>0</v>
      </c>
      <c r="AD1190" s="1" t="s">
        <v>152</v>
      </c>
    </row>
    <row r="1191" spans="1:30" ht="15.6" x14ac:dyDescent="0.25">
      <c r="B1191" s="3" t="str">
        <f t="shared" si="199"/>
        <v>0</v>
      </c>
      <c r="C1191" s="3">
        <f t="shared" si="200"/>
        <v>0</v>
      </c>
      <c r="D1191" s="3" t="str">
        <f t="shared" si="201"/>
        <v>0</v>
      </c>
      <c r="E1191" s="6"/>
      <c r="F1191" s="6"/>
      <c r="G1191" s="6"/>
      <c r="H1191" s="6"/>
      <c r="K1191" s="1" t="e">
        <f t="shared" si="202"/>
        <v>#DIV/0!</v>
      </c>
      <c r="L1191" s="1" t="e">
        <f t="shared" si="203"/>
        <v>#DIV/0!</v>
      </c>
      <c r="M1191" s="1" t="e">
        <f t="shared" si="204"/>
        <v>#DIV/0!</v>
      </c>
      <c r="N1191" s="1" t="e">
        <f t="shared" si="205"/>
        <v>#DIV/0!</v>
      </c>
      <c r="P1191" s="1" t="e">
        <f t="shared" si="206"/>
        <v>#DIV/0!</v>
      </c>
      <c r="Q1191" s="1" t="e">
        <f t="shared" si="207"/>
        <v>#DIV/0!</v>
      </c>
      <c r="R1191" s="1" t="e">
        <f t="shared" si="208"/>
        <v>#DIV/0!</v>
      </c>
      <c r="T1191" s="1" t="e">
        <f t="shared" si="209"/>
        <v>#DIV/0!</v>
      </c>
      <c r="U1191" s="1" t="e">
        <f t="shared" si="209"/>
        <v>#DIV/0!</v>
      </c>
      <c r="V1191" s="1" t="e">
        <f t="shared" si="209"/>
        <v>#DIV/0!</v>
      </c>
    </row>
    <row r="1192" spans="1:30" ht="15.6" x14ac:dyDescent="0.25">
      <c r="B1192" s="3" t="str">
        <f t="shared" si="199"/>
        <v>0</v>
      </c>
      <c r="C1192" s="3">
        <f t="shared" si="200"/>
        <v>0</v>
      </c>
      <c r="D1192" s="3" t="str">
        <f t="shared" si="201"/>
        <v>0</v>
      </c>
      <c r="E1192" s="6"/>
      <c r="F1192" s="6"/>
      <c r="G1192" s="6"/>
      <c r="H1192" s="6"/>
      <c r="K1192" s="1" t="e">
        <f t="shared" si="202"/>
        <v>#DIV/0!</v>
      </c>
      <c r="L1192" s="1" t="e">
        <f t="shared" si="203"/>
        <v>#DIV/0!</v>
      </c>
      <c r="M1192" s="1" t="e">
        <f t="shared" si="204"/>
        <v>#DIV/0!</v>
      </c>
      <c r="N1192" s="1" t="e">
        <f t="shared" si="205"/>
        <v>#DIV/0!</v>
      </c>
      <c r="P1192" s="1" t="e">
        <f t="shared" si="206"/>
        <v>#DIV/0!</v>
      </c>
      <c r="Q1192" s="1" t="e">
        <f t="shared" si="207"/>
        <v>#DIV/0!</v>
      </c>
      <c r="R1192" s="1" t="e">
        <f t="shared" si="208"/>
        <v>#DIV/0!</v>
      </c>
      <c r="T1192" s="1" t="e">
        <f t="shared" si="209"/>
        <v>#DIV/0!</v>
      </c>
      <c r="U1192" s="1" t="e">
        <f t="shared" si="209"/>
        <v>#DIV/0!</v>
      </c>
      <c r="V1192" s="1" t="e">
        <f t="shared" si="209"/>
        <v>#DIV/0!</v>
      </c>
    </row>
    <row r="1193" spans="1:30" ht="15.6" x14ac:dyDescent="0.25">
      <c r="B1193" s="3" t="str">
        <f t="shared" si="199"/>
        <v>0</v>
      </c>
      <c r="C1193" s="3">
        <f t="shared" si="200"/>
        <v>0</v>
      </c>
      <c r="D1193" s="3" t="str">
        <f t="shared" si="201"/>
        <v>0</v>
      </c>
      <c r="E1193" s="6"/>
      <c r="F1193" s="6"/>
      <c r="G1193" s="6"/>
      <c r="H1193" s="6"/>
      <c r="K1193" s="1" t="e">
        <f t="shared" si="202"/>
        <v>#DIV/0!</v>
      </c>
      <c r="L1193" s="1" t="e">
        <f t="shared" si="203"/>
        <v>#DIV/0!</v>
      </c>
      <c r="M1193" s="1" t="e">
        <f t="shared" si="204"/>
        <v>#DIV/0!</v>
      </c>
      <c r="N1193" s="1" t="e">
        <f t="shared" si="205"/>
        <v>#DIV/0!</v>
      </c>
      <c r="P1193" s="1" t="e">
        <f t="shared" si="206"/>
        <v>#DIV/0!</v>
      </c>
      <c r="Q1193" s="1" t="e">
        <f t="shared" si="207"/>
        <v>#DIV/0!</v>
      </c>
      <c r="R1193" s="1" t="e">
        <f t="shared" si="208"/>
        <v>#DIV/0!</v>
      </c>
      <c r="T1193" s="1" t="e">
        <f t="shared" si="209"/>
        <v>#DIV/0!</v>
      </c>
      <c r="U1193" s="1" t="e">
        <f t="shared" si="209"/>
        <v>#DIV/0!</v>
      </c>
      <c r="V1193" s="1" t="e">
        <f t="shared" si="209"/>
        <v>#DIV/0!</v>
      </c>
    </row>
    <row r="1194" spans="1:30" ht="15.6" x14ac:dyDescent="0.25">
      <c r="B1194" s="3" t="str">
        <f t="shared" si="199"/>
        <v>0</v>
      </c>
      <c r="C1194" s="3">
        <f t="shared" si="200"/>
        <v>0</v>
      </c>
      <c r="D1194" s="3" t="str">
        <f t="shared" si="201"/>
        <v>0</v>
      </c>
      <c r="E1194" s="6"/>
      <c r="F1194" s="6"/>
      <c r="G1194" s="6"/>
      <c r="H1194" s="6"/>
      <c r="K1194" s="1" t="e">
        <f t="shared" si="202"/>
        <v>#DIV/0!</v>
      </c>
      <c r="L1194" s="1" t="e">
        <f t="shared" si="203"/>
        <v>#DIV/0!</v>
      </c>
      <c r="M1194" s="1" t="e">
        <f t="shared" si="204"/>
        <v>#DIV/0!</v>
      </c>
      <c r="N1194" s="1" t="e">
        <f t="shared" si="205"/>
        <v>#DIV/0!</v>
      </c>
      <c r="P1194" s="1" t="e">
        <f t="shared" si="206"/>
        <v>#DIV/0!</v>
      </c>
      <c r="Q1194" s="1" t="e">
        <f t="shared" si="207"/>
        <v>#DIV/0!</v>
      </c>
      <c r="R1194" s="1" t="e">
        <f t="shared" si="208"/>
        <v>#DIV/0!</v>
      </c>
      <c r="T1194" s="1" t="e">
        <f t="shared" si="209"/>
        <v>#DIV/0!</v>
      </c>
      <c r="U1194" s="1" t="e">
        <f t="shared" si="209"/>
        <v>#DIV/0!</v>
      </c>
      <c r="V1194" s="1" t="e">
        <f t="shared" si="209"/>
        <v>#DIV/0!</v>
      </c>
    </row>
    <row r="1195" spans="1:30" ht="15.6" x14ac:dyDescent="0.25">
      <c r="B1195" s="3" t="str">
        <f t="shared" si="199"/>
        <v>0</v>
      </c>
      <c r="C1195" s="3">
        <f t="shared" si="200"/>
        <v>0</v>
      </c>
      <c r="D1195" s="3" t="str">
        <f t="shared" si="201"/>
        <v>0</v>
      </c>
      <c r="E1195" s="6"/>
      <c r="F1195" s="6"/>
      <c r="G1195" s="6"/>
      <c r="H1195" s="6"/>
      <c r="K1195" s="1" t="e">
        <f t="shared" si="202"/>
        <v>#DIV/0!</v>
      </c>
      <c r="L1195" s="1" t="e">
        <f t="shared" si="203"/>
        <v>#DIV/0!</v>
      </c>
      <c r="M1195" s="1" t="e">
        <f t="shared" si="204"/>
        <v>#DIV/0!</v>
      </c>
      <c r="N1195" s="1" t="e">
        <f t="shared" si="205"/>
        <v>#DIV/0!</v>
      </c>
      <c r="P1195" s="1" t="e">
        <f t="shared" si="206"/>
        <v>#DIV/0!</v>
      </c>
      <c r="Q1195" s="1" t="e">
        <f t="shared" si="207"/>
        <v>#DIV/0!</v>
      </c>
      <c r="R1195" s="1" t="e">
        <f t="shared" si="208"/>
        <v>#DIV/0!</v>
      </c>
      <c r="T1195" s="1" t="e">
        <f t="shared" si="209"/>
        <v>#DIV/0!</v>
      </c>
      <c r="U1195" s="1" t="e">
        <f t="shared" si="209"/>
        <v>#DIV/0!</v>
      </c>
      <c r="V1195" s="1" t="e">
        <f t="shared" si="209"/>
        <v>#DIV/0!</v>
      </c>
    </row>
    <row r="1196" spans="1:30" ht="15.6" x14ac:dyDescent="0.25">
      <c r="B1196" s="3" t="str">
        <f t="shared" si="199"/>
        <v>0</v>
      </c>
      <c r="C1196" s="3">
        <f t="shared" si="200"/>
        <v>0</v>
      </c>
      <c r="D1196" s="3" t="str">
        <f t="shared" si="201"/>
        <v>0</v>
      </c>
      <c r="E1196" s="6"/>
      <c r="F1196" s="6"/>
      <c r="G1196" s="6"/>
      <c r="H1196" s="6"/>
      <c r="K1196" s="1" t="e">
        <f t="shared" si="202"/>
        <v>#DIV/0!</v>
      </c>
      <c r="L1196" s="1" t="e">
        <f t="shared" si="203"/>
        <v>#DIV/0!</v>
      </c>
      <c r="M1196" s="1" t="e">
        <f t="shared" si="204"/>
        <v>#DIV/0!</v>
      </c>
      <c r="N1196" s="1" t="e">
        <f t="shared" si="205"/>
        <v>#DIV/0!</v>
      </c>
      <c r="P1196" s="1" t="e">
        <f t="shared" si="206"/>
        <v>#DIV/0!</v>
      </c>
      <c r="Q1196" s="1" t="e">
        <f t="shared" si="207"/>
        <v>#DIV/0!</v>
      </c>
      <c r="R1196" s="1" t="e">
        <f t="shared" si="208"/>
        <v>#DIV/0!</v>
      </c>
      <c r="T1196" s="1" t="e">
        <f t="shared" si="209"/>
        <v>#DIV/0!</v>
      </c>
      <c r="U1196" s="1" t="e">
        <f t="shared" si="209"/>
        <v>#DIV/0!</v>
      </c>
      <c r="V1196" s="1" t="e">
        <f t="shared" si="209"/>
        <v>#DIV/0!</v>
      </c>
    </row>
    <row r="1197" spans="1:30" ht="15.6" x14ac:dyDescent="0.25">
      <c r="B1197" s="3" t="str">
        <f t="shared" si="199"/>
        <v>0</v>
      </c>
      <c r="C1197" s="3">
        <f t="shared" si="200"/>
        <v>0</v>
      </c>
      <c r="D1197" s="3" t="str">
        <f t="shared" si="201"/>
        <v>0</v>
      </c>
      <c r="E1197" s="6"/>
      <c r="F1197" s="6"/>
      <c r="G1197" s="6"/>
      <c r="H1197" s="6"/>
      <c r="K1197" s="1" t="e">
        <f t="shared" si="202"/>
        <v>#DIV/0!</v>
      </c>
      <c r="L1197" s="1" t="e">
        <f t="shared" si="203"/>
        <v>#DIV/0!</v>
      </c>
      <c r="M1197" s="1" t="e">
        <f t="shared" si="204"/>
        <v>#DIV/0!</v>
      </c>
      <c r="N1197" s="1" t="e">
        <f t="shared" si="205"/>
        <v>#DIV/0!</v>
      </c>
      <c r="P1197" s="1" t="e">
        <f t="shared" si="206"/>
        <v>#DIV/0!</v>
      </c>
      <c r="Q1197" s="1" t="e">
        <f t="shared" si="207"/>
        <v>#DIV/0!</v>
      </c>
      <c r="R1197" s="1" t="e">
        <f t="shared" si="208"/>
        <v>#DIV/0!</v>
      </c>
      <c r="T1197" s="1" t="e">
        <f t="shared" si="209"/>
        <v>#DIV/0!</v>
      </c>
      <c r="U1197" s="1" t="e">
        <f t="shared" si="209"/>
        <v>#DIV/0!</v>
      </c>
      <c r="V1197" s="1" t="e">
        <f t="shared" si="209"/>
        <v>#DIV/0!</v>
      </c>
    </row>
    <row r="1198" spans="1:30" ht="15.6" x14ac:dyDescent="0.25">
      <c r="B1198" s="3" t="str">
        <f t="shared" si="199"/>
        <v>0</v>
      </c>
      <c r="C1198" s="3">
        <f t="shared" si="200"/>
        <v>0</v>
      </c>
      <c r="D1198" s="3" t="str">
        <f t="shared" si="201"/>
        <v>0</v>
      </c>
      <c r="E1198" s="6"/>
      <c r="F1198" s="6"/>
      <c r="G1198" s="6"/>
      <c r="H1198" s="6"/>
      <c r="K1198" s="1" t="e">
        <f t="shared" si="202"/>
        <v>#DIV/0!</v>
      </c>
      <c r="L1198" s="1" t="e">
        <f t="shared" si="203"/>
        <v>#DIV/0!</v>
      </c>
      <c r="M1198" s="1" t="e">
        <f t="shared" si="204"/>
        <v>#DIV/0!</v>
      </c>
      <c r="N1198" s="1" t="e">
        <f t="shared" si="205"/>
        <v>#DIV/0!</v>
      </c>
      <c r="P1198" s="1" t="e">
        <f t="shared" si="206"/>
        <v>#DIV/0!</v>
      </c>
      <c r="Q1198" s="1" t="e">
        <f t="shared" si="207"/>
        <v>#DIV/0!</v>
      </c>
      <c r="R1198" s="1" t="e">
        <f t="shared" si="208"/>
        <v>#DIV/0!</v>
      </c>
      <c r="T1198" s="1" t="e">
        <f t="shared" si="209"/>
        <v>#DIV/0!</v>
      </c>
      <c r="U1198" s="1" t="e">
        <f t="shared" si="209"/>
        <v>#DIV/0!</v>
      </c>
      <c r="V1198" s="1" t="e">
        <f t="shared" si="209"/>
        <v>#DIV/0!</v>
      </c>
    </row>
    <row r="1199" spans="1:30" ht="15.6" x14ac:dyDescent="0.25">
      <c r="B1199" s="3" t="str">
        <f t="shared" si="199"/>
        <v>0</v>
      </c>
      <c r="C1199" s="3">
        <f t="shared" si="200"/>
        <v>0</v>
      </c>
      <c r="D1199" s="3" t="str">
        <f t="shared" si="201"/>
        <v>0</v>
      </c>
      <c r="E1199" s="6"/>
      <c r="F1199" s="6"/>
      <c r="G1199" s="6"/>
      <c r="H1199" s="6"/>
      <c r="K1199" s="1" t="e">
        <f t="shared" si="202"/>
        <v>#DIV/0!</v>
      </c>
      <c r="L1199" s="1" t="e">
        <f t="shared" si="203"/>
        <v>#DIV/0!</v>
      </c>
      <c r="M1199" s="1" t="e">
        <f t="shared" si="204"/>
        <v>#DIV/0!</v>
      </c>
      <c r="N1199" s="1" t="e">
        <f t="shared" si="205"/>
        <v>#DIV/0!</v>
      </c>
      <c r="P1199" s="1" t="e">
        <f t="shared" si="206"/>
        <v>#DIV/0!</v>
      </c>
      <c r="Q1199" s="1" t="e">
        <f t="shared" si="207"/>
        <v>#DIV/0!</v>
      </c>
      <c r="R1199" s="1" t="e">
        <f t="shared" si="208"/>
        <v>#DIV/0!</v>
      </c>
      <c r="T1199" s="1" t="e">
        <f t="shared" si="209"/>
        <v>#DIV/0!</v>
      </c>
      <c r="U1199" s="1" t="e">
        <f t="shared" si="209"/>
        <v>#DIV/0!</v>
      </c>
      <c r="V1199" s="1" t="e">
        <f t="shared" si="209"/>
        <v>#DIV/0!</v>
      </c>
    </row>
    <row r="1200" spans="1:30" ht="15.6" x14ac:dyDescent="0.25">
      <c r="B1200" s="3" t="str">
        <f t="shared" si="199"/>
        <v>0</v>
      </c>
      <c r="C1200" s="3">
        <f t="shared" si="200"/>
        <v>0</v>
      </c>
      <c r="D1200" s="3" t="str">
        <f t="shared" si="201"/>
        <v>0</v>
      </c>
      <c r="E1200" s="5">
        <v>7378833</v>
      </c>
      <c r="F1200" s="5">
        <v>3915</v>
      </c>
      <c r="G1200" s="5">
        <v>213225</v>
      </c>
      <c r="H1200" s="5">
        <v>17898</v>
      </c>
      <c r="K1200" s="1" t="e">
        <f t="shared" si="202"/>
        <v>#DIV/0!</v>
      </c>
      <c r="L1200" s="1" t="e">
        <f t="shared" si="203"/>
        <v>#DIV/0!</v>
      </c>
      <c r="M1200" s="1" t="e">
        <f t="shared" si="204"/>
        <v>#DIV/0!</v>
      </c>
      <c r="N1200" s="1" t="e">
        <f t="shared" si="205"/>
        <v>#DIV/0!</v>
      </c>
      <c r="P1200" s="1" t="e">
        <f t="shared" si="206"/>
        <v>#DIV/0!</v>
      </c>
      <c r="Q1200" s="1" t="e">
        <f t="shared" si="207"/>
        <v>#DIV/0!</v>
      </c>
      <c r="R1200" s="1" t="e">
        <f t="shared" si="208"/>
        <v>#DIV/0!</v>
      </c>
      <c r="T1200" s="1" t="e">
        <f t="shared" si="209"/>
        <v>#DIV/0!</v>
      </c>
      <c r="U1200" s="1" t="e">
        <f t="shared" si="209"/>
        <v>#DIV/0!</v>
      </c>
      <c r="V1200" s="1" t="e">
        <f t="shared" si="209"/>
        <v>#DIV/0!</v>
      </c>
    </row>
    <row r="1201" spans="1:30" ht="15.6" x14ac:dyDescent="0.25">
      <c r="B1201" s="3" t="str">
        <f t="shared" si="199"/>
        <v>0</v>
      </c>
      <c r="C1201" s="3">
        <f t="shared" si="200"/>
        <v>0</v>
      </c>
      <c r="D1201" s="3" t="str">
        <f t="shared" si="201"/>
        <v>0</v>
      </c>
      <c r="E1201" s="5">
        <v>8779637</v>
      </c>
      <c r="F1201" s="5">
        <v>5466</v>
      </c>
      <c r="G1201" s="5">
        <v>184433</v>
      </c>
      <c r="H1201" s="5">
        <v>21291</v>
      </c>
      <c r="K1201" s="1">
        <f t="shared" si="202"/>
        <v>0.18984085965897318</v>
      </c>
      <c r="L1201" s="1">
        <f t="shared" si="203"/>
        <v>0.39616858237547892</v>
      </c>
      <c r="M1201" s="1">
        <f t="shared" si="204"/>
        <v>-0.13503107046547075</v>
      </c>
      <c r="N1201" s="1">
        <f t="shared" si="205"/>
        <v>0.18957425410660408</v>
      </c>
      <c r="P1201" s="1">
        <f t="shared" si="206"/>
        <v>2.086845703749705</v>
      </c>
      <c r="Q1201" s="1">
        <f t="shared" si="207"/>
        <v>-0.71128560367898785</v>
      </c>
      <c r="R1201" s="1">
        <f t="shared" si="208"/>
        <v>0.99859563661454109</v>
      </c>
      <c r="T1201" s="1" t="str">
        <f t="shared" si="209"/>
        <v>D</v>
      </c>
      <c r="U1201" s="1" t="str">
        <f t="shared" si="209"/>
        <v>A</v>
      </c>
      <c r="V1201" s="1" t="str">
        <f t="shared" si="209"/>
        <v>C</v>
      </c>
    </row>
    <row r="1202" spans="1:30" ht="15.6" x14ac:dyDescent="0.25">
      <c r="B1202" s="3" t="str">
        <f t="shared" si="199"/>
        <v>0</v>
      </c>
      <c r="C1202" s="3">
        <f t="shared" si="200"/>
        <v>0</v>
      </c>
      <c r="D1202" s="3" t="str">
        <f t="shared" si="201"/>
        <v>0</v>
      </c>
      <c r="E1202" s="5">
        <v>10419300</v>
      </c>
      <c r="F1202" s="5">
        <v>6197</v>
      </c>
      <c r="G1202" s="5">
        <v>181304</v>
      </c>
      <c r="H1202" s="5">
        <v>29572</v>
      </c>
      <c r="K1202" s="1">
        <f t="shared" si="202"/>
        <v>0.18675749350457199</v>
      </c>
      <c r="L1202" s="1">
        <f t="shared" si="203"/>
        <v>0.13373582144163923</v>
      </c>
      <c r="M1202" s="1">
        <f t="shared" si="204"/>
        <v>-1.6965510510591923E-2</v>
      </c>
      <c r="N1202" s="1">
        <f t="shared" si="205"/>
        <v>0.38894368512517025</v>
      </c>
      <c r="P1202" s="1">
        <f t="shared" si="206"/>
        <v>0.71609346930095341</v>
      </c>
      <c r="Q1202" s="1">
        <f t="shared" si="207"/>
        <v>-9.0842462019745357E-2</v>
      </c>
      <c r="R1202" s="1">
        <f t="shared" si="208"/>
        <v>2.0826135424421328</v>
      </c>
      <c r="T1202" s="1" t="str">
        <f t="shared" si="209"/>
        <v>C</v>
      </c>
      <c r="U1202" s="1" t="str">
        <f t="shared" si="209"/>
        <v>B</v>
      </c>
      <c r="V1202" s="1" t="str">
        <f t="shared" si="209"/>
        <v>D</v>
      </c>
    </row>
    <row r="1203" spans="1:30" ht="15.6" x14ac:dyDescent="0.25">
      <c r="B1203" s="3" t="str">
        <f t="shared" si="199"/>
        <v>0</v>
      </c>
      <c r="C1203" s="3">
        <f t="shared" si="200"/>
        <v>0</v>
      </c>
      <c r="D1203" s="3" t="str">
        <f t="shared" si="201"/>
        <v>0</v>
      </c>
      <c r="E1203" s="5">
        <v>12667000</v>
      </c>
      <c r="F1203" s="5">
        <v>9852</v>
      </c>
      <c r="G1203" s="5">
        <v>132279</v>
      </c>
      <c r="H1203" s="5">
        <v>31836</v>
      </c>
      <c r="K1203" s="1">
        <f t="shared" si="202"/>
        <v>0.21572466480473737</v>
      </c>
      <c r="L1203" s="1">
        <f t="shared" si="203"/>
        <v>0.5898015168629982</v>
      </c>
      <c r="M1203" s="1">
        <f t="shared" si="204"/>
        <v>-0.27040219741428762</v>
      </c>
      <c r="N1203" s="1">
        <f t="shared" si="205"/>
        <v>7.6558907074259441E-2</v>
      </c>
      <c r="P1203" s="1">
        <f t="shared" si="206"/>
        <v>2.7340476685726016</v>
      </c>
      <c r="Q1203" s="1">
        <f t="shared" si="207"/>
        <v>-1.2534598102587919</v>
      </c>
      <c r="R1203" s="1">
        <f t="shared" si="208"/>
        <v>0.35489176512827841</v>
      </c>
      <c r="T1203" s="1" t="str">
        <f t="shared" si="209"/>
        <v>D</v>
      </c>
      <c r="U1203" s="1" t="str">
        <f t="shared" si="209"/>
        <v>A</v>
      </c>
      <c r="V1203" s="1" t="str">
        <f t="shared" si="209"/>
        <v>C</v>
      </c>
    </row>
    <row r="1204" spans="1:30" ht="14.4" x14ac:dyDescent="0.25">
      <c r="A1204" s="4" t="s">
        <v>111</v>
      </c>
      <c r="B1204" s="3" t="str">
        <f t="shared" si="199"/>
        <v>Qujing</v>
      </c>
      <c r="C1204" s="3" t="str">
        <f t="shared" si="200"/>
        <v xml:space="preserve">qu jing </v>
      </c>
      <c r="D1204" s="3" t="str">
        <f t="shared" si="201"/>
        <v>qujing</v>
      </c>
      <c r="K1204" s="1">
        <f t="shared" si="202"/>
        <v>-1</v>
      </c>
      <c r="L1204" s="1">
        <f t="shared" si="203"/>
        <v>-1</v>
      </c>
      <c r="M1204" s="1">
        <f t="shared" si="204"/>
        <v>-1</v>
      </c>
      <c r="N1204" s="1">
        <f t="shared" si="205"/>
        <v>-1</v>
      </c>
      <c r="P1204" s="1">
        <f t="shared" si="206"/>
        <v>1</v>
      </c>
      <c r="Q1204" s="1">
        <f t="shared" si="207"/>
        <v>1</v>
      </c>
      <c r="R1204" s="1">
        <f t="shared" si="208"/>
        <v>1</v>
      </c>
      <c r="T1204" s="8" t="str">
        <f t="shared" si="209"/>
        <v>D</v>
      </c>
      <c r="U1204" s="8" t="str">
        <f t="shared" si="209"/>
        <v>D</v>
      </c>
      <c r="V1204" s="8" t="str">
        <f t="shared" si="209"/>
        <v>D</v>
      </c>
    </row>
    <row r="1205" spans="1:30" ht="15.6" x14ac:dyDescent="0.25">
      <c r="B1205" s="3" t="str">
        <f t="shared" si="199"/>
        <v>0</v>
      </c>
      <c r="C1205" s="3">
        <f t="shared" si="200"/>
        <v>0</v>
      </c>
      <c r="D1205" s="3" t="str">
        <f t="shared" si="201"/>
        <v>0</v>
      </c>
      <c r="E1205" s="5">
        <v>2318489</v>
      </c>
      <c r="F1205" s="6"/>
      <c r="G1205" s="6"/>
      <c r="H1205" s="6"/>
      <c r="K1205" s="1" t="e">
        <f t="shared" si="202"/>
        <v>#DIV/0!</v>
      </c>
      <c r="L1205" s="1" t="e">
        <f t="shared" si="203"/>
        <v>#DIV/0!</v>
      </c>
      <c r="M1205" s="1" t="e">
        <f t="shared" si="204"/>
        <v>#DIV/0!</v>
      </c>
      <c r="N1205" s="1" t="e">
        <f t="shared" si="205"/>
        <v>#DIV/0!</v>
      </c>
      <c r="P1205" s="1" t="e">
        <f t="shared" si="206"/>
        <v>#DIV/0!</v>
      </c>
      <c r="Q1205" s="1" t="e">
        <f t="shared" si="207"/>
        <v>#DIV/0!</v>
      </c>
      <c r="R1205" s="1" t="e">
        <f t="shared" si="208"/>
        <v>#DIV/0!</v>
      </c>
      <c r="T1205" s="1" t="e">
        <f t="shared" si="209"/>
        <v>#DIV/0!</v>
      </c>
      <c r="U1205" s="1" t="e">
        <f t="shared" si="209"/>
        <v>#DIV/0!</v>
      </c>
      <c r="V1205" s="1" t="e">
        <f t="shared" si="209"/>
        <v>#DIV/0!</v>
      </c>
      <c r="X1205" s="1">
        <f>COUNTIF($T$1205:$V$1218,"A")</f>
        <v>11</v>
      </c>
      <c r="Y1205" s="1">
        <f>COUNTIF($T$1205:$V$1218,"B")</f>
        <v>4</v>
      </c>
      <c r="Z1205" s="1">
        <f>COUNTIF($T$1205:$V$1218,"C")</f>
        <v>10</v>
      </c>
      <c r="AA1205" s="1">
        <f>COUNTIF($T$1205:$V$1218,"D")</f>
        <v>8</v>
      </c>
      <c r="AB1205" s="1">
        <f>COUNTIF($T$1205:$V$1218,"E")</f>
        <v>0</v>
      </c>
      <c r="AD1205" s="1" t="s">
        <v>39</v>
      </c>
    </row>
    <row r="1206" spans="1:30" ht="15.6" x14ac:dyDescent="0.25">
      <c r="B1206" s="3" t="str">
        <f t="shared" si="199"/>
        <v>0</v>
      </c>
      <c r="C1206" s="3">
        <f t="shared" si="200"/>
        <v>0</v>
      </c>
      <c r="D1206" s="3" t="str">
        <f t="shared" si="201"/>
        <v>0</v>
      </c>
      <c r="E1206" s="5">
        <v>2543962</v>
      </c>
      <c r="F1206" s="6"/>
      <c r="G1206" s="6"/>
      <c r="H1206" s="6"/>
      <c r="K1206" s="1">
        <f t="shared" si="202"/>
        <v>9.7249976169824393E-2</v>
      </c>
      <c r="L1206" s="1" t="e">
        <f t="shared" si="203"/>
        <v>#DIV/0!</v>
      </c>
      <c r="M1206" s="1" t="e">
        <f t="shared" si="204"/>
        <v>#DIV/0!</v>
      </c>
      <c r="N1206" s="1" t="e">
        <f t="shared" si="205"/>
        <v>#DIV/0!</v>
      </c>
      <c r="P1206" s="1" t="e">
        <f t="shared" si="206"/>
        <v>#DIV/0!</v>
      </c>
      <c r="Q1206" s="1" t="e">
        <f t="shared" si="207"/>
        <v>#DIV/0!</v>
      </c>
      <c r="R1206" s="1" t="e">
        <f t="shared" si="208"/>
        <v>#DIV/0!</v>
      </c>
      <c r="T1206" s="1" t="e">
        <f t="shared" si="209"/>
        <v>#DIV/0!</v>
      </c>
      <c r="U1206" s="1" t="e">
        <f t="shared" si="209"/>
        <v>#DIV/0!</v>
      </c>
      <c r="V1206" s="1" t="e">
        <f t="shared" si="209"/>
        <v>#DIV/0!</v>
      </c>
    </row>
    <row r="1207" spans="1:30" ht="15.6" x14ac:dyDescent="0.25">
      <c r="B1207" s="3" t="str">
        <f t="shared" si="199"/>
        <v>0</v>
      </c>
      <c r="C1207" s="3">
        <f t="shared" si="200"/>
        <v>0</v>
      </c>
      <c r="D1207" s="3" t="str">
        <f t="shared" si="201"/>
        <v>0</v>
      </c>
      <c r="E1207" s="5">
        <v>2816110</v>
      </c>
      <c r="F1207" s="5">
        <v>2690</v>
      </c>
      <c r="G1207" s="5">
        <v>50159</v>
      </c>
      <c r="H1207" s="5">
        <v>33641</v>
      </c>
      <c r="K1207" s="1">
        <f t="shared" si="202"/>
        <v>0.10697801303635825</v>
      </c>
      <c r="L1207" s="1" t="e">
        <f t="shared" si="203"/>
        <v>#DIV/0!</v>
      </c>
      <c r="M1207" s="1" t="e">
        <f t="shared" si="204"/>
        <v>#DIV/0!</v>
      </c>
      <c r="N1207" s="1" t="e">
        <f t="shared" si="205"/>
        <v>#DIV/0!</v>
      </c>
      <c r="P1207" s="1" t="e">
        <f t="shared" si="206"/>
        <v>#DIV/0!</v>
      </c>
      <c r="Q1207" s="1" t="e">
        <f t="shared" si="207"/>
        <v>#DIV/0!</v>
      </c>
      <c r="R1207" s="1" t="e">
        <f t="shared" si="208"/>
        <v>#DIV/0!</v>
      </c>
      <c r="T1207" s="1" t="e">
        <f t="shared" si="209"/>
        <v>#DIV/0!</v>
      </c>
      <c r="U1207" s="1" t="e">
        <f t="shared" si="209"/>
        <v>#DIV/0!</v>
      </c>
      <c r="V1207" s="1" t="e">
        <f t="shared" si="209"/>
        <v>#DIV/0!</v>
      </c>
    </row>
    <row r="1208" spans="1:30" ht="15.6" x14ac:dyDescent="0.25">
      <c r="B1208" s="3" t="str">
        <f t="shared" si="199"/>
        <v>0</v>
      </c>
      <c r="C1208" s="3">
        <f t="shared" si="200"/>
        <v>0</v>
      </c>
      <c r="D1208" s="3" t="str">
        <f t="shared" si="201"/>
        <v>0</v>
      </c>
      <c r="E1208" s="5">
        <v>3424766</v>
      </c>
      <c r="F1208" s="5">
        <v>3193</v>
      </c>
      <c r="G1208" s="5">
        <v>52017</v>
      </c>
      <c r="H1208" s="5">
        <v>37995</v>
      </c>
      <c r="K1208" s="1">
        <f t="shared" si="202"/>
        <v>0.2161336027356886</v>
      </c>
      <c r="L1208" s="1">
        <f t="shared" si="203"/>
        <v>0.18698884758364312</v>
      </c>
      <c r="M1208" s="1">
        <f t="shared" si="204"/>
        <v>3.7042205785601787E-2</v>
      </c>
      <c r="N1208" s="1">
        <f t="shared" si="205"/>
        <v>0.12942540352546</v>
      </c>
      <c r="P1208" s="1">
        <f t="shared" si="206"/>
        <v>0.86515398446540115</v>
      </c>
      <c r="Q1208" s="1">
        <f t="shared" si="207"/>
        <v>0.17138568606058438</v>
      </c>
      <c r="R1208" s="1">
        <f t="shared" si="208"/>
        <v>0.59882129334481737</v>
      </c>
      <c r="T1208" s="1" t="str">
        <f t="shared" si="209"/>
        <v>C</v>
      </c>
      <c r="U1208" s="1" t="str">
        <f t="shared" si="209"/>
        <v>C</v>
      </c>
      <c r="V1208" s="1" t="str">
        <f t="shared" si="209"/>
        <v>C</v>
      </c>
    </row>
    <row r="1209" spans="1:30" ht="15.6" x14ac:dyDescent="0.25">
      <c r="B1209" s="3" t="str">
        <f t="shared" si="199"/>
        <v>0</v>
      </c>
      <c r="C1209" s="3">
        <f t="shared" si="200"/>
        <v>0</v>
      </c>
      <c r="D1209" s="3" t="str">
        <f t="shared" si="201"/>
        <v>0</v>
      </c>
      <c r="E1209" s="5">
        <v>4409662</v>
      </c>
      <c r="F1209" s="5">
        <v>2664</v>
      </c>
      <c r="G1209" s="5">
        <v>58918</v>
      </c>
      <c r="H1209" s="5">
        <v>79302</v>
      </c>
      <c r="K1209" s="1">
        <f t="shared" si="202"/>
        <v>0.28758052374965182</v>
      </c>
      <c r="L1209" s="1">
        <f t="shared" si="203"/>
        <v>-0.16567491387409961</v>
      </c>
      <c r="M1209" s="1">
        <f t="shared" si="204"/>
        <v>0.13266816617644231</v>
      </c>
      <c r="N1209" s="1">
        <f t="shared" si="205"/>
        <v>1.0871693643900513</v>
      </c>
      <c r="P1209" s="1">
        <f t="shared" si="206"/>
        <v>-0.57609921462666569</v>
      </c>
      <c r="Q1209" s="1">
        <f t="shared" si="207"/>
        <v>0.46132528186065291</v>
      </c>
      <c r="R1209" s="1">
        <f t="shared" si="208"/>
        <v>3.780399834505022</v>
      </c>
      <c r="T1209" s="1" t="str">
        <f t="shared" si="209"/>
        <v>A</v>
      </c>
      <c r="U1209" s="1" t="str">
        <f t="shared" si="209"/>
        <v>C</v>
      </c>
      <c r="V1209" s="1" t="str">
        <f t="shared" si="209"/>
        <v>D</v>
      </c>
    </row>
    <row r="1210" spans="1:30" ht="15.6" x14ac:dyDescent="0.25">
      <c r="B1210" s="3" t="str">
        <f t="shared" si="199"/>
        <v>0</v>
      </c>
      <c r="C1210" s="3">
        <f t="shared" si="200"/>
        <v>0</v>
      </c>
      <c r="D1210" s="3" t="str">
        <f t="shared" si="201"/>
        <v>0</v>
      </c>
      <c r="E1210" s="5">
        <v>5368252</v>
      </c>
      <c r="F1210" s="5">
        <v>5555</v>
      </c>
      <c r="G1210" s="5">
        <v>79335</v>
      </c>
      <c r="H1210" s="5">
        <v>55912</v>
      </c>
      <c r="K1210" s="1">
        <f t="shared" si="202"/>
        <v>0.21738400811672187</v>
      </c>
      <c r="L1210" s="1">
        <f t="shared" si="203"/>
        <v>1.0852102102102101</v>
      </c>
      <c r="M1210" s="1">
        <f t="shared" si="204"/>
        <v>0.34653246885501882</v>
      </c>
      <c r="N1210" s="1">
        <f t="shared" si="205"/>
        <v>-0.29494842500819651</v>
      </c>
      <c r="P1210" s="1">
        <f t="shared" si="206"/>
        <v>4.992134516295784</v>
      </c>
      <c r="Q1210" s="1">
        <f t="shared" si="207"/>
        <v>1.5941028590702595</v>
      </c>
      <c r="R1210" s="1">
        <f t="shared" si="208"/>
        <v>-1.3568082931373098</v>
      </c>
      <c r="T1210" s="1" t="str">
        <f t="shared" si="209"/>
        <v>D</v>
      </c>
      <c r="U1210" s="1" t="str">
        <f t="shared" si="209"/>
        <v>D</v>
      </c>
      <c r="V1210" s="1" t="str">
        <f t="shared" si="209"/>
        <v>A</v>
      </c>
    </row>
    <row r="1211" spans="1:30" ht="15.6" x14ac:dyDescent="0.25">
      <c r="B1211" s="3" t="str">
        <f t="shared" si="199"/>
        <v>0</v>
      </c>
      <c r="C1211" s="3">
        <f t="shared" si="200"/>
        <v>0</v>
      </c>
      <c r="D1211" s="3" t="str">
        <f t="shared" si="201"/>
        <v>0</v>
      </c>
      <c r="E1211" s="5">
        <v>6504206</v>
      </c>
      <c r="F1211" s="5">
        <v>3112</v>
      </c>
      <c r="G1211" s="5">
        <v>82741</v>
      </c>
      <c r="H1211" s="5">
        <v>64889</v>
      </c>
      <c r="K1211" s="1">
        <f t="shared" si="202"/>
        <v>0.21160593802228361</v>
      </c>
      <c r="L1211" s="1">
        <f t="shared" si="203"/>
        <v>-0.43978397839783978</v>
      </c>
      <c r="M1211" s="1">
        <f t="shared" si="204"/>
        <v>4.2931871179176906E-2</v>
      </c>
      <c r="N1211" s="1">
        <f t="shared" si="205"/>
        <v>0.16055587351552439</v>
      </c>
      <c r="P1211" s="1">
        <f t="shared" si="206"/>
        <v>-2.0783158663133894</v>
      </c>
      <c r="Q1211" s="1">
        <f t="shared" si="207"/>
        <v>0.20288594724906006</v>
      </c>
      <c r="R1211" s="1">
        <f t="shared" si="208"/>
        <v>0.75874937639328777</v>
      </c>
      <c r="T1211" s="1" t="str">
        <f t="shared" si="209"/>
        <v>A</v>
      </c>
      <c r="U1211" s="1" t="str">
        <f t="shared" si="209"/>
        <v>C</v>
      </c>
      <c r="V1211" s="1" t="str">
        <f t="shared" si="209"/>
        <v>C</v>
      </c>
    </row>
    <row r="1212" spans="1:30" ht="15.6" x14ac:dyDescent="0.25">
      <c r="B1212" s="3" t="str">
        <f t="shared" si="199"/>
        <v>0</v>
      </c>
      <c r="C1212" s="3">
        <f t="shared" si="200"/>
        <v>0</v>
      </c>
      <c r="D1212" s="3" t="str">
        <f t="shared" si="201"/>
        <v>0</v>
      </c>
      <c r="E1212" s="5">
        <v>7875678</v>
      </c>
      <c r="F1212" s="5">
        <v>3420</v>
      </c>
      <c r="G1212" s="5">
        <v>74991</v>
      </c>
      <c r="H1212" s="5">
        <v>63557</v>
      </c>
      <c r="K1212" s="1">
        <f t="shared" si="202"/>
        <v>0.21085925015290105</v>
      </c>
      <c r="L1212" s="1">
        <f t="shared" si="203"/>
        <v>9.8971722365038567E-2</v>
      </c>
      <c r="M1212" s="1">
        <f t="shared" si="204"/>
        <v>-9.3665776338212006E-2</v>
      </c>
      <c r="N1212" s="1">
        <f t="shared" si="205"/>
        <v>-2.0527362110681319E-2</v>
      </c>
      <c r="P1212" s="1">
        <f t="shared" si="206"/>
        <v>0.46937339620277924</v>
      </c>
      <c r="Q1212" s="1">
        <f t="shared" si="207"/>
        <v>-0.44420994701580241</v>
      </c>
      <c r="R1212" s="1">
        <f t="shared" si="208"/>
        <v>-9.7351015408601929E-2</v>
      </c>
      <c r="T1212" s="1" t="str">
        <f t="shared" si="209"/>
        <v>C</v>
      </c>
      <c r="U1212" s="1" t="str">
        <f t="shared" si="209"/>
        <v>B</v>
      </c>
      <c r="V1212" s="1" t="str">
        <f t="shared" si="209"/>
        <v>B</v>
      </c>
    </row>
    <row r="1213" spans="1:30" ht="15.6" x14ac:dyDescent="0.25">
      <c r="B1213" s="3" t="str">
        <f t="shared" si="199"/>
        <v>0</v>
      </c>
      <c r="C1213" s="3">
        <f t="shared" si="200"/>
        <v>0</v>
      </c>
      <c r="D1213" s="3" t="str">
        <f t="shared" si="201"/>
        <v>0</v>
      </c>
      <c r="E1213" s="5">
        <v>8709446</v>
      </c>
      <c r="F1213" s="5">
        <v>3098</v>
      </c>
      <c r="G1213" s="5">
        <v>105095</v>
      </c>
      <c r="H1213" s="5">
        <v>62700</v>
      </c>
      <c r="K1213" s="1">
        <f t="shared" si="202"/>
        <v>0.10586618701272449</v>
      </c>
      <c r="L1213" s="1">
        <f t="shared" si="203"/>
        <v>-9.4152046783625737E-2</v>
      </c>
      <c r="M1213" s="1">
        <f t="shared" si="204"/>
        <v>0.40143483884732833</v>
      </c>
      <c r="N1213" s="1">
        <f t="shared" si="205"/>
        <v>-1.348395928064572E-2</v>
      </c>
      <c r="P1213" s="1">
        <f t="shared" si="206"/>
        <v>-0.88934955948030148</v>
      </c>
      <c r="Q1213" s="1">
        <f t="shared" si="207"/>
        <v>3.7919079752922267</v>
      </c>
      <c r="R1213" s="1">
        <f t="shared" si="208"/>
        <v>-0.12736795062832507</v>
      </c>
      <c r="T1213" s="1" t="str">
        <f t="shared" si="209"/>
        <v>A</v>
      </c>
      <c r="U1213" s="1" t="str">
        <f t="shared" si="209"/>
        <v>D</v>
      </c>
      <c r="V1213" s="1" t="str">
        <f t="shared" si="209"/>
        <v>B</v>
      </c>
    </row>
    <row r="1214" spans="1:30" ht="15.6" x14ac:dyDescent="0.25">
      <c r="B1214" s="3" t="str">
        <f t="shared" si="199"/>
        <v>0</v>
      </c>
      <c r="C1214" s="3">
        <f t="shared" si="200"/>
        <v>0</v>
      </c>
      <c r="D1214" s="3" t="str">
        <f t="shared" si="201"/>
        <v>0</v>
      </c>
      <c r="E1214" s="5">
        <v>10055964</v>
      </c>
      <c r="F1214" s="5">
        <v>3078</v>
      </c>
      <c r="G1214" s="5">
        <v>172800</v>
      </c>
      <c r="H1214" s="5">
        <v>24900</v>
      </c>
      <c r="K1214" s="1">
        <f t="shared" si="202"/>
        <v>0.15460432270893004</v>
      </c>
      <c r="L1214" s="1">
        <f t="shared" si="203"/>
        <v>-6.4557779212395094E-3</v>
      </c>
      <c r="M1214" s="1">
        <f t="shared" si="204"/>
        <v>0.6442266520766925</v>
      </c>
      <c r="N1214" s="1">
        <f t="shared" si="205"/>
        <v>-0.60287081339712922</v>
      </c>
      <c r="P1214" s="1">
        <f t="shared" si="206"/>
        <v>-4.1756775024936736E-2</v>
      </c>
      <c r="Q1214" s="1">
        <f t="shared" si="207"/>
        <v>4.1669381605167857</v>
      </c>
      <c r="R1214" s="1">
        <f t="shared" si="208"/>
        <v>-3.8994434491468914</v>
      </c>
      <c r="T1214" s="1" t="str">
        <f t="shared" si="209"/>
        <v>B</v>
      </c>
      <c r="U1214" s="1" t="str">
        <f t="shared" si="209"/>
        <v>D</v>
      </c>
      <c r="V1214" s="1" t="str">
        <f t="shared" si="209"/>
        <v>A</v>
      </c>
    </row>
    <row r="1215" spans="1:30" ht="15.6" x14ac:dyDescent="0.25">
      <c r="B1215" s="3" t="str">
        <f t="shared" si="199"/>
        <v>0</v>
      </c>
      <c r="C1215" s="3">
        <f t="shared" si="200"/>
        <v>0</v>
      </c>
      <c r="D1215" s="3" t="str">
        <f t="shared" si="201"/>
        <v>0</v>
      </c>
      <c r="E1215" s="5">
        <v>12099332</v>
      </c>
      <c r="F1215" s="5">
        <v>4558</v>
      </c>
      <c r="G1215" s="5">
        <v>217663</v>
      </c>
      <c r="H1215" s="5">
        <v>98156</v>
      </c>
      <c r="K1215" s="1">
        <f t="shared" si="202"/>
        <v>0.2031996136819901</v>
      </c>
      <c r="L1215" s="1">
        <f t="shared" si="203"/>
        <v>0.48083170890188431</v>
      </c>
      <c r="M1215" s="1">
        <f t="shared" si="204"/>
        <v>0.25962384259259258</v>
      </c>
      <c r="N1215" s="1">
        <f t="shared" si="205"/>
        <v>2.942008032128514</v>
      </c>
      <c r="P1215" s="1">
        <f t="shared" si="206"/>
        <v>2.3663022787749579</v>
      </c>
      <c r="Q1215" s="1">
        <f t="shared" si="207"/>
        <v>1.2776788197978914</v>
      </c>
      <c r="R1215" s="1">
        <f t="shared" si="208"/>
        <v>14.47841351082878</v>
      </c>
      <c r="T1215" s="1" t="str">
        <f t="shared" si="209"/>
        <v>D</v>
      </c>
      <c r="U1215" s="1" t="str">
        <f t="shared" si="209"/>
        <v>D</v>
      </c>
      <c r="V1215" s="1" t="str">
        <f t="shared" si="209"/>
        <v>D</v>
      </c>
    </row>
    <row r="1216" spans="1:30" ht="15.6" x14ac:dyDescent="0.25">
      <c r="B1216" s="3" t="str">
        <f t="shared" si="199"/>
        <v>0</v>
      </c>
      <c r="C1216" s="3">
        <f t="shared" si="200"/>
        <v>0</v>
      </c>
      <c r="D1216" s="3" t="str">
        <f t="shared" si="201"/>
        <v>0</v>
      </c>
      <c r="E1216" s="5">
        <v>14001655</v>
      </c>
      <c r="F1216" s="5">
        <v>3224</v>
      </c>
      <c r="G1216" s="5">
        <v>175178</v>
      </c>
      <c r="H1216" s="5">
        <v>42170</v>
      </c>
      <c r="K1216" s="1">
        <f t="shared" si="202"/>
        <v>0.15722545674422356</v>
      </c>
      <c r="L1216" s="1">
        <f t="shared" si="203"/>
        <v>-0.29267222465993858</v>
      </c>
      <c r="M1216" s="1">
        <f t="shared" si="204"/>
        <v>-0.19518705521838806</v>
      </c>
      <c r="N1216" s="1">
        <f t="shared" si="205"/>
        <v>-0.57037776600513468</v>
      </c>
      <c r="P1216" s="1">
        <f t="shared" si="206"/>
        <v>-1.8614811540096945</v>
      </c>
      <c r="Q1216" s="1">
        <f t="shared" si="207"/>
        <v>-1.2414468958161204</v>
      </c>
      <c r="R1216" s="1">
        <f t="shared" si="208"/>
        <v>-3.627769814229465</v>
      </c>
      <c r="T1216" s="1" t="str">
        <f t="shared" si="209"/>
        <v>A</v>
      </c>
      <c r="U1216" s="1" t="str">
        <f t="shared" si="209"/>
        <v>A</v>
      </c>
      <c r="V1216" s="1" t="str">
        <f t="shared" si="209"/>
        <v>A</v>
      </c>
    </row>
    <row r="1217" spans="1:30" ht="15.6" x14ac:dyDescent="0.25">
      <c r="B1217" s="3" t="str">
        <f t="shared" si="199"/>
        <v>0</v>
      </c>
      <c r="C1217" s="3">
        <f t="shared" si="200"/>
        <v>0</v>
      </c>
      <c r="D1217" s="3" t="str">
        <f t="shared" si="201"/>
        <v>0</v>
      </c>
      <c r="E1217" s="5">
        <v>15839411</v>
      </c>
      <c r="F1217" s="5">
        <v>3324</v>
      </c>
      <c r="G1217" s="5">
        <v>185178</v>
      </c>
      <c r="H1217" s="5">
        <v>43170</v>
      </c>
      <c r="K1217" s="1">
        <f t="shared" si="202"/>
        <v>0.13125276976186029</v>
      </c>
      <c r="L1217" s="1">
        <f t="shared" si="203"/>
        <v>3.1017369727047148E-2</v>
      </c>
      <c r="M1217" s="1">
        <f t="shared" si="204"/>
        <v>5.7084793752640174E-2</v>
      </c>
      <c r="N1217" s="1">
        <f t="shared" si="205"/>
        <v>2.3713540431586435E-2</v>
      </c>
      <c r="P1217" s="1">
        <f t="shared" si="206"/>
        <v>0.23631782996521755</v>
      </c>
      <c r="Q1217" s="1">
        <f t="shared" si="207"/>
        <v>0.43492258377642251</v>
      </c>
      <c r="R1217" s="1">
        <f t="shared" si="208"/>
        <v>0.18067078107845894</v>
      </c>
      <c r="T1217" s="1" t="str">
        <f t="shared" si="209"/>
        <v>C</v>
      </c>
      <c r="U1217" s="1" t="str">
        <f t="shared" si="209"/>
        <v>C</v>
      </c>
      <c r="V1217" s="1" t="str">
        <f t="shared" si="209"/>
        <v>C</v>
      </c>
    </row>
    <row r="1218" spans="1:30" ht="15.6" x14ac:dyDescent="0.25">
      <c r="B1218" s="3" t="str">
        <f t="shared" si="199"/>
        <v>0</v>
      </c>
      <c r="C1218" s="3">
        <f t="shared" si="200"/>
        <v>0</v>
      </c>
      <c r="D1218" s="3" t="str">
        <f t="shared" si="201"/>
        <v>0</v>
      </c>
      <c r="E1218" s="5">
        <v>16494046</v>
      </c>
      <c r="F1218" s="5">
        <v>3014</v>
      </c>
      <c r="G1218" s="5">
        <v>161422</v>
      </c>
      <c r="H1218" s="5">
        <v>41271</v>
      </c>
      <c r="K1218" s="1">
        <f t="shared" si="202"/>
        <v>4.1329503982187217E-2</v>
      </c>
      <c r="L1218" s="1">
        <f t="shared" si="203"/>
        <v>-9.3261131167268349E-2</v>
      </c>
      <c r="M1218" s="1">
        <f t="shared" si="204"/>
        <v>-0.12828737755024894</v>
      </c>
      <c r="N1218" s="1">
        <f t="shared" si="205"/>
        <v>-4.3988881167477414E-2</v>
      </c>
      <c r="P1218" s="1">
        <f t="shared" si="206"/>
        <v>-2.256526746787558</v>
      </c>
      <c r="Q1218" s="1">
        <f t="shared" si="207"/>
        <v>-3.1040144494727078</v>
      </c>
      <c r="R1218" s="1">
        <f t="shared" si="208"/>
        <v>-1.0643457319603056</v>
      </c>
      <c r="T1218" s="1" t="str">
        <f t="shared" si="209"/>
        <v>A</v>
      </c>
      <c r="U1218" s="1" t="str">
        <f t="shared" si="209"/>
        <v>A</v>
      </c>
      <c r="V1218" s="1" t="str">
        <f t="shared" si="209"/>
        <v>A</v>
      </c>
    </row>
    <row r="1219" spans="1:30" ht="14.4" x14ac:dyDescent="0.25">
      <c r="A1219" s="4" t="s">
        <v>112</v>
      </c>
      <c r="B1219" s="3" t="str">
        <f t="shared" ref="B1219:B1282" si="210">PROPER(D1219)</f>
        <v>Baoshan</v>
      </c>
      <c r="C1219" s="3" t="str">
        <f t="shared" ref="C1219:C1282" si="211">getpy(A1219)</f>
        <v xml:space="preserve">bao shan </v>
      </c>
      <c r="D1219" s="3" t="str">
        <f t="shared" ref="D1219:D1282" si="212">SUBSTITUTE(C1219," ","")</f>
        <v>baoshan</v>
      </c>
      <c r="K1219" s="1">
        <f t="shared" ref="K1219:K1282" si="213">(E1219-E1218)/E1218</f>
        <v>-1</v>
      </c>
      <c r="L1219" s="1">
        <f t="shared" ref="L1219:L1282" si="214">(F1219-F1218)/F1218</f>
        <v>-1</v>
      </c>
      <c r="M1219" s="1">
        <f t="shared" ref="M1219:M1282" si="215">(G1219-G1218)/G1218</f>
        <v>-1</v>
      </c>
      <c r="N1219" s="1">
        <f t="shared" ref="N1219:N1282" si="216">(H1219-H1218)/H1218</f>
        <v>-1</v>
      </c>
      <c r="P1219" s="1">
        <f t="shared" si="206"/>
        <v>1</v>
      </c>
      <c r="Q1219" s="1">
        <f t="shared" si="207"/>
        <v>1</v>
      </c>
      <c r="R1219" s="1">
        <f t="shared" si="208"/>
        <v>1</v>
      </c>
      <c r="T1219" s="8" t="str">
        <f t="shared" si="209"/>
        <v>D</v>
      </c>
      <c r="U1219" s="8" t="str">
        <f t="shared" si="209"/>
        <v>D</v>
      </c>
      <c r="V1219" s="8" t="str">
        <f t="shared" si="209"/>
        <v>D</v>
      </c>
    </row>
    <row r="1220" spans="1:30" ht="15.6" x14ac:dyDescent="0.25">
      <c r="B1220" s="3" t="str">
        <f t="shared" si="210"/>
        <v>0</v>
      </c>
      <c r="C1220" s="3">
        <f t="shared" si="211"/>
        <v>0</v>
      </c>
      <c r="D1220" s="3" t="str">
        <f t="shared" si="212"/>
        <v>0</v>
      </c>
      <c r="E1220" s="5">
        <v>758640</v>
      </c>
      <c r="F1220" s="6"/>
      <c r="G1220" s="6"/>
      <c r="H1220" s="6"/>
      <c r="K1220" s="1" t="e">
        <f t="shared" si="213"/>
        <v>#DIV/0!</v>
      </c>
      <c r="L1220" s="1" t="e">
        <f t="shared" si="214"/>
        <v>#DIV/0!</v>
      </c>
      <c r="M1220" s="1" t="e">
        <f t="shared" si="215"/>
        <v>#DIV/0!</v>
      </c>
      <c r="N1220" s="1" t="e">
        <f t="shared" si="216"/>
        <v>#DIV/0!</v>
      </c>
      <c r="P1220" s="1" t="e">
        <f t="shared" ref="P1220:P1283" si="217">L1220/K1220</f>
        <v>#DIV/0!</v>
      </c>
      <c r="Q1220" s="1" t="e">
        <f t="shared" ref="Q1220:Q1283" si="218">M1220/$K1220</f>
        <v>#DIV/0!</v>
      </c>
      <c r="R1220" s="1" t="e">
        <f t="shared" ref="R1220:R1283" si="219">N1220/$K1220</f>
        <v>#DIV/0!</v>
      </c>
      <c r="T1220" s="1" t="e">
        <f t="shared" ref="T1220:V1283" si="220">IF(AND($K1220&gt;0,L1220&lt;0,P1220&lt;-0.5),"A",IF(OR(AND($K1220&gt;0,L1220&lt;0,P1220&gt;-0.5)),"B",IF(OR(AND($K1220&gt;0,L1220&gt;0,P1220&lt;1),AND($K1220&lt;0,L1220&lt;0,P1220&gt;1.2)),"C",IF(OR(AND($K1220&gt;0,L1220&gt;0,P1220&gt;1),AND($K1220&lt;0,L1220&lt;0,P1220&lt;1.2)),"D",IF(AND($K1220&lt;0,L1220&gt;0,P1220&lt;0),"E","F")))))</f>
        <v>#DIV/0!</v>
      </c>
      <c r="U1220" s="1" t="e">
        <f t="shared" si="220"/>
        <v>#DIV/0!</v>
      </c>
      <c r="V1220" s="1" t="e">
        <f t="shared" si="220"/>
        <v>#DIV/0!</v>
      </c>
      <c r="X1220" s="1">
        <f>COUNTIF($T$1220:$V$1233,"A")</f>
        <v>10</v>
      </c>
      <c r="Y1220" s="1">
        <f>COUNTIF($T$1220:$V$1233,"B")</f>
        <v>4</v>
      </c>
      <c r="Z1220" s="1">
        <f>COUNTIF($T$1220:$V$1233,"C")</f>
        <v>13</v>
      </c>
      <c r="AA1220" s="1">
        <f>COUNTIF($T$1220:$V$1233,"D")</f>
        <v>6</v>
      </c>
      <c r="AB1220" s="1">
        <f>COUNTIF($T$1220:$V$1233,"E")</f>
        <v>0</v>
      </c>
      <c r="AD1220" s="1" t="s">
        <v>148</v>
      </c>
    </row>
    <row r="1221" spans="1:30" ht="15.6" x14ac:dyDescent="0.25">
      <c r="B1221" s="3" t="str">
        <f t="shared" si="210"/>
        <v>0</v>
      </c>
      <c r="C1221" s="3">
        <f t="shared" si="211"/>
        <v>0</v>
      </c>
      <c r="D1221" s="3" t="str">
        <f t="shared" si="212"/>
        <v>0</v>
      </c>
      <c r="E1221" s="5">
        <v>810870</v>
      </c>
      <c r="F1221" s="6"/>
      <c r="G1221" s="6"/>
      <c r="H1221" s="6"/>
      <c r="K1221" s="1">
        <f t="shared" si="213"/>
        <v>6.8846883897500794E-2</v>
      </c>
      <c r="L1221" s="1" t="e">
        <f t="shared" si="214"/>
        <v>#DIV/0!</v>
      </c>
      <c r="M1221" s="1" t="e">
        <f t="shared" si="215"/>
        <v>#DIV/0!</v>
      </c>
      <c r="N1221" s="1" t="e">
        <f t="shared" si="216"/>
        <v>#DIV/0!</v>
      </c>
      <c r="P1221" s="1" t="e">
        <f t="shared" si="217"/>
        <v>#DIV/0!</v>
      </c>
      <c r="Q1221" s="1" t="e">
        <f t="shared" si="218"/>
        <v>#DIV/0!</v>
      </c>
      <c r="R1221" s="1" t="e">
        <f t="shared" si="219"/>
        <v>#DIV/0!</v>
      </c>
      <c r="T1221" s="1" t="e">
        <f t="shared" si="220"/>
        <v>#DIV/0!</v>
      </c>
      <c r="U1221" s="1" t="e">
        <f t="shared" si="220"/>
        <v>#DIV/0!</v>
      </c>
      <c r="V1221" s="1" t="e">
        <f t="shared" si="220"/>
        <v>#DIV/0!</v>
      </c>
    </row>
    <row r="1222" spans="1:30" ht="15.6" x14ac:dyDescent="0.25">
      <c r="B1222" s="3" t="str">
        <f t="shared" si="210"/>
        <v>0</v>
      </c>
      <c r="C1222" s="3">
        <f t="shared" si="211"/>
        <v>0</v>
      </c>
      <c r="D1222" s="3" t="str">
        <f t="shared" si="212"/>
        <v>0</v>
      </c>
      <c r="E1222" s="5">
        <v>873000</v>
      </c>
      <c r="F1222" s="5">
        <v>3628</v>
      </c>
      <c r="G1222" s="5">
        <v>4530</v>
      </c>
      <c r="H1222" s="5">
        <v>2120</v>
      </c>
      <c r="K1222" s="1">
        <f t="shared" si="213"/>
        <v>7.6621406637315481E-2</v>
      </c>
      <c r="L1222" s="1" t="e">
        <f t="shared" si="214"/>
        <v>#DIV/0!</v>
      </c>
      <c r="M1222" s="1" t="e">
        <f t="shared" si="215"/>
        <v>#DIV/0!</v>
      </c>
      <c r="N1222" s="1" t="e">
        <f t="shared" si="216"/>
        <v>#DIV/0!</v>
      </c>
      <c r="P1222" s="1" t="e">
        <f t="shared" si="217"/>
        <v>#DIV/0!</v>
      </c>
      <c r="Q1222" s="1" t="e">
        <f t="shared" si="218"/>
        <v>#DIV/0!</v>
      </c>
      <c r="R1222" s="1" t="e">
        <f t="shared" si="219"/>
        <v>#DIV/0!</v>
      </c>
      <c r="T1222" s="1" t="e">
        <f t="shared" si="220"/>
        <v>#DIV/0!</v>
      </c>
      <c r="U1222" s="1" t="e">
        <f t="shared" si="220"/>
        <v>#DIV/0!</v>
      </c>
      <c r="V1222" s="1" t="e">
        <f t="shared" si="220"/>
        <v>#DIV/0!</v>
      </c>
    </row>
    <row r="1223" spans="1:30" ht="15.6" x14ac:dyDescent="0.25">
      <c r="B1223" s="3" t="str">
        <f t="shared" si="210"/>
        <v>0</v>
      </c>
      <c r="C1223" s="3">
        <f t="shared" si="211"/>
        <v>0</v>
      </c>
      <c r="D1223" s="3" t="str">
        <f t="shared" si="212"/>
        <v>0</v>
      </c>
      <c r="E1223" s="5">
        <v>980830</v>
      </c>
      <c r="F1223" s="5">
        <v>3182</v>
      </c>
      <c r="G1223" s="5">
        <v>3517</v>
      </c>
      <c r="H1223" s="5">
        <v>2251</v>
      </c>
      <c r="K1223" s="1">
        <f t="shared" si="213"/>
        <v>0.12351660939289805</v>
      </c>
      <c r="L1223" s="1">
        <f t="shared" si="214"/>
        <v>-0.12293274531422271</v>
      </c>
      <c r="M1223" s="1">
        <f t="shared" si="215"/>
        <v>-0.22362030905077263</v>
      </c>
      <c r="N1223" s="1">
        <f t="shared" si="216"/>
        <v>6.1792452830188679E-2</v>
      </c>
      <c r="P1223" s="1">
        <f t="shared" si="217"/>
        <v>-0.99527299136897374</v>
      </c>
      <c r="Q1223" s="1">
        <f t="shared" si="218"/>
        <v>-1.8104472762804833</v>
      </c>
      <c r="R1223" s="1">
        <f t="shared" si="219"/>
        <v>0.50027646592557473</v>
      </c>
      <c r="T1223" s="1" t="str">
        <f t="shared" si="220"/>
        <v>A</v>
      </c>
      <c r="U1223" s="1" t="str">
        <f t="shared" si="220"/>
        <v>A</v>
      </c>
      <c r="V1223" s="1" t="str">
        <f t="shared" si="220"/>
        <v>C</v>
      </c>
    </row>
    <row r="1224" spans="1:30" ht="15.6" x14ac:dyDescent="0.25">
      <c r="B1224" s="3" t="str">
        <f t="shared" si="210"/>
        <v>0</v>
      </c>
      <c r="C1224" s="3">
        <f t="shared" si="211"/>
        <v>0</v>
      </c>
      <c r="D1224" s="3" t="str">
        <f t="shared" si="212"/>
        <v>0</v>
      </c>
      <c r="E1224" s="5">
        <v>1174226</v>
      </c>
      <c r="F1224" s="5">
        <v>3419</v>
      </c>
      <c r="G1224" s="5">
        <v>8028</v>
      </c>
      <c r="H1224" s="5">
        <v>2173</v>
      </c>
      <c r="K1224" s="1">
        <f t="shared" si="213"/>
        <v>0.19717586126036113</v>
      </c>
      <c r="L1224" s="1">
        <f t="shared" si="214"/>
        <v>7.448145820238844E-2</v>
      </c>
      <c r="M1224" s="1">
        <f t="shared" si="215"/>
        <v>1.2826272391242537</v>
      </c>
      <c r="N1224" s="1">
        <f t="shared" si="216"/>
        <v>-3.4651266103953797E-2</v>
      </c>
      <c r="P1224" s="1">
        <f t="shared" si="217"/>
        <v>0.37774125963643845</v>
      </c>
      <c r="Q1224" s="1">
        <f t="shared" si="218"/>
        <v>6.5049911836348304</v>
      </c>
      <c r="R1224" s="1">
        <f t="shared" si="219"/>
        <v>-0.17573787116972947</v>
      </c>
      <c r="T1224" s="1" t="str">
        <f t="shared" si="220"/>
        <v>C</v>
      </c>
      <c r="U1224" s="1" t="str">
        <f t="shared" si="220"/>
        <v>D</v>
      </c>
      <c r="V1224" s="1" t="str">
        <f t="shared" si="220"/>
        <v>B</v>
      </c>
    </row>
    <row r="1225" spans="1:30" ht="15.6" x14ac:dyDescent="0.25">
      <c r="B1225" s="3" t="str">
        <f t="shared" si="210"/>
        <v>0</v>
      </c>
      <c r="C1225" s="3">
        <f t="shared" si="211"/>
        <v>0</v>
      </c>
      <c r="D1225" s="3" t="str">
        <f t="shared" si="212"/>
        <v>0</v>
      </c>
      <c r="E1225" s="5">
        <v>1354865</v>
      </c>
      <c r="F1225" s="5">
        <v>2946</v>
      </c>
      <c r="G1225" s="5">
        <v>7322</v>
      </c>
      <c r="H1225" s="5">
        <v>1831</v>
      </c>
      <c r="K1225" s="1">
        <f t="shared" si="213"/>
        <v>0.15383665495398671</v>
      </c>
      <c r="L1225" s="1">
        <f t="shared" si="214"/>
        <v>-0.13834454518865166</v>
      </c>
      <c r="M1225" s="1">
        <f t="shared" si="215"/>
        <v>-8.7942202291978078E-2</v>
      </c>
      <c r="N1225" s="1">
        <f t="shared" si="216"/>
        <v>-0.15738610216290841</v>
      </c>
      <c r="P1225" s="1">
        <f t="shared" si="217"/>
        <v>-0.89929506872098319</v>
      </c>
      <c r="Q1225" s="1">
        <f t="shared" si="218"/>
        <v>-0.57165961076235061</v>
      </c>
      <c r="R1225" s="1">
        <f t="shared" si="219"/>
        <v>-1.023072831439187</v>
      </c>
      <c r="T1225" s="1" t="str">
        <f t="shared" si="220"/>
        <v>A</v>
      </c>
      <c r="U1225" s="1" t="str">
        <f t="shared" si="220"/>
        <v>A</v>
      </c>
      <c r="V1225" s="1" t="str">
        <f t="shared" si="220"/>
        <v>A</v>
      </c>
    </row>
    <row r="1226" spans="1:30" ht="15.6" x14ac:dyDescent="0.25">
      <c r="B1226" s="3" t="str">
        <f t="shared" si="210"/>
        <v>0</v>
      </c>
      <c r="C1226" s="3">
        <f t="shared" si="211"/>
        <v>0</v>
      </c>
      <c r="D1226" s="3" t="str">
        <f t="shared" si="212"/>
        <v>0</v>
      </c>
      <c r="E1226" s="5">
        <v>1623779</v>
      </c>
      <c r="F1226" s="5">
        <v>3193</v>
      </c>
      <c r="G1226" s="5">
        <v>7965</v>
      </c>
      <c r="H1226" s="5">
        <v>1948</v>
      </c>
      <c r="K1226" s="1">
        <f t="shared" si="213"/>
        <v>0.19848029139434556</v>
      </c>
      <c r="L1226" s="1">
        <f t="shared" si="214"/>
        <v>8.3842498302783439E-2</v>
      </c>
      <c r="M1226" s="1">
        <f t="shared" si="215"/>
        <v>8.781753619229718E-2</v>
      </c>
      <c r="N1226" s="1">
        <f t="shared" si="216"/>
        <v>6.3899508465319499E-2</v>
      </c>
      <c r="P1226" s="1">
        <f t="shared" si="217"/>
        <v>0.42242228542582644</v>
      </c>
      <c r="Q1226" s="1">
        <f t="shared" si="218"/>
        <v>0.44244965369291567</v>
      </c>
      <c r="R1226" s="1">
        <f t="shared" si="219"/>
        <v>0.32194384649689156</v>
      </c>
      <c r="T1226" s="1" t="str">
        <f t="shared" si="220"/>
        <v>C</v>
      </c>
      <c r="U1226" s="1" t="str">
        <f t="shared" si="220"/>
        <v>C</v>
      </c>
      <c r="V1226" s="1" t="str">
        <f t="shared" si="220"/>
        <v>C</v>
      </c>
    </row>
    <row r="1227" spans="1:30" ht="15.6" x14ac:dyDescent="0.25">
      <c r="B1227" s="3" t="str">
        <f t="shared" si="210"/>
        <v>0</v>
      </c>
      <c r="C1227" s="3">
        <f t="shared" si="211"/>
        <v>0</v>
      </c>
      <c r="D1227" s="3" t="str">
        <f t="shared" si="212"/>
        <v>0</v>
      </c>
      <c r="E1227" s="5">
        <v>1940496</v>
      </c>
      <c r="F1227" s="5">
        <v>3361</v>
      </c>
      <c r="G1227" s="5">
        <v>7772</v>
      </c>
      <c r="H1227" s="5">
        <v>1772</v>
      </c>
      <c r="K1227" s="1">
        <f t="shared" si="213"/>
        <v>0.19504932629378752</v>
      </c>
      <c r="L1227" s="1">
        <f t="shared" si="214"/>
        <v>5.261509552145318E-2</v>
      </c>
      <c r="M1227" s="1">
        <f t="shared" si="215"/>
        <v>-2.4231010671688639E-2</v>
      </c>
      <c r="N1227" s="1">
        <f t="shared" si="216"/>
        <v>-9.034907597535935E-2</v>
      </c>
      <c r="P1227" s="1">
        <f t="shared" si="217"/>
        <v>0.26975276726771763</v>
      </c>
      <c r="Q1227" s="1">
        <f t="shared" si="218"/>
        <v>-0.12423016850205043</v>
      </c>
      <c r="R1227" s="1">
        <f t="shared" si="219"/>
        <v>-0.46321142293654283</v>
      </c>
      <c r="T1227" s="1" t="str">
        <f t="shared" si="220"/>
        <v>C</v>
      </c>
      <c r="U1227" s="1" t="str">
        <f t="shared" si="220"/>
        <v>B</v>
      </c>
      <c r="V1227" s="1" t="str">
        <f t="shared" si="220"/>
        <v>B</v>
      </c>
    </row>
    <row r="1228" spans="1:30" ht="15.6" x14ac:dyDescent="0.25">
      <c r="B1228" s="3" t="str">
        <f t="shared" si="210"/>
        <v>0</v>
      </c>
      <c r="C1228" s="3">
        <f t="shared" si="211"/>
        <v>0</v>
      </c>
      <c r="D1228" s="3" t="str">
        <f t="shared" si="212"/>
        <v>0</v>
      </c>
      <c r="E1228" s="5">
        <v>2216546</v>
      </c>
      <c r="F1228" s="5">
        <v>3709</v>
      </c>
      <c r="G1228" s="5">
        <v>8186</v>
      </c>
      <c r="H1228" s="5">
        <v>1610</v>
      </c>
      <c r="K1228" s="1">
        <f t="shared" si="213"/>
        <v>0.14225744345775512</v>
      </c>
      <c r="L1228" s="1">
        <f t="shared" si="214"/>
        <v>0.10354061291282357</v>
      </c>
      <c r="M1228" s="1">
        <f t="shared" si="215"/>
        <v>5.3268142048378798E-2</v>
      </c>
      <c r="N1228" s="1">
        <f t="shared" si="216"/>
        <v>-9.1422121896162528E-2</v>
      </c>
      <c r="P1228" s="1">
        <f t="shared" si="217"/>
        <v>0.72783968554567102</v>
      </c>
      <c r="Q1228" s="1">
        <f t="shared" si="218"/>
        <v>0.37444889176711055</v>
      </c>
      <c r="R1228" s="1">
        <f t="shared" si="219"/>
        <v>-0.64265264209750339</v>
      </c>
      <c r="T1228" s="1" t="str">
        <f t="shared" si="220"/>
        <v>C</v>
      </c>
      <c r="U1228" s="1" t="str">
        <f t="shared" si="220"/>
        <v>C</v>
      </c>
      <c r="V1228" s="1" t="str">
        <f t="shared" si="220"/>
        <v>A</v>
      </c>
    </row>
    <row r="1229" spans="1:30" ht="15.6" x14ac:dyDescent="0.25">
      <c r="B1229" s="3" t="str">
        <f t="shared" si="210"/>
        <v>0</v>
      </c>
      <c r="C1229" s="3">
        <f t="shared" si="211"/>
        <v>0</v>
      </c>
      <c r="D1229" s="3" t="str">
        <f t="shared" si="212"/>
        <v>0</v>
      </c>
      <c r="E1229" s="5">
        <v>2608992</v>
      </c>
      <c r="F1229" s="5">
        <v>3645</v>
      </c>
      <c r="G1229" s="5">
        <v>7169</v>
      </c>
      <c r="H1229" s="5">
        <v>1442</v>
      </c>
      <c r="K1229" s="1">
        <f t="shared" si="213"/>
        <v>0.1770529463408384</v>
      </c>
      <c r="L1229" s="1">
        <f t="shared" si="214"/>
        <v>-1.7255324885413859E-2</v>
      </c>
      <c r="M1229" s="1">
        <f t="shared" si="215"/>
        <v>-0.12423650134375763</v>
      </c>
      <c r="N1229" s="1">
        <f t="shared" si="216"/>
        <v>-0.10434782608695652</v>
      </c>
      <c r="P1229" s="1">
        <f t="shared" si="217"/>
        <v>-9.7458558256332206E-2</v>
      </c>
      <c r="Q1229" s="1">
        <f t="shared" si="218"/>
        <v>-0.70169123932337341</v>
      </c>
      <c r="R1229" s="1">
        <f t="shared" si="219"/>
        <v>-0.58935944441206978</v>
      </c>
      <c r="T1229" s="1" t="str">
        <f t="shared" si="220"/>
        <v>B</v>
      </c>
      <c r="U1229" s="1" t="str">
        <f t="shared" si="220"/>
        <v>A</v>
      </c>
      <c r="V1229" s="1" t="str">
        <f t="shared" si="220"/>
        <v>A</v>
      </c>
    </row>
    <row r="1230" spans="1:30" ht="15.6" x14ac:dyDescent="0.25">
      <c r="B1230" s="3" t="str">
        <f t="shared" si="210"/>
        <v>0</v>
      </c>
      <c r="C1230" s="3">
        <f t="shared" si="211"/>
        <v>0</v>
      </c>
      <c r="D1230" s="3" t="str">
        <f t="shared" si="212"/>
        <v>0</v>
      </c>
      <c r="E1230" s="5">
        <v>3196451</v>
      </c>
      <c r="F1230" s="5">
        <v>7924</v>
      </c>
      <c r="G1230" s="5">
        <v>14869</v>
      </c>
      <c r="H1230" s="5">
        <v>7514</v>
      </c>
      <c r="K1230" s="1">
        <f t="shared" si="213"/>
        <v>0.22516703769118496</v>
      </c>
      <c r="L1230" s="1">
        <f t="shared" si="214"/>
        <v>1.1739368998628257</v>
      </c>
      <c r="M1230" s="1">
        <f t="shared" si="215"/>
        <v>1.0740689077974612</v>
      </c>
      <c r="N1230" s="1">
        <f t="shared" si="216"/>
        <v>4.2108183079056865</v>
      </c>
      <c r="P1230" s="1">
        <f t="shared" si="217"/>
        <v>5.2136267896941115</v>
      </c>
      <c r="Q1230" s="1">
        <f t="shared" si="218"/>
        <v>4.7700983181674195</v>
      </c>
      <c r="R1230" s="1">
        <f t="shared" si="219"/>
        <v>18.700864705076391</v>
      </c>
      <c r="T1230" s="1" t="str">
        <f t="shared" si="220"/>
        <v>D</v>
      </c>
      <c r="U1230" s="1" t="str">
        <f t="shared" si="220"/>
        <v>D</v>
      </c>
      <c r="V1230" s="1" t="str">
        <f t="shared" si="220"/>
        <v>D</v>
      </c>
    </row>
    <row r="1231" spans="1:30" ht="15.6" x14ac:dyDescent="0.25">
      <c r="B1231" s="3" t="str">
        <f t="shared" si="210"/>
        <v>0</v>
      </c>
      <c r="C1231" s="3">
        <f t="shared" si="211"/>
        <v>0</v>
      </c>
      <c r="D1231" s="3" t="str">
        <f t="shared" si="212"/>
        <v>0</v>
      </c>
      <c r="E1231" s="5">
        <v>3899564</v>
      </c>
      <c r="F1231" s="5">
        <v>7930</v>
      </c>
      <c r="G1231" s="5">
        <v>16996</v>
      </c>
      <c r="H1231" s="5">
        <v>7920</v>
      </c>
      <c r="K1231" s="1">
        <f t="shared" si="213"/>
        <v>0.21996676939518234</v>
      </c>
      <c r="L1231" s="1">
        <f t="shared" si="214"/>
        <v>7.5719333669863704E-4</v>
      </c>
      <c r="M1231" s="1">
        <f t="shared" si="215"/>
        <v>0.14304929719550744</v>
      </c>
      <c r="N1231" s="1">
        <f t="shared" si="216"/>
        <v>5.4032472717593823E-2</v>
      </c>
      <c r="P1231" s="1">
        <f t="shared" si="217"/>
        <v>3.4423078485018698E-3</v>
      </c>
      <c r="Q1231" s="1">
        <f t="shared" si="218"/>
        <v>0.65032230817788461</v>
      </c>
      <c r="R1231" s="1">
        <f t="shared" si="219"/>
        <v>0.24563925208412515</v>
      </c>
      <c r="T1231" s="1" t="str">
        <f t="shared" si="220"/>
        <v>C</v>
      </c>
      <c r="U1231" s="1" t="str">
        <f t="shared" si="220"/>
        <v>C</v>
      </c>
      <c r="V1231" s="1" t="str">
        <f t="shared" si="220"/>
        <v>C</v>
      </c>
    </row>
    <row r="1232" spans="1:30" ht="15.6" x14ac:dyDescent="0.25">
      <c r="B1232" s="3" t="str">
        <f t="shared" si="210"/>
        <v>0</v>
      </c>
      <c r="C1232" s="3">
        <f t="shared" si="211"/>
        <v>0</v>
      </c>
      <c r="D1232" s="3" t="str">
        <f t="shared" si="212"/>
        <v>0</v>
      </c>
      <c r="E1232" s="5">
        <v>4497419</v>
      </c>
      <c r="F1232" s="5">
        <v>6542</v>
      </c>
      <c r="G1232" s="5">
        <v>15136</v>
      </c>
      <c r="H1232" s="5">
        <v>7948</v>
      </c>
      <c r="K1232" s="1">
        <f t="shared" si="213"/>
        <v>0.15331329348614359</v>
      </c>
      <c r="L1232" s="1">
        <f t="shared" si="214"/>
        <v>-0.17503152585119799</v>
      </c>
      <c r="M1232" s="1">
        <f t="shared" si="215"/>
        <v>-0.10943751470934338</v>
      </c>
      <c r="N1232" s="1">
        <f t="shared" si="216"/>
        <v>3.5353535353535356E-3</v>
      </c>
      <c r="P1232" s="1">
        <f t="shared" si="217"/>
        <v>-1.1416591599541712</v>
      </c>
      <c r="Q1232" s="1">
        <f t="shared" si="218"/>
        <v>-0.71381621398169437</v>
      </c>
      <c r="R1232" s="1">
        <f t="shared" si="219"/>
        <v>2.3059667266707436E-2</v>
      </c>
      <c r="T1232" s="1" t="str">
        <f t="shared" si="220"/>
        <v>A</v>
      </c>
      <c r="U1232" s="1" t="str">
        <f t="shared" si="220"/>
        <v>A</v>
      </c>
      <c r="V1232" s="1" t="str">
        <f t="shared" si="220"/>
        <v>C</v>
      </c>
    </row>
    <row r="1233" spans="1:30" ht="15.6" x14ac:dyDescent="0.25">
      <c r="B1233" s="3" t="str">
        <f t="shared" si="210"/>
        <v>0</v>
      </c>
      <c r="C1233" s="3">
        <f t="shared" si="211"/>
        <v>0</v>
      </c>
      <c r="D1233" s="3" t="str">
        <f t="shared" si="212"/>
        <v>0</v>
      </c>
      <c r="E1233" s="5">
        <v>5009758</v>
      </c>
      <c r="F1233" s="5">
        <v>7941</v>
      </c>
      <c r="G1233" s="5">
        <v>15333</v>
      </c>
      <c r="H1233" s="5">
        <v>14571</v>
      </c>
      <c r="K1233" s="1">
        <f t="shared" si="213"/>
        <v>0.11391844967080007</v>
      </c>
      <c r="L1233" s="1">
        <f t="shared" si="214"/>
        <v>0.2138489758483644</v>
      </c>
      <c r="M1233" s="1">
        <f t="shared" si="215"/>
        <v>1.3015327695560254E-2</v>
      </c>
      <c r="N1233" s="1">
        <f t="shared" si="216"/>
        <v>0.83329139406139907</v>
      </c>
      <c r="P1233" s="1">
        <f t="shared" si="217"/>
        <v>1.8772110792092251</v>
      </c>
      <c r="Q1233" s="1">
        <f t="shared" si="218"/>
        <v>0.11425127126617123</v>
      </c>
      <c r="R1233" s="1">
        <f t="shared" si="219"/>
        <v>7.3148063063483812</v>
      </c>
      <c r="T1233" s="1" t="str">
        <f t="shared" si="220"/>
        <v>D</v>
      </c>
      <c r="U1233" s="1" t="str">
        <f t="shared" si="220"/>
        <v>C</v>
      </c>
      <c r="V1233" s="1" t="str">
        <f t="shared" si="220"/>
        <v>D</v>
      </c>
    </row>
    <row r="1234" spans="1:30" x14ac:dyDescent="0.25">
      <c r="B1234" s="3" t="str">
        <f t="shared" si="210"/>
        <v>0</v>
      </c>
      <c r="C1234" s="3">
        <f t="shared" si="211"/>
        <v>0</v>
      </c>
      <c r="D1234" s="3" t="str">
        <f t="shared" si="212"/>
        <v>0</v>
      </c>
      <c r="K1234" s="1">
        <f t="shared" si="213"/>
        <v>-1</v>
      </c>
      <c r="L1234" s="1">
        <f t="shared" si="214"/>
        <v>-1</v>
      </c>
      <c r="M1234" s="1">
        <f t="shared" si="215"/>
        <v>-1</v>
      </c>
      <c r="N1234" s="1">
        <f t="shared" si="216"/>
        <v>-1</v>
      </c>
      <c r="P1234" s="1">
        <f t="shared" si="217"/>
        <v>1</v>
      </c>
      <c r="Q1234" s="1">
        <f t="shared" si="218"/>
        <v>1</v>
      </c>
      <c r="R1234" s="1">
        <f t="shared" si="219"/>
        <v>1</v>
      </c>
      <c r="T1234" s="8" t="str">
        <f t="shared" si="220"/>
        <v>D</v>
      </c>
      <c r="U1234" s="8" t="str">
        <f t="shared" si="220"/>
        <v>D</v>
      </c>
      <c r="V1234" s="8" t="str">
        <f t="shared" si="220"/>
        <v>D</v>
      </c>
    </row>
    <row r="1235" spans="1:30" ht="15.6" x14ac:dyDescent="0.25">
      <c r="A1235" s="4" t="s">
        <v>113</v>
      </c>
      <c r="B1235" s="3" t="str">
        <f t="shared" si="210"/>
        <v>Zhaotong</v>
      </c>
      <c r="C1235" s="3" t="str">
        <f t="shared" si="211"/>
        <v xml:space="preserve">zhao tong </v>
      </c>
      <c r="D1235" s="3" t="str">
        <f t="shared" si="212"/>
        <v>zhaotong</v>
      </c>
      <c r="E1235" s="5">
        <v>1080796</v>
      </c>
      <c r="F1235" s="6"/>
      <c r="G1235" s="6"/>
      <c r="H1235" s="6"/>
      <c r="K1235" s="1" t="e">
        <f t="shared" si="213"/>
        <v>#DIV/0!</v>
      </c>
      <c r="L1235" s="1" t="e">
        <f t="shared" si="214"/>
        <v>#DIV/0!</v>
      </c>
      <c r="M1235" s="1" t="e">
        <f t="shared" si="215"/>
        <v>#DIV/0!</v>
      </c>
      <c r="N1235" s="1" t="e">
        <f t="shared" si="216"/>
        <v>#DIV/0!</v>
      </c>
      <c r="P1235" s="1" t="e">
        <f t="shared" si="217"/>
        <v>#DIV/0!</v>
      </c>
      <c r="Q1235" s="1" t="e">
        <f t="shared" si="218"/>
        <v>#DIV/0!</v>
      </c>
      <c r="R1235" s="1" t="e">
        <f t="shared" si="219"/>
        <v>#DIV/0!</v>
      </c>
      <c r="T1235" s="1" t="e">
        <f t="shared" si="220"/>
        <v>#DIV/0!</v>
      </c>
      <c r="U1235" s="1" t="e">
        <f t="shared" si="220"/>
        <v>#DIV/0!</v>
      </c>
      <c r="V1235" s="1" t="e">
        <f t="shared" si="220"/>
        <v>#DIV/0!</v>
      </c>
      <c r="X1235" s="1">
        <f>COUNTIF($T$1235:$V$1248,"A")</f>
        <v>5</v>
      </c>
      <c r="Y1235" s="1">
        <f>COUNTIF($T$1235:$V$1248,"B")</f>
        <v>6</v>
      </c>
      <c r="Z1235" s="1">
        <f>COUNTIF($T$1235:$V$1248,"C")</f>
        <v>9</v>
      </c>
      <c r="AA1235" s="1">
        <f>COUNTIF($T$1235:$V$1248,"D")</f>
        <v>12</v>
      </c>
      <c r="AB1235" s="1">
        <f>COUNTIF($T$1235:$V$1248,"E")</f>
        <v>0</v>
      </c>
      <c r="AD1235" s="1" t="s">
        <v>151</v>
      </c>
    </row>
    <row r="1236" spans="1:30" ht="15.6" x14ac:dyDescent="0.25">
      <c r="B1236" s="3" t="str">
        <f t="shared" si="210"/>
        <v>0</v>
      </c>
      <c r="C1236" s="3">
        <f t="shared" si="211"/>
        <v>0</v>
      </c>
      <c r="D1236" s="3" t="str">
        <f t="shared" si="212"/>
        <v>0</v>
      </c>
      <c r="E1236" s="5">
        <v>1126632</v>
      </c>
      <c r="F1236" s="6"/>
      <c r="G1236" s="6"/>
      <c r="H1236" s="6"/>
      <c r="K1236" s="1">
        <f t="shared" si="213"/>
        <v>4.2409483380767506E-2</v>
      </c>
      <c r="L1236" s="1" t="e">
        <f t="shared" si="214"/>
        <v>#DIV/0!</v>
      </c>
      <c r="M1236" s="1" t="e">
        <f t="shared" si="215"/>
        <v>#DIV/0!</v>
      </c>
      <c r="N1236" s="1" t="e">
        <f t="shared" si="216"/>
        <v>#DIV/0!</v>
      </c>
      <c r="P1236" s="1" t="e">
        <f t="shared" si="217"/>
        <v>#DIV/0!</v>
      </c>
      <c r="Q1236" s="1" t="e">
        <f t="shared" si="218"/>
        <v>#DIV/0!</v>
      </c>
      <c r="R1236" s="1" t="e">
        <f t="shared" si="219"/>
        <v>#DIV/0!</v>
      </c>
      <c r="T1236" s="1" t="e">
        <f t="shared" si="220"/>
        <v>#DIV/0!</v>
      </c>
      <c r="U1236" s="1" t="e">
        <f t="shared" si="220"/>
        <v>#DIV/0!</v>
      </c>
      <c r="V1236" s="1" t="e">
        <f t="shared" si="220"/>
        <v>#DIV/0!</v>
      </c>
    </row>
    <row r="1237" spans="1:30" ht="15.6" x14ac:dyDescent="0.25">
      <c r="B1237" s="3" t="str">
        <f t="shared" si="210"/>
        <v>0</v>
      </c>
      <c r="C1237" s="3">
        <f t="shared" si="211"/>
        <v>0</v>
      </c>
      <c r="D1237" s="3" t="str">
        <f t="shared" si="212"/>
        <v>0</v>
      </c>
      <c r="E1237" s="5">
        <v>1212560</v>
      </c>
      <c r="F1237" s="7">
        <v>585</v>
      </c>
      <c r="G1237" s="5">
        <v>4871</v>
      </c>
      <c r="H1237" s="5">
        <v>3167</v>
      </c>
      <c r="K1237" s="1">
        <f t="shared" si="213"/>
        <v>7.6269802384452065E-2</v>
      </c>
      <c r="L1237" s="1" t="e">
        <f t="shared" si="214"/>
        <v>#DIV/0!</v>
      </c>
      <c r="M1237" s="1" t="e">
        <f t="shared" si="215"/>
        <v>#DIV/0!</v>
      </c>
      <c r="N1237" s="1" t="e">
        <f t="shared" si="216"/>
        <v>#DIV/0!</v>
      </c>
      <c r="P1237" s="1" t="e">
        <f t="shared" si="217"/>
        <v>#DIV/0!</v>
      </c>
      <c r="Q1237" s="1" t="e">
        <f t="shared" si="218"/>
        <v>#DIV/0!</v>
      </c>
      <c r="R1237" s="1" t="e">
        <f t="shared" si="219"/>
        <v>#DIV/0!</v>
      </c>
      <c r="T1237" s="1" t="e">
        <f t="shared" si="220"/>
        <v>#DIV/0!</v>
      </c>
      <c r="U1237" s="1" t="e">
        <f t="shared" si="220"/>
        <v>#DIV/0!</v>
      </c>
      <c r="V1237" s="1" t="e">
        <f t="shared" si="220"/>
        <v>#DIV/0!</v>
      </c>
    </row>
    <row r="1238" spans="1:30" ht="15.6" x14ac:dyDescent="0.25">
      <c r="B1238" s="3" t="str">
        <f t="shared" si="210"/>
        <v>0</v>
      </c>
      <c r="C1238" s="3">
        <f t="shared" si="211"/>
        <v>0</v>
      </c>
      <c r="D1238" s="3" t="str">
        <f t="shared" si="212"/>
        <v>0</v>
      </c>
      <c r="E1238" s="5">
        <v>1456693</v>
      </c>
      <c r="F1238" s="7">
        <v>994</v>
      </c>
      <c r="G1238" s="5">
        <v>5404</v>
      </c>
      <c r="H1238" s="5">
        <v>3345</v>
      </c>
      <c r="K1238" s="1">
        <f t="shared" si="213"/>
        <v>0.201336841063535</v>
      </c>
      <c r="L1238" s="1">
        <f t="shared" si="214"/>
        <v>0.6991452991452991</v>
      </c>
      <c r="M1238" s="1">
        <f t="shared" si="215"/>
        <v>0.10942311640320262</v>
      </c>
      <c r="N1238" s="1">
        <f t="shared" si="216"/>
        <v>5.6204610041048313E-2</v>
      </c>
      <c r="P1238" s="1">
        <f t="shared" si="217"/>
        <v>3.4725154892276908</v>
      </c>
      <c r="Q1238" s="1">
        <f t="shared" si="218"/>
        <v>0.54348283118573637</v>
      </c>
      <c r="R1238" s="1">
        <f t="shared" si="219"/>
        <v>0.27915710678758521</v>
      </c>
      <c r="T1238" s="1" t="str">
        <f t="shared" si="220"/>
        <v>D</v>
      </c>
      <c r="U1238" s="1" t="str">
        <f t="shared" si="220"/>
        <v>C</v>
      </c>
      <c r="V1238" s="1" t="str">
        <f t="shared" si="220"/>
        <v>C</v>
      </c>
    </row>
    <row r="1239" spans="1:30" ht="15.6" x14ac:dyDescent="0.25">
      <c r="B1239" s="3" t="str">
        <f t="shared" si="210"/>
        <v>0</v>
      </c>
      <c r="C1239" s="3">
        <f t="shared" si="211"/>
        <v>0</v>
      </c>
      <c r="D1239" s="3" t="str">
        <f t="shared" si="212"/>
        <v>0</v>
      </c>
      <c r="E1239" s="5">
        <v>1671974</v>
      </c>
      <c r="F1239" s="5">
        <v>2353</v>
      </c>
      <c r="G1239" s="5">
        <v>8909</v>
      </c>
      <c r="H1239" s="5">
        <v>5933</v>
      </c>
      <c r="K1239" s="1">
        <f t="shared" si="213"/>
        <v>0.14778748850993312</v>
      </c>
      <c r="L1239" s="1">
        <f t="shared" si="214"/>
        <v>1.3672032193158954</v>
      </c>
      <c r="M1239" s="1">
        <f t="shared" si="215"/>
        <v>0.64859363434492967</v>
      </c>
      <c r="N1239" s="1">
        <f t="shared" si="216"/>
        <v>0.77369207772795212</v>
      </c>
      <c r="P1239" s="1">
        <f t="shared" si="217"/>
        <v>9.2511431996085562</v>
      </c>
      <c r="Q1239" s="1">
        <f t="shared" si="218"/>
        <v>4.388691092083457</v>
      </c>
      <c r="R1239" s="1">
        <f t="shared" si="219"/>
        <v>5.2351662886263242</v>
      </c>
      <c r="T1239" s="1" t="str">
        <f t="shared" si="220"/>
        <v>D</v>
      </c>
      <c r="U1239" s="1" t="str">
        <f t="shared" si="220"/>
        <v>D</v>
      </c>
      <c r="V1239" s="1" t="str">
        <f t="shared" si="220"/>
        <v>D</v>
      </c>
    </row>
    <row r="1240" spans="1:30" ht="15.6" x14ac:dyDescent="0.25">
      <c r="B1240" s="3" t="str">
        <f t="shared" si="210"/>
        <v>0</v>
      </c>
      <c r="C1240" s="3">
        <f t="shared" si="211"/>
        <v>0</v>
      </c>
      <c r="D1240" s="3" t="str">
        <f t="shared" si="212"/>
        <v>0</v>
      </c>
      <c r="E1240" s="5">
        <v>1956234</v>
      </c>
      <c r="F1240" s="5">
        <v>1086</v>
      </c>
      <c r="G1240" s="5">
        <v>9116</v>
      </c>
      <c r="H1240" s="5">
        <v>5798</v>
      </c>
      <c r="K1240" s="1">
        <f t="shared" si="213"/>
        <v>0.17001460549027675</v>
      </c>
      <c r="L1240" s="1">
        <f t="shared" si="214"/>
        <v>-0.53846153846153844</v>
      </c>
      <c r="M1240" s="1">
        <f t="shared" si="215"/>
        <v>2.3234930968683353E-2</v>
      </c>
      <c r="N1240" s="1">
        <f t="shared" si="216"/>
        <v>-2.2754087308275744E-2</v>
      </c>
      <c r="P1240" s="1">
        <f t="shared" si="217"/>
        <v>-3.1671487100108786</v>
      </c>
      <c r="Q1240" s="1">
        <f t="shared" si="218"/>
        <v>0.13666432305436355</v>
      </c>
      <c r="R1240" s="1">
        <f t="shared" si="219"/>
        <v>-0.13383607392234936</v>
      </c>
      <c r="T1240" s="1" t="str">
        <f t="shared" si="220"/>
        <v>A</v>
      </c>
      <c r="U1240" s="1" t="str">
        <f t="shared" si="220"/>
        <v>C</v>
      </c>
      <c r="V1240" s="1" t="str">
        <f t="shared" si="220"/>
        <v>B</v>
      </c>
    </row>
    <row r="1241" spans="1:30" ht="15.6" x14ac:dyDescent="0.25">
      <c r="B1241" s="3" t="str">
        <f t="shared" si="210"/>
        <v>0</v>
      </c>
      <c r="C1241" s="3">
        <f t="shared" si="211"/>
        <v>0</v>
      </c>
      <c r="D1241" s="3" t="str">
        <f t="shared" si="212"/>
        <v>0</v>
      </c>
      <c r="E1241" s="5">
        <v>2266935</v>
      </c>
      <c r="F1241" s="5">
        <v>1086</v>
      </c>
      <c r="G1241" s="5">
        <v>9547</v>
      </c>
      <c r="H1241" s="5">
        <v>5823</v>
      </c>
      <c r="K1241" s="1">
        <f t="shared" si="213"/>
        <v>0.15882609135716894</v>
      </c>
      <c r="L1241" s="1">
        <f t="shared" si="214"/>
        <v>0</v>
      </c>
      <c r="M1241" s="1">
        <f t="shared" si="215"/>
        <v>4.7279508556384381E-2</v>
      </c>
      <c r="N1241" s="1">
        <f t="shared" si="216"/>
        <v>4.3118316660917559E-3</v>
      </c>
      <c r="P1241" s="1">
        <f t="shared" si="217"/>
        <v>0</v>
      </c>
      <c r="Q1241" s="1">
        <f t="shared" si="218"/>
        <v>0.29768099279142984</v>
      </c>
      <c r="R1241" s="1">
        <f t="shared" si="219"/>
        <v>2.7148131829267817E-2</v>
      </c>
      <c r="T1241" s="1" t="str">
        <f t="shared" si="220"/>
        <v>F</v>
      </c>
      <c r="U1241" s="1" t="str">
        <f t="shared" si="220"/>
        <v>C</v>
      </c>
      <c r="V1241" s="1" t="str">
        <f t="shared" si="220"/>
        <v>C</v>
      </c>
    </row>
    <row r="1242" spans="1:30" ht="15.6" x14ac:dyDescent="0.25">
      <c r="B1242" s="3" t="str">
        <f t="shared" si="210"/>
        <v>0</v>
      </c>
      <c r="C1242" s="3">
        <f t="shared" si="211"/>
        <v>0</v>
      </c>
      <c r="D1242" s="3" t="str">
        <f t="shared" si="212"/>
        <v>0</v>
      </c>
      <c r="E1242" s="5">
        <v>2722801</v>
      </c>
      <c r="F1242" s="7">
        <v>373</v>
      </c>
      <c r="G1242" s="5">
        <v>9563</v>
      </c>
      <c r="H1242" s="5">
        <v>3619</v>
      </c>
      <c r="K1242" s="1">
        <f t="shared" si="213"/>
        <v>0.20109354701391968</v>
      </c>
      <c r="L1242" s="1">
        <f t="shared" si="214"/>
        <v>-0.65653775322283614</v>
      </c>
      <c r="M1242" s="1">
        <f t="shared" si="215"/>
        <v>1.6759191369016444E-3</v>
      </c>
      <c r="N1242" s="1">
        <f t="shared" si="216"/>
        <v>-0.37849905546968915</v>
      </c>
      <c r="P1242" s="1">
        <f t="shared" si="217"/>
        <v>-3.2648374996209633</v>
      </c>
      <c r="Q1242" s="1">
        <f t="shared" si="218"/>
        <v>8.3340274304557239E-3</v>
      </c>
      <c r="R1242" s="1">
        <f t="shared" si="219"/>
        <v>-1.8822038851574361</v>
      </c>
      <c r="T1242" s="1" t="str">
        <f t="shared" si="220"/>
        <v>A</v>
      </c>
      <c r="U1242" s="1" t="str">
        <f t="shared" si="220"/>
        <v>C</v>
      </c>
      <c r="V1242" s="1" t="str">
        <f t="shared" si="220"/>
        <v>A</v>
      </c>
    </row>
    <row r="1243" spans="1:30" ht="15.6" x14ac:dyDescent="0.25">
      <c r="B1243" s="3" t="str">
        <f t="shared" si="210"/>
        <v>0</v>
      </c>
      <c r="C1243" s="3">
        <f t="shared" si="211"/>
        <v>0</v>
      </c>
      <c r="D1243" s="3" t="str">
        <f t="shared" si="212"/>
        <v>0</v>
      </c>
      <c r="E1243" s="5">
        <v>3204517</v>
      </c>
      <c r="F1243" s="7">
        <v>463</v>
      </c>
      <c r="G1243" s="5">
        <v>9348</v>
      </c>
      <c r="H1243" s="5">
        <v>3444</v>
      </c>
      <c r="K1243" s="1">
        <f t="shared" si="213"/>
        <v>0.17691928275331176</v>
      </c>
      <c r="L1243" s="1">
        <f t="shared" si="214"/>
        <v>0.24128686327077747</v>
      </c>
      <c r="M1243" s="1">
        <f t="shared" si="215"/>
        <v>-2.2482484575969883E-2</v>
      </c>
      <c r="N1243" s="1">
        <f t="shared" si="216"/>
        <v>-4.8355899419729204E-2</v>
      </c>
      <c r="P1243" s="1">
        <f t="shared" si="217"/>
        <v>1.3638245617761009</v>
      </c>
      <c r="Q1243" s="1">
        <f t="shared" si="218"/>
        <v>-0.12707763803970673</v>
      </c>
      <c r="R1243" s="1">
        <f t="shared" si="219"/>
        <v>-0.27332181471227462</v>
      </c>
      <c r="T1243" s="1" t="str">
        <f t="shared" si="220"/>
        <v>D</v>
      </c>
      <c r="U1243" s="1" t="str">
        <f t="shared" si="220"/>
        <v>B</v>
      </c>
      <c r="V1243" s="1" t="str">
        <f t="shared" si="220"/>
        <v>B</v>
      </c>
    </row>
    <row r="1244" spans="1:30" ht="15.6" x14ac:dyDescent="0.25">
      <c r="B1244" s="3" t="str">
        <f t="shared" si="210"/>
        <v>0</v>
      </c>
      <c r="C1244" s="3">
        <f t="shared" si="211"/>
        <v>0</v>
      </c>
      <c r="D1244" s="3" t="str">
        <f t="shared" si="212"/>
        <v>0</v>
      </c>
      <c r="E1244" s="5">
        <v>3796448</v>
      </c>
      <c r="F1244" s="7">
        <v>465</v>
      </c>
      <c r="G1244" s="5">
        <v>9037</v>
      </c>
      <c r="H1244" s="5">
        <v>12097</v>
      </c>
      <c r="K1244" s="1">
        <f t="shared" si="213"/>
        <v>0.18471769692593298</v>
      </c>
      <c r="L1244" s="1">
        <f t="shared" si="214"/>
        <v>4.3196544276457886E-3</v>
      </c>
      <c r="M1244" s="1">
        <f t="shared" si="215"/>
        <v>-3.3269148480958494E-2</v>
      </c>
      <c r="N1244" s="1">
        <f t="shared" si="216"/>
        <v>2.5124854819976772</v>
      </c>
      <c r="P1244" s="1">
        <f t="shared" si="217"/>
        <v>2.3385168283999655E-2</v>
      </c>
      <c r="Q1244" s="1">
        <f t="shared" si="218"/>
        <v>-0.18010807320913361</v>
      </c>
      <c r="R1244" s="1">
        <f t="shared" si="219"/>
        <v>13.601758379464416</v>
      </c>
      <c r="T1244" s="1" t="str">
        <f t="shared" si="220"/>
        <v>C</v>
      </c>
      <c r="U1244" s="1" t="str">
        <f t="shared" si="220"/>
        <v>B</v>
      </c>
      <c r="V1244" s="1" t="str">
        <f t="shared" si="220"/>
        <v>D</v>
      </c>
    </row>
    <row r="1245" spans="1:30" ht="15.6" x14ac:dyDescent="0.25">
      <c r="B1245" s="3" t="str">
        <f t="shared" si="210"/>
        <v>0</v>
      </c>
      <c r="C1245" s="3">
        <f t="shared" si="211"/>
        <v>0</v>
      </c>
      <c r="D1245" s="3" t="str">
        <f t="shared" si="212"/>
        <v>0</v>
      </c>
      <c r="E1245" s="5">
        <v>4650326</v>
      </c>
      <c r="F1245" s="5">
        <v>1192</v>
      </c>
      <c r="G1245" s="5">
        <v>13261</v>
      </c>
      <c r="H1245" s="5">
        <v>6948</v>
      </c>
      <c r="K1245" s="1">
        <f t="shared" si="213"/>
        <v>0.22491497315385328</v>
      </c>
      <c r="L1245" s="1">
        <f t="shared" si="214"/>
        <v>1.5634408602150538</v>
      </c>
      <c r="M1245" s="1">
        <f t="shared" si="215"/>
        <v>0.46741175168750693</v>
      </c>
      <c r="N1245" s="1">
        <f t="shared" si="216"/>
        <v>-0.42564272133586839</v>
      </c>
      <c r="P1245" s="1">
        <f t="shared" si="217"/>
        <v>6.9512529036720947</v>
      </c>
      <c r="Q1245" s="1">
        <f t="shared" si="218"/>
        <v>2.0781708977986697</v>
      </c>
      <c r="R1245" s="1">
        <f t="shared" si="219"/>
        <v>-1.892460583514407</v>
      </c>
      <c r="T1245" s="1" t="str">
        <f t="shared" si="220"/>
        <v>D</v>
      </c>
      <c r="U1245" s="1" t="str">
        <f t="shared" si="220"/>
        <v>D</v>
      </c>
      <c r="V1245" s="1" t="str">
        <f t="shared" si="220"/>
        <v>A</v>
      </c>
    </row>
    <row r="1246" spans="1:30" ht="15.6" x14ac:dyDescent="0.25">
      <c r="B1246" s="3" t="str">
        <f t="shared" si="210"/>
        <v>0</v>
      </c>
      <c r="C1246" s="3">
        <f t="shared" si="211"/>
        <v>0</v>
      </c>
      <c r="D1246" s="3" t="str">
        <f t="shared" si="212"/>
        <v>0</v>
      </c>
      <c r="E1246" s="5">
        <v>5555967</v>
      </c>
      <c r="F1246" s="5">
        <v>1102</v>
      </c>
      <c r="G1246" s="5">
        <v>31519</v>
      </c>
      <c r="H1246" s="5">
        <v>15215</v>
      </c>
      <c r="K1246" s="1">
        <f t="shared" si="213"/>
        <v>0.19474785208606882</v>
      </c>
      <c r="L1246" s="1">
        <f t="shared" si="214"/>
        <v>-7.5503355704697989E-2</v>
      </c>
      <c r="M1246" s="1">
        <f t="shared" si="215"/>
        <v>1.3768192444008747</v>
      </c>
      <c r="N1246" s="1">
        <f t="shared" si="216"/>
        <v>1.189838802533103</v>
      </c>
      <c r="P1246" s="1">
        <f t="shared" si="217"/>
        <v>-0.38769801513050467</v>
      </c>
      <c r="Q1246" s="1">
        <f t="shared" si="218"/>
        <v>7.0697531687917632</v>
      </c>
      <c r="R1246" s="1">
        <f t="shared" si="219"/>
        <v>6.1096376149363323</v>
      </c>
      <c r="T1246" s="1" t="str">
        <f t="shared" si="220"/>
        <v>B</v>
      </c>
      <c r="U1246" s="1" t="str">
        <f t="shared" si="220"/>
        <v>D</v>
      </c>
      <c r="V1246" s="1" t="str">
        <f t="shared" si="220"/>
        <v>D</v>
      </c>
    </row>
    <row r="1247" spans="1:30" ht="15.6" x14ac:dyDescent="0.25">
      <c r="B1247" s="3" t="str">
        <f t="shared" si="210"/>
        <v>0</v>
      </c>
      <c r="C1247" s="3">
        <f t="shared" si="211"/>
        <v>0</v>
      </c>
      <c r="D1247" s="3" t="str">
        <f t="shared" si="212"/>
        <v>0</v>
      </c>
      <c r="E1247" s="5">
        <v>6347027</v>
      </c>
      <c r="F1247" s="5">
        <v>1419</v>
      </c>
      <c r="G1247" s="5">
        <v>32441</v>
      </c>
      <c r="H1247" s="5">
        <v>14594</v>
      </c>
      <c r="K1247" s="1">
        <f t="shared" si="213"/>
        <v>0.14238025531829113</v>
      </c>
      <c r="L1247" s="1">
        <f t="shared" si="214"/>
        <v>0.28765880217785844</v>
      </c>
      <c r="M1247" s="1">
        <f t="shared" si="215"/>
        <v>2.9252197087471048E-2</v>
      </c>
      <c r="N1247" s="1">
        <f t="shared" si="216"/>
        <v>-4.0814985211961877E-2</v>
      </c>
      <c r="P1247" s="1">
        <f t="shared" si="217"/>
        <v>2.0203559934261746</v>
      </c>
      <c r="Q1247" s="1">
        <f t="shared" si="218"/>
        <v>0.20545121949723821</v>
      </c>
      <c r="R1247" s="1">
        <f t="shared" si="219"/>
        <v>-0.28666183468150103</v>
      </c>
      <c r="T1247" s="1" t="str">
        <f t="shared" si="220"/>
        <v>D</v>
      </c>
      <c r="U1247" s="1" t="str">
        <f t="shared" si="220"/>
        <v>C</v>
      </c>
      <c r="V1247" s="1" t="str">
        <f t="shared" si="220"/>
        <v>B</v>
      </c>
    </row>
    <row r="1248" spans="1:30" ht="15.6" x14ac:dyDescent="0.25">
      <c r="B1248" s="3" t="str">
        <f t="shared" si="210"/>
        <v>0</v>
      </c>
      <c r="C1248" s="3">
        <f t="shared" si="211"/>
        <v>0</v>
      </c>
      <c r="D1248" s="3" t="str">
        <f t="shared" si="212"/>
        <v>0</v>
      </c>
      <c r="E1248" s="5">
        <v>6703372</v>
      </c>
      <c r="F1248" s="5">
        <v>1497</v>
      </c>
      <c r="G1248" s="5">
        <v>27976</v>
      </c>
      <c r="H1248" s="5">
        <v>18124</v>
      </c>
      <c r="K1248" s="1">
        <f t="shared" si="213"/>
        <v>5.6143608653311229E-2</v>
      </c>
      <c r="L1248" s="1">
        <f t="shared" si="214"/>
        <v>5.4968287526427059E-2</v>
      </c>
      <c r="M1248" s="1">
        <f t="shared" si="215"/>
        <v>-0.13763447489288247</v>
      </c>
      <c r="N1248" s="1">
        <f t="shared" si="216"/>
        <v>0.2418802247498972</v>
      </c>
      <c r="P1248" s="1">
        <f t="shared" si="217"/>
        <v>0.97906580722051872</v>
      </c>
      <c r="Q1248" s="1">
        <f t="shared" si="218"/>
        <v>-2.4514718272346943</v>
      </c>
      <c r="R1248" s="1">
        <f t="shared" si="219"/>
        <v>4.3082414998208636</v>
      </c>
      <c r="T1248" s="1" t="str">
        <f t="shared" si="220"/>
        <v>C</v>
      </c>
      <c r="U1248" s="1" t="str">
        <f t="shared" si="220"/>
        <v>A</v>
      </c>
      <c r="V1248" s="1" t="str">
        <f t="shared" si="220"/>
        <v>D</v>
      </c>
    </row>
    <row r="1249" spans="1:30" ht="14.4" x14ac:dyDescent="0.25">
      <c r="A1249" s="4" t="s">
        <v>114</v>
      </c>
      <c r="B1249" s="3" t="str">
        <f t="shared" si="210"/>
        <v>Lijiang</v>
      </c>
      <c r="C1249" s="3" t="str">
        <f t="shared" si="211"/>
        <v xml:space="preserve">li jiang </v>
      </c>
      <c r="D1249" s="3" t="str">
        <f t="shared" si="212"/>
        <v>lijiang</v>
      </c>
      <c r="K1249" s="1">
        <f t="shared" si="213"/>
        <v>-1</v>
      </c>
      <c r="L1249" s="1">
        <f t="shared" si="214"/>
        <v>-1</v>
      </c>
      <c r="M1249" s="1">
        <f t="shared" si="215"/>
        <v>-1</v>
      </c>
      <c r="N1249" s="1">
        <f t="shared" si="216"/>
        <v>-1</v>
      </c>
      <c r="P1249" s="1">
        <f t="shared" si="217"/>
        <v>1</v>
      </c>
      <c r="Q1249" s="1">
        <f t="shared" si="218"/>
        <v>1</v>
      </c>
      <c r="R1249" s="1">
        <f t="shared" si="219"/>
        <v>1</v>
      </c>
      <c r="T1249" s="8" t="str">
        <f t="shared" si="220"/>
        <v>D</v>
      </c>
      <c r="U1249" s="8" t="str">
        <f t="shared" si="220"/>
        <v>D</v>
      </c>
      <c r="V1249" s="8" t="str">
        <f t="shared" si="220"/>
        <v>D</v>
      </c>
    </row>
    <row r="1250" spans="1:30" ht="15.6" x14ac:dyDescent="0.25">
      <c r="B1250" s="3" t="str">
        <f t="shared" si="210"/>
        <v>0</v>
      </c>
      <c r="C1250" s="3">
        <f t="shared" si="211"/>
        <v>0</v>
      </c>
      <c r="D1250" s="3" t="str">
        <f t="shared" si="212"/>
        <v>0</v>
      </c>
      <c r="E1250" s="6"/>
      <c r="F1250" s="6"/>
      <c r="G1250" s="6"/>
      <c r="H1250" s="6"/>
      <c r="I1250" s="6"/>
      <c r="J1250" s="6"/>
      <c r="K1250" s="1" t="e">
        <f t="shared" si="213"/>
        <v>#DIV/0!</v>
      </c>
      <c r="L1250" s="1" t="e">
        <f t="shared" si="214"/>
        <v>#DIV/0!</v>
      </c>
      <c r="M1250" s="1" t="e">
        <f t="shared" si="215"/>
        <v>#DIV/0!</v>
      </c>
      <c r="N1250" s="1" t="e">
        <f t="shared" si="216"/>
        <v>#DIV/0!</v>
      </c>
      <c r="P1250" s="1" t="e">
        <f t="shared" si="217"/>
        <v>#DIV/0!</v>
      </c>
      <c r="Q1250" s="1" t="e">
        <f t="shared" si="218"/>
        <v>#DIV/0!</v>
      </c>
      <c r="R1250" s="1" t="e">
        <f t="shared" si="219"/>
        <v>#DIV/0!</v>
      </c>
      <c r="T1250" s="1" t="e">
        <f t="shared" si="220"/>
        <v>#DIV/0!</v>
      </c>
      <c r="U1250" s="1" t="e">
        <f t="shared" si="220"/>
        <v>#DIV/0!</v>
      </c>
      <c r="V1250" s="1" t="e">
        <f t="shared" si="220"/>
        <v>#DIV/0!</v>
      </c>
      <c r="X1250" s="1">
        <f>COUNTIF($T$1250:$V$1263,"A")</f>
        <v>7</v>
      </c>
      <c r="Y1250" s="1">
        <f>COUNTIF($T$1250:$V$1263,"B")</f>
        <v>7</v>
      </c>
      <c r="Z1250" s="1">
        <f>COUNTIF($T$1250:$V$1263,"C")</f>
        <v>11</v>
      </c>
      <c r="AA1250" s="1">
        <f>COUNTIF($T$1250:$V$1263,"D")</f>
        <v>8</v>
      </c>
      <c r="AB1250" s="1">
        <f>COUNTIF($T$1250:$V$1263,"E")</f>
        <v>0</v>
      </c>
      <c r="AD1250" s="1" t="s">
        <v>148</v>
      </c>
    </row>
    <row r="1251" spans="1:30" ht="15.6" x14ac:dyDescent="0.25">
      <c r="B1251" s="3" t="str">
        <f t="shared" si="210"/>
        <v>0</v>
      </c>
      <c r="C1251" s="3">
        <f t="shared" si="211"/>
        <v>0</v>
      </c>
      <c r="D1251" s="3" t="str">
        <f t="shared" si="212"/>
        <v>0</v>
      </c>
      <c r="E1251" s="5">
        <v>369480</v>
      </c>
      <c r="F1251" s="6"/>
      <c r="G1251" s="6"/>
      <c r="H1251" s="6"/>
      <c r="K1251" s="1" t="e">
        <f t="shared" si="213"/>
        <v>#DIV/0!</v>
      </c>
      <c r="L1251" s="1" t="e">
        <f t="shared" si="214"/>
        <v>#DIV/0!</v>
      </c>
      <c r="M1251" s="1" t="e">
        <f t="shared" si="215"/>
        <v>#DIV/0!</v>
      </c>
      <c r="N1251" s="1" t="e">
        <f t="shared" si="216"/>
        <v>#DIV/0!</v>
      </c>
      <c r="P1251" s="1" t="e">
        <f t="shared" si="217"/>
        <v>#DIV/0!</v>
      </c>
      <c r="Q1251" s="1" t="e">
        <f t="shared" si="218"/>
        <v>#DIV/0!</v>
      </c>
      <c r="R1251" s="1" t="e">
        <f t="shared" si="219"/>
        <v>#DIV/0!</v>
      </c>
      <c r="T1251" s="1" t="e">
        <f t="shared" si="220"/>
        <v>#DIV/0!</v>
      </c>
      <c r="U1251" s="1" t="e">
        <f t="shared" si="220"/>
        <v>#DIV/0!</v>
      </c>
      <c r="V1251" s="1" t="e">
        <f t="shared" si="220"/>
        <v>#DIV/0!</v>
      </c>
    </row>
    <row r="1252" spans="1:30" ht="15.6" x14ac:dyDescent="0.25">
      <c r="B1252" s="3" t="str">
        <f t="shared" si="210"/>
        <v>0</v>
      </c>
      <c r="C1252" s="3">
        <f t="shared" si="211"/>
        <v>0</v>
      </c>
      <c r="D1252" s="3" t="str">
        <f t="shared" si="212"/>
        <v>0</v>
      </c>
      <c r="E1252" s="5">
        <v>414050</v>
      </c>
      <c r="F1252" s="7">
        <v>157</v>
      </c>
      <c r="G1252" s="7">
        <v>612</v>
      </c>
      <c r="H1252" s="7">
        <v>259</v>
      </c>
      <c r="K1252" s="1">
        <f t="shared" si="213"/>
        <v>0.12062899209700119</v>
      </c>
      <c r="L1252" s="1" t="e">
        <f t="shared" si="214"/>
        <v>#DIV/0!</v>
      </c>
      <c r="M1252" s="1" t="e">
        <f t="shared" si="215"/>
        <v>#DIV/0!</v>
      </c>
      <c r="N1252" s="1" t="e">
        <f t="shared" si="216"/>
        <v>#DIV/0!</v>
      </c>
      <c r="P1252" s="1" t="e">
        <f t="shared" si="217"/>
        <v>#DIV/0!</v>
      </c>
      <c r="Q1252" s="1" t="e">
        <f t="shared" si="218"/>
        <v>#DIV/0!</v>
      </c>
      <c r="R1252" s="1" t="e">
        <f t="shared" si="219"/>
        <v>#DIV/0!</v>
      </c>
      <c r="T1252" s="1" t="e">
        <f t="shared" si="220"/>
        <v>#DIV/0!</v>
      </c>
      <c r="U1252" s="1" t="e">
        <f t="shared" si="220"/>
        <v>#DIV/0!</v>
      </c>
      <c r="V1252" s="1" t="e">
        <f t="shared" si="220"/>
        <v>#DIV/0!</v>
      </c>
    </row>
    <row r="1253" spans="1:30" ht="15.6" x14ac:dyDescent="0.25">
      <c r="B1253" s="3" t="str">
        <f t="shared" si="210"/>
        <v>0</v>
      </c>
      <c r="C1253" s="3">
        <f t="shared" si="211"/>
        <v>0</v>
      </c>
      <c r="D1253" s="3" t="str">
        <f t="shared" si="212"/>
        <v>0</v>
      </c>
      <c r="E1253" s="5">
        <v>503780</v>
      </c>
      <c r="F1253" s="7">
        <v>139</v>
      </c>
      <c r="G1253" s="5">
        <v>1245</v>
      </c>
      <c r="H1253" s="7">
        <v>957</v>
      </c>
      <c r="K1253" s="1">
        <f t="shared" si="213"/>
        <v>0.21671295737229804</v>
      </c>
      <c r="L1253" s="1">
        <f t="shared" si="214"/>
        <v>-0.11464968152866242</v>
      </c>
      <c r="M1253" s="1">
        <f t="shared" si="215"/>
        <v>1.0343137254901962</v>
      </c>
      <c r="N1253" s="1">
        <f t="shared" si="216"/>
        <v>2.6949806949806949</v>
      </c>
      <c r="P1253" s="1">
        <f t="shared" si="217"/>
        <v>-0.52903934734138724</v>
      </c>
      <c r="Q1253" s="1">
        <f t="shared" si="218"/>
        <v>4.7727359638829343</v>
      </c>
      <c r="R1253" s="1">
        <f t="shared" si="219"/>
        <v>12.435715555073628</v>
      </c>
      <c r="T1253" s="1" t="str">
        <f t="shared" si="220"/>
        <v>A</v>
      </c>
      <c r="U1253" s="1" t="str">
        <f t="shared" si="220"/>
        <v>D</v>
      </c>
      <c r="V1253" s="1" t="str">
        <f t="shared" si="220"/>
        <v>D</v>
      </c>
    </row>
    <row r="1254" spans="1:30" ht="15.6" x14ac:dyDescent="0.25">
      <c r="B1254" s="3" t="str">
        <f t="shared" si="210"/>
        <v>0</v>
      </c>
      <c r="C1254" s="3">
        <f t="shared" si="211"/>
        <v>0</v>
      </c>
      <c r="D1254" s="3" t="str">
        <f t="shared" si="212"/>
        <v>0</v>
      </c>
      <c r="E1254" s="5">
        <v>603328</v>
      </c>
      <c r="F1254" s="7">
        <v>133</v>
      </c>
      <c r="G1254" s="5">
        <v>4310</v>
      </c>
      <c r="H1254" s="5">
        <v>1406</v>
      </c>
      <c r="K1254" s="1">
        <f t="shared" si="213"/>
        <v>0.19760212791297788</v>
      </c>
      <c r="L1254" s="1">
        <f t="shared" si="214"/>
        <v>-4.3165467625899283E-2</v>
      </c>
      <c r="M1254" s="1">
        <f t="shared" si="215"/>
        <v>2.4618473895582329</v>
      </c>
      <c r="N1254" s="1">
        <f t="shared" si="216"/>
        <v>0.46917450365726227</v>
      </c>
      <c r="P1254" s="1">
        <f t="shared" si="217"/>
        <v>-0.21844637039996326</v>
      </c>
      <c r="Q1254" s="1">
        <f t="shared" si="218"/>
        <v>12.458607685856538</v>
      </c>
      <c r="R1254" s="1">
        <f t="shared" si="219"/>
        <v>2.3743393282884195</v>
      </c>
      <c r="T1254" s="1" t="str">
        <f t="shared" si="220"/>
        <v>B</v>
      </c>
      <c r="U1254" s="1" t="str">
        <f t="shared" si="220"/>
        <v>D</v>
      </c>
      <c r="V1254" s="1" t="str">
        <f t="shared" si="220"/>
        <v>D</v>
      </c>
    </row>
    <row r="1255" spans="1:30" ht="15.6" x14ac:dyDescent="0.25">
      <c r="B1255" s="3" t="str">
        <f t="shared" si="210"/>
        <v>0</v>
      </c>
      <c r="C1255" s="3">
        <f t="shared" si="211"/>
        <v>0</v>
      </c>
      <c r="D1255" s="3" t="str">
        <f t="shared" si="212"/>
        <v>0</v>
      </c>
      <c r="E1255" s="5">
        <v>701749</v>
      </c>
      <c r="F1255" s="7">
        <v>150</v>
      </c>
      <c r="G1255" s="5">
        <v>4326</v>
      </c>
      <c r="H1255" s="5">
        <v>1387</v>
      </c>
      <c r="K1255" s="1">
        <f t="shared" si="213"/>
        <v>0.16313017131643154</v>
      </c>
      <c r="L1255" s="1">
        <f t="shared" si="214"/>
        <v>0.12781954887218044</v>
      </c>
      <c r="M1255" s="1">
        <f t="shared" si="215"/>
        <v>3.7122969837587007E-3</v>
      </c>
      <c r="N1255" s="1">
        <f t="shared" si="216"/>
        <v>-1.3513513513513514E-2</v>
      </c>
      <c r="P1255" s="1">
        <f t="shared" si="217"/>
        <v>0.78354327614995656</v>
      </c>
      <c r="Q1255" s="1">
        <f t="shared" si="218"/>
        <v>2.2756654724267883E-2</v>
      </c>
      <c r="R1255" s="1">
        <f t="shared" si="219"/>
        <v>-8.2838836031752183E-2</v>
      </c>
      <c r="T1255" s="1" t="str">
        <f t="shared" si="220"/>
        <v>C</v>
      </c>
      <c r="U1255" s="1" t="str">
        <f t="shared" si="220"/>
        <v>C</v>
      </c>
      <c r="V1255" s="1" t="str">
        <f t="shared" si="220"/>
        <v>B</v>
      </c>
    </row>
    <row r="1256" spans="1:30" ht="15.6" x14ac:dyDescent="0.25">
      <c r="B1256" s="3" t="str">
        <f t="shared" si="210"/>
        <v>0</v>
      </c>
      <c r="C1256" s="3">
        <f t="shared" si="211"/>
        <v>0</v>
      </c>
      <c r="D1256" s="3" t="str">
        <f t="shared" si="212"/>
        <v>0</v>
      </c>
      <c r="E1256" s="5">
        <v>848176</v>
      </c>
      <c r="F1256" s="7">
        <v>143</v>
      </c>
      <c r="G1256" s="5">
        <v>3512</v>
      </c>
      <c r="H1256" s="5">
        <v>1283</v>
      </c>
      <c r="K1256" s="1">
        <f t="shared" si="213"/>
        <v>0.20866007646608686</v>
      </c>
      <c r="L1256" s="1">
        <f t="shared" si="214"/>
        <v>-4.6666666666666669E-2</v>
      </c>
      <c r="M1256" s="1">
        <f t="shared" si="215"/>
        <v>-0.18816458622283866</v>
      </c>
      <c r="N1256" s="1">
        <f t="shared" si="216"/>
        <v>-7.4981975486661856E-2</v>
      </c>
      <c r="P1256" s="1">
        <f t="shared" si="217"/>
        <v>-0.22364923591049923</v>
      </c>
      <c r="Q1256" s="1">
        <f t="shared" si="218"/>
        <v>-0.90177569858899531</v>
      </c>
      <c r="R1256" s="1">
        <f t="shared" si="219"/>
        <v>-0.35934988981396515</v>
      </c>
      <c r="T1256" s="1" t="str">
        <f t="shared" si="220"/>
        <v>B</v>
      </c>
      <c r="U1256" s="1" t="str">
        <f t="shared" si="220"/>
        <v>A</v>
      </c>
      <c r="V1256" s="1" t="str">
        <f t="shared" si="220"/>
        <v>B</v>
      </c>
    </row>
    <row r="1257" spans="1:30" ht="15.6" x14ac:dyDescent="0.25">
      <c r="B1257" s="3" t="str">
        <f t="shared" si="210"/>
        <v>0</v>
      </c>
      <c r="C1257" s="3">
        <f t="shared" si="211"/>
        <v>0</v>
      </c>
      <c r="D1257" s="3" t="str">
        <f t="shared" si="212"/>
        <v>0</v>
      </c>
      <c r="E1257" s="5">
        <v>1011490</v>
      </c>
      <c r="F1257" s="7">
        <v>156</v>
      </c>
      <c r="G1257" s="5">
        <v>3958</v>
      </c>
      <c r="H1257" s="5">
        <v>1439</v>
      </c>
      <c r="K1257" s="1">
        <f t="shared" si="213"/>
        <v>0.19254730150346155</v>
      </c>
      <c r="L1257" s="1">
        <f t="shared" si="214"/>
        <v>9.0909090909090912E-2</v>
      </c>
      <c r="M1257" s="1">
        <f t="shared" si="215"/>
        <v>0.12699316628701596</v>
      </c>
      <c r="N1257" s="1">
        <f t="shared" si="216"/>
        <v>0.12159002338269681</v>
      </c>
      <c r="P1257" s="1">
        <f t="shared" si="217"/>
        <v>0.47213900272425569</v>
      </c>
      <c r="Q1257" s="1">
        <f t="shared" si="218"/>
        <v>0.65954269571902002</v>
      </c>
      <c r="R1257" s="1">
        <f t="shared" si="219"/>
        <v>0.63148131619237935</v>
      </c>
      <c r="T1257" s="1" t="str">
        <f t="shared" si="220"/>
        <v>C</v>
      </c>
      <c r="U1257" s="1" t="str">
        <f t="shared" si="220"/>
        <v>C</v>
      </c>
      <c r="V1257" s="1" t="str">
        <f t="shared" si="220"/>
        <v>C</v>
      </c>
    </row>
    <row r="1258" spans="1:30" ht="15.6" x14ac:dyDescent="0.25">
      <c r="B1258" s="3" t="str">
        <f t="shared" si="210"/>
        <v>0</v>
      </c>
      <c r="C1258" s="3">
        <f t="shared" si="211"/>
        <v>0</v>
      </c>
      <c r="D1258" s="3" t="str">
        <f t="shared" si="212"/>
        <v>0</v>
      </c>
      <c r="E1258" s="5">
        <v>1206746</v>
      </c>
      <c r="F1258" s="7">
        <v>156.47999999999999</v>
      </c>
      <c r="G1258" s="5">
        <v>4241.3</v>
      </c>
      <c r="H1258" s="5">
        <v>1491.09</v>
      </c>
      <c r="K1258" s="1">
        <f t="shared" si="213"/>
        <v>0.19303799345519976</v>
      </c>
      <c r="L1258" s="1">
        <f t="shared" si="214"/>
        <v>3.0769230769230114E-3</v>
      </c>
      <c r="M1258" s="1">
        <f t="shared" si="215"/>
        <v>7.1576553815058161E-2</v>
      </c>
      <c r="N1258" s="1">
        <f t="shared" si="216"/>
        <v>3.6198749131341156E-2</v>
      </c>
      <c r="P1258" s="1">
        <f t="shared" si="217"/>
        <v>1.5939468815692512E-2</v>
      </c>
      <c r="Q1258" s="1">
        <f t="shared" si="218"/>
        <v>0.37078998042771122</v>
      </c>
      <c r="R1258" s="1">
        <f t="shared" si="219"/>
        <v>0.18752137070748282</v>
      </c>
      <c r="T1258" s="1" t="str">
        <f t="shared" si="220"/>
        <v>C</v>
      </c>
      <c r="U1258" s="1" t="str">
        <f t="shared" si="220"/>
        <v>C</v>
      </c>
      <c r="V1258" s="1" t="str">
        <f t="shared" si="220"/>
        <v>C</v>
      </c>
    </row>
    <row r="1259" spans="1:30" ht="15.6" x14ac:dyDescent="0.25">
      <c r="B1259" s="3" t="str">
        <f t="shared" si="210"/>
        <v>0</v>
      </c>
      <c r="C1259" s="3">
        <f t="shared" si="211"/>
        <v>0</v>
      </c>
      <c r="D1259" s="3" t="str">
        <f t="shared" si="212"/>
        <v>0</v>
      </c>
      <c r="E1259" s="5">
        <v>1435885</v>
      </c>
      <c r="F1259" s="7">
        <v>132</v>
      </c>
      <c r="G1259" s="5">
        <v>3723</v>
      </c>
      <c r="H1259" s="5">
        <v>1185</v>
      </c>
      <c r="K1259" s="1">
        <f t="shared" si="213"/>
        <v>0.18988171495907175</v>
      </c>
      <c r="L1259" s="1">
        <f t="shared" si="214"/>
        <v>-0.156441717791411</v>
      </c>
      <c r="M1259" s="1">
        <f t="shared" si="215"/>
        <v>-0.12220309810671261</v>
      </c>
      <c r="N1259" s="1">
        <f t="shared" si="216"/>
        <v>-0.2052793593948051</v>
      </c>
      <c r="P1259" s="1">
        <f t="shared" si="217"/>
        <v>-0.82389037736009174</v>
      </c>
      <c r="Q1259" s="1">
        <f t="shared" si="218"/>
        <v>-0.64357485992294206</v>
      </c>
      <c r="R1259" s="1">
        <f t="shared" si="219"/>
        <v>-1.081090717129094</v>
      </c>
      <c r="T1259" s="1" t="str">
        <f t="shared" si="220"/>
        <v>A</v>
      </c>
      <c r="U1259" s="1" t="str">
        <f t="shared" si="220"/>
        <v>A</v>
      </c>
      <c r="V1259" s="1" t="str">
        <f t="shared" si="220"/>
        <v>A</v>
      </c>
    </row>
    <row r="1260" spans="1:30" ht="15.6" x14ac:dyDescent="0.25">
      <c r="B1260" s="3" t="str">
        <f t="shared" si="210"/>
        <v>0</v>
      </c>
      <c r="C1260" s="3">
        <f t="shared" si="211"/>
        <v>0</v>
      </c>
      <c r="D1260" s="3" t="str">
        <f t="shared" si="212"/>
        <v>0</v>
      </c>
      <c r="E1260" s="5">
        <v>1785015</v>
      </c>
      <c r="F1260" s="7">
        <v>471</v>
      </c>
      <c r="G1260" s="5">
        <v>7151</v>
      </c>
      <c r="H1260" s="5">
        <v>11300</v>
      </c>
      <c r="K1260" s="1">
        <f t="shared" si="213"/>
        <v>0.24314621296273728</v>
      </c>
      <c r="L1260" s="1">
        <f t="shared" si="214"/>
        <v>2.5681818181818183</v>
      </c>
      <c r="M1260" s="1">
        <f t="shared" si="215"/>
        <v>0.92076282567821655</v>
      </c>
      <c r="N1260" s="1">
        <f t="shared" si="216"/>
        <v>8.5358649789029535</v>
      </c>
      <c r="P1260" s="1">
        <f t="shared" si="217"/>
        <v>10.562294131125942</v>
      </c>
      <c r="Q1260" s="1">
        <f t="shared" si="218"/>
        <v>3.7868688739121987</v>
      </c>
      <c r="R1260" s="1">
        <f t="shared" si="219"/>
        <v>35.105893177991199</v>
      </c>
      <c r="T1260" s="1" t="str">
        <f t="shared" si="220"/>
        <v>D</v>
      </c>
      <c r="U1260" s="1" t="str">
        <f t="shared" si="220"/>
        <v>D</v>
      </c>
      <c r="V1260" s="1" t="str">
        <f t="shared" si="220"/>
        <v>D</v>
      </c>
    </row>
    <row r="1261" spans="1:30" ht="15.6" x14ac:dyDescent="0.25">
      <c r="B1261" s="3" t="str">
        <f t="shared" si="210"/>
        <v>0</v>
      </c>
      <c r="C1261" s="3">
        <f t="shared" si="211"/>
        <v>0</v>
      </c>
      <c r="D1261" s="3" t="str">
        <f t="shared" si="212"/>
        <v>0</v>
      </c>
      <c r="E1261" s="5">
        <v>2122389</v>
      </c>
      <c r="F1261" s="5">
        <v>2969</v>
      </c>
      <c r="G1261" s="5">
        <v>7387</v>
      </c>
      <c r="H1261" s="5">
        <v>11732</v>
      </c>
      <c r="K1261" s="1">
        <f t="shared" si="213"/>
        <v>0.18900345375248948</v>
      </c>
      <c r="L1261" s="1">
        <f t="shared" si="214"/>
        <v>5.3036093418259025</v>
      </c>
      <c r="M1261" s="1">
        <f t="shared" si="215"/>
        <v>3.3002377289889528E-2</v>
      </c>
      <c r="N1261" s="1">
        <f t="shared" si="216"/>
        <v>3.8230088495575222E-2</v>
      </c>
      <c r="P1261" s="1">
        <f t="shared" si="217"/>
        <v>28.06091230888973</v>
      </c>
      <c r="Q1261" s="1">
        <f t="shared" si="218"/>
        <v>0.17461256201755962</v>
      </c>
      <c r="R1261" s="1">
        <f t="shared" si="219"/>
        <v>0.2022719042247749</v>
      </c>
      <c r="T1261" s="1" t="str">
        <f t="shared" si="220"/>
        <v>D</v>
      </c>
      <c r="U1261" s="1" t="str">
        <f t="shared" si="220"/>
        <v>C</v>
      </c>
      <c r="V1261" s="1" t="str">
        <f t="shared" si="220"/>
        <v>C</v>
      </c>
    </row>
    <row r="1262" spans="1:30" ht="15.6" x14ac:dyDescent="0.25">
      <c r="B1262" s="3" t="str">
        <f t="shared" si="210"/>
        <v>0</v>
      </c>
      <c r="C1262" s="3">
        <f t="shared" si="211"/>
        <v>0</v>
      </c>
      <c r="D1262" s="3" t="str">
        <f t="shared" si="212"/>
        <v>0</v>
      </c>
      <c r="E1262" s="5">
        <v>2488114</v>
      </c>
      <c r="F1262" s="5">
        <v>2808</v>
      </c>
      <c r="G1262" s="5">
        <v>6831</v>
      </c>
      <c r="H1262" s="5">
        <v>11754</v>
      </c>
      <c r="K1262" s="1">
        <f t="shared" si="213"/>
        <v>0.17231761001399837</v>
      </c>
      <c r="L1262" s="1">
        <f t="shared" si="214"/>
        <v>-5.4227012462108454E-2</v>
      </c>
      <c r="M1262" s="1">
        <f t="shared" si="215"/>
        <v>-7.5267361581156086E-2</v>
      </c>
      <c r="N1262" s="1">
        <f t="shared" si="216"/>
        <v>1.8752130923968633E-3</v>
      </c>
      <c r="P1262" s="1">
        <f t="shared" si="217"/>
        <v>-0.31469222708986783</v>
      </c>
      <c r="Q1262" s="1">
        <f t="shared" si="218"/>
        <v>-0.43679436811502714</v>
      </c>
      <c r="R1262" s="1">
        <f t="shared" si="219"/>
        <v>1.0882306760432255E-2</v>
      </c>
      <c r="T1262" s="1" t="str">
        <f t="shared" si="220"/>
        <v>B</v>
      </c>
      <c r="U1262" s="1" t="str">
        <f t="shared" si="220"/>
        <v>B</v>
      </c>
      <c r="V1262" s="1" t="str">
        <f t="shared" si="220"/>
        <v>C</v>
      </c>
    </row>
    <row r="1263" spans="1:30" ht="15.6" x14ac:dyDescent="0.25">
      <c r="B1263" s="3" t="str">
        <f t="shared" si="210"/>
        <v>0</v>
      </c>
      <c r="C1263" s="3">
        <f t="shared" si="211"/>
        <v>0</v>
      </c>
      <c r="D1263" s="3" t="str">
        <f t="shared" si="212"/>
        <v>0</v>
      </c>
      <c r="E1263" s="5">
        <v>2618385</v>
      </c>
      <c r="F1263" s="7">
        <v>294</v>
      </c>
      <c r="G1263" s="5">
        <v>6787</v>
      </c>
      <c r="H1263" s="5">
        <v>11286</v>
      </c>
      <c r="K1263" s="1">
        <f t="shared" si="213"/>
        <v>5.2357327678715683E-2</v>
      </c>
      <c r="L1263" s="1">
        <f t="shared" si="214"/>
        <v>-0.89529914529914534</v>
      </c>
      <c r="M1263" s="1">
        <f t="shared" si="215"/>
        <v>-6.4412238325281803E-3</v>
      </c>
      <c r="N1263" s="1">
        <f t="shared" si="216"/>
        <v>-3.9816232771822356E-2</v>
      </c>
      <c r="P1263" s="1">
        <f t="shared" si="217"/>
        <v>-17.099786887387353</v>
      </c>
      <c r="Q1263" s="1">
        <f t="shared" si="218"/>
        <v>-0.12302430467906919</v>
      </c>
      <c r="R1263" s="1">
        <f t="shared" si="219"/>
        <v>-0.76047106560040234</v>
      </c>
      <c r="T1263" s="1" t="str">
        <f t="shared" si="220"/>
        <v>A</v>
      </c>
      <c r="U1263" s="1" t="str">
        <f t="shared" si="220"/>
        <v>B</v>
      </c>
      <c r="V1263" s="1" t="str">
        <f t="shared" si="220"/>
        <v>A</v>
      </c>
    </row>
    <row r="1264" spans="1:30" ht="14.4" x14ac:dyDescent="0.25">
      <c r="A1264" s="4" t="s">
        <v>115</v>
      </c>
      <c r="B1264" s="3" t="str">
        <f t="shared" si="210"/>
        <v>Lincang</v>
      </c>
      <c r="C1264" s="3" t="str">
        <f t="shared" si="211"/>
        <v xml:space="preserve">lin cang </v>
      </c>
      <c r="D1264" s="3" t="str">
        <f t="shared" si="212"/>
        <v>lincang</v>
      </c>
      <c r="K1264" s="1">
        <f t="shared" si="213"/>
        <v>-1</v>
      </c>
      <c r="L1264" s="1">
        <f t="shared" si="214"/>
        <v>-1</v>
      </c>
      <c r="M1264" s="1">
        <f t="shared" si="215"/>
        <v>-1</v>
      </c>
      <c r="N1264" s="1">
        <f t="shared" si="216"/>
        <v>-1</v>
      </c>
      <c r="P1264" s="1">
        <f t="shared" si="217"/>
        <v>1</v>
      </c>
      <c r="Q1264" s="1">
        <f t="shared" si="218"/>
        <v>1</v>
      </c>
      <c r="R1264" s="1">
        <f t="shared" si="219"/>
        <v>1</v>
      </c>
      <c r="T1264" s="8" t="str">
        <f t="shared" si="220"/>
        <v>D</v>
      </c>
      <c r="U1264" s="8" t="str">
        <f t="shared" si="220"/>
        <v>D</v>
      </c>
      <c r="V1264" s="8" t="str">
        <f t="shared" si="220"/>
        <v>D</v>
      </c>
    </row>
    <row r="1265" spans="1:30" ht="15.6" x14ac:dyDescent="0.25">
      <c r="B1265" s="3" t="str">
        <f t="shared" si="210"/>
        <v>0</v>
      </c>
      <c r="C1265" s="3">
        <f t="shared" si="211"/>
        <v>0</v>
      </c>
      <c r="D1265" s="3" t="str">
        <f t="shared" si="212"/>
        <v>0</v>
      </c>
      <c r="E1265" s="6"/>
      <c r="F1265" s="6"/>
      <c r="G1265" s="6"/>
      <c r="H1265" s="6"/>
      <c r="K1265" s="1" t="e">
        <f t="shared" si="213"/>
        <v>#DIV/0!</v>
      </c>
      <c r="L1265" s="1" t="e">
        <f t="shared" si="214"/>
        <v>#DIV/0!</v>
      </c>
      <c r="M1265" s="1" t="e">
        <f t="shared" si="215"/>
        <v>#DIV/0!</v>
      </c>
      <c r="N1265" s="1" t="e">
        <f t="shared" si="216"/>
        <v>#DIV/0!</v>
      </c>
      <c r="P1265" s="1" t="e">
        <f t="shared" si="217"/>
        <v>#DIV/0!</v>
      </c>
      <c r="Q1265" s="1" t="e">
        <f t="shared" si="218"/>
        <v>#DIV/0!</v>
      </c>
      <c r="R1265" s="1" t="e">
        <f t="shared" si="219"/>
        <v>#DIV/0!</v>
      </c>
      <c r="T1265" s="1" t="e">
        <f t="shared" si="220"/>
        <v>#DIV/0!</v>
      </c>
      <c r="U1265" s="1" t="e">
        <f t="shared" si="220"/>
        <v>#DIV/0!</v>
      </c>
      <c r="V1265" s="1" t="e">
        <f t="shared" si="220"/>
        <v>#DIV/0!</v>
      </c>
      <c r="X1265" s="1">
        <f>COUNTIF($T$1265:$V$1278,"A")</f>
        <v>4</v>
      </c>
      <c r="Y1265" s="1">
        <f>COUNTIF($T$1265:$V$1278,"B")</f>
        <v>11</v>
      </c>
      <c r="Z1265" s="1">
        <f>COUNTIF($T$1265:$V$1278,"C")</f>
        <v>14</v>
      </c>
      <c r="AA1265" s="1">
        <f>COUNTIF($T$1265:$V$1278,"D")</f>
        <v>4</v>
      </c>
      <c r="AB1265" s="1">
        <f>COUNTIF($T$1265:$V$1278,"E")</f>
        <v>0</v>
      </c>
      <c r="AD1265" s="1" t="s">
        <v>148</v>
      </c>
    </row>
    <row r="1266" spans="1:30" ht="15.6" x14ac:dyDescent="0.25">
      <c r="B1266" s="3" t="str">
        <f t="shared" si="210"/>
        <v>0</v>
      </c>
      <c r="C1266" s="3">
        <f t="shared" si="211"/>
        <v>0</v>
      </c>
      <c r="D1266" s="3" t="str">
        <f t="shared" si="212"/>
        <v>0</v>
      </c>
      <c r="E1266" s="6"/>
      <c r="F1266" s="6"/>
      <c r="G1266" s="6"/>
      <c r="H1266" s="6"/>
      <c r="K1266" s="1" t="e">
        <f t="shared" si="213"/>
        <v>#DIV/0!</v>
      </c>
      <c r="L1266" s="1" t="e">
        <f t="shared" si="214"/>
        <v>#DIV/0!</v>
      </c>
      <c r="M1266" s="1" t="e">
        <f t="shared" si="215"/>
        <v>#DIV/0!</v>
      </c>
      <c r="N1266" s="1" t="e">
        <f t="shared" si="216"/>
        <v>#DIV/0!</v>
      </c>
      <c r="P1266" s="1" t="e">
        <f t="shared" si="217"/>
        <v>#DIV/0!</v>
      </c>
      <c r="Q1266" s="1" t="e">
        <f t="shared" si="218"/>
        <v>#DIV/0!</v>
      </c>
      <c r="R1266" s="1" t="e">
        <f t="shared" si="219"/>
        <v>#DIV/0!</v>
      </c>
      <c r="T1266" s="1" t="e">
        <f t="shared" si="220"/>
        <v>#DIV/0!</v>
      </c>
      <c r="U1266" s="1" t="e">
        <f t="shared" si="220"/>
        <v>#DIV/0!</v>
      </c>
      <c r="V1266" s="1" t="e">
        <f t="shared" si="220"/>
        <v>#DIV/0!</v>
      </c>
    </row>
    <row r="1267" spans="1:30" ht="15.6" x14ac:dyDescent="0.25">
      <c r="B1267" s="3" t="str">
        <f t="shared" si="210"/>
        <v>0</v>
      </c>
      <c r="C1267" s="3">
        <f t="shared" si="211"/>
        <v>0</v>
      </c>
      <c r="D1267" s="3" t="str">
        <f t="shared" si="212"/>
        <v>0</v>
      </c>
      <c r="E1267" s="5">
        <v>731542</v>
      </c>
      <c r="F1267" s="5">
        <v>2969</v>
      </c>
      <c r="G1267" s="5">
        <v>3106</v>
      </c>
      <c r="H1267" s="7">
        <v>749</v>
      </c>
      <c r="K1267" s="1" t="e">
        <f t="shared" si="213"/>
        <v>#DIV/0!</v>
      </c>
      <c r="L1267" s="1" t="e">
        <f t="shared" si="214"/>
        <v>#DIV/0!</v>
      </c>
      <c r="M1267" s="1" t="e">
        <f t="shared" si="215"/>
        <v>#DIV/0!</v>
      </c>
      <c r="N1267" s="1" t="e">
        <f t="shared" si="216"/>
        <v>#DIV/0!</v>
      </c>
      <c r="P1267" s="1" t="e">
        <f t="shared" si="217"/>
        <v>#DIV/0!</v>
      </c>
      <c r="Q1267" s="1" t="e">
        <f t="shared" si="218"/>
        <v>#DIV/0!</v>
      </c>
      <c r="R1267" s="1" t="e">
        <f t="shared" si="219"/>
        <v>#DIV/0!</v>
      </c>
      <c r="T1267" s="1" t="e">
        <f t="shared" si="220"/>
        <v>#DIV/0!</v>
      </c>
      <c r="U1267" s="1" t="e">
        <f t="shared" si="220"/>
        <v>#DIV/0!</v>
      </c>
      <c r="V1267" s="1" t="e">
        <f t="shared" si="220"/>
        <v>#DIV/0!</v>
      </c>
    </row>
    <row r="1268" spans="1:30" ht="15.6" x14ac:dyDescent="0.25">
      <c r="B1268" s="3" t="str">
        <f t="shared" si="210"/>
        <v>0</v>
      </c>
      <c r="C1268" s="3">
        <f t="shared" si="211"/>
        <v>0</v>
      </c>
      <c r="D1268" s="3" t="str">
        <f t="shared" si="212"/>
        <v>0</v>
      </c>
      <c r="E1268" s="5">
        <v>838988</v>
      </c>
      <c r="F1268" s="5">
        <v>3021</v>
      </c>
      <c r="G1268" s="5">
        <v>3303</v>
      </c>
      <c r="H1268" s="7">
        <v>837</v>
      </c>
      <c r="K1268" s="1">
        <f t="shared" si="213"/>
        <v>0.14687605086242486</v>
      </c>
      <c r="L1268" s="1">
        <f t="shared" si="214"/>
        <v>1.7514314584035028E-2</v>
      </c>
      <c r="M1268" s="1">
        <f t="shared" si="215"/>
        <v>6.3425627817128141E-2</v>
      </c>
      <c r="N1268" s="1">
        <f t="shared" si="216"/>
        <v>0.11748998664886515</v>
      </c>
      <c r="P1268" s="1">
        <f t="shared" si="217"/>
        <v>0.11924554398892608</v>
      </c>
      <c r="Q1268" s="1">
        <f t="shared" si="218"/>
        <v>0.43183097206594523</v>
      </c>
      <c r="R1268" s="1">
        <f t="shared" si="219"/>
        <v>0.79992610067460956</v>
      </c>
      <c r="T1268" s="1" t="str">
        <f t="shared" si="220"/>
        <v>C</v>
      </c>
      <c r="U1268" s="1" t="str">
        <f t="shared" si="220"/>
        <v>C</v>
      </c>
      <c r="V1268" s="1" t="str">
        <f t="shared" si="220"/>
        <v>C</v>
      </c>
    </row>
    <row r="1269" spans="1:30" ht="15.6" x14ac:dyDescent="0.25">
      <c r="B1269" s="3" t="str">
        <f t="shared" si="210"/>
        <v>0</v>
      </c>
      <c r="C1269" s="3">
        <f t="shared" si="211"/>
        <v>0</v>
      </c>
      <c r="D1269" s="3" t="str">
        <f t="shared" si="212"/>
        <v>0</v>
      </c>
      <c r="E1269" s="5">
        <v>965139</v>
      </c>
      <c r="F1269" s="5">
        <v>2892</v>
      </c>
      <c r="G1269" s="5">
        <v>3513</v>
      </c>
      <c r="H1269" s="7">
        <v>881</v>
      </c>
      <c r="K1269" s="1">
        <f t="shared" si="213"/>
        <v>0.15036091100230278</v>
      </c>
      <c r="L1269" s="1">
        <f t="shared" si="214"/>
        <v>-4.2701092353525323E-2</v>
      </c>
      <c r="M1269" s="1">
        <f t="shared" si="215"/>
        <v>6.3578564940962756E-2</v>
      </c>
      <c r="N1269" s="1">
        <f t="shared" si="216"/>
        <v>5.2568697729988054E-2</v>
      </c>
      <c r="P1269" s="1">
        <f t="shared" si="217"/>
        <v>-0.28399064669720814</v>
      </c>
      <c r="Q1269" s="1">
        <f t="shared" si="218"/>
        <v>0.42283971623442113</v>
      </c>
      <c r="R1269" s="1">
        <f t="shared" si="219"/>
        <v>0.34961678124697554</v>
      </c>
      <c r="T1269" s="1" t="str">
        <f t="shared" si="220"/>
        <v>B</v>
      </c>
      <c r="U1269" s="1" t="str">
        <f t="shared" si="220"/>
        <v>C</v>
      </c>
      <c r="V1269" s="1" t="str">
        <f t="shared" si="220"/>
        <v>C</v>
      </c>
    </row>
    <row r="1270" spans="1:30" ht="15.6" x14ac:dyDescent="0.25">
      <c r="B1270" s="3" t="str">
        <f t="shared" si="210"/>
        <v>0</v>
      </c>
      <c r="C1270" s="3">
        <f t="shared" si="211"/>
        <v>0</v>
      </c>
      <c r="D1270" s="3" t="str">
        <f t="shared" si="212"/>
        <v>0</v>
      </c>
      <c r="E1270" s="5">
        <v>1141738</v>
      </c>
      <c r="F1270" s="5">
        <v>2613</v>
      </c>
      <c r="G1270" s="5">
        <v>3647</v>
      </c>
      <c r="H1270" s="7">
        <v>896</v>
      </c>
      <c r="K1270" s="1">
        <f t="shared" si="213"/>
        <v>0.18297778869157708</v>
      </c>
      <c r="L1270" s="1">
        <f t="shared" si="214"/>
        <v>-9.6473029045643158E-2</v>
      </c>
      <c r="M1270" s="1">
        <f t="shared" si="215"/>
        <v>3.8144036436094507E-2</v>
      </c>
      <c r="N1270" s="1">
        <f t="shared" si="216"/>
        <v>1.70261066969353E-2</v>
      </c>
      <c r="P1270" s="1">
        <f t="shared" si="217"/>
        <v>-0.52723901483067848</v>
      </c>
      <c r="Q1270" s="1">
        <f t="shared" si="218"/>
        <v>0.20846265936894215</v>
      </c>
      <c r="R1270" s="1">
        <f t="shared" si="219"/>
        <v>9.3050128207823588E-2</v>
      </c>
      <c r="T1270" s="1" t="str">
        <f t="shared" si="220"/>
        <v>A</v>
      </c>
      <c r="U1270" s="1" t="str">
        <f t="shared" si="220"/>
        <v>C</v>
      </c>
      <c r="V1270" s="1" t="str">
        <f t="shared" si="220"/>
        <v>C</v>
      </c>
    </row>
    <row r="1271" spans="1:30" ht="15.6" x14ac:dyDescent="0.25">
      <c r="B1271" s="3" t="str">
        <f t="shared" si="210"/>
        <v>0</v>
      </c>
      <c r="C1271" s="3">
        <f t="shared" si="211"/>
        <v>0</v>
      </c>
      <c r="D1271" s="3" t="str">
        <f t="shared" si="212"/>
        <v>0</v>
      </c>
      <c r="E1271" s="5">
        <v>1357830</v>
      </c>
      <c r="F1271" s="5">
        <v>2097</v>
      </c>
      <c r="G1271" s="5">
        <v>3505</v>
      </c>
      <c r="H1271" s="7">
        <v>849</v>
      </c>
      <c r="K1271" s="1">
        <f t="shared" si="213"/>
        <v>0.18926583857242205</v>
      </c>
      <c r="L1271" s="1">
        <f t="shared" si="214"/>
        <v>-0.19747416762342135</v>
      </c>
      <c r="M1271" s="1">
        <f t="shared" si="215"/>
        <v>-3.8936111872772142E-2</v>
      </c>
      <c r="N1271" s="1">
        <f t="shared" si="216"/>
        <v>-5.2455357142857144E-2</v>
      </c>
      <c r="P1271" s="1">
        <f t="shared" si="217"/>
        <v>-1.0433693111916675</v>
      </c>
      <c r="Q1271" s="1">
        <f t="shared" si="218"/>
        <v>-0.20572181523330396</v>
      </c>
      <c r="R1271" s="1">
        <f t="shared" si="219"/>
        <v>-0.27715174348690108</v>
      </c>
      <c r="T1271" s="1" t="str">
        <f t="shared" si="220"/>
        <v>A</v>
      </c>
      <c r="U1271" s="1" t="str">
        <f t="shared" si="220"/>
        <v>B</v>
      </c>
      <c r="V1271" s="1" t="str">
        <f t="shared" si="220"/>
        <v>B</v>
      </c>
    </row>
    <row r="1272" spans="1:30" ht="15.6" x14ac:dyDescent="0.25">
      <c r="B1272" s="3" t="str">
        <f t="shared" si="210"/>
        <v>0</v>
      </c>
      <c r="C1272" s="3">
        <f t="shared" si="211"/>
        <v>0</v>
      </c>
      <c r="D1272" s="3" t="str">
        <f t="shared" si="212"/>
        <v>0</v>
      </c>
      <c r="E1272" s="5">
        <v>1568740</v>
      </c>
      <c r="F1272" s="5">
        <v>1904</v>
      </c>
      <c r="G1272" s="5">
        <v>3252</v>
      </c>
      <c r="H1272" s="7">
        <v>880</v>
      </c>
      <c r="K1272" s="1">
        <f t="shared" si="213"/>
        <v>0.15532872303602072</v>
      </c>
      <c r="L1272" s="1">
        <f t="shared" si="214"/>
        <v>-9.2036242250834524E-2</v>
      </c>
      <c r="M1272" s="1">
        <f t="shared" si="215"/>
        <v>-7.218259629101284E-2</v>
      </c>
      <c r="N1272" s="1">
        <f t="shared" si="216"/>
        <v>3.6513545347467612E-2</v>
      </c>
      <c r="P1272" s="1">
        <f t="shared" si="217"/>
        <v>-0.59252558349746642</v>
      </c>
      <c r="Q1272" s="1">
        <f t="shared" si="218"/>
        <v>-0.46470861847150902</v>
      </c>
      <c r="R1272" s="1">
        <f t="shared" si="219"/>
        <v>0.23507271954460171</v>
      </c>
      <c r="T1272" s="1" t="str">
        <f t="shared" si="220"/>
        <v>A</v>
      </c>
      <c r="U1272" s="1" t="str">
        <f t="shared" si="220"/>
        <v>B</v>
      </c>
      <c r="V1272" s="1" t="str">
        <f t="shared" si="220"/>
        <v>C</v>
      </c>
    </row>
    <row r="1273" spans="1:30" ht="15.6" x14ac:dyDescent="0.25">
      <c r="B1273" s="3" t="str">
        <f t="shared" si="210"/>
        <v>0</v>
      </c>
      <c r="C1273" s="3">
        <f t="shared" si="211"/>
        <v>0</v>
      </c>
      <c r="D1273" s="3" t="str">
        <f t="shared" si="212"/>
        <v>0</v>
      </c>
      <c r="E1273" s="5">
        <v>1813326</v>
      </c>
      <c r="F1273" s="5">
        <v>2163</v>
      </c>
      <c r="G1273" s="5">
        <v>3240</v>
      </c>
      <c r="H1273" s="7">
        <v>867</v>
      </c>
      <c r="K1273" s="1">
        <f t="shared" si="213"/>
        <v>0.15591238828614046</v>
      </c>
      <c r="L1273" s="1">
        <f t="shared" si="214"/>
        <v>0.13602941176470587</v>
      </c>
      <c r="M1273" s="1">
        <f t="shared" si="215"/>
        <v>-3.6900369003690036E-3</v>
      </c>
      <c r="N1273" s="1">
        <f t="shared" si="216"/>
        <v>-1.4772727272727272E-2</v>
      </c>
      <c r="P1273" s="1">
        <f t="shared" si="217"/>
        <v>0.87247340163281917</v>
      </c>
      <c r="Q1273" s="1">
        <f t="shared" si="218"/>
        <v>-2.3667374612957696E-2</v>
      </c>
      <c r="R1273" s="1">
        <f t="shared" si="219"/>
        <v>-9.4750182683465869E-2</v>
      </c>
      <c r="T1273" s="1" t="str">
        <f t="shared" si="220"/>
        <v>C</v>
      </c>
      <c r="U1273" s="1" t="str">
        <f t="shared" si="220"/>
        <v>B</v>
      </c>
      <c r="V1273" s="1" t="str">
        <f t="shared" si="220"/>
        <v>B</v>
      </c>
    </row>
    <row r="1274" spans="1:30" ht="15.6" x14ac:dyDescent="0.25">
      <c r="B1274" s="3" t="str">
        <f t="shared" si="210"/>
        <v>0</v>
      </c>
      <c r="C1274" s="3">
        <f t="shared" si="211"/>
        <v>0</v>
      </c>
      <c r="D1274" s="3" t="str">
        <f t="shared" si="212"/>
        <v>0</v>
      </c>
      <c r="E1274" s="5">
        <v>2169731</v>
      </c>
      <c r="F1274" s="5">
        <v>2290</v>
      </c>
      <c r="G1274" s="5">
        <v>3627</v>
      </c>
      <c r="H1274" s="7">
        <v>880</v>
      </c>
      <c r="K1274" s="1">
        <f t="shared" si="213"/>
        <v>0.19654766986190017</v>
      </c>
      <c r="L1274" s="1">
        <f t="shared" si="214"/>
        <v>5.8714748035136384E-2</v>
      </c>
      <c r="M1274" s="1">
        <f t="shared" si="215"/>
        <v>0.11944444444444445</v>
      </c>
      <c r="N1274" s="1">
        <f t="shared" si="216"/>
        <v>1.4994232987312572E-2</v>
      </c>
      <c r="P1274" s="1">
        <f t="shared" si="217"/>
        <v>0.29873031858577104</v>
      </c>
      <c r="Q1274" s="1">
        <f t="shared" si="218"/>
        <v>0.60771234036185429</v>
      </c>
      <c r="R1274" s="1">
        <f t="shared" si="219"/>
        <v>7.6288022126377461E-2</v>
      </c>
      <c r="T1274" s="1" t="str">
        <f t="shared" si="220"/>
        <v>C</v>
      </c>
      <c r="U1274" s="1" t="str">
        <f t="shared" si="220"/>
        <v>C</v>
      </c>
      <c r="V1274" s="1" t="str">
        <f t="shared" si="220"/>
        <v>C</v>
      </c>
    </row>
    <row r="1275" spans="1:30" ht="15.6" x14ac:dyDescent="0.25">
      <c r="B1275" s="3" t="str">
        <f t="shared" si="210"/>
        <v>0</v>
      </c>
      <c r="C1275" s="3">
        <f t="shared" si="211"/>
        <v>0</v>
      </c>
      <c r="D1275" s="3" t="str">
        <f t="shared" si="212"/>
        <v>0</v>
      </c>
      <c r="E1275" s="5">
        <v>2724334</v>
      </c>
      <c r="F1275" s="5">
        <v>4925</v>
      </c>
      <c r="G1275" s="5">
        <v>28090</v>
      </c>
      <c r="H1275" s="5">
        <v>3986</v>
      </c>
      <c r="K1275" s="1">
        <f t="shared" si="213"/>
        <v>0.25560910546053867</v>
      </c>
      <c r="L1275" s="1">
        <f t="shared" si="214"/>
        <v>1.1506550218340612</v>
      </c>
      <c r="M1275" s="1">
        <f t="shared" si="215"/>
        <v>6.7446925834022604</v>
      </c>
      <c r="N1275" s="1">
        <f t="shared" si="216"/>
        <v>3.5295454545454548</v>
      </c>
      <c r="P1275" s="1">
        <f t="shared" si="217"/>
        <v>4.5016198455093814</v>
      </c>
      <c r="Q1275" s="1">
        <f t="shared" si="218"/>
        <v>26.386746165595877</v>
      </c>
      <c r="R1275" s="1">
        <f t="shared" si="219"/>
        <v>13.808371373101775</v>
      </c>
      <c r="T1275" s="1" t="str">
        <f t="shared" si="220"/>
        <v>D</v>
      </c>
      <c r="U1275" s="1" t="str">
        <f t="shared" si="220"/>
        <v>D</v>
      </c>
      <c r="V1275" s="1" t="str">
        <f t="shared" si="220"/>
        <v>D</v>
      </c>
    </row>
    <row r="1276" spans="1:30" ht="15.6" x14ac:dyDescent="0.25">
      <c r="B1276" s="3" t="str">
        <f t="shared" si="210"/>
        <v>0</v>
      </c>
      <c r="C1276" s="3">
        <f t="shared" si="211"/>
        <v>0</v>
      </c>
      <c r="D1276" s="3" t="str">
        <f t="shared" si="212"/>
        <v>0</v>
      </c>
      <c r="E1276" s="5">
        <v>3529771</v>
      </c>
      <c r="F1276" s="5">
        <v>4493</v>
      </c>
      <c r="G1276" s="5">
        <v>28547</v>
      </c>
      <c r="H1276" s="5">
        <v>3919</v>
      </c>
      <c r="K1276" s="1">
        <f t="shared" si="213"/>
        <v>0.29564546784645346</v>
      </c>
      <c r="L1276" s="1">
        <f t="shared" si="214"/>
        <v>-8.7715736040609144E-2</v>
      </c>
      <c r="M1276" s="1">
        <f t="shared" si="215"/>
        <v>1.6269134923460306E-2</v>
      </c>
      <c r="N1276" s="1">
        <f t="shared" si="216"/>
        <v>-1.6808830908178626E-2</v>
      </c>
      <c r="P1276" s="1">
        <f t="shared" si="217"/>
        <v>-0.29669230744360747</v>
      </c>
      <c r="Q1276" s="1">
        <f t="shared" si="218"/>
        <v>5.5029204546811622E-2</v>
      </c>
      <c r="R1276" s="1">
        <f t="shared" si="219"/>
        <v>-5.6854688254204755E-2</v>
      </c>
      <c r="T1276" s="1" t="str">
        <f t="shared" si="220"/>
        <v>B</v>
      </c>
      <c r="U1276" s="1" t="str">
        <f t="shared" si="220"/>
        <v>C</v>
      </c>
      <c r="V1276" s="1" t="str">
        <f t="shared" si="220"/>
        <v>B</v>
      </c>
    </row>
    <row r="1277" spans="1:30" ht="15.6" x14ac:dyDescent="0.25">
      <c r="B1277" s="3" t="str">
        <f t="shared" si="210"/>
        <v>0</v>
      </c>
      <c r="C1277" s="3">
        <f t="shared" si="211"/>
        <v>0</v>
      </c>
      <c r="D1277" s="3" t="str">
        <f t="shared" si="212"/>
        <v>0</v>
      </c>
      <c r="E1277" s="5">
        <v>4160951</v>
      </c>
      <c r="F1277" s="5">
        <v>4568</v>
      </c>
      <c r="G1277" s="5">
        <v>28251</v>
      </c>
      <c r="H1277" s="5">
        <v>3773</v>
      </c>
      <c r="K1277" s="1">
        <f t="shared" si="213"/>
        <v>0.17881613283127998</v>
      </c>
      <c r="L1277" s="1">
        <f t="shared" si="214"/>
        <v>1.6692632984642776E-2</v>
      </c>
      <c r="M1277" s="1">
        <f t="shared" si="215"/>
        <v>-1.0368865379899814E-2</v>
      </c>
      <c r="N1277" s="1">
        <f t="shared" si="216"/>
        <v>-3.7254401633069659E-2</v>
      </c>
      <c r="P1277" s="1">
        <f t="shared" si="217"/>
        <v>9.3350821988712446E-2</v>
      </c>
      <c r="Q1277" s="1">
        <f t="shared" si="218"/>
        <v>-5.798618511498202E-2</v>
      </c>
      <c r="R1277" s="1">
        <f t="shared" si="219"/>
        <v>-0.20833915286726754</v>
      </c>
      <c r="T1277" s="1" t="str">
        <f t="shared" si="220"/>
        <v>C</v>
      </c>
      <c r="U1277" s="1" t="str">
        <f t="shared" si="220"/>
        <v>B</v>
      </c>
      <c r="V1277" s="1" t="str">
        <f t="shared" si="220"/>
        <v>B</v>
      </c>
    </row>
    <row r="1278" spans="1:30" ht="15.6" x14ac:dyDescent="0.25">
      <c r="B1278" s="3" t="str">
        <f t="shared" si="210"/>
        <v>0</v>
      </c>
      <c r="C1278" s="3">
        <f t="shared" si="211"/>
        <v>0</v>
      </c>
      <c r="D1278" s="3" t="str">
        <f t="shared" si="212"/>
        <v>0</v>
      </c>
      <c r="E1278" s="5">
        <v>4651215</v>
      </c>
      <c r="F1278" s="5">
        <v>3682</v>
      </c>
      <c r="G1278" s="5">
        <v>27184</v>
      </c>
      <c r="H1278" s="5">
        <v>4816</v>
      </c>
      <c r="K1278" s="1">
        <f t="shared" si="213"/>
        <v>0.11782498760499703</v>
      </c>
      <c r="L1278" s="1">
        <f t="shared" si="214"/>
        <v>-0.19395796847635727</v>
      </c>
      <c r="M1278" s="1">
        <f t="shared" si="215"/>
        <v>-3.7768574563732255E-2</v>
      </c>
      <c r="N1278" s="1">
        <f t="shared" si="216"/>
        <v>0.27643784786641928</v>
      </c>
      <c r="P1278" s="1">
        <f t="shared" si="217"/>
        <v>-1.6461530989215347</v>
      </c>
      <c r="Q1278" s="1">
        <f t="shared" si="218"/>
        <v>-0.32054808857990041</v>
      </c>
      <c r="R1278" s="1">
        <f t="shared" si="219"/>
        <v>2.3461733668342468</v>
      </c>
      <c r="T1278" s="1" t="str">
        <f t="shared" si="220"/>
        <v>A</v>
      </c>
      <c r="U1278" s="1" t="str">
        <f t="shared" si="220"/>
        <v>B</v>
      </c>
      <c r="V1278" s="1" t="str">
        <f t="shared" si="220"/>
        <v>D</v>
      </c>
    </row>
    <row r="1279" spans="1:30" ht="27.6" x14ac:dyDescent="0.25">
      <c r="A1279" s="4" t="s">
        <v>116</v>
      </c>
      <c r="B1279" s="3" t="str">
        <f t="shared" si="210"/>
        <v>Shizuishan</v>
      </c>
      <c r="C1279" s="3" t="str">
        <f t="shared" si="211"/>
        <v xml:space="preserve">shi zui shan </v>
      </c>
      <c r="D1279" s="3" t="str">
        <f t="shared" si="212"/>
        <v>shizuishan</v>
      </c>
      <c r="K1279" s="1">
        <f t="shared" si="213"/>
        <v>-1</v>
      </c>
      <c r="L1279" s="1">
        <f t="shared" si="214"/>
        <v>-1</v>
      </c>
      <c r="M1279" s="1">
        <f t="shared" si="215"/>
        <v>-1</v>
      </c>
      <c r="N1279" s="1">
        <f t="shared" si="216"/>
        <v>-1</v>
      </c>
      <c r="P1279" s="1">
        <f t="shared" si="217"/>
        <v>1</v>
      </c>
      <c r="Q1279" s="1">
        <f t="shared" si="218"/>
        <v>1</v>
      </c>
      <c r="R1279" s="1">
        <f t="shared" si="219"/>
        <v>1</v>
      </c>
      <c r="T1279" s="8" t="str">
        <f t="shared" si="220"/>
        <v>D</v>
      </c>
      <c r="U1279" s="8" t="str">
        <f t="shared" si="220"/>
        <v>D</v>
      </c>
      <c r="V1279" s="8" t="str">
        <f t="shared" si="220"/>
        <v>D</v>
      </c>
    </row>
    <row r="1280" spans="1:30" ht="15.6" x14ac:dyDescent="0.25">
      <c r="B1280" s="3" t="str">
        <f t="shared" si="210"/>
        <v>0</v>
      </c>
      <c r="C1280" s="3">
        <f t="shared" si="211"/>
        <v>0</v>
      </c>
      <c r="D1280" s="3" t="str">
        <f t="shared" si="212"/>
        <v>0</v>
      </c>
      <c r="E1280" s="5">
        <v>552472</v>
      </c>
      <c r="F1280" s="6"/>
      <c r="G1280" s="6"/>
      <c r="H1280" s="6"/>
      <c r="K1280" s="1" t="e">
        <f t="shared" si="213"/>
        <v>#DIV/0!</v>
      </c>
      <c r="L1280" s="1" t="e">
        <f t="shared" si="214"/>
        <v>#DIV/0!</v>
      </c>
      <c r="M1280" s="1" t="e">
        <f t="shared" si="215"/>
        <v>#DIV/0!</v>
      </c>
      <c r="N1280" s="1" t="e">
        <f t="shared" si="216"/>
        <v>#DIV/0!</v>
      </c>
      <c r="P1280" s="1" t="e">
        <f t="shared" si="217"/>
        <v>#DIV/0!</v>
      </c>
      <c r="Q1280" s="1" t="e">
        <f t="shared" si="218"/>
        <v>#DIV/0!</v>
      </c>
      <c r="R1280" s="1" t="e">
        <f t="shared" si="219"/>
        <v>#DIV/0!</v>
      </c>
      <c r="T1280" s="1" t="e">
        <f t="shared" si="220"/>
        <v>#DIV/0!</v>
      </c>
      <c r="U1280" s="1" t="e">
        <f t="shared" si="220"/>
        <v>#DIV/0!</v>
      </c>
      <c r="V1280" s="1" t="e">
        <f t="shared" si="220"/>
        <v>#DIV/0!</v>
      </c>
      <c r="X1280" s="1">
        <f>COUNTIF($T$1280:$V$1293,"A")</f>
        <v>8</v>
      </c>
      <c r="Y1280" s="1">
        <f>COUNTIF($T$1280:$V$1293,"B")</f>
        <v>11</v>
      </c>
      <c r="Z1280" s="1">
        <f>COUNTIF($T$1280:$V$1293,"C")</f>
        <v>4</v>
      </c>
      <c r="AA1280" s="1">
        <f>COUNTIF($T$1280:$V$1293,"D")</f>
        <v>7</v>
      </c>
      <c r="AB1280" s="1">
        <f>COUNTIF($T$1280:$V$1293,"E")</f>
        <v>0</v>
      </c>
      <c r="AD1280" s="1" t="s">
        <v>9</v>
      </c>
    </row>
    <row r="1281" spans="1:30" ht="15.6" x14ac:dyDescent="0.25">
      <c r="B1281" s="3" t="str">
        <f t="shared" si="210"/>
        <v>0</v>
      </c>
      <c r="C1281" s="3">
        <f t="shared" si="211"/>
        <v>0</v>
      </c>
      <c r="D1281" s="3" t="str">
        <f t="shared" si="212"/>
        <v>0</v>
      </c>
      <c r="E1281" s="5">
        <v>578590</v>
      </c>
      <c r="F1281" s="6"/>
      <c r="G1281" s="6"/>
      <c r="H1281" s="6"/>
      <c r="K1281" s="1">
        <f t="shared" si="213"/>
        <v>4.727479401671035E-2</v>
      </c>
      <c r="L1281" s="1" t="e">
        <f t="shared" si="214"/>
        <v>#DIV/0!</v>
      </c>
      <c r="M1281" s="1" t="e">
        <f t="shared" si="215"/>
        <v>#DIV/0!</v>
      </c>
      <c r="N1281" s="1" t="e">
        <f t="shared" si="216"/>
        <v>#DIV/0!</v>
      </c>
      <c r="P1281" s="1" t="e">
        <f t="shared" si="217"/>
        <v>#DIV/0!</v>
      </c>
      <c r="Q1281" s="1" t="e">
        <f t="shared" si="218"/>
        <v>#DIV/0!</v>
      </c>
      <c r="R1281" s="1" t="e">
        <f t="shared" si="219"/>
        <v>#DIV/0!</v>
      </c>
      <c r="T1281" s="1" t="e">
        <f t="shared" si="220"/>
        <v>#DIV/0!</v>
      </c>
      <c r="U1281" s="1" t="e">
        <f t="shared" si="220"/>
        <v>#DIV/0!</v>
      </c>
      <c r="V1281" s="1" t="e">
        <f t="shared" si="220"/>
        <v>#DIV/0!</v>
      </c>
    </row>
    <row r="1282" spans="1:30" ht="15.6" x14ac:dyDescent="0.25">
      <c r="B1282" s="3" t="str">
        <f t="shared" si="210"/>
        <v>0</v>
      </c>
      <c r="C1282" s="3">
        <f t="shared" si="211"/>
        <v>0</v>
      </c>
      <c r="D1282" s="3" t="str">
        <f t="shared" si="212"/>
        <v>0</v>
      </c>
      <c r="E1282" s="5">
        <v>692109</v>
      </c>
      <c r="F1282" s="6"/>
      <c r="G1282" s="6"/>
      <c r="H1282" s="6"/>
      <c r="K1282" s="1">
        <f t="shared" si="213"/>
        <v>0.19619938125442887</v>
      </c>
      <c r="L1282" s="1" t="e">
        <f t="shared" si="214"/>
        <v>#DIV/0!</v>
      </c>
      <c r="M1282" s="1" t="e">
        <f t="shared" si="215"/>
        <v>#DIV/0!</v>
      </c>
      <c r="N1282" s="1" t="e">
        <f t="shared" si="216"/>
        <v>#DIV/0!</v>
      </c>
      <c r="P1282" s="1" t="e">
        <f t="shared" si="217"/>
        <v>#DIV/0!</v>
      </c>
      <c r="Q1282" s="1" t="e">
        <f t="shared" si="218"/>
        <v>#DIV/0!</v>
      </c>
      <c r="R1282" s="1" t="e">
        <f t="shared" si="219"/>
        <v>#DIV/0!</v>
      </c>
      <c r="T1282" s="1" t="e">
        <f t="shared" si="220"/>
        <v>#DIV/0!</v>
      </c>
      <c r="U1282" s="1" t="e">
        <f t="shared" si="220"/>
        <v>#DIV/0!</v>
      </c>
      <c r="V1282" s="1" t="e">
        <f t="shared" si="220"/>
        <v>#DIV/0!</v>
      </c>
    </row>
    <row r="1283" spans="1:30" ht="15.6" x14ac:dyDescent="0.25">
      <c r="B1283" s="3" t="str">
        <f t="shared" ref="B1283:B1346" si="221">PROPER(D1283)</f>
        <v>0</v>
      </c>
      <c r="C1283" s="3">
        <f t="shared" ref="C1283:C1346" si="222">getpy(A1283)</f>
        <v>0</v>
      </c>
      <c r="D1283" s="3" t="str">
        <f t="shared" ref="D1283:D1346" si="223">SUBSTITUTE(C1283," ","")</f>
        <v>0</v>
      </c>
      <c r="E1283" s="5">
        <v>893847</v>
      </c>
      <c r="F1283" s="5">
        <v>1237</v>
      </c>
      <c r="G1283" s="5">
        <v>84514</v>
      </c>
      <c r="H1283" s="5">
        <v>41998</v>
      </c>
      <c r="K1283" s="1">
        <f t="shared" ref="K1283:K1346" si="224">(E1283-E1282)/E1282</f>
        <v>0.29148298895116231</v>
      </c>
      <c r="L1283" s="1" t="e">
        <f t="shared" ref="L1283:L1346" si="225">(F1283-F1282)/F1282</f>
        <v>#DIV/0!</v>
      </c>
      <c r="M1283" s="1" t="e">
        <f t="shared" ref="M1283:M1346" si="226">(G1283-G1282)/G1282</f>
        <v>#DIV/0!</v>
      </c>
      <c r="N1283" s="1" t="e">
        <f t="shared" ref="N1283:N1346" si="227">(H1283-H1282)/H1282</f>
        <v>#DIV/0!</v>
      </c>
      <c r="P1283" s="1" t="e">
        <f t="shared" si="217"/>
        <v>#DIV/0!</v>
      </c>
      <c r="Q1283" s="1" t="e">
        <f t="shared" si="218"/>
        <v>#DIV/0!</v>
      </c>
      <c r="R1283" s="1" t="e">
        <f t="shared" si="219"/>
        <v>#DIV/0!</v>
      </c>
      <c r="T1283" s="1" t="e">
        <f t="shared" si="220"/>
        <v>#DIV/0!</v>
      </c>
      <c r="U1283" s="1" t="e">
        <f t="shared" si="220"/>
        <v>#DIV/0!</v>
      </c>
      <c r="V1283" s="1" t="e">
        <f t="shared" si="220"/>
        <v>#DIV/0!</v>
      </c>
    </row>
    <row r="1284" spans="1:30" ht="15.6" x14ac:dyDescent="0.25">
      <c r="B1284" s="3" t="str">
        <f t="shared" si="221"/>
        <v>0</v>
      </c>
      <c r="C1284" s="3">
        <f t="shared" si="222"/>
        <v>0</v>
      </c>
      <c r="D1284" s="3" t="str">
        <f t="shared" si="223"/>
        <v>0</v>
      </c>
      <c r="E1284" s="5">
        <v>1096294</v>
      </c>
      <c r="F1284" s="5">
        <v>1124</v>
      </c>
      <c r="G1284" s="5">
        <v>91866</v>
      </c>
      <c r="H1284" s="5">
        <v>43272</v>
      </c>
      <c r="K1284" s="1">
        <f t="shared" si="224"/>
        <v>0.22648954463124002</v>
      </c>
      <c r="L1284" s="1">
        <f t="shared" si="225"/>
        <v>-9.135004042037187E-2</v>
      </c>
      <c r="M1284" s="1">
        <f t="shared" si="226"/>
        <v>8.6991504366140518E-2</v>
      </c>
      <c r="N1284" s="1">
        <f t="shared" si="227"/>
        <v>3.0334777846564121E-2</v>
      </c>
      <c r="P1284" s="1">
        <f t="shared" ref="P1284:P1347" si="228">L1284/K1284</f>
        <v>-0.4033300546791414</v>
      </c>
      <c r="Q1284" s="1">
        <f t="shared" ref="Q1284:Q1347" si="229">M1284/$K1284</f>
        <v>0.38408618158412622</v>
      </c>
      <c r="R1284" s="1">
        <f t="shared" ref="R1284:R1347" si="230">N1284/$K1284</f>
        <v>0.13393456150902608</v>
      </c>
      <c r="T1284" s="1" t="str">
        <f t="shared" ref="T1284:V1347" si="231">IF(AND($K1284&gt;0,L1284&lt;0,P1284&lt;-0.5),"A",IF(OR(AND($K1284&gt;0,L1284&lt;0,P1284&gt;-0.5)),"B",IF(OR(AND($K1284&gt;0,L1284&gt;0,P1284&lt;1),AND($K1284&lt;0,L1284&lt;0,P1284&gt;1.2)),"C",IF(OR(AND($K1284&gt;0,L1284&gt;0,P1284&gt;1),AND($K1284&lt;0,L1284&lt;0,P1284&lt;1.2)),"D",IF(AND($K1284&lt;0,L1284&gt;0,P1284&lt;0),"E","F")))))</f>
        <v>B</v>
      </c>
      <c r="U1284" s="1" t="str">
        <f t="shared" si="231"/>
        <v>C</v>
      </c>
      <c r="V1284" s="1" t="str">
        <f t="shared" si="231"/>
        <v>C</v>
      </c>
    </row>
    <row r="1285" spans="1:30" ht="15.6" x14ac:dyDescent="0.25">
      <c r="B1285" s="3" t="str">
        <f t="shared" si="221"/>
        <v>0</v>
      </c>
      <c r="C1285" s="3">
        <f t="shared" si="222"/>
        <v>0</v>
      </c>
      <c r="D1285" s="3" t="str">
        <f t="shared" si="223"/>
        <v>0</v>
      </c>
      <c r="E1285" s="5">
        <v>1297701</v>
      </c>
      <c r="F1285" s="5">
        <v>1885</v>
      </c>
      <c r="G1285" s="5">
        <v>130225</v>
      </c>
      <c r="H1285" s="5">
        <v>41943</v>
      </c>
      <c r="K1285" s="1">
        <f t="shared" si="224"/>
        <v>0.18371622940561563</v>
      </c>
      <c r="L1285" s="1">
        <f t="shared" si="225"/>
        <v>0.67704626334519569</v>
      </c>
      <c r="M1285" s="1">
        <f t="shared" si="226"/>
        <v>0.41755382840223804</v>
      </c>
      <c r="N1285" s="1">
        <f t="shared" si="227"/>
        <v>-3.0712701053799224E-2</v>
      </c>
      <c r="P1285" s="1">
        <f t="shared" si="228"/>
        <v>3.6852828165245399</v>
      </c>
      <c r="Q1285" s="1">
        <f t="shared" si="229"/>
        <v>2.2728194985993695</v>
      </c>
      <c r="R1285" s="1">
        <f t="shared" si="230"/>
        <v>-0.16717467560250521</v>
      </c>
      <c r="T1285" s="1" t="str">
        <f t="shared" si="231"/>
        <v>D</v>
      </c>
      <c r="U1285" s="1" t="str">
        <f t="shared" si="231"/>
        <v>D</v>
      </c>
      <c r="V1285" s="1" t="str">
        <f t="shared" si="231"/>
        <v>B</v>
      </c>
    </row>
    <row r="1286" spans="1:30" ht="15.6" x14ac:dyDescent="0.25">
      <c r="B1286" s="3" t="str">
        <f t="shared" si="221"/>
        <v>0</v>
      </c>
      <c r="C1286" s="3">
        <f t="shared" si="222"/>
        <v>0</v>
      </c>
      <c r="D1286" s="3" t="str">
        <f t="shared" si="223"/>
        <v>0</v>
      </c>
      <c r="E1286" s="5">
        <v>1693068</v>
      </c>
      <c r="F1286" s="5">
        <v>3335</v>
      </c>
      <c r="G1286" s="5">
        <v>156231</v>
      </c>
      <c r="H1286" s="5">
        <v>38869</v>
      </c>
      <c r="K1286" s="1">
        <f t="shared" si="224"/>
        <v>0.30466725385893978</v>
      </c>
      <c r="L1286" s="1">
        <f t="shared" si="225"/>
        <v>0.76923076923076927</v>
      </c>
      <c r="M1286" s="1">
        <f t="shared" si="226"/>
        <v>0.19970051833365329</v>
      </c>
      <c r="N1286" s="1">
        <f t="shared" si="227"/>
        <v>-7.3289941110554799E-2</v>
      </c>
      <c r="P1286" s="1">
        <f t="shared" si="228"/>
        <v>2.5248226039642625</v>
      </c>
      <c r="Q1286" s="1">
        <f t="shared" si="229"/>
        <v>0.65547089752584364</v>
      </c>
      <c r="R1286" s="1">
        <f t="shared" si="230"/>
        <v>-0.24055732994687992</v>
      </c>
      <c r="T1286" s="1" t="str">
        <f t="shared" si="231"/>
        <v>D</v>
      </c>
      <c r="U1286" s="1" t="str">
        <f t="shared" si="231"/>
        <v>C</v>
      </c>
      <c r="V1286" s="1" t="str">
        <f t="shared" si="231"/>
        <v>B</v>
      </c>
    </row>
    <row r="1287" spans="1:30" ht="15.6" x14ac:dyDescent="0.25">
      <c r="B1287" s="3" t="str">
        <f t="shared" si="221"/>
        <v>0</v>
      </c>
      <c r="C1287" s="3">
        <f t="shared" si="222"/>
        <v>0</v>
      </c>
      <c r="D1287" s="3" t="str">
        <f t="shared" si="223"/>
        <v>0</v>
      </c>
      <c r="E1287" s="5">
        <v>2287270</v>
      </c>
      <c r="F1287" s="5">
        <v>2690</v>
      </c>
      <c r="G1287" s="5">
        <v>136230</v>
      </c>
      <c r="H1287" s="5">
        <v>32499</v>
      </c>
      <c r="K1287" s="1">
        <f t="shared" si="224"/>
        <v>0.35096168612247114</v>
      </c>
      <c r="L1287" s="1">
        <f t="shared" si="225"/>
        <v>-0.19340329835082459</v>
      </c>
      <c r="M1287" s="1">
        <f t="shared" si="226"/>
        <v>-0.1280219674712445</v>
      </c>
      <c r="N1287" s="1">
        <f t="shared" si="227"/>
        <v>-0.16388381486531683</v>
      </c>
      <c r="P1287" s="1">
        <f t="shared" si="228"/>
        <v>-0.55106670043559924</v>
      </c>
      <c r="Q1287" s="1">
        <f t="shared" si="229"/>
        <v>-0.36477476754134958</v>
      </c>
      <c r="R1287" s="1">
        <f t="shared" si="230"/>
        <v>-0.46695642671413468</v>
      </c>
      <c r="T1287" s="1" t="str">
        <f t="shared" si="231"/>
        <v>A</v>
      </c>
      <c r="U1287" s="1" t="str">
        <f t="shared" si="231"/>
        <v>B</v>
      </c>
      <c r="V1287" s="1" t="str">
        <f t="shared" si="231"/>
        <v>B</v>
      </c>
    </row>
    <row r="1288" spans="1:30" ht="15.6" x14ac:dyDescent="0.25">
      <c r="B1288" s="3" t="str">
        <f t="shared" si="221"/>
        <v>0</v>
      </c>
      <c r="C1288" s="3">
        <f t="shared" si="222"/>
        <v>0</v>
      </c>
      <c r="D1288" s="3" t="str">
        <f t="shared" si="223"/>
        <v>0</v>
      </c>
      <c r="E1288" s="5">
        <v>2707801</v>
      </c>
      <c r="F1288" s="5">
        <v>2107</v>
      </c>
      <c r="G1288" s="5">
        <v>113425</v>
      </c>
      <c r="H1288" s="5">
        <v>31006</v>
      </c>
      <c r="K1288" s="1">
        <f t="shared" si="224"/>
        <v>0.1838571747104627</v>
      </c>
      <c r="L1288" s="1">
        <f t="shared" si="225"/>
        <v>-0.21672862453531599</v>
      </c>
      <c r="M1288" s="1">
        <f t="shared" si="226"/>
        <v>-0.16740071937165088</v>
      </c>
      <c r="N1288" s="1">
        <f t="shared" si="227"/>
        <v>-4.5939875073079173E-2</v>
      </c>
      <c r="P1288" s="1">
        <f t="shared" si="228"/>
        <v>-1.1787879634102889</v>
      </c>
      <c r="Q1288" s="1">
        <f t="shared" si="229"/>
        <v>-0.91049326541252817</v>
      </c>
      <c r="R1288" s="1">
        <f t="shared" si="230"/>
        <v>-0.24986718710012293</v>
      </c>
      <c r="T1288" s="1" t="str">
        <f t="shared" si="231"/>
        <v>A</v>
      </c>
      <c r="U1288" s="1" t="str">
        <f t="shared" si="231"/>
        <v>A</v>
      </c>
      <c r="V1288" s="1" t="str">
        <f t="shared" si="231"/>
        <v>B</v>
      </c>
    </row>
    <row r="1289" spans="1:30" ht="15.6" x14ac:dyDescent="0.25">
      <c r="B1289" s="3" t="str">
        <f t="shared" si="221"/>
        <v>0</v>
      </c>
      <c r="C1289" s="3">
        <f t="shared" si="222"/>
        <v>0</v>
      </c>
      <c r="D1289" s="3" t="str">
        <f t="shared" si="223"/>
        <v>0</v>
      </c>
      <c r="E1289" s="5">
        <v>2985969</v>
      </c>
      <c r="F1289" s="5">
        <v>1864</v>
      </c>
      <c r="G1289" s="5">
        <v>112839</v>
      </c>
      <c r="H1289" s="5">
        <v>72071</v>
      </c>
      <c r="K1289" s="1">
        <f t="shared" si="224"/>
        <v>0.10272837627285018</v>
      </c>
      <c r="L1289" s="1">
        <f t="shared" si="225"/>
        <v>-0.11532985287138112</v>
      </c>
      <c r="M1289" s="1">
        <f t="shared" si="226"/>
        <v>-5.1664095217103809E-3</v>
      </c>
      <c r="N1289" s="1">
        <f t="shared" si="227"/>
        <v>1.3244210797910081</v>
      </c>
      <c r="P1289" s="1">
        <f t="shared" si="228"/>
        <v>-1.1226679234670367</v>
      </c>
      <c r="Q1289" s="1">
        <f t="shared" si="229"/>
        <v>-5.029194180961466E-2</v>
      </c>
      <c r="R1289" s="1">
        <f t="shared" si="230"/>
        <v>12.892456085096674</v>
      </c>
      <c r="T1289" s="1" t="str">
        <f t="shared" si="231"/>
        <v>A</v>
      </c>
      <c r="U1289" s="1" t="str">
        <f t="shared" si="231"/>
        <v>B</v>
      </c>
      <c r="V1289" s="1" t="str">
        <f t="shared" si="231"/>
        <v>D</v>
      </c>
    </row>
    <row r="1290" spans="1:30" ht="15.6" x14ac:dyDescent="0.25">
      <c r="B1290" s="3" t="str">
        <f t="shared" si="221"/>
        <v>0</v>
      </c>
      <c r="C1290" s="3">
        <f t="shared" si="222"/>
        <v>0</v>
      </c>
      <c r="D1290" s="3" t="str">
        <f t="shared" si="223"/>
        <v>0</v>
      </c>
      <c r="E1290" s="5">
        <v>3680209</v>
      </c>
      <c r="F1290" s="5">
        <v>1435</v>
      </c>
      <c r="G1290" s="5">
        <v>95992</v>
      </c>
      <c r="H1290" s="5">
        <v>85442</v>
      </c>
      <c r="K1290" s="1">
        <f t="shared" si="224"/>
        <v>0.23250073929099732</v>
      </c>
      <c r="L1290" s="1">
        <f t="shared" si="225"/>
        <v>-0.23015021459227467</v>
      </c>
      <c r="M1290" s="1">
        <f t="shared" si="226"/>
        <v>-0.14930121677788707</v>
      </c>
      <c r="N1290" s="1">
        <f t="shared" si="227"/>
        <v>0.18552538469009727</v>
      </c>
      <c r="P1290" s="1">
        <f t="shared" si="228"/>
        <v>-0.98989024849602414</v>
      </c>
      <c r="Q1290" s="1">
        <f t="shared" si="229"/>
        <v>-0.64215372920179004</v>
      </c>
      <c r="R1290" s="1">
        <f t="shared" si="230"/>
        <v>0.7979561065304579</v>
      </c>
      <c r="T1290" s="1" t="str">
        <f t="shared" si="231"/>
        <v>A</v>
      </c>
      <c r="U1290" s="1" t="str">
        <f t="shared" si="231"/>
        <v>A</v>
      </c>
      <c r="V1290" s="1" t="str">
        <f t="shared" si="231"/>
        <v>C</v>
      </c>
    </row>
    <row r="1291" spans="1:30" ht="15.6" x14ac:dyDescent="0.25">
      <c r="B1291" s="3" t="str">
        <f t="shared" si="221"/>
        <v>0</v>
      </c>
      <c r="C1291" s="3">
        <f t="shared" si="222"/>
        <v>0</v>
      </c>
      <c r="D1291" s="3" t="str">
        <f t="shared" si="223"/>
        <v>0</v>
      </c>
      <c r="E1291" s="5">
        <v>4099688</v>
      </c>
      <c r="F1291" s="5">
        <v>1230</v>
      </c>
      <c r="G1291" s="5">
        <v>91060</v>
      </c>
      <c r="H1291" s="5">
        <v>71236</v>
      </c>
      <c r="K1291" s="1">
        <f t="shared" si="224"/>
        <v>0.11398238523953395</v>
      </c>
      <c r="L1291" s="1">
        <f t="shared" si="225"/>
        <v>-0.14285714285714285</v>
      </c>
      <c r="M1291" s="1">
        <f t="shared" si="226"/>
        <v>-5.1379281606800567E-2</v>
      </c>
      <c r="N1291" s="1">
        <f t="shared" si="227"/>
        <v>-0.16626483462465766</v>
      </c>
      <c r="P1291" s="1">
        <f t="shared" si="228"/>
        <v>-1.2533264903776895</v>
      </c>
      <c r="Q1291" s="1">
        <f t="shared" si="229"/>
        <v>-0.45076510286064836</v>
      </c>
      <c r="R1291" s="1">
        <f t="shared" si="230"/>
        <v>-1.458688851573444</v>
      </c>
      <c r="T1291" s="1" t="str">
        <f t="shared" si="231"/>
        <v>A</v>
      </c>
      <c r="U1291" s="1" t="str">
        <f t="shared" si="231"/>
        <v>B</v>
      </c>
      <c r="V1291" s="1" t="str">
        <f t="shared" si="231"/>
        <v>A</v>
      </c>
    </row>
    <row r="1292" spans="1:30" ht="15.6" x14ac:dyDescent="0.25">
      <c r="B1292" s="3" t="str">
        <f t="shared" si="221"/>
        <v>0</v>
      </c>
      <c r="C1292" s="3">
        <f t="shared" si="222"/>
        <v>0</v>
      </c>
      <c r="D1292" s="3" t="str">
        <f t="shared" si="223"/>
        <v>0</v>
      </c>
      <c r="E1292" s="5">
        <v>4464393</v>
      </c>
      <c r="F1292" s="5">
        <v>1399</v>
      </c>
      <c r="G1292" s="5">
        <v>89780</v>
      </c>
      <c r="H1292" s="5">
        <v>86843</v>
      </c>
      <c r="K1292" s="1">
        <f t="shared" si="224"/>
        <v>8.8959208603191273E-2</v>
      </c>
      <c r="L1292" s="1">
        <f t="shared" si="225"/>
        <v>0.13739837398373983</v>
      </c>
      <c r="M1292" s="1">
        <f t="shared" si="226"/>
        <v>-1.405666593454865E-2</v>
      </c>
      <c r="N1292" s="1">
        <f t="shared" si="227"/>
        <v>0.21908866303554383</v>
      </c>
      <c r="P1292" s="1">
        <f t="shared" si="228"/>
        <v>1.5445098505385184</v>
      </c>
      <c r="Q1292" s="1">
        <f t="shared" si="229"/>
        <v>-0.15801248859181496</v>
      </c>
      <c r="R1292" s="1">
        <f t="shared" si="230"/>
        <v>2.4627991466606232</v>
      </c>
      <c r="T1292" s="1" t="str">
        <f t="shared" si="231"/>
        <v>D</v>
      </c>
      <c r="U1292" s="1" t="str">
        <f t="shared" si="231"/>
        <v>B</v>
      </c>
      <c r="V1292" s="1" t="str">
        <f t="shared" si="231"/>
        <v>D</v>
      </c>
    </row>
    <row r="1293" spans="1:30" ht="15.6" x14ac:dyDescent="0.25">
      <c r="B1293" s="3" t="str">
        <f t="shared" si="221"/>
        <v>0</v>
      </c>
      <c r="C1293" s="3">
        <f t="shared" si="222"/>
        <v>0</v>
      </c>
      <c r="D1293" s="3" t="str">
        <f t="shared" si="223"/>
        <v>0</v>
      </c>
      <c r="E1293" s="5">
        <v>4672622</v>
      </c>
      <c r="F1293" s="5">
        <v>1808</v>
      </c>
      <c r="G1293" s="5">
        <v>89315</v>
      </c>
      <c r="H1293" s="5">
        <v>85487</v>
      </c>
      <c r="K1293" s="1">
        <f t="shared" si="224"/>
        <v>4.6642175095248109E-2</v>
      </c>
      <c r="L1293" s="1">
        <f t="shared" si="225"/>
        <v>0.29235167977126519</v>
      </c>
      <c r="M1293" s="1">
        <f t="shared" si="226"/>
        <v>-5.1793272443751391E-3</v>
      </c>
      <c r="N1293" s="1">
        <f t="shared" si="227"/>
        <v>-1.5614384579067973E-2</v>
      </c>
      <c r="P1293" s="1">
        <f t="shared" si="228"/>
        <v>6.2679684035800873</v>
      </c>
      <c r="Q1293" s="1">
        <f t="shared" si="229"/>
        <v>-0.11104386177956799</v>
      </c>
      <c r="R1293" s="1">
        <f t="shared" si="230"/>
        <v>-0.33476964886782823</v>
      </c>
      <c r="T1293" s="1" t="str">
        <f t="shared" si="231"/>
        <v>D</v>
      </c>
      <c r="U1293" s="1" t="str">
        <f t="shared" si="231"/>
        <v>B</v>
      </c>
      <c r="V1293" s="1" t="str">
        <f t="shared" si="231"/>
        <v>B</v>
      </c>
    </row>
    <row r="1294" spans="1:30" ht="27.6" x14ac:dyDescent="0.25">
      <c r="A1294" s="4" t="s">
        <v>117</v>
      </c>
      <c r="B1294" s="3" t="str">
        <f t="shared" si="221"/>
        <v>Kelamayi</v>
      </c>
      <c r="C1294" s="3" t="str">
        <f t="shared" si="222"/>
        <v xml:space="preserve">ke la ma yi </v>
      </c>
      <c r="D1294" s="3" t="str">
        <f t="shared" si="223"/>
        <v>kelamayi</v>
      </c>
      <c r="K1294" s="1">
        <f t="shared" si="224"/>
        <v>-1</v>
      </c>
      <c r="L1294" s="1">
        <f t="shared" si="225"/>
        <v>-1</v>
      </c>
      <c r="M1294" s="1">
        <f t="shared" si="226"/>
        <v>-1</v>
      </c>
      <c r="N1294" s="1">
        <f t="shared" si="227"/>
        <v>-1</v>
      </c>
      <c r="P1294" s="1">
        <f t="shared" si="228"/>
        <v>1</v>
      </c>
      <c r="Q1294" s="1">
        <f t="shared" si="229"/>
        <v>1</v>
      </c>
      <c r="R1294" s="1">
        <f t="shared" si="230"/>
        <v>1</v>
      </c>
      <c r="T1294" s="8" t="str">
        <f t="shared" si="231"/>
        <v>D</v>
      </c>
      <c r="U1294" s="8" t="str">
        <f t="shared" si="231"/>
        <v>D</v>
      </c>
      <c r="V1294" s="8" t="str">
        <f t="shared" si="231"/>
        <v>D</v>
      </c>
    </row>
    <row r="1295" spans="1:30" ht="15.6" x14ac:dyDescent="0.25">
      <c r="B1295" s="3" t="str">
        <f t="shared" si="221"/>
        <v>0</v>
      </c>
      <c r="C1295" s="3">
        <f t="shared" si="222"/>
        <v>0</v>
      </c>
      <c r="D1295" s="3" t="str">
        <f t="shared" si="223"/>
        <v>0</v>
      </c>
      <c r="E1295" s="5">
        <v>1675526</v>
      </c>
      <c r="F1295" s="6"/>
      <c r="G1295" s="6"/>
      <c r="H1295" s="6"/>
      <c r="K1295" s="1" t="e">
        <f t="shared" si="224"/>
        <v>#DIV/0!</v>
      </c>
      <c r="L1295" s="1" t="e">
        <f t="shared" si="225"/>
        <v>#DIV/0!</v>
      </c>
      <c r="M1295" s="1" t="e">
        <f t="shared" si="226"/>
        <v>#DIV/0!</v>
      </c>
      <c r="N1295" s="1" t="e">
        <f t="shared" si="227"/>
        <v>#DIV/0!</v>
      </c>
      <c r="P1295" s="1" t="e">
        <f t="shared" si="228"/>
        <v>#DIV/0!</v>
      </c>
      <c r="Q1295" s="1" t="e">
        <f t="shared" si="229"/>
        <v>#DIV/0!</v>
      </c>
      <c r="R1295" s="1" t="e">
        <f t="shared" si="230"/>
        <v>#DIV/0!</v>
      </c>
      <c r="T1295" s="1" t="e">
        <f t="shared" si="231"/>
        <v>#DIV/0!</v>
      </c>
      <c r="U1295" s="1" t="e">
        <f t="shared" si="231"/>
        <v>#DIV/0!</v>
      </c>
      <c r="V1295" s="1" t="e">
        <f t="shared" si="231"/>
        <v>#DIV/0!</v>
      </c>
      <c r="X1295" s="1">
        <f>COUNTIF($T$1295:$V$1308,"A")</f>
        <v>7</v>
      </c>
      <c r="Y1295" s="1">
        <f>COUNTIF($T$1295:$V$1308,"B")</f>
        <v>7</v>
      </c>
      <c r="Z1295" s="1">
        <f>COUNTIF($T$1295:$V$1308,"C")</f>
        <v>9</v>
      </c>
      <c r="AA1295" s="1">
        <f>COUNTIF($T$1295:$V$1308,"D")</f>
        <v>5</v>
      </c>
      <c r="AB1295" s="1">
        <f>COUNTIF($T$1295:$V$1308,"E")</f>
        <v>2</v>
      </c>
      <c r="AD1295" s="1" t="s">
        <v>148</v>
      </c>
    </row>
    <row r="1296" spans="1:30" ht="15.6" x14ac:dyDescent="0.25">
      <c r="B1296" s="3" t="str">
        <f t="shared" si="221"/>
        <v>0</v>
      </c>
      <c r="C1296" s="3">
        <f t="shared" si="222"/>
        <v>0</v>
      </c>
      <c r="D1296" s="3" t="str">
        <f t="shared" si="223"/>
        <v>0</v>
      </c>
      <c r="E1296" s="5">
        <v>1704788</v>
      </c>
      <c r="F1296" s="6"/>
      <c r="G1296" s="6"/>
      <c r="H1296" s="6"/>
      <c r="K1296" s="1">
        <f t="shared" si="224"/>
        <v>1.7464366413890323E-2</v>
      </c>
      <c r="L1296" s="1" t="e">
        <f t="shared" si="225"/>
        <v>#DIV/0!</v>
      </c>
      <c r="M1296" s="1" t="e">
        <f t="shared" si="226"/>
        <v>#DIV/0!</v>
      </c>
      <c r="N1296" s="1" t="e">
        <f t="shared" si="227"/>
        <v>#DIV/0!</v>
      </c>
      <c r="P1296" s="1" t="e">
        <f t="shared" si="228"/>
        <v>#DIV/0!</v>
      </c>
      <c r="Q1296" s="1" t="e">
        <f t="shared" si="229"/>
        <v>#DIV/0!</v>
      </c>
      <c r="R1296" s="1" t="e">
        <f t="shared" si="230"/>
        <v>#DIV/0!</v>
      </c>
      <c r="T1296" s="1" t="e">
        <f t="shared" si="231"/>
        <v>#DIV/0!</v>
      </c>
      <c r="U1296" s="1" t="e">
        <f t="shared" si="231"/>
        <v>#DIV/0!</v>
      </c>
      <c r="V1296" s="1" t="e">
        <f t="shared" si="231"/>
        <v>#DIV/0!</v>
      </c>
    </row>
    <row r="1297" spans="1:30" ht="15.6" x14ac:dyDescent="0.25">
      <c r="B1297" s="3" t="str">
        <f t="shared" si="221"/>
        <v>0</v>
      </c>
      <c r="C1297" s="3">
        <f t="shared" si="222"/>
        <v>0</v>
      </c>
      <c r="D1297" s="3" t="str">
        <f t="shared" si="223"/>
        <v>0</v>
      </c>
      <c r="E1297" s="5">
        <v>2162707</v>
      </c>
      <c r="F1297" s="6"/>
      <c r="G1297" s="6"/>
      <c r="H1297" s="6"/>
      <c r="K1297" s="1">
        <f t="shared" si="224"/>
        <v>0.26860759226367148</v>
      </c>
      <c r="L1297" s="1" t="e">
        <f t="shared" si="225"/>
        <v>#DIV/0!</v>
      </c>
      <c r="M1297" s="1" t="e">
        <f t="shared" si="226"/>
        <v>#DIV/0!</v>
      </c>
      <c r="N1297" s="1" t="e">
        <f t="shared" si="227"/>
        <v>#DIV/0!</v>
      </c>
      <c r="P1297" s="1" t="e">
        <f t="shared" si="228"/>
        <v>#DIV/0!</v>
      </c>
      <c r="Q1297" s="1" t="e">
        <f t="shared" si="229"/>
        <v>#DIV/0!</v>
      </c>
      <c r="R1297" s="1" t="e">
        <f t="shared" si="230"/>
        <v>#DIV/0!</v>
      </c>
      <c r="T1297" s="1" t="e">
        <f t="shared" si="231"/>
        <v>#DIV/0!</v>
      </c>
      <c r="U1297" s="1" t="e">
        <f t="shared" si="231"/>
        <v>#DIV/0!</v>
      </c>
      <c r="V1297" s="1" t="e">
        <f t="shared" si="231"/>
        <v>#DIV/0!</v>
      </c>
    </row>
    <row r="1298" spans="1:30" ht="15.6" x14ac:dyDescent="0.25">
      <c r="B1298" s="3" t="str">
        <f t="shared" si="221"/>
        <v>0</v>
      </c>
      <c r="C1298" s="3">
        <f t="shared" si="222"/>
        <v>0</v>
      </c>
      <c r="D1298" s="3" t="str">
        <f t="shared" si="223"/>
        <v>0</v>
      </c>
      <c r="E1298" s="5">
        <v>2962020</v>
      </c>
      <c r="F1298" s="5">
        <v>1809</v>
      </c>
      <c r="G1298" s="5">
        <v>22970</v>
      </c>
      <c r="H1298" s="5">
        <v>12614.8</v>
      </c>
      <c r="K1298" s="1">
        <f t="shared" si="224"/>
        <v>0.36958913065893806</v>
      </c>
      <c r="L1298" s="1" t="e">
        <f t="shared" si="225"/>
        <v>#DIV/0!</v>
      </c>
      <c r="M1298" s="1" t="e">
        <f t="shared" si="226"/>
        <v>#DIV/0!</v>
      </c>
      <c r="N1298" s="1" t="e">
        <f t="shared" si="227"/>
        <v>#DIV/0!</v>
      </c>
      <c r="P1298" s="1" t="e">
        <f t="shared" si="228"/>
        <v>#DIV/0!</v>
      </c>
      <c r="Q1298" s="1" t="e">
        <f t="shared" si="229"/>
        <v>#DIV/0!</v>
      </c>
      <c r="R1298" s="1" t="e">
        <f t="shared" si="230"/>
        <v>#DIV/0!</v>
      </c>
      <c r="T1298" s="1" t="e">
        <f t="shared" si="231"/>
        <v>#DIV/0!</v>
      </c>
      <c r="U1298" s="1" t="e">
        <f t="shared" si="231"/>
        <v>#DIV/0!</v>
      </c>
      <c r="V1298" s="1" t="e">
        <f t="shared" si="231"/>
        <v>#DIV/0!</v>
      </c>
    </row>
    <row r="1299" spans="1:30" ht="15.6" x14ac:dyDescent="0.25">
      <c r="B1299" s="3" t="str">
        <f t="shared" si="221"/>
        <v>0</v>
      </c>
      <c r="C1299" s="3">
        <f t="shared" si="222"/>
        <v>0</v>
      </c>
      <c r="D1299" s="3" t="str">
        <f t="shared" si="223"/>
        <v>0</v>
      </c>
      <c r="E1299" s="5">
        <v>3857256</v>
      </c>
      <c r="F1299" s="5">
        <v>1708</v>
      </c>
      <c r="G1299" s="5">
        <v>24568</v>
      </c>
      <c r="H1299" s="5">
        <v>4429</v>
      </c>
      <c r="K1299" s="1">
        <f t="shared" si="224"/>
        <v>0.30223833735086192</v>
      </c>
      <c r="L1299" s="1">
        <f t="shared" si="225"/>
        <v>-5.5831951354339417E-2</v>
      </c>
      <c r="M1299" s="1">
        <f t="shared" si="226"/>
        <v>6.9569003047453198E-2</v>
      </c>
      <c r="N1299" s="1">
        <f t="shared" si="227"/>
        <v>-0.64890446142626124</v>
      </c>
      <c r="P1299" s="1">
        <f t="shared" si="228"/>
        <v>-0.18472822423425828</v>
      </c>
      <c r="Q1299" s="1">
        <f t="shared" si="229"/>
        <v>0.23017928055464404</v>
      </c>
      <c r="R1299" s="1">
        <f t="shared" si="230"/>
        <v>-2.1469958679429939</v>
      </c>
      <c r="T1299" s="1" t="str">
        <f t="shared" si="231"/>
        <v>B</v>
      </c>
      <c r="U1299" s="1" t="str">
        <f t="shared" si="231"/>
        <v>C</v>
      </c>
      <c r="V1299" s="1" t="str">
        <f t="shared" si="231"/>
        <v>A</v>
      </c>
    </row>
    <row r="1300" spans="1:30" ht="15.6" x14ac:dyDescent="0.25">
      <c r="B1300" s="3" t="str">
        <f t="shared" si="221"/>
        <v>0</v>
      </c>
      <c r="C1300" s="3">
        <f t="shared" si="222"/>
        <v>0</v>
      </c>
      <c r="D1300" s="3" t="str">
        <f t="shared" si="223"/>
        <v>0</v>
      </c>
      <c r="E1300" s="5">
        <v>4732562</v>
      </c>
      <c r="F1300" s="5">
        <v>1527</v>
      </c>
      <c r="G1300" s="5">
        <v>23793</v>
      </c>
      <c r="H1300" s="5">
        <v>4344</v>
      </c>
      <c r="K1300" s="1">
        <f t="shared" si="224"/>
        <v>0.22692452873234237</v>
      </c>
      <c r="L1300" s="1">
        <f t="shared" si="225"/>
        <v>-0.10597189695550352</v>
      </c>
      <c r="M1300" s="1">
        <f t="shared" si="226"/>
        <v>-3.1545099316183656E-2</v>
      </c>
      <c r="N1300" s="1">
        <f t="shared" si="227"/>
        <v>-1.9191691126665161E-2</v>
      </c>
      <c r="P1300" s="1">
        <f t="shared" si="228"/>
        <v>-0.466991812421025</v>
      </c>
      <c r="Q1300" s="1">
        <f t="shared" si="229"/>
        <v>-0.13901141270360914</v>
      </c>
      <c r="R1300" s="1">
        <f t="shared" si="230"/>
        <v>-8.4573013035985078E-2</v>
      </c>
      <c r="T1300" s="1" t="str">
        <f t="shared" si="231"/>
        <v>B</v>
      </c>
      <c r="U1300" s="1" t="str">
        <f t="shared" si="231"/>
        <v>B</v>
      </c>
      <c r="V1300" s="1" t="str">
        <f t="shared" si="231"/>
        <v>B</v>
      </c>
    </row>
    <row r="1301" spans="1:30" ht="15.6" x14ac:dyDescent="0.25">
      <c r="B1301" s="3" t="str">
        <f t="shared" si="221"/>
        <v>0</v>
      </c>
      <c r="C1301" s="3">
        <f t="shared" si="222"/>
        <v>0</v>
      </c>
      <c r="D1301" s="3" t="str">
        <f t="shared" si="223"/>
        <v>0</v>
      </c>
      <c r="E1301" s="5">
        <v>5151297</v>
      </c>
      <c r="F1301" s="5">
        <v>1556.55</v>
      </c>
      <c r="G1301" s="5">
        <v>23221.74</v>
      </c>
      <c r="H1301" s="5">
        <v>3639.77</v>
      </c>
      <c r="K1301" s="1">
        <f t="shared" si="224"/>
        <v>8.8479559274659267E-2</v>
      </c>
      <c r="L1301" s="1">
        <f t="shared" si="225"/>
        <v>1.9351669941060873E-2</v>
      </c>
      <c r="M1301" s="1">
        <f t="shared" si="226"/>
        <v>-2.4009582650359282E-2</v>
      </c>
      <c r="N1301" s="1">
        <f t="shared" si="227"/>
        <v>-0.16211556169429098</v>
      </c>
      <c r="P1301" s="1">
        <f t="shared" si="228"/>
        <v>0.21871345313768117</v>
      </c>
      <c r="Q1301" s="1">
        <f t="shared" si="229"/>
        <v>-0.27135739426355482</v>
      </c>
      <c r="R1301" s="1">
        <f t="shared" si="230"/>
        <v>-1.8322374458381963</v>
      </c>
      <c r="T1301" s="1" t="str">
        <f t="shared" si="231"/>
        <v>C</v>
      </c>
      <c r="U1301" s="1" t="str">
        <f t="shared" si="231"/>
        <v>B</v>
      </c>
      <c r="V1301" s="1" t="str">
        <f t="shared" si="231"/>
        <v>A</v>
      </c>
    </row>
    <row r="1302" spans="1:30" ht="15.6" x14ac:dyDescent="0.25">
      <c r="B1302" s="3" t="str">
        <f t="shared" si="221"/>
        <v>0</v>
      </c>
      <c r="C1302" s="3">
        <f t="shared" si="222"/>
        <v>0</v>
      </c>
      <c r="D1302" s="3" t="str">
        <f t="shared" si="223"/>
        <v>0</v>
      </c>
      <c r="E1302" s="5">
        <v>6612062</v>
      </c>
      <c r="F1302" s="5">
        <v>1540</v>
      </c>
      <c r="G1302" s="5">
        <v>23300</v>
      </c>
      <c r="H1302" s="5">
        <v>2762</v>
      </c>
      <c r="K1302" s="1">
        <f t="shared" si="224"/>
        <v>0.28357227315761446</v>
      </c>
      <c r="L1302" s="1">
        <f t="shared" si="225"/>
        <v>-1.0632488516269927E-2</v>
      </c>
      <c r="M1302" s="1">
        <f t="shared" si="226"/>
        <v>3.3701178292409781E-3</v>
      </c>
      <c r="N1302" s="1">
        <f t="shared" si="227"/>
        <v>-0.24116084258071252</v>
      </c>
      <c r="P1302" s="1">
        <f t="shared" si="228"/>
        <v>-3.7494810045692308E-2</v>
      </c>
      <c r="Q1302" s="1">
        <f t="shared" si="229"/>
        <v>1.1884511104397739E-2</v>
      </c>
      <c r="R1302" s="1">
        <f t="shared" si="230"/>
        <v>-0.85043872553319444</v>
      </c>
      <c r="T1302" s="1" t="str">
        <f t="shared" si="231"/>
        <v>B</v>
      </c>
      <c r="U1302" s="1" t="str">
        <f t="shared" si="231"/>
        <v>C</v>
      </c>
      <c r="V1302" s="1" t="str">
        <f t="shared" si="231"/>
        <v>A</v>
      </c>
    </row>
    <row r="1303" spans="1:30" ht="15.6" x14ac:dyDescent="0.25">
      <c r="B1303" s="3" t="str">
        <f t="shared" si="221"/>
        <v>0</v>
      </c>
      <c r="C1303" s="3">
        <f t="shared" si="222"/>
        <v>0</v>
      </c>
      <c r="D1303" s="3" t="str">
        <f t="shared" si="223"/>
        <v>0</v>
      </c>
      <c r="E1303" s="5">
        <v>4802909</v>
      </c>
      <c r="F1303" s="5">
        <v>1406</v>
      </c>
      <c r="G1303" s="5">
        <v>42777</v>
      </c>
      <c r="H1303" s="5">
        <v>4593</v>
      </c>
      <c r="K1303" s="1">
        <f t="shared" si="224"/>
        <v>-0.27361404052170107</v>
      </c>
      <c r="L1303" s="1">
        <f t="shared" si="225"/>
        <v>-8.7012987012987014E-2</v>
      </c>
      <c r="M1303" s="1">
        <f t="shared" si="226"/>
        <v>0.83592274678111589</v>
      </c>
      <c r="N1303" s="1">
        <f t="shared" si="227"/>
        <v>0.66292541636495295</v>
      </c>
      <c r="P1303" s="1">
        <f t="shared" si="228"/>
        <v>0.3180136035675617</v>
      </c>
      <c r="Q1303" s="1">
        <f t="shared" si="229"/>
        <v>-3.0551164157630888</v>
      </c>
      <c r="R1303" s="1">
        <f t="shared" si="230"/>
        <v>-2.422848678017218</v>
      </c>
      <c r="T1303" s="1" t="str">
        <f t="shared" si="231"/>
        <v>D</v>
      </c>
      <c r="U1303" s="1" t="str">
        <f t="shared" si="231"/>
        <v>E</v>
      </c>
      <c r="V1303" s="1" t="str">
        <f t="shared" si="231"/>
        <v>E</v>
      </c>
    </row>
    <row r="1304" spans="1:30" ht="15.6" x14ac:dyDescent="0.25">
      <c r="B1304" s="3" t="str">
        <f t="shared" si="221"/>
        <v>0</v>
      </c>
      <c r="C1304" s="3">
        <f t="shared" si="222"/>
        <v>0</v>
      </c>
      <c r="D1304" s="3" t="str">
        <f t="shared" si="223"/>
        <v>0</v>
      </c>
      <c r="E1304" s="5">
        <v>7113531</v>
      </c>
      <c r="F1304" s="5">
        <v>1580</v>
      </c>
      <c r="G1304" s="5">
        <v>34224</v>
      </c>
      <c r="H1304" s="5">
        <v>6010</v>
      </c>
      <c r="K1304" s="1">
        <f t="shared" si="224"/>
        <v>0.48108802394548805</v>
      </c>
      <c r="L1304" s="1">
        <f t="shared" si="225"/>
        <v>0.12375533428165007</v>
      </c>
      <c r="M1304" s="1">
        <f t="shared" si="226"/>
        <v>-0.19994389508380672</v>
      </c>
      <c r="N1304" s="1">
        <f t="shared" si="227"/>
        <v>0.30851295449597216</v>
      </c>
      <c r="P1304" s="1">
        <f t="shared" si="228"/>
        <v>0.25724052173801931</v>
      </c>
      <c r="Q1304" s="1">
        <f t="shared" si="229"/>
        <v>-0.41560771653393375</v>
      </c>
      <c r="R1304" s="1">
        <f t="shared" si="230"/>
        <v>0.6412817179812601</v>
      </c>
      <c r="T1304" s="1" t="str">
        <f t="shared" si="231"/>
        <v>C</v>
      </c>
      <c r="U1304" s="1" t="str">
        <f t="shared" si="231"/>
        <v>B</v>
      </c>
      <c r="V1304" s="1" t="str">
        <f t="shared" si="231"/>
        <v>C</v>
      </c>
    </row>
    <row r="1305" spans="1:30" ht="15.6" x14ac:dyDescent="0.25">
      <c r="B1305" s="3" t="str">
        <f t="shared" si="221"/>
        <v>0</v>
      </c>
      <c r="C1305" s="3">
        <f t="shared" si="222"/>
        <v>0</v>
      </c>
      <c r="D1305" s="3" t="str">
        <f t="shared" si="223"/>
        <v>0</v>
      </c>
      <c r="E1305" s="5">
        <v>8016855</v>
      </c>
      <c r="F1305" s="5">
        <v>1680</v>
      </c>
      <c r="G1305" s="5">
        <v>48690</v>
      </c>
      <c r="H1305" s="5">
        <v>3768</v>
      </c>
      <c r="K1305" s="1">
        <f t="shared" si="224"/>
        <v>0.12698672431454927</v>
      </c>
      <c r="L1305" s="1">
        <f t="shared" si="225"/>
        <v>6.3291139240506333E-2</v>
      </c>
      <c r="M1305" s="1">
        <f t="shared" si="226"/>
        <v>0.42268583450210379</v>
      </c>
      <c r="N1305" s="1">
        <f t="shared" si="227"/>
        <v>-0.37304492512479204</v>
      </c>
      <c r="P1305" s="1">
        <f t="shared" si="228"/>
        <v>0.49840752710285374</v>
      </c>
      <c r="Q1305" s="1">
        <f t="shared" si="229"/>
        <v>3.3285828639464743</v>
      </c>
      <c r="R1305" s="1">
        <f t="shared" si="230"/>
        <v>-2.9376686983495257</v>
      </c>
      <c r="T1305" s="1" t="str">
        <f t="shared" si="231"/>
        <v>C</v>
      </c>
      <c r="U1305" s="1" t="str">
        <f t="shared" si="231"/>
        <v>D</v>
      </c>
      <c r="V1305" s="1" t="str">
        <f t="shared" si="231"/>
        <v>A</v>
      </c>
    </row>
    <row r="1306" spans="1:30" ht="15.6" x14ac:dyDescent="0.25">
      <c r="B1306" s="3" t="str">
        <f t="shared" si="221"/>
        <v>0</v>
      </c>
      <c r="C1306" s="3">
        <f t="shared" si="222"/>
        <v>0</v>
      </c>
      <c r="D1306" s="3" t="str">
        <f t="shared" si="223"/>
        <v>0</v>
      </c>
      <c r="E1306" s="5">
        <v>8107054</v>
      </c>
      <c r="F1306" s="5">
        <v>1739</v>
      </c>
      <c r="G1306" s="5">
        <v>48126</v>
      </c>
      <c r="H1306" s="5">
        <v>11855</v>
      </c>
      <c r="K1306" s="1">
        <f t="shared" si="224"/>
        <v>1.1251170190804249E-2</v>
      </c>
      <c r="L1306" s="1">
        <f t="shared" si="225"/>
        <v>3.5119047619047619E-2</v>
      </c>
      <c r="M1306" s="1">
        <f t="shared" si="226"/>
        <v>-1.1583487369069624E-2</v>
      </c>
      <c r="N1306" s="1">
        <f t="shared" si="227"/>
        <v>2.1462314225053079</v>
      </c>
      <c r="P1306" s="1">
        <f t="shared" si="228"/>
        <v>3.1213684464351048</v>
      </c>
      <c r="Q1306" s="1">
        <f t="shared" si="229"/>
        <v>-1.0295362324655779</v>
      </c>
      <c r="R1306" s="1">
        <f t="shared" si="230"/>
        <v>190.75628455602379</v>
      </c>
      <c r="T1306" s="1" t="str">
        <f t="shared" si="231"/>
        <v>D</v>
      </c>
      <c r="U1306" s="1" t="str">
        <f t="shared" si="231"/>
        <v>A</v>
      </c>
      <c r="V1306" s="1" t="str">
        <f t="shared" si="231"/>
        <v>D</v>
      </c>
    </row>
    <row r="1307" spans="1:30" ht="15.6" x14ac:dyDescent="0.25">
      <c r="B1307" s="3" t="str">
        <f t="shared" si="221"/>
        <v>0</v>
      </c>
      <c r="C1307" s="3">
        <f t="shared" si="222"/>
        <v>0</v>
      </c>
      <c r="D1307" s="3" t="str">
        <f t="shared" si="223"/>
        <v>0</v>
      </c>
      <c r="E1307" s="5">
        <v>8531091</v>
      </c>
      <c r="F1307" s="5">
        <v>4816</v>
      </c>
      <c r="G1307" s="5">
        <v>41214</v>
      </c>
      <c r="H1307" s="5">
        <v>5116</v>
      </c>
      <c r="K1307" s="1">
        <f t="shared" si="224"/>
        <v>5.2304696625926017E-2</v>
      </c>
      <c r="L1307" s="1">
        <f t="shared" si="225"/>
        <v>1.7694077055779183</v>
      </c>
      <c r="M1307" s="1">
        <f t="shared" si="226"/>
        <v>-0.14362298965216308</v>
      </c>
      <c r="N1307" s="1">
        <f t="shared" si="227"/>
        <v>-0.56845212990299454</v>
      </c>
      <c r="P1307" s="1">
        <f t="shared" si="228"/>
        <v>33.828849409688978</v>
      </c>
      <c r="Q1307" s="1">
        <f t="shared" si="229"/>
        <v>-2.7458908839359002</v>
      </c>
      <c r="R1307" s="1">
        <f t="shared" si="230"/>
        <v>-10.868089609016645</v>
      </c>
      <c r="T1307" s="1" t="str">
        <f t="shared" si="231"/>
        <v>D</v>
      </c>
      <c r="U1307" s="1" t="str">
        <f t="shared" si="231"/>
        <v>A</v>
      </c>
      <c r="V1307" s="1" t="str">
        <f t="shared" si="231"/>
        <v>A</v>
      </c>
    </row>
    <row r="1308" spans="1:30" ht="15.6" x14ac:dyDescent="0.25">
      <c r="B1308" s="3" t="str">
        <f t="shared" si="221"/>
        <v>0</v>
      </c>
      <c r="C1308" s="3">
        <f t="shared" si="222"/>
        <v>0</v>
      </c>
      <c r="D1308" s="3" t="str">
        <f t="shared" si="223"/>
        <v>0</v>
      </c>
      <c r="E1308" s="5">
        <v>8476725</v>
      </c>
      <c r="F1308" s="5">
        <v>1849</v>
      </c>
      <c r="G1308" s="5">
        <v>34989</v>
      </c>
      <c r="H1308" s="5">
        <v>4505</v>
      </c>
      <c r="K1308" s="1">
        <f t="shared" si="224"/>
        <v>-6.3726901987096376E-3</v>
      </c>
      <c r="L1308" s="1">
        <f t="shared" si="225"/>
        <v>-0.6160714285714286</v>
      </c>
      <c r="M1308" s="1">
        <f t="shared" si="226"/>
        <v>-0.15104090842917456</v>
      </c>
      <c r="N1308" s="1">
        <f t="shared" si="227"/>
        <v>-0.11942924159499609</v>
      </c>
      <c r="P1308" s="1">
        <f t="shared" si="228"/>
        <v>96.673682442019967</v>
      </c>
      <c r="Q1308" s="1">
        <f t="shared" si="229"/>
        <v>23.701279007687805</v>
      </c>
      <c r="R1308" s="1">
        <f t="shared" si="230"/>
        <v>18.740788877384702</v>
      </c>
      <c r="T1308" s="1" t="str">
        <f t="shared" si="231"/>
        <v>C</v>
      </c>
      <c r="U1308" s="1" t="str">
        <f t="shared" si="231"/>
        <v>C</v>
      </c>
      <c r="V1308" s="1" t="str">
        <f t="shared" si="231"/>
        <v>C</v>
      </c>
    </row>
    <row r="1309" spans="1:30" ht="14.4" x14ac:dyDescent="0.25">
      <c r="A1309" s="4" t="s">
        <v>118</v>
      </c>
      <c r="B1309" s="3" t="str">
        <f>PROPER(D1309)</f>
        <v>Bozhou</v>
      </c>
      <c r="C1309" s="3" t="s">
        <v>483</v>
      </c>
      <c r="D1309" s="3" t="str">
        <f t="shared" si="223"/>
        <v>bozhou</v>
      </c>
      <c r="K1309" s="1">
        <f t="shared" si="224"/>
        <v>-1</v>
      </c>
      <c r="L1309" s="1">
        <f t="shared" si="225"/>
        <v>-1</v>
      </c>
      <c r="M1309" s="1">
        <f t="shared" si="226"/>
        <v>-1</v>
      </c>
      <c r="N1309" s="1">
        <f t="shared" si="227"/>
        <v>-1</v>
      </c>
      <c r="P1309" s="1">
        <f t="shared" si="228"/>
        <v>1</v>
      </c>
      <c r="Q1309" s="1">
        <f t="shared" si="229"/>
        <v>1</v>
      </c>
      <c r="R1309" s="1">
        <f t="shared" si="230"/>
        <v>1</v>
      </c>
      <c r="T1309" s="8" t="str">
        <f t="shared" si="231"/>
        <v>D</v>
      </c>
      <c r="U1309" s="8" t="str">
        <f t="shared" si="231"/>
        <v>D</v>
      </c>
      <c r="V1309" s="8" t="str">
        <f t="shared" si="231"/>
        <v>D</v>
      </c>
    </row>
    <row r="1310" spans="1:30" ht="15.6" x14ac:dyDescent="0.25">
      <c r="B1310" s="3" t="str">
        <f t="shared" si="221"/>
        <v>0</v>
      </c>
      <c r="C1310" s="3">
        <f t="shared" si="222"/>
        <v>0</v>
      </c>
      <c r="D1310" s="3" t="str">
        <f t="shared" si="223"/>
        <v>0</v>
      </c>
      <c r="E1310" s="5">
        <v>1724566</v>
      </c>
      <c r="F1310" s="6"/>
      <c r="G1310" s="6"/>
      <c r="H1310" s="6"/>
      <c r="K1310" s="1" t="e">
        <f t="shared" si="224"/>
        <v>#DIV/0!</v>
      </c>
      <c r="L1310" s="1" t="e">
        <f t="shared" si="225"/>
        <v>#DIV/0!</v>
      </c>
      <c r="M1310" s="1" t="e">
        <f t="shared" si="226"/>
        <v>#DIV/0!</v>
      </c>
      <c r="N1310" s="1" t="e">
        <f t="shared" si="227"/>
        <v>#DIV/0!</v>
      </c>
      <c r="P1310" s="1" t="e">
        <f t="shared" si="228"/>
        <v>#DIV/0!</v>
      </c>
      <c r="Q1310" s="1" t="e">
        <f t="shared" si="229"/>
        <v>#DIV/0!</v>
      </c>
      <c r="R1310" s="1" t="e">
        <f t="shared" si="230"/>
        <v>#DIV/0!</v>
      </c>
      <c r="T1310" s="1" t="e">
        <f t="shared" si="231"/>
        <v>#DIV/0!</v>
      </c>
      <c r="U1310" s="1" t="e">
        <f t="shared" si="231"/>
        <v>#DIV/0!</v>
      </c>
      <c r="V1310" s="1" t="e">
        <f t="shared" si="231"/>
        <v>#DIV/0!</v>
      </c>
      <c r="X1310" s="1">
        <f>COUNTIF($T$1310:$V$1322,"A")</f>
        <v>9</v>
      </c>
      <c r="Y1310" s="1">
        <f>COUNTIF($T$1310:$V$1322,"B")</f>
        <v>9</v>
      </c>
      <c r="Z1310" s="1">
        <f>COUNTIF($T$1310:$V$1322,"C")</f>
        <v>4</v>
      </c>
      <c r="AA1310" s="1">
        <f>COUNTIF($T$1310:$V$1322,"D")</f>
        <v>11</v>
      </c>
      <c r="AB1310" s="1">
        <f>COUNTIF($T$1310:$V$1322,"E")</f>
        <v>0</v>
      </c>
      <c r="AD1310" s="1" t="s">
        <v>151</v>
      </c>
    </row>
    <row r="1311" spans="1:30" ht="15.6" x14ac:dyDescent="0.25">
      <c r="B1311" s="3" t="str">
        <f t="shared" si="221"/>
        <v>0</v>
      </c>
      <c r="C1311" s="3">
        <f t="shared" si="222"/>
        <v>0</v>
      </c>
      <c r="D1311" s="3" t="str">
        <f t="shared" si="223"/>
        <v>0</v>
      </c>
      <c r="E1311" s="5">
        <v>1832512</v>
      </c>
      <c r="F1311" s="5">
        <v>1149</v>
      </c>
      <c r="G1311" s="5">
        <v>4345</v>
      </c>
      <c r="H1311" s="5">
        <v>1535</v>
      </c>
      <c r="K1311" s="1">
        <f t="shared" si="224"/>
        <v>6.2593139375355891E-2</v>
      </c>
      <c r="L1311" s="1" t="e">
        <f t="shared" si="225"/>
        <v>#DIV/0!</v>
      </c>
      <c r="M1311" s="1" t="e">
        <f t="shared" si="226"/>
        <v>#DIV/0!</v>
      </c>
      <c r="N1311" s="1" t="e">
        <f t="shared" si="227"/>
        <v>#DIV/0!</v>
      </c>
      <c r="P1311" s="1" t="e">
        <f t="shared" si="228"/>
        <v>#DIV/0!</v>
      </c>
      <c r="Q1311" s="1" t="e">
        <f t="shared" si="229"/>
        <v>#DIV/0!</v>
      </c>
      <c r="R1311" s="1" t="e">
        <f t="shared" si="230"/>
        <v>#DIV/0!</v>
      </c>
      <c r="T1311" s="1" t="e">
        <f t="shared" si="231"/>
        <v>#DIV/0!</v>
      </c>
      <c r="U1311" s="1" t="e">
        <f t="shared" si="231"/>
        <v>#DIV/0!</v>
      </c>
      <c r="V1311" s="1" t="e">
        <f t="shared" si="231"/>
        <v>#DIV/0!</v>
      </c>
    </row>
    <row r="1312" spans="1:30" ht="15.6" x14ac:dyDescent="0.25">
      <c r="B1312" s="3" t="str">
        <f t="shared" si="221"/>
        <v>0</v>
      </c>
      <c r="C1312" s="3">
        <f t="shared" si="222"/>
        <v>0</v>
      </c>
      <c r="D1312" s="3" t="str">
        <f t="shared" si="223"/>
        <v>0</v>
      </c>
      <c r="E1312" s="5">
        <v>2246429</v>
      </c>
      <c r="F1312" s="5">
        <v>1467</v>
      </c>
      <c r="G1312" s="5">
        <v>4173</v>
      </c>
      <c r="H1312" s="5">
        <v>1433</v>
      </c>
      <c r="K1312" s="1">
        <f t="shared" si="224"/>
        <v>0.22587410068801733</v>
      </c>
      <c r="L1312" s="1">
        <f t="shared" si="225"/>
        <v>0.27676240208877284</v>
      </c>
      <c r="M1312" s="1">
        <f t="shared" si="226"/>
        <v>-3.9585730724971228E-2</v>
      </c>
      <c r="N1312" s="1">
        <f t="shared" si="227"/>
        <v>-6.6449511400651459E-2</v>
      </c>
      <c r="P1312" s="1">
        <f t="shared" si="228"/>
        <v>1.2252949817874146</v>
      </c>
      <c r="Q1312" s="1">
        <f t="shared" si="229"/>
        <v>-0.17525573142025688</v>
      </c>
      <c r="R1312" s="1">
        <f t="shared" si="230"/>
        <v>-0.29418827213144327</v>
      </c>
      <c r="T1312" s="1" t="str">
        <f t="shared" si="231"/>
        <v>D</v>
      </c>
      <c r="U1312" s="1" t="str">
        <f t="shared" si="231"/>
        <v>B</v>
      </c>
      <c r="V1312" s="1" t="str">
        <f t="shared" si="231"/>
        <v>B</v>
      </c>
    </row>
    <row r="1313" spans="1:30" ht="15.6" x14ac:dyDescent="0.25">
      <c r="B1313" s="3" t="str">
        <f t="shared" si="221"/>
        <v>0</v>
      </c>
      <c r="C1313" s="3">
        <f t="shared" si="222"/>
        <v>0</v>
      </c>
      <c r="D1313" s="3" t="str">
        <f t="shared" si="223"/>
        <v>0</v>
      </c>
      <c r="E1313" s="5">
        <v>2650000</v>
      </c>
      <c r="F1313" s="5">
        <v>1440</v>
      </c>
      <c r="G1313" s="5">
        <v>3569</v>
      </c>
      <c r="H1313" s="7">
        <v>971</v>
      </c>
      <c r="K1313" s="1">
        <f t="shared" si="224"/>
        <v>0.1796500134213011</v>
      </c>
      <c r="L1313" s="1">
        <f t="shared" si="225"/>
        <v>-1.8404907975460124E-2</v>
      </c>
      <c r="M1313" s="1">
        <f t="shared" si="226"/>
        <v>-0.14473999520728492</v>
      </c>
      <c r="N1313" s="1">
        <f t="shared" si="227"/>
        <v>-0.32240055826936498</v>
      </c>
      <c r="P1313" s="1">
        <f t="shared" si="228"/>
        <v>-0.10244868689376815</v>
      </c>
      <c r="Q1313" s="1">
        <f t="shared" si="229"/>
        <v>-0.80567761978315056</v>
      </c>
      <c r="R1313" s="1">
        <f t="shared" si="230"/>
        <v>-1.794603585769273</v>
      </c>
      <c r="T1313" s="1" t="str">
        <f t="shared" si="231"/>
        <v>B</v>
      </c>
      <c r="U1313" s="1" t="str">
        <f t="shared" si="231"/>
        <v>A</v>
      </c>
      <c r="V1313" s="1" t="str">
        <f t="shared" si="231"/>
        <v>A</v>
      </c>
    </row>
    <row r="1314" spans="1:30" ht="15.6" x14ac:dyDescent="0.25">
      <c r="B1314" s="3" t="str">
        <f t="shared" si="221"/>
        <v>0</v>
      </c>
      <c r="C1314" s="3">
        <f t="shared" si="222"/>
        <v>0</v>
      </c>
      <c r="D1314" s="3" t="str">
        <f t="shared" si="223"/>
        <v>0</v>
      </c>
      <c r="E1314" s="5">
        <v>2987300</v>
      </c>
      <c r="F1314" s="5">
        <v>1531</v>
      </c>
      <c r="G1314" s="5">
        <v>4895</v>
      </c>
      <c r="H1314" s="5">
        <v>1483</v>
      </c>
      <c r="K1314" s="1">
        <f t="shared" si="224"/>
        <v>0.12728301886792454</v>
      </c>
      <c r="L1314" s="1">
        <f t="shared" si="225"/>
        <v>6.3194444444444442E-2</v>
      </c>
      <c r="M1314" s="1">
        <f t="shared" si="226"/>
        <v>0.37153264219669374</v>
      </c>
      <c r="N1314" s="1">
        <f t="shared" si="227"/>
        <v>0.52729145211122552</v>
      </c>
      <c r="P1314" s="1">
        <f t="shared" si="228"/>
        <v>0.49648763053002598</v>
      </c>
      <c r="Q1314" s="1">
        <f t="shared" si="229"/>
        <v>2.918949012218317</v>
      </c>
      <c r="R1314" s="1">
        <f t="shared" si="230"/>
        <v>4.1426692798539806</v>
      </c>
      <c r="T1314" s="1" t="str">
        <f t="shared" si="231"/>
        <v>C</v>
      </c>
      <c r="U1314" s="1" t="str">
        <f t="shared" si="231"/>
        <v>D</v>
      </c>
      <c r="V1314" s="1" t="str">
        <f t="shared" si="231"/>
        <v>D</v>
      </c>
    </row>
    <row r="1315" spans="1:30" ht="15.6" x14ac:dyDescent="0.25">
      <c r="B1315" s="3" t="str">
        <f t="shared" si="221"/>
        <v>0</v>
      </c>
      <c r="C1315" s="3">
        <f t="shared" si="222"/>
        <v>0</v>
      </c>
      <c r="D1315" s="3" t="str">
        <f t="shared" si="223"/>
        <v>0</v>
      </c>
      <c r="E1315" s="5">
        <v>3355660</v>
      </c>
      <c r="F1315" s="5">
        <v>1284</v>
      </c>
      <c r="G1315" s="5">
        <v>4995</v>
      </c>
      <c r="H1315" s="5">
        <v>1419</v>
      </c>
      <c r="K1315" s="1">
        <f t="shared" si="224"/>
        <v>0.12330867338399223</v>
      </c>
      <c r="L1315" s="1">
        <f t="shared" si="225"/>
        <v>-0.16133246244284782</v>
      </c>
      <c r="M1315" s="1">
        <f t="shared" si="226"/>
        <v>2.0429009193054137E-2</v>
      </c>
      <c r="N1315" s="1">
        <f t="shared" si="227"/>
        <v>-4.315576534052596E-2</v>
      </c>
      <c r="P1315" s="1">
        <f t="shared" si="228"/>
        <v>-1.3083626481038095</v>
      </c>
      <c r="Q1315" s="1">
        <f t="shared" si="229"/>
        <v>0.16567374080359057</v>
      </c>
      <c r="R1315" s="1">
        <f t="shared" si="230"/>
        <v>-0.34998158812507657</v>
      </c>
      <c r="T1315" s="1" t="str">
        <f t="shared" si="231"/>
        <v>A</v>
      </c>
      <c r="U1315" s="1" t="str">
        <f t="shared" si="231"/>
        <v>C</v>
      </c>
      <c r="V1315" s="1" t="str">
        <f t="shared" si="231"/>
        <v>B</v>
      </c>
    </row>
    <row r="1316" spans="1:30" ht="15.6" x14ac:dyDescent="0.25">
      <c r="B1316" s="3" t="str">
        <f t="shared" si="221"/>
        <v>0</v>
      </c>
      <c r="C1316" s="3">
        <f t="shared" si="222"/>
        <v>0</v>
      </c>
      <c r="D1316" s="3" t="str">
        <f t="shared" si="223"/>
        <v>0</v>
      </c>
      <c r="E1316" s="5">
        <v>4042200</v>
      </c>
      <c r="F1316" s="5">
        <v>1217</v>
      </c>
      <c r="G1316" s="5">
        <v>4502</v>
      </c>
      <c r="H1316" s="5">
        <v>1403</v>
      </c>
      <c r="K1316" s="1">
        <f t="shared" si="224"/>
        <v>0.20459164516071354</v>
      </c>
      <c r="L1316" s="1">
        <f t="shared" si="225"/>
        <v>-5.2180685358255451E-2</v>
      </c>
      <c r="M1316" s="1">
        <f t="shared" si="226"/>
        <v>-9.8698698698698697E-2</v>
      </c>
      <c r="N1316" s="1">
        <f t="shared" si="227"/>
        <v>-1.127554615926709E-2</v>
      </c>
      <c r="P1316" s="1">
        <f t="shared" si="228"/>
        <v>-0.25504797772785781</v>
      </c>
      <c r="Q1316" s="1">
        <f t="shared" si="229"/>
        <v>-0.48241803139696926</v>
      </c>
      <c r="R1316" s="1">
        <f t="shared" si="230"/>
        <v>-5.5112446798156266E-2</v>
      </c>
      <c r="T1316" s="1" t="str">
        <f t="shared" si="231"/>
        <v>B</v>
      </c>
      <c r="U1316" s="1" t="str">
        <f t="shared" si="231"/>
        <v>B</v>
      </c>
      <c r="V1316" s="1" t="str">
        <f t="shared" si="231"/>
        <v>B</v>
      </c>
    </row>
    <row r="1317" spans="1:30" ht="15.6" x14ac:dyDescent="0.25">
      <c r="B1317" s="3" t="str">
        <f t="shared" si="221"/>
        <v>0</v>
      </c>
      <c r="C1317" s="3">
        <f t="shared" si="222"/>
        <v>0</v>
      </c>
      <c r="D1317" s="3" t="str">
        <f t="shared" si="223"/>
        <v>0</v>
      </c>
      <c r="E1317" s="5">
        <v>4319284</v>
      </c>
      <c r="F1317" s="5">
        <v>1669</v>
      </c>
      <c r="G1317" s="5">
        <v>4257</v>
      </c>
      <c r="H1317" s="5">
        <v>1287</v>
      </c>
      <c r="K1317" s="1">
        <f t="shared" si="224"/>
        <v>6.8547820493790504E-2</v>
      </c>
      <c r="L1317" s="1">
        <f t="shared" si="225"/>
        <v>0.37140509449465897</v>
      </c>
      <c r="M1317" s="1">
        <f t="shared" si="226"/>
        <v>-5.4420257663260772E-2</v>
      </c>
      <c r="N1317" s="1">
        <f t="shared" si="227"/>
        <v>-8.2679971489665008E-2</v>
      </c>
      <c r="P1317" s="1">
        <f t="shared" si="228"/>
        <v>5.4181896932565961</v>
      </c>
      <c r="Q1317" s="1">
        <f t="shared" si="229"/>
        <v>-0.79390208574451326</v>
      </c>
      <c r="R1317" s="1">
        <f t="shared" si="230"/>
        <v>-1.2061648480443616</v>
      </c>
      <c r="T1317" s="1" t="str">
        <f t="shared" si="231"/>
        <v>D</v>
      </c>
      <c r="U1317" s="1" t="str">
        <f t="shared" si="231"/>
        <v>A</v>
      </c>
      <c r="V1317" s="1" t="str">
        <f t="shared" si="231"/>
        <v>A</v>
      </c>
    </row>
    <row r="1318" spans="1:30" ht="15.6" x14ac:dyDescent="0.25">
      <c r="B1318" s="3" t="str">
        <f t="shared" si="221"/>
        <v>0</v>
      </c>
      <c r="C1318" s="3">
        <f t="shared" si="222"/>
        <v>0</v>
      </c>
      <c r="D1318" s="3" t="str">
        <f t="shared" si="223"/>
        <v>0</v>
      </c>
      <c r="E1318" s="5">
        <v>5127800</v>
      </c>
      <c r="F1318" s="5">
        <v>1527</v>
      </c>
      <c r="G1318" s="5">
        <v>14579</v>
      </c>
      <c r="H1318" s="5">
        <v>4964</v>
      </c>
      <c r="K1318" s="1">
        <f t="shared" si="224"/>
        <v>0.18718750607739615</v>
      </c>
      <c r="L1318" s="1">
        <f t="shared" si="225"/>
        <v>-8.5080886758538046E-2</v>
      </c>
      <c r="M1318" s="1">
        <f t="shared" si="226"/>
        <v>2.4247122386657272</v>
      </c>
      <c r="N1318" s="1">
        <f t="shared" si="227"/>
        <v>2.8570318570318571</v>
      </c>
      <c r="P1318" s="1">
        <f t="shared" si="228"/>
        <v>-0.45452225173276134</v>
      </c>
      <c r="Q1318" s="1">
        <f t="shared" si="229"/>
        <v>12.953387164970215</v>
      </c>
      <c r="R1318" s="1">
        <f t="shared" si="230"/>
        <v>15.262940977751818</v>
      </c>
      <c r="T1318" s="1" t="str">
        <f t="shared" si="231"/>
        <v>B</v>
      </c>
      <c r="U1318" s="1" t="str">
        <f t="shared" si="231"/>
        <v>D</v>
      </c>
      <c r="V1318" s="1" t="str">
        <f t="shared" si="231"/>
        <v>D</v>
      </c>
    </row>
    <row r="1319" spans="1:30" ht="15.6" x14ac:dyDescent="0.25">
      <c r="B1319" s="3" t="str">
        <f t="shared" si="221"/>
        <v>0</v>
      </c>
      <c r="C1319" s="3">
        <f t="shared" si="222"/>
        <v>0</v>
      </c>
      <c r="D1319" s="3" t="str">
        <f t="shared" si="223"/>
        <v>0</v>
      </c>
      <c r="E1319" s="5">
        <v>6266531</v>
      </c>
      <c r="F1319" s="5">
        <v>3282</v>
      </c>
      <c r="G1319" s="5">
        <v>16206</v>
      </c>
      <c r="H1319" s="5">
        <v>7326</v>
      </c>
      <c r="K1319" s="1">
        <f t="shared" si="224"/>
        <v>0.22207008853699442</v>
      </c>
      <c r="L1319" s="1">
        <f t="shared" si="225"/>
        <v>1.1493123772102161</v>
      </c>
      <c r="M1319" s="1">
        <f t="shared" si="226"/>
        <v>0.11159887509431374</v>
      </c>
      <c r="N1319" s="1">
        <f t="shared" si="227"/>
        <v>0.47582594681708301</v>
      </c>
      <c r="P1319" s="1">
        <f t="shared" si="228"/>
        <v>5.1754488179021614</v>
      </c>
      <c r="Q1319" s="1">
        <f t="shared" si="229"/>
        <v>0.50253897690378324</v>
      </c>
      <c r="R1319" s="1">
        <f t="shared" si="230"/>
        <v>2.1426836452934346</v>
      </c>
      <c r="T1319" s="1" t="str">
        <f t="shared" si="231"/>
        <v>D</v>
      </c>
      <c r="U1319" s="1" t="str">
        <f t="shared" si="231"/>
        <v>C</v>
      </c>
      <c r="V1319" s="1" t="str">
        <f t="shared" si="231"/>
        <v>D</v>
      </c>
    </row>
    <row r="1320" spans="1:30" ht="15.6" x14ac:dyDescent="0.25">
      <c r="B1320" s="3" t="str">
        <f t="shared" si="221"/>
        <v>0</v>
      </c>
      <c r="C1320" s="3">
        <f t="shared" si="222"/>
        <v>0</v>
      </c>
      <c r="D1320" s="3" t="str">
        <f t="shared" si="223"/>
        <v>0</v>
      </c>
      <c r="E1320" s="5">
        <v>7156572</v>
      </c>
      <c r="F1320" s="5">
        <v>2448</v>
      </c>
      <c r="G1320" s="5">
        <v>12436</v>
      </c>
      <c r="H1320" s="5">
        <v>5455</v>
      </c>
      <c r="K1320" s="1">
        <f t="shared" si="224"/>
        <v>0.14203089396669386</v>
      </c>
      <c r="L1320" s="1">
        <f t="shared" si="225"/>
        <v>-0.25411334552102377</v>
      </c>
      <c r="M1320" s="1">
        <f t="shared" si="226"/>
        <v>-0.23262989016413674</v>
      </c>
      <c r="N1320" s="1">
        <f t="shared" si="227"/>
        <v>-0.2553917553917554</v>
      </c>
      <c r="P1320" s="1">
        <f t="shared" si="228"/>
        <v>-1.7891413510402403</v>
      </c>
      <c r="Q1320" s="1">
        <f t="shared" si="229"/>
        <v>-1.6378823202977817</v>
      </c>
      <c r="R1320" s="1">
        <f t="shared" si="230"/>
        <v>-1.7981422791836021</v>
      </c>
      <c r="T1320" s="1" t="str">
        <f t="shared" si="231"/>
        <v>A</v>
      </c>
      <c r="U1320" s="1" t="str">
        <f t="shared" si="231"/>
        <v>A</v>
      </c>
      <c r="V1320" s="1" t="str">
        <f t="shared" si="231"/>
        <v>A</v>
      </c>
    </row>
    <row r="1321" spans="1:30" ht="15.6" x14ac:dyDescent="0.25">
      <c r="B1321" s="3" t="str">
        <f t="shared" si="221"/>
        <v>0</v>
      </c>
      <c r="C1321" s="3">
        <f t="shared" si="222"/>
        <v>0</v>
      </c>
      <c r="D1321" s="3" t="str">
        <f t="shared" si="223"/>
        <v>0</v>
      </c>
      <c r="E1321" s="5">
        <v>7910950</v>
      </c>
      <c r="F1321" s="5">
        <v>2055</v>
      </c>
      <c r="G1321" s="5">
        <v>12051</v>
      </c>
      <c r="H1321" s="5">
        <v>6312</v>
      </c>
      <c r="K1321" s="1">
        <f t="shared" si="224"/>
        <v>0.10541052336230251</v>
      </c>
      <c r="L1321" s="1">
        <f t="shared" si="225"/>
        <v>-0.16053921568627452</v>
      </c>
      <c r="M1321" s="1">
        <f t="shared" si="226"/>
        <v>-3.0958507558700547E-2</v>
      </c>
      <c r="N1321" s="1">
        <f t="shared" si="227"/>
        <v>0.15710357470210815</v>
      </c>
      <c r="P1321" s="1">
        <f t="shared" si="228"/>
        <v>-1.5229904051846064</v>
      </c>
      <c r="Q1321" s="1">
        <f t="shared" si="229"/>
        <v>-0.29369465752763824</v>
      </c>
      <c r="R1321" s="1">
        <f t="shared" si="230"/>
        <v>1.4903974450646964</v>
      </c>
      <c r="T1321" s="1" t="str">
        <f t="shared" si="231"/>
        <v>A</v>
      </c>
      <c r="U1321" s="1" t="str">
        <f t="shared" si="231"/>
        <v>B</v>
      </c>
      <c r="V1321" s="1" t="str">
        <f t="shared" si="231"/>
        <v>D</v>
      </c>
    </row>
    <row r="1322" spans="1:30" ht="15.6" x14ac:dyDescent="0.25">
      <c r="B1322" s="3" t="str">
        <f t="shared" si="221"/>
        <v>0</v>
      </c>
      <c r="C1322" s="3">
        <f t="shared" si="222"/>
        <v>0</v>
      </c>
      <c r="D1322" s="3" t="str">
        <f t="shared" si="223"/>
        <v>0</v>
      </c>
      <c r="E1322" s="5">
        <v>8836299</v>
      </c>
      <c r="F1322" s="5">
        <v>2755</v>
      </c>
      <c r="G1322" s="5">
        <v>12247</v>
      </c>
      <c r="H1322" s="5">
        <v>11663</v>
      </c>
      <c r="K1322" s="1">
        <f t="shared" si="224"/>
        <v>0.11697065459900517</v>
      </c>
      <c r="L1322" s="1">
        <f t="shared" si="225"/>
        <v>0.34063260340632601</v>
      </c>
      <c r="M1322" s="1">
        <f t="shared" si="226"/>
        <v>1.6264210438967721E-2</v>
      </c>
      <c r="N1322" s="1">
        <f t="shared" si="227"/>
        <v>0.84775031685678071</v>
      </c>
      <c r="P1322" s="1">
        <f t="shared" si="228"/>
        <v>2.9121201772707108</v>
      </c>
      <c r="Q1322" s="1">
        <f t="shared" si="229"/>
        <v>0.13904522031379696</v>
      </c>
      <c r="R1322" s="1">
        <f t="shared" si="230"/>
        <v>7.2475470002541202</v>
      </c>
      <c r="T1322" s="1" t="str">
        <f t="shared" si="231"/>
        <v>D</v>
      </c>
      <c r="U1322" s="1" t="str">
        <f t="shared" si="231"/>
        <v>C</v>
      </c>
      <c r="V1322" s="1" t="str">
        <f t="shared" si="231"/>
        <v>D</v>
      </c>
    </row>
    <row r="1323" spans="1:30" ht="14.4" x14ac:dyDescent="0.25">
      <c r="A1323" s="4" t="s">
        <v>119</v>
      </c>
      <c r="B1323" s="3" t="str">
        <f t="shared" si="221"/>
        <v>Chizhou</v>
      </c>
      <c r="C1323" s="3" t="str">
        <f t="shared" si="222"/>
        <v xml:space="preserve">chi zhou </v>
      </c>
      <c r="D1323" s="3" t="str">
        <f t="shared" si="223"/>
        <v>chizhou</v>
      </c>
      <c r="K1323" s="1">
        <f t="shared" si="224"/>
        <v>-1</v>
      </c>
      <c r="L1323" s="1">
        <f t="shared" si="225"/>
        <v>-1</v>
      </c>
      <c r="M1323" s="1">
        <f t="shared" si="226"/>
        <v>-1</v>
      </c>
      <c r="N1323" s="1">
        <f t="shared" si="227"/>
        <v>-1</v>
      </c>
      <c r="P1323" s="1">
        <f t="shared" si="228"/>
        <v>1</v>
      </c>
      <c r="Q1323" s="1">
        <f t="shared" si="229"/>
        <v>1</v>
      </c>
      <c r="R1323" s="1">
        <f t="shared" si="230"/>
        <v>1</v>
      </c>
      <c r="T1323" s="8" t="str">
        <f t="shared" si="231"/>
        <v>D</v>
      </c>
      <c r="U1323" s="8" t="str">
        <f t="shared" si="231"/>
        <v>D</v>
      </c>
      <c r="V1323" s="8" t="str">
        <f t="shared" si="231"/>
        <v>D</v>
      </c>
    </row>
    <row r="1324" spans="1:30" ht="15.6" x14ac:dyDescent="0.25">
      <c r="B1324" s="3" t="str">
        <f t="shared" si="221"/>
        <v>0</v>
      </c>
      <c r="C1324" s="3">
        <f t="shared" si="222"/>
        <v>0</v>
      </c>
      <c r="D1324" s="3" t="str">
        <f t="shared" si="223"/>
        <v>0</v>
      </c>
      <c r="E1324" s="5">
        <v>669749</v>
      </c>
      <c r="F1324" s="6"/>
      <c r="G1324" s="6"/>
      <c r="H1324" s="6"/>
      <c r="K1324" s="1" t="e">
        <f t="shared" si="224"/>
        <v>#DIV/0!</v>
      </c>
      <c r="L1324" s="1" t="e">
        <f t="shared" si="225"/>
        <v>#DIV/0!</v>
      </c>
      <c r="M1324" s="1" t="e">
        <f t="shared" si="226"/>
        <v>#DIV/0!</v>
      </c>
      <c r="N1324" s="1" t="e">
        <f t="shared" si="227"/>
        <v>#DIV/0!</v>
      </c>
      <c r="P1324" s="1" t="e">
        <f t="shared" si="228"/>
        <v>#DIV/0!</v>
      </c>
      <c r="Q1324" s="1" t="e">
        <f t="shared" si="229"/>
        <v>#DIV/0!</v>
      </c>
      <c r="R1324" s="1" t="e">
        <f t="shared" si="230"/>
        <v>#DIV/0!</v>
      </c>
      <c r="T1324" s="1" t="e">
        <f t="shared" si="231"/>
        <v>#DIV/0!</v>
      </c>
      <c r="U1324" s="1" t="e">
        <f t="shared" si="231"/>
        <v>#DIV/0!</v>
      </c>
      <c r="V1324" s="1" t="e">
        <f t="shared" si="231"/>
        <v>#DIV/0!</v>
      </c>
      <c r="X1324" s="1">
        <f>COUNTIF($T$1324:$V$1336,"A")</f>
        <v>8</v>
      </c>
      <c r="Y1324" s="1">
        <f>COUNTIF($T$1324:$V$1336,"B")</f>
        <v>8</v>
      </c>
      <c r="Z1324" s="1">
        <f>COUNTIF($T$1324:$V$1336,"C")</f>
        <v>7</v>
      </c>
      <c r="AA1324" s="1">
        <f>COUNTIF($T$1324:$V$1336,"D")</f>
        <v>10</v>
      </c>
      <c r="AB1324" s="1">
        <f>COUNTIF($T$1324:$V$1336,"E")</f>
        <v>0</v>
      </c>
      <c r="AD1324" s="1" t="s">
        <v>151</v>
      </c>
    </row>
    <row r="1325" spans="1:30" ht="15.6" x14ac:dyDescent="0.25">
      <c r="B1325" s="3" t="str">
        <f t="shared" si="221"/>
        <v>0</v>
      </c>
      <c r="C1325" s="3">
        <f t="shared" si="222"/>
        <v>0</v>
      </c>
      <c r="D1325" s="3" t="str">
        <f t="shared" si="223"/>
        <v>0</v>
      </c>
      <c r="E1325" s="5">
        <v>755027</v>
      </c>
      <c r="F1325" s="7">
        <v>596</v>
      </c>
      <c r="G1325" s="5">
        <v>10113</v>
      </c>
      <c r="H1325" s="5">
        <v>37037</v>
      </c>
      <c r="K1325" s="1">
        <f t="shared" si="224"/>
        <v>0.12732829761597256</v>
      </c>
      <c r="L1325" s="1" t="e">
        <f t="shared" si="225"/>
        <v>#DIV/0!</v>
      </c>
      <c r="M1325" s="1" t="e">
        <f t="shared" si="226"/>
        <v>#DIV/0!</v>
      </c>
      <c r="N1325" s="1" t="e">
        <f t="shared" si="227"/>
        <v>#DIV/0!</v>
      </c>
      <c r="P1325" s="1" t="e">
        <f t="shared" si="228"/>
        <v>#DIV/0!</v>
      </c>
      <c r="Q1325" s="1" t="e">
        <f t="shared" si="229"/>
        <v>#DIV/0!</v>
      </c>
      <c r="R1325" s="1" t="e">
        <f t="shared" si="230"/>
        <v>#DIV/0!</v>
      </c>
      <c r="T1325" s="1" t="e">
        <f t="shared" si="231"/>
        <v>#DIV/0!</v>
      </c>
      <c r="U1325" s="1" t="e">
        <f t="shared" si="231"/>
        <v>#DIV/0!</v>
      </c>
      <c r="V1325" s="1" t="e">
        <f t="shared" si="231"/>
        <v>#DIV/0!</v>
      </c>
    </row>
    <row r="1326" spans="1:30" ht="15.6" x14ac:dyDescent="0.25">
      <c r="B1326" s="3" t="str">
        <f t="shared" si="221"/>
        <v>0</v>
      </c>
      <c r="C1326" s="3">
        <f t="shared" si="222"/>
        <v>0</v>
      </c>
      <c r="D1326" s="3" t="str">
        <f t="shared" si="223"/>
        <v>0</v>
      </c>
      <c r="E1326" s="5">
        <v>924253</v>
      </c>
      <c r="F1326" s="5">
        <v>1106</v>
      </c>
      <c r="G1326" s="5">
        <v>14191</v>
      </c>
      <c r="H1326" s="5">
        <v>25786</v>
      </c>
      <c r="K1326" s="1">
        <f t="shared" si="224"/>
        <v>0.22413238202077543</v>
      </c>
      <c r="L1326" s="1">
        <f t="shared" si="225"/>
        <v>0.85570469798657722</v>
      </c>
      <c r="M1326" s="1">
        <f t="shared" si="226"/>
        <v>0.40324335014337981</v>
      </c>
      <c r="N1326" s="1">
        <f t="shared" si="227"/>
        <v>-0.30377730377730378</v>
      </c>
      <c r="P1326" s="1">
        <f t="shared" si="228"/>
        <v>3.817853940923448</v>
      </c>
      <c r="Q1326" s="1">
        <f t="shared" si="229"/>
        <v>1.7991302573405128</v>
      </c>
      <c r="R1326" s="1">
        <f t="shared" si="230"/>
        <v>-1.3553476790745296</v>
      </c>
      <c r="T1326" s="1" t="str">
        <f t="shared" si="231"/>
        <v>D</v>
      </c>
      <c r="U1326" s="1" t="str">
        <f t="shared" si="231"/>
        <v>D</v>
      </c>
      <c r="V1326" s="1" t="str">
        <f t="shared" si="231"/>
        <v>A</v>
      </c>
    </row>
    <row r="1327" spans="1:30" ht="15.6" x14ac:dyDescent="0.25">
      <c r="B1327" s="3" t="str">
        <f t="shared" si="221"/>
        <v>0</v>
      </c>
      <c r="C1327" s="3">
        <f t="shared" si="222"/>
        <v>0</v>
      </c>
      <c r="D1327" s="3" t="str">
        <f t="shared" si="223"/>
        <v>0</v>
      </c>
      <c r="E1327" s="5">
        <v>1101800</v>
      </c>
      <c r="F1327" s="5">
        <v>1140</v>
      </c>
      <c r="G1327" s="5">
        <v>30857</v>
      </c>
      <c r="H1327" s="5">
        <v>31311</v>
      </c>
      <c r="K1327" s="1">
        <f t="shared" si="224"/>
        <v>0.19209783468379329</v>
      </c>
      <c r="L1327" s="1">
        <f t="shared" si="225"/>
        <v>3.074141048824593E-2</v>
      </c>
      <c r="M1327" s="1">
        <f t="shared" si="226"/>
        <v>1.1744063138608978</v>
      </c>
      <c r="N1327" s="1">
        <f t="shared" si="227"/>
        <v>0.21426355386643917</v>
      </c>
      <c r="P1327" s="1">
        <f t="shared" si="228"/>
        <v>0.16002996878568923</v>
      </c>
      <c r="Q1327" s="1">
        <f t="shared" si="229"/>
        <v>6.1135843399487255</v>
      </c>
      <c r="R1327" s="1">
        <f t="shared" si="230"/>
        <v>1.1153876576439927</v>
      </c>
      <c r="T1327" s="1" t="str">
        <f t="shared" si="231"/>
        <v>C</v>
      </c>
      <c r="U1327" s="1" t="str">
        <f t="shared" si="231"/>
        <v>D</v>
      </c>
      <c r="V1327" s="1" t="str">
        <f t="shared" si="231"/>
        <v>D</v>
      </c>
    </row>
    <row r="1328" spans="1:30" ht="15.6" x14ac:dyDescent="0.25">
      <c r="B1328" s="3" t="str">
        <f t="shared" si="221"/>
        <v>0</v>
      </c>
      <c r="C1328" s="3">
        <f t="shared" si="222"/>
        <v>0</v>
      </c>
      <c r="D1328" s="3" t="str">
        <f t="shared" si="223"/>
        <v>0</v>
      </c>
      <c r="E1328" s="5">
        <v>1300900</v>
      </c>
      <c r="F1328" s="5">
        <v>1506</v>
      </c>
      <c r="G1328" s="5">
        <v>25550</v>
      </c>
      <c r="H1328" s="5">
        <v>31585</v>
      </c>
      <c r="K1328" s="1">
        <f t="shared" si="224"/>
        <v>0.18070430205118895</v>
      </c>
      <c r="L1328" s="1">
        <f t="shared" si="225"/>
        <v>0.32105263157894737</v>
      </c>
      <c r="M1328" s="1">
        <f t="shared" si="226"/>
        <v>-0.17198690734679328</v>
      </c>
      <c r="N1328" s="1">
        <f t="shared" si="227"/>
        <v>8.7509182076586506E-3</v>
      </c>
      <c r="P1328" s="1">
        <f t="shared" si="228"/>
        <v>1.7766739802796796</v>
      </c>
      <c r="Q1328" s="1">
        <f t="shared" si="229"/>
        <v>-0.95175878711550399</v>
      </c>
      <c r="R1328" s="1">
        <f t="shared" si="230"/>
        <v>4.8426728685074347E-2</v>
      </c>
      <c r="T1328" s="1" t="str">
        <f t="shared" si="231"/>
        <v>D</v>
      </c>
      <c r="U1328" s="1" t="str">
        <f t="shared" si="231"/>
        <v>A</v>
      </c>
      <c r="V1328" s="1" t="str">
        <f t="shared" si="231"/>
        <v>C</v>
      </c>
    </row>
    <row r="1329" spans="1:30" ht="15.6" x14ac:dyDescent="0.25">
      <c r="B1329" s="3" t="str">
        <f t="shared" si="221"/>
        <v>0</v>
      </c>
      <c r="C1329" s="3">
        <f t="shared" si="222"/>
        <v>0</v>
      </c>
      <c r="D1329" s="3" t="str">
        <f t="shared" si="223"/>
        <v>0</v>
      </c>
      <c r="E1329" s="5">
        <v>1580091</v>
      </c>
      <c r="F1329" s="5">
        <v>2307</v>
      </c>
      <c r="G1329" s="5">
        <v>27931</v>
      </c>
      <c r="H1329" s="5">
        <v>35193</v>
      </c>
      <c r="K1329" s="1">
        <f t="shared" si="224"/>
        <v>0.214613728956876</v>
      </c>
      <c r="L1329" s="1">
        <f t="shared" si="225"/>
        <v>0.53187250996015933</v>
      </c>
      <c r="M1329" s="1">
        <f t="shared" si="226"/>
        <v>9.3189823874755384E-2</v>
      </c>
      <c r="N1329" s="1">
        <f t="shared" si="227"/>
        <v>0.11423143897419662</v>
      </c>
      <c r="P1329" s="1">
        <f t="shared" si="228"/>
        <v>2.4782781257532345</v>
      </c>
      <c r="Q1329" s="1">
        <f t="shared" si="229"/>
        <v>0.4342211671532008</v>
      </c>
      <c r="R1329" s="1">
        <f t="shared" si="230"/>
        <v>0.5322652913651672</v>
      </c>
      <c r="T1329" s="1" t="str">
        <f t="shared" si="231"/>
        <v>D</v>
      </c>
      <c r="U1329" s="1" t="str">
        <f t="shared" si="231"/>
        <v>C</v>
      </c>
      <c r="V1329" s="1" t="str">
        <f t="shared" si="231"/>
        <v>C</v>
      </c>
    </row>
    <row r="1330" spans="1:30" ht="15.6" x14ac:dyDescent="0.25">
      <c r="B1330" s="3" t="str">
        <f t="shared" si="221"/>
        <v>0</v>
      </c>
      <c r="C1330" s="3">
        <f t="shared" si="222"/>
        <v>0</v>
      </c>
      <c r="D1330" s="3" t="str">
        <f t="shared" si="223"/>
        <v>0</v>
      </c>
      <c r="E1330" s="5">
        <v>1924000</v>
      </c>
      <c r="F1330" s="5">
        <v>1132</v>
      </c>
      <c r="G1330" s="5">
        <v>26085</v>
      </c>
      <c r="H1330" s="5">
        <v>35109</v>
      </c>
      <c r="K1330" s="1">
        <f t="shared" si="224"/>
        <v>0.21765138843269152</v>
      </c>
      <c r="L1330" s="1">
        <f t="shared" si="225"/>
        <v>-0.50931946250541826</v>
      </c>
      <c r="M1330" s="1">
        <f t="shared" si="226"/>
        <v>-6.6091439619061262E-2</v>
      </c>
      <c r="N1330" s="1">
        <f t="shared" si="227"/>
        <v>-2.3868382917057369E-3</v>
      </c>
      <c r="P1330" s="1">
        <f t="shared" si="228"/>
        <v>-2.3400698988094204</v>
      </c>
      <c r="Q1330" s="1">
        <f t="shared" si="229"/>
        <v>-0.30365733062851552</v>
      </c>
      <c r="R1330" s="1">
        <f t="shared" si="230"/>
        <v>-1.0966336162123148E-2</v>
      </c>
      <c r="T1330" s="1" t="str">
        <f t="shared" si="231"/>
        <v>A</v>
      </c>
      <c r="U1330" s="1" t="str">
        <f t="shared" si="231"/>
        <v>B</v>
      </c>
      <c r="V1330" s="1" t="str">
        <f t="shared" si="231"/>
        <v>B</v>
      </c>
    </row>
    <row r="1331" spans="1:30" ht="15.6" x14ac:dyDescent="0.25">
      <c r="B1331" s="3" t="str">
        <f t="shared" si="221"/>
        <v>0</v>
      </c>
      <c r="C1331" s="3">
        <f t="shared" si="222"/>
        <v>0</v>
      </c>
      <c r="D1331" s="3" t="str">
        <f t="shared" si="223"/>
        <v>0</v>
      </c>
      <c r="E1331" s="5">
        <v>2455896</v>
      </c>
      <c r="F1331" s="5">
        <v>1306</v>
      </c>
      <c r="G1331" s="5">
        <v>23537</v>
      </c>
      <c r="H1331" s="5">
        <v>33916</v>
      </c>
      <c r="K1331" s="1">
        <f t="shared" si="224"/>
        <v>0.27645322245322246</v>
      </c>
      <c r="L1331" s="1">
        <f t="shared" si="225"/>
        <v>0.15371024734982333</v>
      </c>
      <c r="M1331" s="1">
        <f t="shared" si="226"/>
        <v>-9.7680659382787041E-2</v>
      </c>
      <c r="N1331" s="1">
        <f t="shared" si="227"/>
        <v>-3.3979891195989632E-2</v>
      </c>
      <c r="P1331" s="1">
        <f t="shared" si="228"/>
        <v>0.55600815930381142</v>
      </c>
      <c r="Q1331" s="1">
        <f t="shared" si="229"/>
        <v>-0.35333521713357924</v>
      </c>
      <c r="R1331" s="1">
        <f t="shared" si="230"/>
        <v>-0.122913709937815</v>
      </c>
      <c r="T1331" s="1" t="str">
        <f t="shared" si="231"/>
        <v>C</v>
      </c>
      <c r="U1331" s="1" t="str">
        <f t="shared" si="231"/>
        <v>B</v>
      </c>
      <c r="V1331" s="1" t="str">
        <f t="shared" si="231"/>
        <v>B</v>
      </c>
    </row>
    <row r="1332" spans="1:30" ht="15.6" x14ac:dyDescent="0.25">
      <c r="B1332" s="3" t="str">
        <f t="shared" si="221"/>
        <v>0</v>
      </c>
      <c r="C1332" s="3">
        <f t="shared" si="222"/>
        <v>0</v>
      </c>
      <c r="D1332" s="3" t="str">
        <f t="shared" si="223"/>
        <v>0</v>
      </c>
      <c r="E1332" s="5">
        <v>3008439</v>
      </c>
      <c r="F1332" s="5">
        <v>1485</v>
      </c>
      <c r="G1332" s="5">
        <v>21847</v>
      </c>
      <c r="H1332" s="5">
        <v>16106</v>
      </c>
      <c r="K1332" s="1">
        <f t="shared" si="224"/>
        <v>0.22498631863890001</v>
      </c>
      <c r="L1332" s="1">
        <f t="shared" si="225"/>
        <v>0.13705972434915772</v>
      </c>
      <c r="M1332" s="1">
        <f t="shared" si="226"/>
        <v>-7.1801843905340529E-2</v>
      </c>
      <c r="N1332" s="1">
        <f t="shared" si="227"/>
        <v>-0.52512088689703973</v>
      </c>
      <c r="P1332" s="1">
        <f t="shared" si="228"/>
        <v>0.60919137296137871</v>
      </c>
      <c r="Q1332" s="1">
        <f t="shared" si="229"/>
        <v>-0.31913871181021242</v>
      </c>
      <c r="R1332" s="1">
        <f t="shared" si="230"/>
        <v>-2.3340125305123625</v>
      </c>
      <c r="T1332" s="1" t="str">
        <f t="shared" si="231"/>
        <v>C</v>
      </c>
      <c r="U1332" s="1" t="str">
        <f t="shared" si="231"/>
        <v>B</v>
      </c>
      <c r="V1332" s="1" t="str">
        <f t="shared" si="231"/>
        <v>A</v>
      </c>
    </row>
    <row r="1333" spans="1:30" ht="15.6" x14ac:dyDescent="0.25">
      <c r="B1333" s="3" t="str">
        <f t="shared" si="221"/>
        <v>0</v>
      </c>
      <c r="C1333" s="3">
        <f t="shared" si="222"/>
        <v>0</v>
      </c>
      <c r="D1333" s="3" t="str">
        <f t="shared" si="223"/>
        <v>0</v>
      </c>
      <c r="E1333" s="5">
        <v>3724882</v>
      </c>
      <c r="F1333" s="5">
        <v>1572</v>
      </c>
      <c r="G1333" s="5">
        <v>16561</v>
      </c>
      <c r="H1333" s="5">
        <v>13865</v>
      </c>
      <c r="K1333" s="1">
        <f t="shared" si="224"/>
        <v>0.23814443304318286</v>
      </c>
      <c r="L1333" s="1">
        <f t="shared" si="225"/>
        <v>5.8585858585858588E-2</v>
      </c>
      <c r="M1333" s="1">
        <f t="shared" si="226"/>
        <v>-0.24195541721975558</v>
      </c>
      <c r="N1333" s="1">
        <f t="shared" si="227"/>
        <v>-0.13914069290947473</v>
      </c>
      <c r="P1333" s="1">
        <f t="shared" si="228"/>
        <v>0.24600977582052141</v>
      </c>
      <c r="Q1333" s="1">
        <f t="shared" si="229"/>
        <v>-1.0160028270569805</v>
      </c>
      <c r="R1333" s="1">
        <f t="shared" si="230"/>
        <v>-0.58427018902534777</v>
      </c>
      <c r="T1333" s="1" t="str">
        <f t="shared" si="231"/>
        <v>C</v>
      </c>
      <c r="U1333" s="1" t="str">
        <f t="shared" si="231"/>
        <v>A</v>
      </c>
      <c r="V1333" s="1" t="str">
        <f t="shared" si="231"/>
        <v>A</v>
      </c>
    </row>
    <row r="1334" spans="1:30" ht="15.6" x14ac:dyDescent="0.25">
      <c r="B1334" s="3" t="str">
        <f t="shared" si="221"/>
        <v>0</v>
      </c>
      <c r="C1334" s="3">
        <f t="shared" si="222"/>
        <v>0</v>
      </c>
      <c r="D1334" s="3" t="str">
        <f t="shared" si="223"/>
        <v>0</v>
      </c>
      <c r="E1334" s="5">
        <v>4174466</v>
      </c>
      <c r="F1334" s="5">
        <v>1459</v>
      </c>
      <c r="G1334" s="5">
        <v>16017</v>
      </c>
      <c r="H1334" s="5">
        <v>13624</v>
      </c>
      <c r="K1334" s="1">
        <f t="shared" si="224"/>
        <v>0.12069751471321775</v>
      </c>
      <c r="L1334" s="1">
        <f t="shared" si="225"/>
        <v>-7.1882951653944024E-2</v>
      </c>
      <c r="M1334" s="1">
        <f t="shared" si="226"/>
        <v>-3.2848257955437471E-2</v>
      </c>
      <c r="N1334" s="1">
        <f t="shared" si="227"/>
        <v>-1.7381896862603677E-2</v>
      </c>
      <c r="P1334" s="1">
        <f t="shared" si="228"/>
        <v>-0.59556281523062726</v>
      </c>
      <c r="Q1334" s="1">
        <f t="shared" si="229"/>
        <v>-0.2721535570428793</v>
      </c>
      <c r="R1334" s="1">
        <f t="shared" si="230"/>
        <v>-0.14401205280741511</v>
      </c>
      <c r="T1334" s="1" t="str">
        <f t="shared" si="231"/>
        <v>A</v>
      </c>
      <c r="U1334" s="1" t="str">
        <f t="shared" si="231"/>
        <v>B</v>
      </c>
      <c r="V1334" s="1" t="str">
        <f t="shared" si="231"/>
        <v>B</v>
      </c>
    </row>
    <row r="1335" spans="1:30" ht="15.6" x14ac:dyDescent="0.25">
      <c r="B1335" s="3" t="str">
        <f t="shared" si="221"/>
        <v>0</v>
      </c>
      <c r="C1335" s="3">
        <f t="shared" si="222"/>
        <v>0</v>
      </c>
      <c r="D1335" s="3" t="str">
        <f t="shared" si="223"/>
        <v>0</v>
      </c>
      <c r="E1335" s="5">
        <v>4622452</v>
      </c>
      <c r="F1335" s="5">
        <v>2174</v>
      </c>
      <c r="G1335" s="5">
        <v>15883</v>
      </c>
      <c r="H1335" s="5">
        <v>12030</v>
      </c>
      <c r="K1335" s="1">
        <f t="shared" si="224"/>
        <v>0.10731576206393824</v>
      </c>
      <c r="L1335" s="1">
        <f t="shared" si="225"/>
        <v>0.49006168608636053</v>
      </c>
      <c r="M1335" s="1">
        <f t="shared" si="226"/>
        <v>-8.3661110070550049E-3</v>
      </c>
      <c r="N1335" s="1">
        <f t="shared" si="227"/>
        <v>-0.11699941280093952</v>
      </c>
      <c r="P1335" s="1">
        <f t="shared" si="228"/>
        <v>4.5665396830931879</v>
      </c>
      <c r="Q1335" s="1">
        <f t="shared" si="229"/>
        <v>-7.7957895896695162E-2</v>
      </c>
      <c r="R1335" s="1">
        <f t="shared" si="230"/>
        <v>-1.0902351206454817</v>
      </c>
      <c r="T1335" s="1" t="str">
        <f t="shared" si="231"/>
        <v>D</v>
      </c>
      <c r="U1335" s="1" t="str">
        <f t="shared" si="231"/>
        <v>B</v>
      </c>
      <c r="V1335" s="1" t="str">
        <f t="shared" si="231"/>
        <v>A</v>
      </c>
    </row>
    <row r="1336" spans="1:30" ht="15.6" x14ac:dyDescent="0.25">
      <c r="B1336" s="3" t="str">
        <f t="shared" si="221"/>
        <v>0</v>
      </c>
      <c r="C1336" s="3">
        <f t="shared" si="222"/>
        <v>0</v>
      </c>
      <c r="D1336" s="3" t="str">
        <f t="shared" si="223"/>
        <v>0</v>
      </c>
      <c r="E1336" s="5">
        <v>5171690</v>
      </c>
      <c r="F1336" s="5">
        <v>2648</v>
      </c>
      <c r="G1336" s="5">
        <v>19881</v>
      </c>
      <c r="H1336" s="5">
        <v>16098</v>
      </c>
      <c r="K1336" s="1">
        <f t="shared" si="224"/>
        <v>0.11881962213993785</v>
      </c>
      <c r="L1336" s="1">
        <f t="shared" si="225"/>
        <v>0.21803127874885003</v>
      </c>
      <c r="M1336" s="1">
        <f t="shared" si="226"/>
        <v>0.25171567084303975</v>
      </c>
      <c r="N1336" s="1">
        <f t="shared" si="227"/>
        <v>0.33815461346633419</v>
      </c>
      <c r="P1336" s="1">
        <f t="shared" si="228"/>
        <v>1.8349770418564981</v>
      </c>
      <c r="Q1336" s="1">
        <f t="shared" si="229"/>
        <v>2.1184688716362503</v>
      </c>
      <c r="R1336" s="1">
        <f t="shared" si="230"/>
        <v>2.8459492411790213</v>
      </c>
      <c r="T1336" s="1" t="str">
        <f t="shared" si="231"/>
        <v>D</v>
      </c>
      <c r="U1336" s="1" t="str">
        <f t="shared" si="231"/>
        <v>D</v>
      </c>
      <c r="V1336" s="1" t="str">
        <f t="shared" si="231"/>
        <v>D</v>
      </c>
    </row>
    <row r="1337" spans="1:30" x14ac:dyDescent="0.25">
      <c r="B1337" s="3" t="str">
        <f t="shared" si="221"/>
        <v>0</v>
      </c>
      <c r="C1337" s="3">
        <f t="shared" si="222"/>
        <v>0</v>
      </c>
      <c r="D1337" s="3" t="str">
        <f t="shared" si="223"/>
        <v>0</v>
      </c>
      <c r="K1337" s="1">
        <f t="shared" si="224"/>
        <v>-1</v>
      </c>
      <c r="L1337" s="1">
        <f t="shared" si="225"/>
        <v>-1</v>
      </c>
      <c r="M1337" s="1">
        <f t="shared" si="226"/>
        <v>-1</v>
      </c>
      <c r="N1337" s="1">
        <f t="shared" si="227"/>
        <v>-1</v>
      </c>
      <c r="P1337" s="1">
        <f t="shared" si="228"/>
        <v>1</v>
      </c>
      <c r="Q1337" s="1">
        <f t="shared" si="229"/>
        <v>1</v>
      </c>
      <c r="R1337" s="1">
        <f t="shared" si="230"/>
        <v>1</v>
      </c>
      <c r="S1337" s="8"/>
      <c r="T1337" s="8" t="str">
        <f t="shared" si="231"/>
        <v>D</v>
      </c>
      <c r="U1337" s="8" t="str">
        <f t="shared" si="231"/>
        <v>D</v>
      </c>
      <c r="V1337" s="8" t="str">
        <f t="shared" si="231"/>
        <v>D</v>
      </c>
    </row>
    <row r="1338" spans="1:30" ht="15.6" x14ac:dyDescent="0.25">
      <c r="A1338" s="4" t="s">
        <v>120</v>
      </c>
      <c r="B1338" s="3" t="str">
        <f t="shared" si="221"/>
        <v>Chuzhou</v>
      </c>
      <c r="C1338" s="3" t="str">
        <f t="shared" si="222"/>
        <v xml:space="preserve">chu zhou </v>
      </c>
      <c r="D1338" s="3" t="str">
        <f t="shared" si="223"/>
        <v>chuzhou</v>
      </c>
      <c r="E1338" s="5">
        <v>2808265</v>
      </c>
      <c r="F1338" s="6"/>
      <c r="G1338" s="6"/>
      <c r="H1338" s="6"/>
      <c r="K1338" s="1" t="e">
        <f t="shared" si="224"/>
        <v>#DIV/0!</v>
      </c>
      <c r="L1338" s="1" t="e">
        <f t="shared" si="225"/>
        <v>#DIV/0!</v>
      </c>
      <c r="M1338" s="1" t="e">
        <f t="shared" si="226"/>
        <v>#DIV/0!</v>
      </c>
      <c r="N1338" s="1" t="e">
        <f t="shared" si="227"/>
        <v>#DIV/0!</v>
      </c>
      <c r="P1338" s="1" t="e">
        <f t="shared" si="228"/>
        <v>#DIV/0!</v>
      </c>
      <c r="Q1338" s="1" t="e">
        <f t="shared" si="229"/>
        <v>#DIV/0!</v>
      </c>
      <c r="R1338" s="1" t="e">
        <f t="shared" si="230"/>
        <v>#DIV/0!</v>
      </c>
      <c r="T1338" s="1" t="e">
        <f t="shared" si="231"/>
        <v>#DIV/0!</v>
      </c>
      <c r="U1338" s="1" t="e">
        <f t="shared" si="231"/>
        <v>#DIV/0!</v>
      </c>
      <c r="V1338" s="1" t="e">
        <f t="shared" si="231"/>
        <v>#DIV/0!</v>
      </c>
      <c r="X1338" s="1">
        <f>COUNTIF($T$1338:$V$1350,"A")</f>
        <v>7</v>
      </c>
      <c r="Y1338" s="1">
        <f>COUNTIF($T$1338:$V$1350,"B")</f>
        <v>4</v>
      </c>
      <c r="Z1338" s="1">
        <f>COUNTIF($T$1338:$V$1350,"C")</f>
        <v>11</v>
      </c>
      <c r="AA1338" s="1">
        <f>COUNTIF($T$1338:$V$1350,"D")</f>
        <v>8</v>
      </c>
      <c r="AB1338" s="1">
        <f>COUNTIF($T$1338:$V$1350,"E")</f>
        <v>3</v>
      </c>
      <c r="AD1338" s="1" t="s">
        <v>148</v>
      </c>
    </row>
    <row r="1339" spans="1:30" ht="15.6" x14ac:dyDescent="0.25">
      <c r="B1339" s="3" t="str">
        <f t="shared" si="221"/>
        <v>0</v>
      </c>
      <c r="C1339" s="3">
        <f t="shared" si="222"/>
        <v>0</v>
      </c>
      <c r="D1339" s="3" t="str">
        <f t="shared" si="223"/>
        <v>0</v>
      </c>
      <c r="E1339" s="5">
        <v>3005000</v>
      </c>
      <c r="F1339" s="5">
        <v>1976</v>
      </c>
      <c r="G1339" s="5">
        <v>10816</v>
      </c>
      <c r="H1339" s="5">
        <v>16118</v>
      </c>
      <c r="K1339" s="1">
        <f t="shared" si="224"/>
        <v>7.0055710554381437E-2</v>
      </c>
      <c r="L1339" s="1" t="e">
        <f t="shared" si="225"/>
        <v>#DIV/0!</v>
      </c>
      <c r="M1339" s="1" t="e">
        <f t="shared" si="226"/>
        <v>#DIV/0!</v>
      </c>
      <c r="N1339" s="1" t="e">
        <f t="shared" si="227"/>
        <v>#DIV/0!</v>
      </c>
      <c r="P1339" s="1" t="e">
        <f t="shared" si="228"/>
        <v>#DIV/0!</v>
      </c>
      <c r="Q1339" s="1" t="e">
        <f t="shared" si="229"/>
        <v>#DIV/0!</v>
      </c>
      <c r="R1339" s="1" t="e">
        <f t="shared" si="230"/>
        <v>#DIV/0!</v>
      </c>
      <c r="T1339" s="1" t="e">
        <f t="shared" si="231"/>
        <v>#DIV/0!</v>
      </c>
      <c r="U1339" s="1" t="e">
        <f t="shared" si="231"/>
        <v>#DIV/0!</v>
      </c>
      <c r="V1339" s="1" t="e">
        <f t="shared" si="231"/>
        <v>#DIV/0!</v>
      </c>
    </row>
    <row r="1340" spans="1:30" ht="15.6" x14ac:dyDescent="0.25">
      <c r="B1340" s="3" t="str">
        <f t="shared" si="221"/>
        <v>0</v>
      </c>
      <c r="C1340" s="3">
        <f t="shared" si="222"/>
        <v>0</v>
      </c>
      <c r="D1340" s="3" t="str">
        <f t="shared" si="223"/>
        <v>0</v>
      </c>
      <c r="E1340" s="5">
        <v>3556400</v>
      </c>
      <c r="F1340" s="5">
        <v>1902</v>
      </c>
      <c r="G1340" s="5">
        <v>11489</v>
      </c>
      <c r="H1340" s="5">
        <v>16514</v>
      </c>
      <c r="K1340" s="1">
        <f t="shared" si="224"/>
        <v>0.18349417637271215</v>
      </c>
      <c r="L1340" s="1">
        <f t="shared" si="225"/>
        <v>-3.7449392712550607E-2</v>
      </c>
      <c r="M1340" s="1">
        <f t="shared" si="226"/>
        <v>6.2222633136094677E-2</v>
      </c>
      <c r="N1340" s="1">
        <f t="shared" si="227"/>
        <v>2.456880506266286E-2</v>
      </c>
      <c r="P1340" s="1">
        <f t="shared" si="228"/>
        <v>-0.20409036108308773</v>
      </c>
      <c r="Q1340" s="1">
        <f t="shared" si="229"/>
        <v>0.33909868076526023</v>
      </c>
      <c r="R1340" s="1">
        <f t="shared" si="230"/>
        <v>0.13389419516376841</v>
      </c>
      <c r="T1340" s="1" t="str">
        <f t="shared" si="231"/>
        <v>B</v>
      </c>
      <c r="U1340" s="1" t="str">
        <f t="shared" si="231"/>
        <v>C</v>
      </c>
      <c r="V1340" s="1" t="str">
        <f t="shared" si="231"/>
        <v>C</v>
      </c>
    </row>
    <row r="1341" spans="1:30" ht="15.6" x14ac:dyDescent="0.25">
      <c r="B1341" s="3" t="str">
        <f t="shared" si="221"/>
        <v>0</v>
      </c>
      <c r="C1341" s="3">
        <f t="shared" si="222"/>
        <v>0</v>
      </c>
      <c r="D1341" s="3" t="str">
        <f t="shared" si="223"/>
        <v>0</v>
      </c>
      <c r="E1341" s="5">
        <v>3280800</v>
      </c>
      <c r="F1341" s="5">
        <v>2314</v>
      </c>
      <c r="G1341" s="5">
        <v>17683</v>
      </c>
      <c r="H1341" s="5">
        <v>19818</v>
      </c>
      <c r="K1341" s="1">
        <f t="shared" si="224"/>
        <v>-7.7494095152401299E-2</v>
      </c>
      <c r="L1341" s="1">
        <f t="shared" si="225"/>
        <v>0.21661409043112514</v>
      </c>
      <c r="M1341" s="1">
        <f t="shared" si="226"/>
        <v>0.53912437984158756</v>
      </c>
      <c r="N1341" s="1">
        <f t="shared" si="227"/>
        <v>0.2000726656170522</v>
      </c>
      <c r="P1341" s="1">
        <f t="shared" si="228"/>
        <v>-2.7952334949537501</v>
      </c>
      <c r="Q1341" s="1">
        <f t="shared" si="229"/>
        <v>-6.9569736736887595</v>
      </c>
      <c r="R1341" s="1">
        <f t="shared" si="230"/>
        <v>-2.5817794920191743</v>
      </c>
      <c r="T1341" s="1" t="str">
        <f t="shared" si="231"/>
        <v>E</v>
      </c>
      <c r="U1341" s="1" t="str">
        <f t="shared" si="231"/>
        <v>E</v>
      </c>
      <c r="V1341" s="1" t="str">
        <f t="shared" si="231"/>
        <v>E</v>
      </c>
    </row>
    <row r="1342" spans="1:30" ht="15.6" x14ac:dyDescent="0.25">
      <c r="B1342" s="3" t="str">
        <f t="shared" si="221"/>
        <v>0</v>
      </c>
      <c r="C1342" s="3">
        <f t="shared" si="222"/>
        <v>0</v>
      </c>
      <c r="D1342" s="3" t="str">
        <f t="shared" si="223"/>
        <v>0</v>
      </c>
      <c r="E1342" s="5">
        <v>3722901</v>
      </c>
      <c r="F1342" s="5">
        <v>2853</v>
      </c>
      <c r="G1342" s="5">
        <v>18471</v>
      </c>
      <c r="H1342" s="5">
        <v>20434</v>
      </c>
      <c r="K1342" s="1">
        <f t="shared" si="224"/>
        <v>0.13475402340892464</v>
      </c>
      <c r="L1342" s="1">
        <f t="shared" si="225"/>
        <v>0.23292999135695766</v>
      </c>
      <c r="M1342" s="1">
        <f t="shared" si="226"/>
        <v>4.4562574223830795E-2</v>
      </c>
      <c r="N1342" s="1">
        <f t="shared" si="227"/>
        <v>3.1082853971137348E-2</v>
      </c>
      <c r="P1342" s="1">
        <f t="shared" si="228"/>
        <v>1.7285568583737805</v>
      </c>
      <c r="Q1342" s="1">
        <f t="shared" si="229"/>
        <v>0.33069568608427502</v>
      </c>
      <c r="R1342" s="1">
        <f t="shared" si="230"/>
        <v>0.23066364316865923</v>
      </c>
      <c r="T1342" s="1" t="str">
        <f t="shared" si="231"/>
        <v>D</v>
      </c>
      <c r="U1342" s="1" t="str">
        <f t="shared" si="231"/>
        <v>C</v>
      </c>
      <c r="V1342" s="1" t="str">
        <f t="shared" si="231"/>
        <v>C</v>
      </c>
    </row>
    <row r="1343" spans="1:30" ht="15.6" x14ac:dyDescent="0.25">
      <c r="B1343" s="3" t="str">
        <f t="shared" si="221"/>
        <v>0</v>
      </c>
      <c r="C1343" s="3">
        <f t="shared" si="222"/>
        <v>0</v>
      </c>
      <c r="D1343" s="3" t="str">
        <f t="shared" si="223"/>
        <v>0</v>
      </c>
      <c r="E1343" s="5">
        <v>4355544</v>
      </c>
      <c r="F1343" s="5">
        <v>3687</v>
      </c>
      <c r="G1343" s="5">
        <v>19403</v>
      </c>
      <c r="H1343" s="5">
        <v>22809</v>
      </c>
      <c r="K1343" s="1">
        <f t="shared" si="224"/>
        <v>0.16993280240328712</v>
      </c>
      <c r="L1343" s="1">
        <f t="shared" si="225"/>
        <v>0.29232386961093587</v>
      </c>
      <c r="M1343" s="1">
        <f t="shared" si="226"/>
        <v>5.0457473877970872E-2</v>
      </c>
      <c r="N1343" s="1">
        <f t="shared" si="227"/>
        <v>0.11622785553489283</v>
      </c>
      <c r="P1343" s="1">
        <f t="shared" si="228"/>
        <v>1.7202321475119819</v>
      </c>
      <c r="Q1343" s="1">
        <f t="shared" si="229"/>
        <v>0.29692603878928814</v>
      </c>
      <c r="R1343" s="1">
        <f t="shared" si="230"/>
        <v>0.68396362498076801</v>
      </c>
      <c r="T1343" s="1" t="str">
        <f t="shared" si="231"/>
        <v>D</v>
      </c>
      <c r="U1343" s="1" t="str">
        <f t="shared" si="231"/>
        <v>C</v>
      </c>
      <c r="V1343" s="1" t="str">
        <f t="shared" si="231"/>
        <v>C</v>
      </c>
    </row>
    <row r="1344" spans="1:30" ht="15.6" x14ac:dyDescent="0.25">
      <c r="B1344" s="3" t="str">
        <f t="shared" si="221"/>
        <v>0</v>
      </c>
      <c r="C1344" s="3">
        <f t="shared" si="222"/>
        <v>0</v>
      </c>
      <c r="D1344" s="3" t="str">
        <f t="shared" si="223"/>
        <v>0</v>
      </c>
      <c r="E1344" s="5">
        <v>5201110</v>
      </c>
      <c r="F1344" s="5">
        <v>3929</v>
      </c>
      <c r="G1344" s="5">
        <v>17595</v>
      </c>
      <c r="H1344" s="5">
        <v>23855</v>
      </c>
      <c r="K1344" s="1">
        <f t="shared" si="224"/>
        <v>0.1941355660739508</v>
      </c>
      <c r="L1344" s="1">
        <f t="shared" si="225"/>
        <v>6.5636018443178734E-2</v>
      </c>
      <c r="M1344" s="1">
        <f t="shared" si="226"/>
        <v>-9.3181466783487085E-2</v>
      </c>
      <c r="N1344" s="1">
        <f t="shared" si="227"/>
        <v>4.585909070980753E-2</v>
      </c>
      <c r="P1344" s="1">
        <f t="shared" si="228"/>
        <v>0.33809373403622722</v>
      </c>
      <c r="Q1344" s="1">
        <f t="shared" si="229"/>
        <v>-0.47998143085225337</v>
      </c>
      <c r="R1344" s="1">
        <f t="shared" si="230"/>
        <v>0.23622199495551849</v>
      </c>
      <c r="T1344" s="1" t="str">
        <f t="shared" si="231"/>
        <v>C</v>
      </c>
      <c r="U1344" s="1" t="str">
        <f t="shared" si="231"/>
        <v>B</v>
      </c>
      <c r="V1344" s="1" t="str">
        <f t="shared" si="231"/>
        <v>C</v>
      </c>
    </row>
    <row r="1345" spans="1:30" ht="15.6" x14ac:dyDescent="0.25">
      <c r="B1345" s="3" t="str">
        <f t="shared" si="221"/>
        <v>0</v>
      </c>
      <c r="C1345" s="3">
        <f t="shared" si="222"/>
        <v>0</v>
      </c>
      <c r="D1345" s="3" t="str">
        <f t="shared" si="223"/>
        <v>0</v>
      </c>
      <c r="E1345" s="5">
        <v>5761845</v>
      </c>
      <c r="F1345" s="5">
        <v>9145</v>
      </c>
      <c r="G1345" s="5">
        <v>15129</v>
      </c>
      <c r="H1345" s="5">
        <v>20548</v>
      </c>
      <c r="K1345" s="1">
        <f t="shared" si="224"/>
        <v>0.10781064042098706</v>
      </c>
      <c r="L1345" s="1">
        <f t="shared" si="225"/>
        <v>1.3275642657164672</v>
      </c>
      <c r="M1345" s="1">
        <f t="shared" si="226"/>
        <v>-0.14015345268542201</v>
      </c>
      <c r="N1345" s="1">
        <f t="shared" si="227"/>
        <v>-0.13862921819325089</v>
      </c>
      <c r="P1345" s="1">
        <f t="shared" si="228"/>
        <v>12.313851958698091</v>
      </c>
      <c r="Q1345" s="1">
        <f t="shared" si="229"/>
        <v>-1.2999964765828336</v>
      </c>
      <c r="R1345" s="1">
        <f t="shared" si="230"/>
        <v>-1.2858584055518187</v>
      </c>
      <c r="T1345" s="1" t="str">
        <f t="shared" si="231"/>
        <v>D</v>
      </c>
      <c r="U1345" s="1" t="str">
        <f t="shared" si="231"/>
        <v>A</v>
      </c>
      <c r="V1345" s="1" t="str">
        <f t="shared" si="231"/>
        <v>A</v>
      </c>
    </row>
    <row r="1346" spans="1:30" ht="15.6" x14ac:dyDescent="0.25">
      <c r="B1346" s="3" t="str">
        <f t="shared" si="221"/>
        <v>0</v>
      </c>
      <c r="C1346" s="3">
        <f t="shared" si="222"/>
        <v>0</v>
      </c>
      <c r="D1346" s="3" t="str">
        <f t="shared" si="223"/>
        <v>0</v>
      </c>
      <c r="E1346" s="5">
        <v>6956502</v>
      </c>
      <c r="F1346" s="5">
        <v>7643</v>
      </c>
      <c r="G1346" s="5">
        <v>13451</v>
      </c>
      <c r="H1346" s="5">
        <v>17927</v>
      </c>
      <c r="K1346" s="1">
        <f t="shared" si="224"/>
        <v>0.20733931579207701</v>
      </c>
      <c r="L1346" s="1">
        <f t="shared" si="225"/>
        <v>-0.16424275560415527</v>
      </c>
      <c r="M1346" s="1">
        <f t="shared" si="226"/>
        <v>-0.11091281644523762</v>
      </c>
      <c r="N1346" s="1">
        <f t="shared" si="227"/>
        <v>-0.12755499318668484</v>
      </c>
      <c r="P1346" s="1">
        <f t="shared" si="228"/>
        <v>-0.79214477474624434</v>
      </c>
      <c r="Q1346" s="1">
        <f t="shared" si="229"/>
        <v>-0.53493384031643409</v>
      </c>
      <c r="R1346" s="1">
        <f t="shared" si="230"/>
        <v>-0.61519925779343709</v>
      </c>
      <c r="T1346" s="1" t="str">
        <f t="shared" si="231"/>
        <v>A</v>
      </c>
      <c r="U1346" s="1" t="str">
        <f t="shared" si="231"/>
        <v>A</v>
      </c>
      <c r="V1346" s="1" t="str">
        <f t="shared" si="231"/>
        <v>A</v>
      </c>
    </row>
    <row r="1347" spans="1:30" ht="15.6" x14ac:dyDescent="0.25">
      <c r="B1347" s="3" t="str">
        <f t="shared" ref="B1347:B1410" si="232">PROPER(D1347)</f>
        <v>0</v>
      </c>
      <c r="C1347" s="3">
        <f t="shared" ref="C1347:C1410" si="233">getpy(A1347)</f>
        <v>0</v>
      </c>
      <c r="D1347" s="3" t="str">
        <f t="shared" ref="D1347:D1410" si="234">SUBSTITUTE(C1347," ","")</f>
        <v>0</v>
      </c>
      <c r="E1347" s="5">
        <v>8504891</v>
      </c>
      <c r="F1347" s="5">
        <v>3972</v>
      </c>
      <c r="G1347" s="5">
        <v>17233</v>
      </c>
      <c r="H1347" s="5">
        <v>40134</v>
      </c>
      <c r="K1347" s="1">
        <f t="shared" ref="K1347:K1410" si="235">(E1347-E1346)/E1346</f>
        <v>0.22258155032514904</v>
      </c>
      <c r="L1347" s="1">
        <f t="shared" ref="L1347:L1410" si="236">(F1347-F1346)/F1346</f>
        <v>-0.48030877927515375</v>
      </c>
      <c r="M1347" s="1">
        <f t="shared" ref="M1347:M1410" si="237">(G1347-G1346)/G1346</f>
        <v>0.28116868634302283</v>
      </c>
      <c r="N1347" s="1">
        <f t="shared" ref="N1347:N1410" si="238">(H1347-H1346)/H1346</f>
        <v>1.238746025548056</v>
      </c>
      <c r="P1347" s="1">
        <f t="shared" si="228"/>
        <v>-2.1579002328518002</v>
      </c>
      <c r="Q1347" s="1">
        <f t="shared" si="229"/>
        <v>1.2632164971997419</v>
      </c>
      <c r="R1347" s="1">
        <f t="shared" si="230"/>
        <v>5.5653580619709277</v>
      </c>
      <c r="T1347" s="1" t="str">
        <f t="shared" si="231"/>
        <v>A</v>
      </c>
      <c r="U1347" s="1" t="str">
        <f t="shared" si="231"/>
        <v>D</v>
      </c>
      <c r="V1347" s="1" t="str">
        <f t="shared" si="231"/>
        <v>D</v>
      </c>
    </row>
    <row r="1348" spans="1:30" ht="15.6" x14ac:dyDescent="0.25">
      <c r="B1348" s="3" t="str">
        <f t="shared" si="232"/>
        <v>0</v>
      </c>
      <c r="C1348" s="3">
        <f t="shared" si="233"/>
        <v>0</v>
      </c>
      <c r="D1348" s="3" t="str">
        <f t="shared" si="234"/>
        <v>0</v>
      </c>
      <c r="E1348" s="5">
        <v>9707413</v>
      </c>
      <c r="F1348" s="5">
        <v>5089</v>
      </c>
      <c r="G1348" s="5">
        <v>17702</v>
      </c>
      <c r="H1348" s="5">
        <v>37392</v>
      </c>
      <c r="K1348" s="1">
        <f t="shared" si="235"/>
        <v>0.14139181795510372</v>
      </c>
      <c r="L1348" s="1">
        <f t="shared" si="236"/>
        <v>0.28121852970795569</v>
      </c>
      <c r="M1348" s="1">
        <f t="shared" si="237"/>
        <v>2.7215226600127661E-2</v>
      </c>
      <c r="N1348" s="1">
        <f t="shared" si="238"/>
        <v>-6.8321124233816713E-2</v>
      </c>
      <c r="P1348" s="1">
        <f t="shared" ref="P1348:P1411" si="239">L1348/K1348</f>
        <v>1.9889307159007692</v>
      </c>
      <c r="Q1348" s="1">
        <f t="shared" ref="Q1348:Q1411" si="240">M1348/$K1348</f>
        <v>0.19248091575404552</v>
      </c>
      <c r="R1348" s="1">
        <f t="shared" ref="R1348:R1411" si="241">N1348/$K1348</f>
        <v>-0.48320422795264423</v>
      </c>
      <c r="T1348" s="1" t="str">
        <f t="shared" ref="T1348:V1411" si="242">IF(AND($K1348&gt;0,L1348&lt;0,P1348&lt;-0.5),"A",IF(OR(AND($K1348&gt;0,L1348&lt;0,P1348&gt;-0.5)),"B",IF(OR(AND($K1348&gt;0,L1348&gt;0,P1348&lt;1),AND($K1348&lt;0,L1348&lt;0,P1348&gt;1.2)),"C",IF(OR(AND($K1348&gt;0,L1348&gt;0,P1348&gt;1),AND($K1348&lt;0,L1348&lt;0,P1348&lt;1.2)),"D",IF(AND($K1348&lt;0,L1348&gt;0,P1348&lt;0),"E","F")))))</f>
        <v>D</v>
      </c>
      <c r="U1348" s="1" t="str">
        <f t="shared" si="242"/>
        <v>C</v>
      </c>
      <c r="V1348" s="1" t="str">
        <f t="shared" si="242"/>
        <v>B</v>
      </c>
    </row>
    <row r="1349" spans="1:30" ht="15.6" x14ac:dyDescent="0.25">
      <c r="B1349" s="3" t="str">
        <f t="shared" si="232"/>
        <v>0</v>
      </c>
      <c r="C1349" s="3">
        <f t="shared" si="233"/>
        <v>0</v>
      </c>
      <c r="D1349" s="3" t="str">
        <f t="shared" si="234"/>
        <v>0</v>
      </c>
      <c r="E1349" s="5">
        <v>10861431</v>
      </c>
      <c r="F1349" s="5">
        <v>6460</v>
      </c>
      <c r="G1349" s="5">
        <v>18522</v>
      </c>
      <c r="H1349" s="5">
        <v>36995</v>
      </c>
      <c r="K1349" s="1">
        <f t="shared" si="235"/>
        <v>0.11888007649411847</v>
      </c>
      <c r="L1349" s="1">
        <f t="shared" si="236"/>
        <v>0.26940459815287876</v>
      </c>
      <c r="M1349" s="1">
        <f t="shared" si="237"/>
        <v>4.632244944074116E-2</v>
      </c>
      <c r="N1349" s="1">
        <f t="shared" si="238"/>
        <v>-1.061724433033804E-2</v>
      </c>
      <c r="P1349" s="1">
        <f t="shared" si="239"/>
        <v>2.2661879609928364</v>
      </c>
      <c r="Q1349" s="1">
        <f t="shared" si="240"/>
        <v>0.38965696193031085</v>
      </c>
      <c r="R1349" s="1">
        <f t="shared" si="241"/>
        <v>-8.9310544234578473E-2</v>
      </c>
      <c r="T1349" s="1" t="str">
        <f t="shared" si="242"/>
        <v>D</v>
      </c>
      <c r="U1349" s="1" t="str">
        <f t="shared" si="242"/>
        <v>C</v>
      </c>
      <c r="V1349" s="1" t="str">
        <f t="shared" si="242"/>
        <v>B</v>
      </c>
    </row>
    <row r="1350" spans="1:30" ht="15.6" x14ac:dyDescent="0.25">
      <c r="B1350" s="3" t="str">
        <f t="shared" si="232"/>
        <v>0</v>
      </c>
      <c r="C1350" s="3">
        <f t="shared" si="233"/>
        <v>0</v>
      </c>
      <c r="D1350" s="3" t="str">
        <f t="shared" si="234"/>
        <v>0</v>
      </c>
      <c r="E1350" s="5">
        <v>12144000</v>
      </c>
      <c r="F1350" s="5">
        <v>5755</v>
      </c>
      <c r="G1350" s="5">
        <v>20525</v>
      </c>
      <c r="H1350" s="5">
        <v>43899</v>
      </c>
      <c r="K1350" s="1">
        <f t="shared" si="235"/>
        <v>0.11808471646139446</v>
      </c>
      <c r="L1350" s="1">
        <f t="shared" si="236"/>
        <v>-0.10913312693498452</v>
      </c>
      <c r="M1350" s="1">
        <f t="shared" si="237"/>
        <v>0.10814166936615917</v>
      </c>
      <c r="N1350" s="1">
        <f t="shared" si="238"/>
        <v>0.18661981348830922</v>
      </c>
      <c r="P1350" s="1">
        <f t="shared" si="239"/>
        <v>-0.92419349603691947</v>
      </c>
      <c r="Q1350" s="1">
        <f t="shared" si="240"/>
        <v>0.91579734115306977</v>
      </c>
      <c r="R1350" s="1">
        <f t="shared" si="241"/>
        <v>1.5803892246235016</v>
      </c>
      <c r="T1350" s="1" t="str">
        <f t="shared" si="242"/>
        <v>A</v>
      </c>
      <c r="U1350" s="1" t="str">
        <f t="shared" si="242"/>
        <v>C</v>
      </c>
      <c r="V1350" s="1" t="str">
        <f t="shared" si="242"/>
        <v>D</v>
      </c>
    </row>
    <row r="1351" spans="1:30" ht="14.4" x14ac:dyDescent="0.25">
      <c r="A1351" s="4" t="s">
        <v>121</v>
      </c>
      <c r="B1351" s="3" t="str">
        <f t="shared" si="232"/>
        <v>Huaibei</v>
      </c>
      <c r="C1351" s="3" t="str">
        <f t="shared" si="233"/>
        <v xml:space="preserve">huai bei </v>
      </c>
      <c r="D1351" s="3" t="str">
        <f t="shared" si="234"/>
        <v>huaibei</v>
      </c>
      <c r="K1351" s="1">
        <f t="shared" si="235"/>
        <v>-1</v>
      </c>
      <c r="L1351" s="1">
        <f t="shared" si="236"/>
        <v>-1</v>
      </c>
      <c r="M1351" s="1">
        <f t="shared" si="237"/>
        <v>-1</v>
      </c>
      <c r="N1351" s="1">
        <f t="shared" si="238"/>
        <v>-1</v>
      </c>
      <c r="P1351" s="1">
        <f t="shared" si="239"/>
        <v>1</v>
      </c>
      <c r="Q1351" s="1">
        <f t="shared" si="240"/>
        <v>1</v>
      </c>
      <c r="R1351" s="1">
        <f t="shared" si="241"/>
        <v>1</v>
      </c>
      <c r="T1351" s="8" t="str">
        <f t="shared" si="242"/>
        <v>D</v>
      </c>
      <c r="U1351" s="8" t="str">
        <f t="shared" si="242"/>
        <v>D</v>
      </c>
      <c r="V1351" s="8" t="str">
        <f t="shared" si="242"/>
        <v>D</v>
      </c>
    </row>
    <row r="1352" spans="1:30" ht="15.6" x14ac:dyDescent="0.25">
      <c r="B1352" s="3" t="str">
        <f t="shared" si="232"/>
        <v>0</v>
      </c>
      <c r="C1352" s="3">
        <f t="shared" si="233"/>
        <v>0</v>
      </c>
      <c r="D1352" s="3" t="str">
        <f t="shared" si="234"/>
        <v>0</v>
      </c>
      <c r="E1352" s="5">
        <v>1181038</v>
      </c>
      <c r="F1352" s="6"/>
      <c r="G1352" s="6"/>
      <c r="H1352" s="6"/>
      <c r="K1352" s="1" t="e">
        <f t="shared" si="235"/>
        <v>#DIV/0!</v>
      </c>
      <c r="L1352" s="1" t="e">
        <f t="shared" si="236"/>
        <v>#DIV/0!</v>
      </c>
      <c r="M1352" s="1" t="e">
        <f t="shared" si="237"/>
        <v>#DIV/0!</v>
      </c>
      <c r="N1352" s="1" t="e">
        <f t="shared" si="238"/>
        <v>#DIV/0!</v>
      </c>
      <c r="P1352" s="1" t="e">
        <f t="shared" si="239"/>
        <v>#DIV/0!</v>
      </c>
      <c r="Q1352" s="1" t="e">
        <f t="shared" si="240"/>
        <v>#DIV/0!</v>
      </c>
      <c r="R1352" s="1" t="e">
        <f t="shared" si="241"/>
        <v>#DIV/0!</v>
      </c>
      <c r="T1352" s="1" t="e">
        <f t="shared" si="242"/>
        <v>#DIV/0!</v>
      </c>
      <c r="U1352" s="1" t="e">
        <f t="shared" si="242"/>
        <v>#DIV/0!</v>
      </c>
      <c r="V1352" s="1" t="e">
        <f t="shared" si="242"/>
        <v>#DIV/0!</v>
      </c>
      <c r="X1352" s="1">
        <f>COUNTIF($T$1352:$V$1364,"A")</f>
        <v>10</v>
      </c>
      <c r="Y1352" s="1">
        <f>COUNTIF($T$1352:$V$1364,"B")</f>
        <v>8</v>
      </c>
      <c r="Z1352" s="1">
        <f>COUNTIF($T$1352:$V$1364,"C")</f>
        <v>12</v>
      </c>
      <c r="AA1352" s="1">
        <f>COUNTIF($T$1352:$V$1364,"D")</f>
        <v>3</v>
      </c>
      <c r="AB1352" s="1">
        <f>COUNTIF($T$1352:$V$1364,"E")</f>
        <v>0</v>
      </c>
      <c r="AD1352" s="1" t="s">
        <v>148</v>
      </c>
    </row>
    <row r="1353" spans="1:30" ht="15.6" x14ac:dyDescent="0.25">
      <c r="B1353" s="3" t="str">
        <f t="shared" si="232"/>
        <v>0</v>
      </c>
      <c r="C1353" s="3">
        <f t="shared" si="233"/>
        <v>0</v>
      </c>
      <c r="D1353" s="3" t="str">
        <f t="shared" si="234"/>
        <v>0</v>
      </c>
      <c r="E1353" s="5">
        <v>1324689</v>
      </c>
      <c r="F1353" s="5">
        <v>2398</v>
      </c>
      <c r="G1353" s="5">
        <v>41721</v>
      </c>
      <c r="H1353" s="5">
        <v>25219</v>
      </c>
      <c r="K1353" s="1">
        <f t="shared" si="235"/>
        <v>0.12163114141966642</v>
      </c>
      <c r="L1353" s="1" t="e">
        <f t="shared" si="236"/>
        <v>#DIV/0!</v>
      </c>
      <c r="M1353" s="1" t="e">
        <f t="shared" si="237"/>
        <v>#DIV/0!</v>
      </c>
      <c r="N1353" s="1" t="e">
        <f t="shared" si="238"/>
        <v>#DIV/0!</v>
      </c>
      <c r="P1353" s="1" t="e">
        <f t="shared" si="239"/>
        <v>#DIV/0!</v>
      </c>
      <c r="Q1353" s="1" t="e">
        <f t="shared" si="240"/>
        <v>#DIV/0!</v>
      </c>
      <c r="R1353" s="1" t="e">
        <f t="shared" si="241"/>
        <v>#DIV/0!</v>
      </c>
      <c r="T1353" s="1" t="e">
        <f t="shared" si="242"/>
        <v>#DIV/0!</v>
      </c>
      <c r="U1353" s="1" t="e">
        <f t="shared" si="242"/>
        <v>#DIV/0!</v>
      </c>
      <c r="V1353" s="1" t="e">
        <f t="shared" si="242"/>
        <v>#DIV/0!</v>
      </c>
    </row>
    <row r="1354" spans="1:30" ht="15.6" x14ac:dyDescent="0.25">
      <c r="B1354" s="3" t="str">
        <f t="shared" si="232"/>
        <v>0</v>
      </c>
      <c r="C1354" s="3">
        <f t="shared" si="233"/>
        <v>0</v>
      </c>
      <c r="D1354" s="3" t="str">
        <f t="shared" si="234"/>
        <v>0</v>
      </c>
      <c r="E1354" s="5">
        <v>1691300</v>
      </c>
      <c r="F1354" s="5">
        <v>2673</v>
      </c>
      <c r="G1354" s="5">
        <v>49546</v>
      </c>
      <c r="H1354" s="5">
        <v>29241</v>
      </c>
      <c r="K1354" s="1">
        <f t="shared" si="235"/>
        <v>0.27675250568246584</v>
      </c>
      <c r="L1354" s="1">
        <f t="shared" si="236"/>
        <v>0.11467889908256881</v>
      </c>
      <c r="M1354" s="1">
        <f t="shared" si="237"/>
        <v>0.18755542772225017</v>
      </c>
      <c r="N1354" s="1">
        <f t="shared" si="238"/>
        <v>0.15948292953725365</v>
      </c>
      <c r="P1354" s="1">
        <f t="shared" si="239"/>
        <v>0.41437348073786384</v>
      </c>
      <c r="Q1354" s="1">
        <f t="shared" si="240"/>
        <v>0.67770092003229543</v>
      </c>
      <c r="R1354" s="1">
        <f t="shared" si="241"/>
        <v>0.57626553061903496</v>
      </c>
      <c r="T1354" s="1" t="str">
        <f t="shared" si="242"/>
        <v>C</v>
      </c>
      <c r="U1354" s="1" t="str">
        <f t="shared" si="242"/>
        <v>C</v>
      </c>
      <c r="V1354" s="1" t="str">
        <f t="shared" si="242"/>
        <v>C</v>
      </c>
    </row>
    <row r="1355" spans="1:30" ht="15.6" x14ac:dyDescent="0.25">
      <c r="B1355" s="3" t="str">
        <f t="shared" si="232"/>
        <v>0</v>
      </c>
      <c r="C1355" s="3">
        <f t="shared" si="233"/>
        <v>0</v>
      </c>
      <c r="D1355" s="3" t="str">
        <f t="shared" si="234"/>
        <v>0</v>
      </c>
      <c r="E1355" s="5">
        <v>2089900</v>
      </c>
      <c r="F1355" s="5">
        <v>2457</v>
      </c>
      <c r="G1355" s="5">
        <v>65891</v>
      </c>
      <c r="H1355" s="5">
        <v>35497</v>
      </c>
      <c r="K1355" s="1">
        <f t="shared" si="235"/>
        <v>0.23567669839768227</v>
      </c>
      <c r="L1355" s="1">
        <f t="shared" si="236"/>
        <v>-8.0808080808080815E-2</v>
      </c>
      <c r="M1355" s="1">
        <f t="shared" si="237"/>
        <v>0.32989545069228593</v>
      </c>
      <c r="N1355" s="1">
        <f t="shared" si="238"/>
        <v>0.21394617147156389</v>
      </c>
      <c r="P1355" s="1">
        <f t="shared" si="239"/>
        <v>-0.34287683660488477</v>
      </c>
      <c r="Q1355" s="1">
        <f t="shared" si="240"/>
        <v>1.3997796682284576</v>
      </c>
      <c r="R1355" s="1">
        <f t="shared" si="241"/>
        <v>0.90779518266396386</v>
      </c>
      <c r="T1355" s="1" t="str">
        <f t="shared" si="242"/>
        <v>B</v>
      </c>
      <c r="U1355" s="1" t="str">
        <f t="shared" si="242"/>
        <v>D</v>
      </c>
      <c r="V1355" s="1" t="str">
        <f t="shared" si="242"/>
        <v>C</v>
      </c>
    </row>
    <row r="1356" spans="1:30" ht="15.6" x14ac:dyDescent="0.25">
      <c r="B1356" s="3" t="str">
        <f t="shared" si="232"/>
        <v>0</v>
      </c>
      <c r="C1356" s="3">
        <f t="shared" si="233"/>
        <v>0</v>
      </c>
      <c r="D1356" s="3" t="str">
        <f t="shared" si="234"/>
        <v>0</v>
      </c>
      <c r="E1356" s="5">
        <v>2247200</v>
      </c>
      <c r="F1356" s="5">
        <v>2115</v>
      </c>
      <c r="G1356" s="5">
        <v>63647</v>
      </c>
      <c r="H1356" s="5">
        <v>34349</v>
      </c>
      <c r="K1356" s="1">
        <f t="shared" si="235"/>
        <v>7.5266759175080147E-2</v>
      </c>
      <c r="L1356" s="1">
        <f t="shared" si="236"/>
        <v>-0.1391941391941392</v>
      </c>
      <c r="M1356" s="1">
        <f t="shared" si="237"/>
        <v>-3.4056244403636311E-2</v>
      </c>
      <c r="N1356" s="1">
        <f t="shared" si="238"/>
        <v>-3.2340761191086573E-2</v>
      </c>
      <c r="P1356" s="1">
        <f t="shared" si="239"/>
        <v>-1.8493441290644088</v>
      </c>
      <c r="Q1356" s="1">
        <f t="shared" si="240"/>
        <v>-0.45247390450832503</v>
      </c>
      <c r="R1356" s="1">
        <f t="shared" si="241"/>
        <v>-0.42968186149556153</v>
      </c>
      <c r="T1356" s="1" t="str">
        <f t="shared" si="242"/>
        <v>A</v>
      </c>
      <c r="U1356" s="1" t="str">
        <f t="shared" si="242"/>
        <v>B</v>
      </c>
      <c r="V1356" s="1" t="str">
        <f t="shared" si="242"/>
        <v>B</v>
      </c>
    </row>
    <row r="1357" spans="1:30" ht="15.6" x14ac:dyDescent="0.25">
      <c r="B1357" s="3" t="str">
        <f t="shared" si="232"/>
        <v>0</v>
      </c>
      <c r="C1357" s="3">
        <f t="shared" si="233"/>
        <v>0</v>
      </c>
      <c r="D1357" s="3" t="str">
        <f t="shared" si="234"/>
        <v>0</v>
      </c>
      <c r="E1357" s="5">
        <v>2671818</v>
      </c>
      <c r="F1357" s="5">
        <v>1799</v>
      </c>
      <c r="G1357" s="5">
        <v>57100</v>
      </c>
      <c r="H1357" s="5">
        <v>26848</v>
      </c>
      <c r="K1357" s="1">
        <f t="shared" si="235"/>
        <v>0.18895425418298326</v>
      </c>
      <c r="L1357" s="1">
        <f t="shared" si="236"/>
        <v>-0.14940898345153664</v>
      </c>
      <c r="M1357" s="1">
        <f t="shared" si="237"/>
        <v>-0.10286423554920106</v>
      </c>
      <c r="N1357" s="1">
        <f t="shared" si="238"/>
        <v>-0.21837608081749105</v>
      </c>
      <c r="P1357" s="1">
        <f t="shared" si="239"/>
        <v>-0.79071510772575149</v>
      </c>
      <c r="Q1357" s="1">
        <f t="shared" si="240"/>
        <v>-0.54438697871066377</v>
      </c>
      <c r="R1357" s="1">
        <f t="shared" si="241"/>
        <v>-1.1557087283465748</v>
      </c>
      <c r="T1357" s="1" t="str">
        <f t="shared" si="242"/>
        <v>A</v>
      </c>
      <c r="U1357" s="1" t="str">
        <f t="shared" si="242"/>
        <v>A</v>
      </c>
      <c r="V1357" s="1" t="str">
        <f t="shared" si="242"/>
        <v>A</v>
      </c>
    </row>
    <row r="1358" spans="1:30" ht="15.6" x14ac:dyDescent="0.25">
      <c r="B1358" s="3" t="str">
        <f t="shared" si="232"/>
        <v>0</v>
      </c>
      <c r="C1358" s="3">
        <f t="shared" si="233"/>
        <v>0</v>
      </c>
      <c r="D1358" s="3" t="str">
        <f t="shared" si="234"/>
        <v>0</v>
      </c>
      <c r="E1358" s="5">
        <v>3490900</v>
      </c>
      <c r="F1358" s="5">
        <v>1652</v>
      </c>
      <c r="G1358" s="5">
        <v>60952</v>
      </c>
      <c r="H1358" s="5">
        <v>25024</v>
      </c>
      <c r="K1358" s="1">
        <f t="shared" si="235"/>
        <v>0.30656354587026513</v>
      </c>
      <c r="L1358" s="1">
        <f t="shared" si="236"/>
        <v>-8.171206225680934E-2</v>
      </c>
      <c r="M1358" s="1">
        <f t="shared" si="237"/>
        <v>6.7460595446584934E-2</v>
      </c>
      <c r="N1358" s="1">
        <f t="shared" si="238"/>
        <v>-6.7938021454112041E-2</v>
      </c>
      <c r="P1358" s="1">
        <f t="shared" si="239"/>
        <v>-0.266542005263043</v>
      </c>
      <c r="Q1358" s="1">
        <f t="shared" si="240"/>
        <v>0.22005419873090076</v>
      </c>
      <c r="R1358" s="1">
        <f t="shared" si="241"/>
        <v>-0.22161154634759733</v>
      </c>
      <c r="T1358" s="1" t="str">
        <f t="shared" si="242"/>
        <v>B</v>
      </c>
      <c r="U1358" s="1" t="str">
        <f t="shared" si="242"/>
        <v>C</v>
      </c>
      <c r="V1358" s="1" t="str">
        <f t="shared" si="242"/>
        <v>B</v>
      </c>
    </row>
    <row r="1359" spans="1:30" ht="15.6" x14ac:dyDescent="0.25">
      <c r="B1359" s="3" t="str">
        <f t="shared" si="232"/>
        <v>0</v>
      </c>
      <c r="C1359" s="3">
        <f t="shared" si="233"/>
        <v>0</v>
      </c>
      <c r="D1359" s="3" t="str">
        <f t="shared" si="234"/>
        <v>0</v>
      </c>
      <c r="E1359" s="5">
        <v>3718734</v>
      </c>
      <c r="F1359" s="5">
        <v>1749</v>
      </c>
      <c r="G1359" s="5">
        <v>61805</v>
      </c>
      <c r="H1359" s="5">
        <v>25064</v>
      </c>
      <c r="K1359" s="1">
        <f t="shared" si="235"/>
        <v>6.5265117877911144E-2</v>
      </c>
      <c r="L1359" s="1">
        <f t="shared" si="236"/>
        <v>5.871670702179177E-2</v>
      </c>
      <c r="M1359" s="1">
        <f t="shared" si="237"/>
        <v>1.3994618716366976E-2</v>
      </c>
      <c r="N1359" s="1">
        <f t="shared" si="238"/>
        <v>1.59846547314578E-3</v>
      </c>
      <c r="P1359" s="1">
        <f t="shared" si="239"/>
        <v>0.89966445983642862</v>
      </c>
      <c r="Q1359" s="1">
        <f t="shared" si="240"/>
        <v>0.21442723420106513</v>
      </c>
      <c r="R1359" s="1">
        <f t="shared" si="241"/>
        <v>2.449188058061836E-2</v>
      </c>
      <c r="T1359" s="1" t="str">
        <f t="shared" si="242"/>
        <v>C</v>
      </c>
      <c r="U1359" s="1" t="str">
        <f t="shared" si="242"/>
        <v>C</v>
      </c>
      <c r="V1359" s="1" t="str">
        <f t="shared" si="242"/>
        <v>C</v>
      </c>
    </row>
    <row r="1360" spans="1:30" ht="15.6" x14ac:dyDescent="0.25">
      <c r="B1360" s="3" t="str">
        <f t="shared" si="232"/>
        <v>0</v>
      </c>
      <c r="C1360" s="3">
        <f t="shared" si="233"/>
        <v>0</v>
      </c>
      <c r="D1360" s="3" t="str">
        <f t="shared" si="234"/>
        <v>0</v>
      </c>
      <c r="E1360" s="5">
        <v>4616043</v>
      </c>
      <c r="F1360" s="5">
        <v>1818</v>
      </c>
      <c r="G1360" s="5">
        <v>51200</v>
      </c>
      <c r="H1360" s="5">
        <v>17981</v>
      </c>
      <c r="K1360" s="1">
        <f t="shared" si="235"/>
        <v>0.24129421464401596</v>
      </c>
      <c r="L1360" s="1">
        <f t="shared" si="236"/>
        <v>3.9451114922813037E-2</v>
      </c>
      <c r="M1360" s="1">
        <f t="shared" si="237"/>
        <v>-0.17158805921850984</v>
      </c>
      <c r="N1360" s="1">
        <f t="shared" si="238"/>
        <v>-0.28259655282476859</v>
      </c>
      <c r="P1360" s="1">
        <f t="shared" si="239"/>
        <v>0.16349797271772845</v>
      </c>
      <c r="Q1360" s="1">
        <f t="shared" si="240"/>
        <v>-0.71111551295026121</v>
      </c>
      <c r="R1360" s="1">
        <f t="shared" si="241"/>
        <v>-1.1711700309171789</v>
      </c>
      <c r="T1360" s="1" t="str">
        <f t="shared" si="242"/>
        <v>C</v>
      </c>
      <c r="U1360" s="1" t="str">
        <f t="shared" si="242"/>
        <v>A</v>
      </c>
      <c r="V1360" s="1" t="str">
        <f t="shared" si="242"/>
        <v>A</v>
      </c>
    </row>
    <row r="1361" spans="1:30" ht="15.6" x14ac:dyDescent="0.25">
      <c r="B1361" s="3" t="str">
        <f t="shared" si="232"/>
        <v>0</v>
      </c>
      <c r="C1361" s="3">
        <f t="shared" si="233"/>
        <v>0</v>
      </c>
      <c r="D1361" s="3" t="str">
        <f t="shared" si="234"/>
        <v>0</v>
      </c>
      <c r="E1361" s="5">
        <v>5549156</v>
      </c>
      <c r="F1361" s="5">
        <v>2641</v>
      </c>
      <c r="G1361" s="5">
        <v>48141</v>
      </c>
      <c r="H1361" s="5">
        <v>25620</v>
      </c>
      <c r="K1361" s="1">
        <f t="shared" si="235"/>
        <v>0.20214564725675216</v>
      </c>
      <c r="L1361" s="1">
        <f t="shared" si="236"/>
        <v>0.45269526952695271</v>
      </c>
      <c r="M1361" s="1">
        <f t="shared" si="237"/>
        <v>-5.974609375E-2</v>
      </c>
      <c r="N1361" s="1">
        <f t="shared" si="238"/>
        <v>0.42483732829097381</v>
      </c>
      <c r="P1361" s="1">
        <f t="shared" si="239"/>
        <v>2.2394509882865243</v>
      </c>
      <c r="Q1361" s="1">
        <f t="shared" si="240"/>
        <v>-0.29555963514818812</v>
      </c>
      <c r="R1361" s="1">
        <f t="shared" si="241"/>
        <v>2.1016397535949576</v>
      </c>
      <c r="T1361" s="1" t="str">
        <f t="shared" si="242"/>
        <v>D</v>
      </c>
      <c r="U1361" s="1" t="str">
        <f t="shared" si="242"/>
        <v>B</v>
      </c>
      <c r="V1361" s="1" t="str">
        <f t="shared" si="242"/>
        <v>D</v>
      </c>
    </row>
    <row r="1362" spans="1:30" ht="15.6" x14ac:dyDescent="0.25">
      <c r="B1362" s="3" t="str">
        <f t="shared" si="232"/>
        <v>0</v>
      </c>
      <c r="C1362" s="3">
        <f t="shared" si="233"/>
        <v>0</v>
      </c>
      <c r="D1362" s="3" t="str">
        <f t="shared" si="234"/>
        <v>0</v>
      </c>
      <c r="E1362" s="5">
        <v>6205393</v>
      </c>
      <c r="F1362" s="5">
        <v>2881</v>
      </c>
      <c r="G1362" s="5">
        <v>44859</v>
      </c>
      <c r="H1362" s="5">
        <v>25604</v>
      </c>
      <c r="K1362" s="1">
        <f t="shared" si="235"/>
        <v>0.1182588847745495</v>
      </c>
      <c r="L1362" s="1">
        <f t="shared" si="236"/>
        <v>9.0874668686103749E-2</v>
      </c>
      <c r="M1362" s="1">
        <f t="shared" si="237"/>
        <v>-6.817473671091169E-2</v>
      </c>
      <c r="N1362" s="1">
        <f t="shared" si="238"/>
        <v>-6.2451209992193599E-4</v>
      </c>
      <c r="P1362" s="1">
        <f t="shared" si="239"/>
        <v>0.76843840409410735</v>
      </c>
      <c r="Q1362" s="1">
        <f t="shared" si="240"/>
        <v>-0.57648722834551525</v>
      </c>
      <c r="R1362" s="1">
        <f t="shared" si="241"/>
        <v>-5.2808894749220335E-3</v>
      </c>
      <c r="T1362" s="1" t="str">
        <f t="shared" si="242"/>
        <v>C</v>
      </c>
      <c r="U1362" s="1" t="str">
        <f t="shared" si="242"/>
        <v>A</v>
      </c>
      <c r="V1362" s="1" t="str">
        <f t="shared" si="242"/>
        <v>B</v>
      </c>
    </row>
    <row r="1363" spans="1:30" ht="15.6" x14ac:dyDescent="0.25">
      <c r="B1363" s="3" t="str">
        <f t="shared" si="232"/>
        <v>0</v>
      </c>
      <c r="C1363" s="3">
        <f t="shared" si="233"/>
        <v>0</v>
      </c>
      <c r="D1363" s="3" t="str">
        <f t="shared" si="234"/>
        <v>0</v>
      </c>
      <c r="E1363" s="5">
        <v>7036634</v>
      </c>
      <c r="F1363" s="5">
        <v>2520</v>
      </c>
      <c r="G1363" s="5">
        <v>43581</v>
      </c>
      <c r="H1363" s="5">
        <v>23084</v>
      </c>
      <c r="K1363" s="1">
        <f t="shared" si="235"/>
        <v>0.13395461012702983</v>
      </c>
      <c r="L1363" s="1">
        <f t="shared" si="236"/>
        <v>-0.12530371398819853</v>
      </c>
      <c r="M1363" s="1">
        <f t="shared" si="237"/>
        <v>-2.8489266367952921E-2</v>
      </c>
      <c r="N1363" s="1">
        <f t="shared" si="238"/>
        <v>-9.8422121543508823E-2</v>
      </c>
      <c r="P1363" s="1">
        <f t="shared" si="239"/>
        <v>-0.93541919811025831</v>
      </c>
      <c r="Q1363" s="1">
        <f t="shared" si="240"/>
        <v>-0.21267850610692984</v>
      </c>
      <c r="R1363" s="1">
        <f t="shared" si="241"/>
        <v>-0.73474232391236571</v>
      </c>
      <c r="T1363" s="1" t="str">
        <f t="shared" si="242"/>
        <v>A</v>
      </c>
      <c r="U1363" s="1" t="str">
        <f t="shared" si="242"/>
        <v>B</v>
      </c>
      <c r="V1363" s="1" t="str">
        <f t="shared" si="242"/>
        <v>A</v>
      </c>
    </row>
    <row r="1364" spans="1:30" ht="15.6" x14ac:dyDescent="0.25">
      <c r="B1364" s="3" t="str">
        <f t="shared" si="232"/>
        <v>0</v>
      </c>
      <c r="C1364" s="3">
        <f t="shared" si="233"/>
        <v>0</v>
      </c>
      <c r="D1364" s="3" t="str">
        <f t="shared" si="234"/>
        <v>0</v>
      </c>
      <c r="E1364" s="5">
        <v>7596370</v>
      </c>
      <c r="F1364" s="5">
        <v>2277</v>
      </c>
      <c r="G1364" s="5">
        <v>44621</v>
      </c>
      <c r="H1364" s="5">
        <v>23674</v>
      </c>
      <c r="K1364" s="1">
        <f t="shared" si="235"/>
        <v>7.954598747071398E-2</v>
      </c>
      <c r="L1364" s="1">
        <f t="shared" si="236"/>
        <v>-9.6428571428571433E-2</v>
      </c>
      <c r="M1364" s="1">
        <f t="shared" si="237"/>
        <v>2.3863610288887359E-2</v>
      </c>
      <c r="N1364" s="1">
        <f t="shared" si="238"/>
        <v>2.5558828625888062E-2</v>
      </c>
      <c r="P1364" s="1">
        <f t="shared" si="239"/>
        <v>-1.2122367764190873</v>
      </c>
      <c r="Q1364" s="1">
        <f t="shared" si="240"/>
        <v>0.29999766232926706</v>
      </c>
      <c r="R1364" s="1">
        <f t="shared" si="241"/>
        <v>0.32130883578883118</v>
      </c>
      <c r="T1364" s="1" t="str">
        <f t="shared" si="242"/>
        <v>A</v>
      </c>
      <c r="U1364" s="1" t="str">
        <f t="shared" si="242"/>
        <v>C</v>
      </c>
      <c r="V1364" s="1" t="str">
        <f t="shared" si="242"/>
        <v>C</v>
      </c>
    </row>
    <row r="1365" spans="1:30" ht="14.4" x14ac:dyDescent="0.25">
      <c r="A1365" s="4" t="s">
        <v>122</v>
      </c>
      <c r="B1365" s="3" t="str">
        <f t="shared" si="232"/>
        <v>Huainan</v>
      </c>
      <c r="C1365" s="3" t="str">
        <f t="shared" si="233"/>
        <v xml:space="preserve">huai nan </v>
      </c>
      <c r="D1365" s="3" t="str">
        <f t="shared" si="234"/>
        <v>huainan</v>
      </c>
      <c r="K1365" s="1">
        <f t="shared" si="235"/>
        <v>-1</v>
      </c>
      <c r="L1365" s="1">
        <f t="shared" si="236"/>
        <v>-1</v>
      </c>
      <c r="M1365" s="1">
        <f t="shared" si="237"/>
        <v>-1</v>
      </c>
      <c r="N1365" s="1">
        <f t="shared" si="238"/>
        <v>-1</v>
      </c>
      <c r="P1365" s="1">
        <f t="shared" si="239"/>
        <v>1</v>
      </c>
      <c r="Q1365" s="1">
        <f t="shared" si="240"/>
        <v>1</v>
      </c>
      <c r="R1365" s="1">
        <f t="shared" si="241"/>
        <v>1</v>
      </c>
      <c r="T1365" s="8" t="str">
        <f t="shared" si="242"/>
        <v>D</v>
      </c>
      <c r="U1365" s="8" t="str">
        <f t="shared" si="242"/>
        <v>D</v>
      </c>
      <c r="V1365" s="8" t="str">
        <f t="shared" si="242"/>
        <v>D</v>
      </c>
    </row>
    <row r="1366" spans="1:30" ht="15.6" x14ac:dyDescent="0.25">
      <c r="B1366" s="3" t="str">
        <f t="shared" si="232"/>
        <v>0</v>
      </c>
      <c r="C1366" s="3">
        <f t="shared" si="233"/>
        <v>0</v>
      </c>
      <c r="D1366" s="3" t="str">
        <f t="shared" si="234"/>
        <v>0</v>
      </c>
      <c r="E1366" s="5">
        <v>1521178</v>
      </c>
      <c r="F1366" s="6"/>
      <c r="G1366" s="6"/>
      <c r="H1366" s="6"/>
      <c r="K1366" s="1" t="e">
        <f t="shared" si="235"/>
        <v>#DIV/0!</v>
      </c>
      <c r="L1366" s="1" t="e">
        <f t="shared" si="236"/>
        <v>#DIV/0!</v>
      </c>
      <c r="M1366" s="1" t="e">
        <f t="shared" si="237"/>
        <v>#DIV/0!</v>
      </c>
      <c r="N1366" s="1" t="e">
        <f t="shared" si="238"/>
        <v>#DIV/0!</v>
      </c>
      <c r="P1366" s="1" t="e">
        <f t="shared" si="239"/>
        <v>#DIV/0!</v>
      </c>
      <c r="Q1366" s="1" t="e">
        <f t="shared" si="240"/>
        <v>#DIV/0!</v>
      </c>
      <c r="R1366" s="1" t="e">
        <f t="shared" si="241"/>
        <v>#DIV/0!</v>
      </c>
      <c r="T1366" s="1" t="e">
        <f t="shared" si="242"/>
        <v>#DIV/0!</v>
      </c>
      <c r="U1366" s="1" t="e">
        <f t="shared" si="242"/>
        <v>#DIV/0!</v>
      </c>
      <c r="V1366" s="1" t="e">
        <f t="shared" si="242"/>
        <v>#DIV/0!</v>
      </c>
      <c r="X1366" s="1">
        <f>COUNTIF($T$1366:$V$1378,"A")</f>
        <v>8</v>
      </c>
      <c r="Y1366" s="1">
        <f>COUNTIF($T$1366:$V$1378,"B")</f>
        <v>8</v>
      </c>
      <c r="Z1366" s="1">
        <f>COUNTIF($T$1366:$V$1378,"C")</f>
        <v>12</v>
      </c>
      <c r="AA1366" s="1">
        <f>COUNTIF($T$1366:$V$1378,"D")</f>
        <v>4</v>
      </c>
      <c r="AB1366" s="1">
        <f>COUNTIF($T$1366:$V$1378,"E")</f>
        <v>1</v>
      </c>
      <c r="AD1366" s="1" t="s">
        <v>148</v>
      </c>
    </row>
    <row r="1367" spans="1:30" ht="15.6" x14ac:dyDescent="0.25">
      <c r="B1367" s="3" t="str">
        <f t="shared" si="232"/>
        <v>0</v>
      </c>
      <c r="C1367" s="3">
        <f t="shared" si="233"/>
        <v>0</v>
      </c>
      <c r="D1367" s="3" t="str">
        <f t="shared" si="234"/>
        <v>0</v>
      </c>
      <c r="E1367" s="5">
        <v>1705041</v>
      </c>
      <c r="F1367" s="5">
        <v>7505</v>
      </c>
      <c r="G1367" s="5">
        <v>103430</v>
      </c>
      <c r="H1367" s="5">
        <v>27818</v>
      </c>
      <c r="K1367" s="1">
        <f t="shared" si="235"/>
        <v>0.12086882665933901</v>
      </c>
      <c r="L1367" s="1" t="e">
        <f t="shared" si="236"/>
        <v>#DIV/0!</v>
      </c>
      <c r="M1367" s="1" t="e">
        <f t="shared" si="237"/>
        <v>#DIV/0!</v>
      </c>
      <c r="N1367" s="1" t="e">
        <f t="shared" si="238"/>
        <v>#DIV/0!</v>
      </c>
      <c r="P1367" s="1" t="e">
        <f t="shared" si="239"/>
        <v>#DIV/0!</v>
      </c>
      <c r="Q1367" s="1" t="e">
        <f t="shared" si="240"/>
        <v>#DIV/0!</v>
      </c>
      <c r="R1367" s="1" t="e">
        <f t="shared" si="241"/>
        <v>#DIV/0!</v>
      </c>
      <c r="T1367" s="1" t="e">
        <f t="shared" si="242"/>
        <v>#DIV/0!</v>
      </c>
      <c r="U1367" s="1" t="e">
        <f t="shared" si="242"/>
        <v>#DIV/0!</v>
      </c>
      <c r="V1367" s="1" t="e">
        <f t="shared" si="242"/>
        <v>#DIV/0!</v>
      </c>
    </row>
    <row r="1368" spans="1:30" ht="15.6" x14ac:dyDescent="0.25">
      <c r="B1368" s="3" t="str">
        <f t="shared" si="232"/>
        <v>0</v>
      </c>
      <c r="C1368" s="3">
        <f t="shared" si="233"/>
        <v>0</v>
      </c>
      <c r="D1368" s="3" t="str">
        <f t="shared" si="234"/>
        <v>0</v>
      </c>
      <c r="E1368" s="5">
        <v>2144900</v>
      </c>
      <c r="F1368" s="5">
        <v>7108</v>
      </c>
      <c r="G1368" s="5">
        <v>112857</v>
      </c>
      <c r="H1368" s="5">
        <v>27970</v>
      </c>
      <c r="K1368" s="1">
        <f t="shared" si="235"/>
        <v>0.25797561466263863</v>
      </c>
      <c r="L1368" s="1">
        <f t="shared" si="236"/>
        <v>-5.289806795469687E-2</v>
      </c>
      <c r="M1368" s="1">
        <f t="shared" si="237"/>
        <v>9.1143768732476066E-2</v>
      </c>
      <c r="N1368" s="1">
        <f t="shared" si="238"/>
        <v>5.4640880005751673E-3</v>
      </c>
      <c r="P1368" s="1">
        <f t="shared" si="239"/>
        <v>-0.20505065187604277</v>
      </c>
      <c r="Q1368" s="1">
        <f t="shared" si="240"/>
        <v>0.35330381459374416</v>
      </c>
      <c r="R1368" s="1">
        <f t="shared" si="241"/>
        <v>2.1180637587473902E-2</v>
      </c>
      <c r="T1368" s="1" t="str">
        <f t="shared" si="242"/>
        <v>B</v>
      </c>
      <c r="U1368" s="1" t="str">
        <f t="shared" si="242"/>
        <v>C</v>
      </c>
      <c r="V1368" s="1" t="str">
        <f t="shared" si="242"/>
        <v>C</v>
      </c>
    </row>
    <row r="1369" spans="1:30" ht="15.6" x14ac:dyDescent="0.25">
      <c r="B1369" s="3" t="str">
        <f t="shared" si="232"/>
        <v>0</v>
      </c>
      <c r="C1369" s="3">
        <f t="shared" si="233"/>
        <v>0</v>
      </c>
      <c r="D1369" s="3" t="str">
        <f t="shared" si="234"/>
        <v>0</v>
      </c>
      <c r="E1369" s="5">
        <v>2636000</v>
      </c>
      <c r="F1369" s="5">
        <v>7258</v>
      </c>
      <c r="G1369" s="5">
        <v>117930</v>
      </c>
      <c r="H1369" s="5">
        <v>31618</v>
      </c>
      <c r="K1369" s="1">
        <f t="shared" si="235"/>
        <v>0.22896172315725674</v>
      </c>
      <c r="L1369" s="1">
        <f t="shared" si="236"/>
        <v>2.1102982554867755E-2</v>
      </c>
      <c r="M1369" s="1">
        <f t="shared" si="237"/>
        <v>4.4950689810999762E-2</v>
      </c>
      <c r="N1369" s="1">
        <f t="shared" si="238"/>
        <v>0.13042545584554879</v>
      </c>
      <c r="P1369" s="1">
        <f t="shared" si="239"/>
        <v>9.2168167953442987E-2</v>
      </c>
      <c r="Q1369" s="1">
        <f t="shared" si="240"/>
        <v>0.19632403701000486</v>
      </c>
      <c r="R1369" s="1">
        <f t="shared" si="241"/>
        <v>0.56963868915316151</v>
      </c>
      <c r="T1369" s="1" t="str">
        <f t="shared" si="242"/>
        <v>C</v>
      </c>
      <c r="U1369" s="1" t="str">
        <f t="shared" si="242"/>
        <v>C</v>
      </c>
      <c r="V1369" s="1" t="str">
        <f t="shared" si="242"/>
        <v>C</v>
      </c>
    </row>
    <row r="1370" spans="1:30" ht="15.6" x14ac:dyDescent="0.25">
      <c r="B1370" s="3" t="str">
        <f t="shared" si="232"/>
        <v>0</v>
      </c>
      <c r="C1370" s="3">
        <f t="shared" si="233"/>
        <v>0</v>
      </c>
      <c r="D1370" s="3" t="str">
        <f t="shared" si="234"/>
        <v>0</v>
      </c>
      <c r="E1370" s="5">
        <v>3049800</v>
      </c>
      <c r="F1370" s="5">
        <v>5791</v>
      </c>
      <c r="G1370" s="5">
        <v>116085</v>
      </c>
      <c r="H1370" s="5">
        <v>40303</v>
      </c>
      <c r="K1370" s="1">
        <f t="shared" si="235"/>
        <v>0.15698027314112292</v>
      </c>
      <c r="L1370" s="1">
        <f t="shared" si="236"/>
        <v>-0.20212179663819235</v>
      </c>
      <c r="M1370" s="1">
        <f t="shared" si="237"/>
        <v>-1.5644874077842787E-2</v>
      </c>
      <c r="N1370" s="1">
        <f t="shared" si="238"/>
        <v>0.27468530583844647</v>
      </c>
      <c r="P1370" s="1">
        <f t="shared" si="239"/>
        <v>-1.2875617591548454</v>
      </c>
      <c r="Q1370" s="1">
        <f t="shared" si="240"/>
        <v>-9.9661401810520994E-2</v>
      </c>
      <c r="R1370" s="1">
        <f t="shared" si="241"/>
        <v>1.7498077964962417</v>
      </c>
      <c r="T1370" s="1" t="str">
        <f t="shared" si="242"/>
        <v>A</v>
      </c>
      <c r="U1370" s="1" t="str">
        <f t="shared" si="242"/>
        <v>B</v>
      </c>
      <c r="V1370" s="1" t="str">
        <f t="shared" si="242"/>
        <v>D</v>
      </c>
    </row>
    <row r="1371" spans="1:30" ht="15.6" x14ac:dyDescent="0.25">
      <c r="B1371" s="3" t="str">
        <f t="shared" si="232"/>
        <v>0</v>
      </c>
      <c r="C1371" s="3">
        <f t="shared" si="233"/>
        <v>0</v>
      </c>
      <c r="D1371" s="3" t="str">
        <f t="shared" si="234"/>
        <v>0</v>
      </c>
      <c r="E1371" s="5">
        <v>3442294</v>
      </c>
      <c r="F1371" s="5">
        <v>6027</v>
      </c>
      <c r="G1371" s="5">
        <v>106823</v>
      </c>
      <c r="H1371" s="5">
        <v>35043</v>
      </c>
      <c r="K1371" s="1">
        <f t="shared" si="235"/>
        <v>0.12869499639320611</v>
      </c>
      <c r="L1371" s="1">
        <f t="shared" si="236"/>
        <v>4.0752892419271283E-2</v>
      </c>
      <c r="M1371" s="1">
        <f t="shared" si="237"/>
        <v>-7.9786363440582334E-2</v>
      </c>
      <c r="N1371" s="1">
        <f t="shared" si="238"/>
        <v>-0.13051137632434309</v>
      </c>
      <c r="P1371" s="1">
        <f t="shared" si="239"/>
        <v>0.31666260197682911</v>
      </c>
      <c r="Q1371" s="1">
        <f t="shared" si="240"/>
        <v>-0.61996476690366731</v>
      </c>
      <c r="R1371" s="1">
        <f t="shared" si="241"/>
        <v>-1.0141138348967922</v>
      </c>
      <c r="T1371" s="1" t="str">
        <f t="shared" si="242"/>
        <v>C</v>
      </c>
      <c r="U1371" s="1" t="str">
        <f t="shared" si="242"/>
        <v>A</v>
      </c>
      <c r="V1371" s="1" t="str">
        <f t="shared" si="242"/>
        <v>A</v>
      </c>
    </row>
    <row r="1372" spans="1:30" ht="15.6" x14ac:dyDescent="0.25">
      <c r="B1372" s="3" t="str">
        <f t="shared" si="232"/>
        <v>0</v>
      </c>
      <c r="C1372" s="3">
        <f t="shared" si="233"/>
        <v>0</v>
      </c>
      <c r="D1372" s="3" t="str">
        <f t="shared" si="234"/>
        <v>0</v>
      </c>
      <c r="E1372" s="5">
        <v>4536200</v>
      </c>
      <c r="F1372" s="5">
        <v>6295</v>
      </c>
      <c r="G1372" s="5">
        <v>112436</v>
      </c>
      <c r="H1372" s="5">
        <v>41782</v>
      </c>
      <c r="K1372" s="1">
        <f t="shared" si="235"/>
        <v>0.31778401263808381</v>
      </c>
      <c r="L1372" s="1">
        <f t="shared" si="236"/>
        <v>4.4466567114650739E-2</v>
      </c>
      <c r="M1372" s="1">
        <f t="shared" si="237"/>
        <v>5.254486393379703E-2</v>
      </c>
      <c r="N1372" s="1">
        <f t="shared" si="238"/>
        <v>0.19230659475501527</v>
      </c>
      <c r="P1372" s="1">
        <f t="shared" si="239"/>
        <v>0.13992701125997986</v>
      </c>
      <c r="Q1372" s="1">
        <f t="shared" si="240"/>
        <v>0.16534772626727151</v>
      </c>
      <c r="R1372" s="1">
        <f t="shared" si="241"/>
        <v>0.60514873973231753</v>
      </c>
      <c r="T1372" s="1" t="str">
        <f t="shared" si="242"/>
        <v>C</v>
      </c>
      <c r="U1372" s="1" t="str">
        <f t="shared" si="242"/>
        <v>C</v>
      </c>
      <c r="V1372" s="1" t="str">
        <f t="shared" si="242"/>
        <v>C</v>
      </c>
    </row>
    <row r="1373" spans="1:30" ht="15.6" x14ac:dyDescent="0.25">
      <c r="B1373" s="3" t="str">
        <f t="shared" si="232"/>
        <v>0</v>
      </c>
      <c r="C1373" s="3">
        <f t="shared" si="233"/>
        <v>0</v>
      </c>
      <c r="D1373" s="3" t="str">
        <f t="shared" si="234"/>
        <v>0</v>
      </c>
      <c r="E1373" s="5">
        <v>5087730</v>
      </c>
      <c r="F1373" s="5">
        <v>5778</v>
      </c>
      <c r="G1373" s="5">
        <v>113076</v>
      </c>
      <c r="H1373" s="5">
        <v>41554</v>
      </c>
      <c r="K1373" s="1">
        <f t="shared" si="235"/>
        <v>0.12158414531987126</v>
      </c>
      <c r="L1373" s="1">
        <f t="shared" si="236"/>
        <v>-8.2128673550436848E-2</v>
      </c>
      <c r="M1373" s="1">
        <f t="shared" si="237"/>
        <v>5.6921270767369882E-3</v>
      </c>
      <c r="N1373" s="1">
        <f t="shared" si="238"/>
        <v>-5.4568953137714808E-3</v>
      </c>
      <c r="P1373" s="1">
        <f t="shared" si="239"/>
        <v>-0.67548834870177799</v>
      </c>
      <c r="Q1373" s="1">
        <f t="shared" si="240"/>
        <v>4.681635966401524E-2</v>
      </c>
      <c r="R1373" s="1">
        <f t="shared" si="241"/>
        <v>-4.4881635672275655E-2</v>
      </c>
      <c r="T1373" s="1" t="str">
        <f t="shared" si="242"/>
        <v>A</v>
      </c>
      <c r="U1373" s="1" t="str">
        <f t="shared" si="242"/>
        <v>C</v>
      </c>
      <c r="V1373" s="1" t="str">
        <f t="shared" si="242"/>
        <v>B</v>
      </c>
    </row>
    <row r="1374" spans="1:30" ht="15.6" x14ac:dyDescent="0.25">
      <c r="B1374" s="3" t="str">
        <f t="shared" si="232"/>
        <v>0</v>
      </c>
      <c r="C1374" s="3">
        <f t="shared" si="233"/>
        <v>0</v>
      </c>
      <c r="D1374" s="3" t="str">
        <f t="shared" si="234"/>
        <v>0</v>
      </c>
      <c r="E1374" s="5">
        <v>6035491</v>
      </c>
      <c r="F1374" s="5">
        <v>5607</v>
      </c>
      <c r="G1374" s="5">
        <v>98680</v>
      </c>
      <c r="H1374" s="5">
        <v>38388</v>
      </c>
      <c r="K1374" s="1">
        <f t="shared" si="235"/>
        <v>0.18628366678263195</v>
      </c>
      <c r="L1374" s="1">
        <f t="shared" si="236"/>
        <v>-2.9595015576323987E-2</v>
      </c>
      <c r="M1374" s="1">
        <f t="shared" si="237"/>
        <v>-0.12731260391241289</v>
      </c>
      <c r="N1374" s="1">
        <f t="shared" si="238"/>
        <v>-7.6190017808153251E-2</v>
      </c>
      <c r="P1374" s="1">
        <f t="shared" si="239"/>
        <v>-0.15887069482509919</v>
      </c>
      <c r="Q1374" s="1">
        <f t="shared" si="240"/>
        <v>-0.68343406650337002</v>
      </c>
      <c r="R1374" s="1">
        <f t="shared" si="241"/>
        <v>-0.40899998976859731</v>
      </c>
      <c r="T1374" s="1" t="str">
        <f t="shared" si="242"/>
        <v>B</v>
      </c>
      <c r="U1374" s="1" t="str">
        <f t="shared" si="242"/>
        <v>A</v>
      </c>
      <c r="V1374" s="1" t="str">
        <f t="shared" si="242"/>
        <v>B</v>
      </c>
    </row>
    <row r="1375" spans="1:30" ht="15.6" x14ac:dyDescent="0.25">
      <c r="B1375" s="3" t="str">
        <f t="shared" si="232"/>
        <v>0</v>
      </c>
      <c r="C1375" s="3">
        <f t="shared" si="233"/>
        <v>0</v>
      </c>
      <c r="D1375" s="3" t="str">
        <f t="shared" si="234"/>
        <v>0</v>
      </c>
      <c r="E1375" s="5">
        <v>7095384</v>
      </c>
      <c r="F1375" s="5">
        <v>10626</v>
      </c>
      <c r="G1375" s="5">
        <v>70362</v>
      </c>
      <c r="H1375" s="5">
        <v>22699</v>
      </c>
      <c r="K1375" s="1">
        <f t="shared" si="235"/>
        <v>0.17561007049799263</v>
      </c>
      <c r="L1375" s="1">
        <f t="shared" si="236"/>
        <v>0.89513108614232206</v>
      </c>
      <c r="M1375" s="1">
        <f t="shared" si="237"/>
        <v>-0.28696797730036483</v>
      </c>
      <c r="N1375" s="1">
        <f t="shared" si="238"/>
        <v>-0.40869542565385014</v>
      </c>
      <c r="P1375" s="1">
        <f t="shared" si="239"/>
        <v>5.0972651147164942</v>
      </c>
      <c r="Q1375" s="1">
        <f t="shared" si="240"/>
        <v>-1.6341202784475002</v>
      </c>
      <c r="R1375" s="1">
        <f t="shared" si="241"/>
        <v>-2.3272892294552201</v>
      </c>
      <c r="T1375" s="1" t="str">
        <f t="shared" si="242"/>
        <v>D</v>
      </c>
      <c r="U1375" s="1" t="str">
        <f t="shared" si="242"/>
        <v>A</v>
      </c>
      <c r="V1375" s="1" t="str">
        <f t="shared" si="242"/>
        <v>A</v>
      </c>
    </row>
    <row r="1376" spans="1:30" ht="15.6" x14ac:dyDescent="0.25">
      <c r="B1376" s="3" t="str">
        <f t="shared" si="232"/>
        <v>0</v>
      </c>
      <c r="C1376" s="3">
        <f t="shared" si="233"/>
        <v>0</v>
      </c>
      <c r="D1376" s="3" t="str">
        <f t="shared" si="234"/>
        <v>0</v>
      </c>
      <c r="E1376" s="5">
        <v>7817510</v>
      </c>
      <c r="F1376" s="5">
        <v>10787</v>
      </c>
      <c r="G1376" s="5">
        <v>67899</v>
      </c>
      <c r="H1376" s="5">
        <v>21847</v>
      </c>
      <c r="K1376" s="1">
        <f t="shared" si="235"/>
        <v>0.10177405479393363</v>
      </c>
      <c r="L1376" s="1">
        <f t="shared" si="236"/>
        <v>1.5151515151515152E-2</v>
      </c>
      <c r="M1376" s="1">
        <f t="shared" si="237"/>
        <v>-3.5004690031551121E-2</v>
      </c>
      <c r="N1376" s="1">
        <f t="shared" si="238"/>
        <v>-3.7534693158288911E-2</v>
      </c>
      <c r="P1376" s="1">
        <f t="shared" si="239"/>
        <v>0.14887404439366286</v>
      </c>
      <c r="Q1376" s="1">
        <f t="shared" si="240"/>
        <v>-0.34394512533107424</v>
      </c>
      <c r="R1376" s="1">
        <f t="shared" si="241"/>
        <v>-0.3688041439862747</v>
      </c>
      <c r="T1376" s="1" t="str">
        <f t="shared" si="242"/>
        <v>C</v>
      </c>
      <c r="U1376" s="1" t="str">
        <f t="shared" si="242"/>
        <v>B</v>
      </c>
      <c r="V1376" s="1" t="str">
        <f t="shared" si="242"/>
        <v>B</v>
      </c>
    </row>
    <row r="1377" spans="1:30" ht="15.6" x14ac:dyDescent="0.25">
      <c r="B1377" s="3" t="str">
        <f t="shared" si="232"/>
        <v>0</v>
      </c>
      <c r="C1377" s="3">
        <f t="shared" si="233"/>
        <v>0</v>
      </c>
      <c r="D1377" s="3" t="str">
        <f t="shared" si="234"/>
        <v>0</v>
      </c>
      <c r="E1377" s="5">
        <v>8193895</v>
      </c>
      <c r="F1377" s="5">
        <v>10686</v>
      </c>
      <c r="G1377" s="5">
        <v>60770</v>
      </c>
      <c r="H1377" s="5">
        <v>22710</v>
      </c>
      <c r="K1377" s="1">
        <f t="shared" si="235"/>
        <v>4.8146404673610907E-2</v>
      </c>
      <c r="L1377" s="1">
        <f t="shared" si="236"/>
        <v>-9.3631222768146838E-3</v>
      </c>
      <c r="M1377" s="1">
        <f t="shared" si="237"/>
        <v>-0.10499418253582526</v>
      </c>
      <c r="N1377" s="1">
        <f t="shared" si="238"/>
        <v>3.9501991120062252E-2</v>
      </c>
      <c r="P1377" s="1">
        <f t="shared" si="239"/>
        <v>-0.19447188923634459</v>
      </c>
      <c r="Q1377" s="1">
        <f t="shared" si="240"/>
        <v>-2.1807273720143985</v>
      </c>
      <c r="R1377" s="1">
        <f t="shared" si="241"/>
        <v>0.82045567862958901</v>
      </c>
      <c r="T1377" s="1" t="str">
        <f t="shared" si="242"/>
        <v>B</v>
      </c>
      <c r="U1377" s="1" t="str">
        <f t="shared" si="242"/>
        <v>A</v>
      </c>
      <c r="V1377" s="1" t="str">
        <f t="shared" si="242"/>
        <v>C</v>
      </c>
    </row>
    <row r="1378" spans="1:30" ht="15.6" x14ac:dyDescent="0.25">
      <c r="B1378" s="3" t="str">
        <f t="shared" si="232"/>
        <v>0</v>
      </c>
      <c r="C1378" s="3">
        <f t="shared" si="233"/>
        <v>0</v>
      </c>
      <c r="D1378" s="3" t="str">
        <f t="shared" si="234"/>
        <v>0</v>
      </c>
      <c r="E1378" s="5">
        <v>7893187</v>
      </c>
      <c r="F1378" s="5">
        <v>10650</v>
      </c>
      <c r="G1378" s="5">
        <v>59492</v>
      </c>
      <c r="H1378" s="5">
        <v>24452</v>
      </c>
      <c r="K1378" s="1">
        <f t="shared" si="235"/>
        <v>-3.6699030192600714E-2</v>
      </c>
      <c r="L1378" s="1">
        <f t="shared" si="236"/>
        <v>-3.368893879842785E-3</v>
      </c>
      <c r="M1378" s="1">
        <f t="shared" si="237"/>
        <v>-2.1030113542866546E-2</v>
      </c>
      <c r="N1378" s="1">
        <f t="shared" si="238"/>
        <v>7.6706296785557029E-2</v>
      </c>
      <c r="P1378" s="1">
        <f t="shared" si="239"/>
        <v>9.1797899349449943E-2</v>
      </c>
      <c r="Q1378" s="1">
        <f t="shared" si="240"/>
        <v>0.57304275978133756</v>
      </c>
      <c r="R1378" s="1">
        <f t="shared" si="241"/>
        <v>-2.0901450633162129</v>
      </c>
      <c r="T1378" s="1" t="str">
        <f t="shared" si="242"/>
        <v>D</v>
      </c>
      <c r="U1378" s="1" t="str">
        <f t="shared" si="242"/>
        <v>D</v>
      </c>
      <c r="V1378" s="1" t="str">
        <f t="shared" si="242"/>
        <v>E</v>
      </c>
    </row>
    <row r="1379" spans="1:30" ht="27.6" x14ac:dyDescent="0.25">
      <c r="A1379" s="4" t="s">
        <v>123</v>
      </c>
      <c r="B1379" s="3" t="str">
        <f t="shared" si="232"/>
        <v>Maanshan</v>
      </c>
      <c r="C1379" s="3" t="str">
        <f t="shared" si="233"/>
        <v xml:space="preserve">ma an shan </v>
      </c>
      <c r="D1379" s="3" t="str">
        <f t="shared" si="234"/>
        <v>maanshan</v>
      </c>
      <c r="K1379" s="1">
        <f t="shared" si="235"/>
        <v>-1</v>
      </c>
      <c r="L1379" s="1">
        <f t="shared" si="236"/>
        <v>-1</v>
      </c>
      <c r="M1379" s="1">
        <f t="shared" si="237"/>
        <v>-1</v>
      </c>
      <c r="N1379" s="1">
        <f t="shared" si="238"/>
        <v>-1</v>
      </c>
      <c r="P1379" s="1">
        <f t="shared" si="239"/>
        <v>1</v>
      </c>
      <c r="Q1379" s="1">
        <f t="shared" si="240"/>
        <v>1</v>
      </c>
      <c r="R1379" s="1">
        <f t="shared" si="241"/>
        <v>1</v>
      </c>
      <c r="T1379" s="8" t="str">
        <f t="shared" si="242"/>
        <v>D</v>
      </c>
      <c r="U1379" s="8" t="str">
        <f t="shared" si="242"/>
        <v>D</v>
      </c>
      <c r="V1379" s="8" t="str">
        <f t="shared" si="242"/>
        <v>D</v>
      </c>
    </row>
    <row r="1380" spans="1:30" ht="15.6" x14ac:dyDescent="0.25">
      <c r="B1380" s="3" t="str">
        <f t="shared" si="232"/>
        <v>0</v>
      </c>
      <c r="C1380" s="3">
        <f t="shared" si="233"/>
        <v>0</v>
      </c>
      <c r="D1380" s="3" t="str">
        <f t="shared" si="234"/>
        <v>0</v>
      </c>
      <c r="E1380" s="5">
        <v>1545927</v>
      </c>
      <c r="F1380" s="6"/>
      <c r="G1380" s="6"/>
      <c r="H1380" s="6"/>
      <c r="K1380" s="1" t="e">
        <f t="shared" si="235"/>
        <v>#DIV/0!</v>
      </c>
      <c r="L1380" s="1" t="e">
        <f t="shared" si="236"/>
        <v>#DIV/0!</v>
      </c>
      <c r="M1380" s="1" t="e">
        <f t="shared" si="237"/>
        <v>#DIV/0!</v>
      </c>
      <c r="N1380" s="1" t="e">
        <f t="shared" si="238"/>
        <v>#DIV/0!</v>
      </c>
      <c r="P1380" s="1" t="e">
        <f t="shared" si="239"/>
        <v>#DIV/0!</v>
      </c>
      <c r="Q1380" s="1" t="e">
        <f t="shared" si="240"/>
        <v>#DIV/0!</v>
      </c>
      <c r="R1380" s="1" t="e">
        <f t="shared" si="241"/>
        <v>#DIV/0!</v>
      </c>
      <c r="T1380" s="1" t="e">
        <f t="shared" si="242"/>
        <v>#DIV/0!</v>
      </c>
      <c r="U1380" s="1" t="e">
        <f t="shared" si="242"/>
        <v>#DIV/0!</v>
      </c>
      <c r="V1380" s="1" t="e">
        <f t="shared" si="242"/>
        <v>#DIV/0!</v>
      </c>
      <c r="X1380" s="1">
        <f>COUNTIF($T$1380:$V$1392,"A")</f>
        <v>9</v>
      </c>
      <c r="Y1380" s="1">
        <f>COUNTIF($T$1380:$V$1392,"B")</f>
        <v>8</v>
      </c>
      <c r="Z1380" s="1">
        <f>COUNTIF($T$1380:$V$1392,"C")</f>
        <v>13</v>
      </c>
      <c r="AA1380" s="1">
        <f>COUNTIF($T$1380:$V$1392,"D")</f>
        <v>3</v>
      </c>
      <c r="AB1380" s="1">
        <f>COUNTIF($T$1380:$V$1392,"E")</f>
        <v>0</v>
      </c>
      <c r="AD1380" s="1" t="s">
        <v>148</v>
      </c>
    </row>
    <row r="1381" spans="1:30" ht="15.6" x14ac:dyDescent="0.25">
      <c r="B1381" s="3" t="str">
        <f t="shared" si="232"/>
        <v>0</v>
      </c>
      <c r="C1381" s="3">
        <f t="shared" si="233"/>
        <v>0</v>
      </c>
      <c r="D1381" s="3" t="str">
        <f t="shared" si="234"/>
        <v>0</v>
      </c>
      <c r="E1381" s="5">
        <v>1925237</v>
      </c>
      <c r="F1381" s="5">
        <v>13134</v>
      </c>
      <c r="G1381" s="5">
        <v>44036</v>
      </c>
      <c r="H1381" s="5">
        <v>9976</v>
      </c>
      <c r="K1381" s="1">
        <f t="shared" si="235"/>
        <v>0.24536087409043247</v>
      </c>
      <c r="L1381" s="1" t="e">
        <f t="shared" si="236"/>
        <v>#DIV/0!</v>
      </c>
      <c r="M1381" s="1" t="e">
        <f t="shared" si="237"/>
        <v>#DIV/0!</v>
      </c>
      <c r="N1381" s="1" t="e">
        <f t="shared" si="238"/>
        <v>#DIV/0!</v>
      </c>
      <c r="P1381" s="1" t="e">
        <f t="shared" si="239"/>
        <v>#DIV/0!</v>
      </c>
      <c r="Q1381" s="1" t="e">
        <f t="shared" si="240"/>
        <v>#DIV/0!</v>
      </c>
      <c r="R1381" s="1" t="e">
        <f t="shared" si="241"/>
        <v>#DIV/0!</v>
      </c>
      <c r="T1381" s="1" t="e">
        <f t="shared" si="242"/>
        <v>#DIV/0!</v>
      </c>
      <c r="U1381" s="1" t="e">
        <f t="shared" si="242"/>
        <v>#DIV/0!</v>
      </c>
      <c r="V1381" s="1" t="e">
        <f t="shared" si="242"/>
        <v>#DIV/0!</v>
      </c>
    </row>
    <row r="1382" spans="1:30" ht="15.6" x14ac:dyDescent="0.25">
      <c r="B1382" s="3" t="str">
        <f t="shared" si="232"/>
        <v>0</v>
      </c>
      <c r="C1382" s="3">
        <f t="shared" si="233"/>
        <v>0</v>
      </c>
      <c r="D1382" s="3" t="str">
        <f t="shared" si="234"/>
        <v>0</v>
      </c>
      <c r="E1382" s="5">
        <v>2650950</v>
      </c>
      <c r="F1382" s="5">
        <v>13785</v>
      </c>
      <c r="G1382" s="5">
        <v>44282</v>
      </c>
      <c r="H1382" s="5">
        <v>9288</v>
      </c>
      <c r="K1382" s="1">
        <f t="shared" si="235"/>
        <v>0.37694735764999321</v>
      </c>
      <c r="L1382" s="1">
        <f t="shared" si="236"/>
        <v>4.956601187756967E-2</v>
      </c>
      <c r="M1382" s="1">
        <f t="shared" si="237"/>
        <v>5.5863384503587977E-3</v>
      </c>
      <c r="N1382" s="1">
        <f t="shared" si="238"/>
        <v>-6.8965517241379309E-2</v>
      </c>
      <c r="P1382" s="1">
        <f t="shared" si="239"/>
        <v>0.13149319360289344</v>
      </c>
      <c r="Q1382" s="1">
        <f t="shared" si="240"/>
        <v>1.4819943254638432E-2</v>
      </c>
      <c r="R1382" s="1">
        <f t="shared" si="241"/>
        <v>-0.18295795378784915</v>
      </c>
      <c r="T1382" s="1" t="str">
        <f t="shared" si="242"/>
        <v>C</v>
      </c>
      <c r="U1382" s="1" t="str">
        <f t="shared" si="242"/>
        <v>C</v>
      </c>
      <c r="V1382" s="1" t="str">
        <f t="shared" si="242"/>
        <v>B</v>
      </c>
    </row>
    <row r="1383" spans="1:30" ht="15.6" x14ac:dyDescent="0.25">
      <c r="B1383" s="3" t="str">
        <f t="shared" si="232"/>
        <v>0</v>
      </c>
      <c r="C1383" s="3">
        <f t="shared" si="233"/>
        <v>0</v>
      </c>
      <c r="D1383" s="3" t="str">
        <f t="shared" si="234"/>
        <v>0</v>
      </c>
      <c r="E1383" s="5">
        <v>3713461</v>
      </c>
      <c r="F1383" s="5">
        <v>9546</v>
      </c>
      <c r="G1383" s="5">
        <v>52762</v>
      </c>
      <c r="H1383" s="5">
        <v>11430</v>
      </c>
      <c r="K1383" s="1">
        <f t="shared" si="235"/>
        <v>0.40080386276617819</v>
      </c>
      <c r="L1383" s="1">
        <f t="shared" si="236"/>
        <v>-0.3075081610446137</v>
      </c>
      <c r="M1383" s="1">
        <f t="shared" si="237"/>
        <v>0.19149993225238246</v>
      </c>
      <c r="N1383" s="1">
        <f t="shared" si="238"/>
        <v>0.23062015503875968</v>
      </c>
      <c r="P1383" s="1">
        <f t="shared" si="239"/>
        <v>-0.76722853647747524</v>
      </c>
      <c r="Q1383" s="1">
        <f t="shared" si="240"/>
        <v>0.47778963738206309</v>
      </c>
      <c r="R1383" s="1">
        <f t="shared" si="241"/>
        <v>0.57539404297931973</v>
      </c>
      <c r="T1383" s="1" t="str">
        <f t="shared" si="242"/>
        <v>A</v>
      </c>
      <c r="U1383" s="1" t="str">
        <f t="shared" si="242"/>
        <v>C</v>
      </c>
      <c r="V1383" s="1" t="str">
        <f t="shared" si="242"/>
        <v>C</v>
      </c>
    </row>
    <row r="1384" spans="1:30" ht="15.6" x14ac:dyDescent="0.25">
      <c r="B1384" s="3" t="str">
        <f t="shared" si="232"/>
        <v>0</v>
      </c>
      <c r="C1384" s="3">
        <f t="shared" si="233"/>
        <v>0</v>
      </c>
      <c r="D1384" s="3" t="str">
        <f t="shared" si="234"/>
        <v>0</v>
      </c>
      <c r="E1384" s="5">
        <v>4289000</v>
      </c>
      <c r="F1384" s="5">
        <v>9007</v>
      </c>
      <c r="G1384" s="5">
        <v>51969</v>
      </c>
      <c r="H1384" s="5">
        <v>10340</v>
      </c>
      <c r="K1384" s="1">
        <f t="shared" si="235"/>
        <v>0.15498722081637589</v>
      </c>
      <c r="L1384" s="1">
        <f t="shared" si="236"/>
        <v>-5.6463440184370418E-2</v>
      </c>
      <c r="M1384" s="1">
        <f t="shared" si="237"/>
        <v>-1.5029756263977862E-2</v>
      </c>
      <c r="N1384" s="1">
        <f t="shared" si="238"/>
        <v>-9.5363079615048113E-2</v>
      </c>
      <c r="P1384" s="1">
        <f t="shared" si="239"/>
        <v>-0.36431029530664705</v>
      </c>
      <c r="Q1384" s="1">
        <f t="shared" si="240"/>
        <v>-9.6974164610543326E-2</v>
      </c>
      <c r="R1384" s="1">
        <f t="shared" si="241"/>
        <v>-0.61529640387597739</v>
      </c>
      <c r="T1384" s="1" t="str">
        <f t="shared" si="242"/>
        <v>B</v>
      </c>
      <c r="U1384" s="1" t="str">
        <f t="shared" si="242"/>
        <v>B</v>
      </c>
      <c r="V1384" s="1" t="str">
        <f t="shared" si="242"/>
        <v>A</v>
      </c>
    </row>
    <row r="1385" spans="1:30" ht="15.6" x14ac:dyDescent="0.25">
      <c r="B1385" s="3" t="str">
        <f t="shared" si="232"/>
        <v>0</v>
      </c>
      <c r="C1385" s="3">
        <f t="shared" si="233"/>
        <v>0</v>
      </c>
      <c r="D1385" s="3" t="str">
        <f t="shared" si="234"/>
        <v>0</v>
      </c>
      <c r="E1385" s="5">
        <v>5321000</v>
      </c>
      <c r="F1385" s="5">
        <v>9558</v>
      </c>
      <c r="G1385" s="5">
        <v>50687</v>
      </c>
      <c r="H1385" s="5">
        <v>8953</v>
      </c>
      <c r="K1385" s="1">
        <f t="shared" si="235"/>
        <v>0.24061552809512707</v>
      </c>
      <c r="L1385" s="1">
        <f t="shared" si="236"/>
        <v>6.117464194515377E-2</v>
      </c>
      <c r="M1385" s="1">
        <f t="shared" si="237"/>
        <v>-2.4668552406242182E-2</v>
      </c>
      <c r="N1385" s="1">
        <f t="shared" si="238"/>
        <v>-0.13413926499032883</v>
      </c>
      <c r="P1385" s="1">
        <f t="shared" si="239"/>
        <v>0.25424228614608962</v>
      </c>
      <c r="Q1385" s="1">
        <f t="shared" si="240"/>
        <v>-0.10252269502943093</v>
      </c>
      <c r="R1385" s="1">
        <f t="shared" si="241"/>
        <v>-0.55748382513907013</v>
      </c>
      <c r="T1385" s="1" t="str">
        <f t="shared" si="242"/>
        <v>C</v>
      </c>
      <c r="U1385" s="1" t="str">
        <f t="shared" si="242"/>
        <v>B</v>
      </c>
      <c r="V1385" s="1" t="str">
        <f t="shared" si="242"/>
        <v>A</v>
      </c>
    </row>
    <row r="1386" spans="1:30" ht="15.6" x14ac:dyDescent="0.25">
      <c r="B1386" s="3" t="str">
        <f t="shared" si="232"/>
        <v>0</v>
      </c>
      <c r="C1386" s="3">
        <f t="shared" si="233"/>
        <v>0</v>
      </c>
      <c r="D1386" s="3" t="str">
        <f t="shared" si="234"/>
        <v>0</v>
      </c>
      <c r="E1386" s="5">
        <v>6363000</v>
      </c>
      <c r="F1386" s="5">
        <v>9478</v>
      </c>
      <c r="G1386" s="5">
        <v>49746</v>
      </c>
      <c r="H1386" s="5">
        <v>10627</v>
      </c>
      <c r="K1386" s="1">
        <f t="shared" si="235"/>
        <v>0.19582785190753618</v>
      </c>
      <c r="L1386" s="1">
        <f t="shared" si="236"/>
        <v>-8.3699518727767316E-3</v>
      </c>
      <c r="M1386" s="1">
        <f t="shared" si="237"/>
        <v>-1.8564918026318385E-2</v>
      </c>
      <c r="N1386" s="1">
        <f t="shared" si="238"/>
        <v>0.1869764324807327</v>
      </c>
      <c r="P1386" s="1">
        <f t="shared" si="239"/>
        <v>-4.27413761180854E-2</v>
      </c>
      <c r="Q1386" s="1">
        <f t="shared" si="240"/>
        <v>-9.480223495013447E-2</v>
      </c>
      <c r="R1386" s="1">
        <f t="shared" si="241"/>
        <v>0.95479999734163024</v>
      </c>
      <c r="T1386" s="1" t="str">
        <f t="shared" si="242"/>
        <v>B</v>
      </c>
      <c r="U1386" s="1" t="str">
        <f t="shared" si="242"/>
        <v>B</v>
      </c>
      <c r="V1386" s="1" t="str">
        <f t="shared" si="242"/>
        <v>C</v>
      </c>
    </row>
    <row r="1387" spans="1:30" ht="15.6" x14ac:dyDescent="0.25">
      <c r="B1387" s="3" t="str">
        <f t="shared" si="232"/>
        <v>0</v>
      </c>
      <c r="C1387" s="3">
        <f t="shared" si="233"/>
        <v>0</v>
      </c>
      <c r="D1387" s="3" t="str">
        <f t="shared" si="234"/>
        <v>0</v>
      </c>
      <c r="E1387" s="5">
        <v>6658905</v>
      </c>
      <c r="F1387" s="5">
        <v>8060</v>
      </c>
      <c r="G1387" s="5">
        <v>51569</v>
      </c>
      <c r="H1387" s="5">
        <v>9227</v>
      </c>
      <c r="K1387" s="1">
        <f t="shared" si="235"/>
        <v>4.6504007543611503E-2</v>
      </c>
      <c r="L1387" s="1">
        <f t="shared" si="236"/>
        <v>-0.14960962228318211</v>
      </c>
      <c r="M1387" s="1">
        <f t="shared" si="237"/>
        <v>3.6646162505528081E-2</v>
      </c>
      <c r="N1387" s="1">
        <f t="shared" si="238"/>
        <v>-0.13173990778206454</v>
      </c>
      <c r="P1387" s="1">
        <f t="shared" si="239"/>
        <v>-3.2171339672796599</v>
      </c>
      <c r="Q1387" s="1">
        <f t="shared" si="240"/>
        <v>0.78802160160414725</v>
      </c>
      <c r="R1387" s="1">
        <f t="shared" si="241"/>
        <v>-2.8328721488899364</v>
      </c>
      <c r="T1387" s="1" t="str">
        <f t="shared" si="242"/>
        <v>A</v>
      </c>
      <c r="U1387" s="1" t="str">
        <f t="shared" si="242"/>
        <v>C</v>
      </c>
      <c r="V1387" s="1" t="str">
        <f t="shared" si="242"/>
        <v>A</v>
      </c>
    </row>
    <row r="1388" spans="1:30" ht="15.6" x14ac:dyDescent="0.25">
      <c r="B1388" s="3" t="str">
        <f t="shared" si="232"/>
        <v>0</v>
      </c>
      <c r="C1388" s="3">
        <f t="shared" si="233"/>
        <v>0</v>
      </c>
      <c r="D1388" s="3" t="str">
        <f t="shared" si="234"/>
        <v>0</v>
      </c>
      <c r="E1388" s="5">
        <v>8110148</v>
      </c>
      <c r="F1388" s="5">
        <v>5563</v>
      </c>
      <c r="G1388" s="5">
        <v>60543</v>
      </c>
      <c r="H1388" s="5">
        <v>8814</v>
      </c>
      <c r="K1388" s="1">
        <f t="shared" si="235"/>
        <v>0.21794018686255473</v>
      </c>
      <c r="L1388" s="1">
        <f t="shared" si="236"/>
        <v>-0.30980148883374692</v>
      </c>
      <c r="M1388" s="1">
        <f t="shared" si="237"/>
        <v>0.174019275145921</v>
      </c>
      <c r="N1388" s="1">
        <f t="shared" si="238"/>
        <v>-4.4759943643654494E-2</v>
      </c>
      <c r="P1388" s="1">
        <f t="shared" si="239"/>
        <v>-1.421497766399205</v>
      </c>
      <c r="Q1388" s="1">
        <f t="shared" si="240"/>
        <v>0.79847263440068206</v>
      </c>
      <c r="R1388" s="1">
        <f t="shared" si="241"/>
        <v>-0.20537719219210643</v>
      </c>
      <c r="T1388" s="1" t="str">
        <f t="shared" si="242"/>
        <v>A</v>
      </c>
      <c r="U1388" s="1" t="str">
        <f t="shared" si="242"/>
        <v>C</v>
      </c>
      <c r="V1388" s="1" t="str">
        <f t="shared" si="242"/>
        <v>B</v>
      </c>
    </row>
    <row r="1389" spans="1:30" ht="15.6" x14ac:dyDescent="0.25">
      <c r="B1389" s="3" t="str">
        <f t="shared" si="232"/>
        <v>0</v>
      </c>
      <c r="C1389" s="3">
        <f t="shared" si="233"/>
        <v>0</v>
      </c>
      <c r="D1389" s="3" t="str">
        <f t="shared" si="234"/>
        <v>0</v>
      </c>
      <c r="E1389" s="5">
        <v>11441815</v>
      </c>
      <c r="F1389" s="5">
        <v>7391</v>
      </c>
      <c r="G1389" s="5">
        <v>66457</v>
      </c>
      <c r="H1389" s="5">
        <v>31427</v>
      </c>
      <c r="K1389" s="1">
        <f t="shared" si="235"/>
        <v>0.41080224429936418</v>
      </c>
      <c r="L1389" s="1">
        <f t="shared" si="236"/>
        <v>0.32859967643357901</v>
      </c>
      <c r="M1389" s="1">
        <f t="shared" si="237"/>
        <v>9.7682638785656473E-2</v>
      </c>
      <c r="N1389" s="1">
        <f t="shared" si="238"/>
        <v>2.5655774903562514</v>
      </c>
      <c r="P1389" s="1">
        <f t="shared" si="239"/>
        <v>0.79989747133445155</v>
      </c>
      <c r="Q1389" s="1">
        <f t="shared" si="240"/>
        <v>0.23778506602917227</v>
      </c>
      <c r="R1389" s="1">
        <f t="shared" si="241"/>
        <v>6.2452859641308009</v>
      </c>
      <c r="T1389" s="1" t="str">
        <f t="shared" si="242"/>
        <v>C</v>
      </c>
      <c r="U1389" s="1" t="str">
        <f t="shared" si="242"/>
        <v>C</v>
      </c>
      <c r="V1389" s="1" t="str">
        <f t="shared" si="242"/>
        <v>D</v>
      </c>
    </row>
    <row r="1390" spans="1:30" ht="15.6" x14ac:dyDescent="0.25">
      <c r="B1390" s="3" t="str">
        <f t="shared" si="232"/>
        <v>0</v>
      </c>
      <c r="C1390" s="3">
        <f t="shared" si="233"/>
        <v>0</v>
      </c>
      <c r="D1390" s="3" t="str">
        <f t="shared" si="234"/>
        <v>0</v>
      </c>
      <c r="E1390" s="5">
        <v>12320000</v>
      </c>
      <c r="F1390" s="5">
        <v>6914</v>
      </c>
      <c r="G1390" s="5">
        <v>67717</v>
      </c>
      <c r="H1390" s="5">
        <v>31525</v>
      </c>
      <c r="K1390" s="1">
        <f t="shared" si="235"/>
        <v>7.6752246037888217E-2</v>
      </c>
      <c r="L1390" s="1">
        <f t="shared" si="236"/>
        <v>-6.4537951562711401E-2</v>
      </c>
      <c r="M1390" s="1">
        <f t="shared" si="237"/>
        <v>1.8959628030154836E-2</v>
      </c>
      <c r="N1390" s="1">
        <f t="shared" si="238"/>
        <v>3.1183377350685717E-3</v>
      </c>
      <c r="P1390" s="1">
        <f t="shared" si="239"/>
        <v>-0.84086075514783876</v>
      </c>
      <c r="Q1390" s="1">
        <f t="shared" si="240"/>
        <v>0.24702375511975957</v>
      </c>
      <c r="R1390" s="1">
        <f t="shared" si="241"/>
        <v>4.0628618653442736E-2</v>
      </c>
      <c r="T1390" s="1" t="str">
        <f t="shared" si="242"/>
        <v>A</v>
      </c>
      <c r="U1390" s="1" t="str">
        <f t="shared" si="242"/>
        <v>C</v>
      </c>
      <c r="V1390" s="1" t="str">
        <f t="shared" si="242"/>
        <v>C</v>
      </c>
    </row>
    <row r="1391" spans="1:30" ht="15.6" x14ac:dyDescent="0.25">
      <c r="B1391" s="3" t="str">
        <f t="shared" si="232"/>
        <v>0</v>
      </c>
      <c r="C1391" s="3">
        <f t="shared" si="233"/>
        <v>0</v>
      </c>
      <c r="D1391" s="3" t="str">
        <f t="shared" si="234"/>
        <v>0</v>
      </c>
      <c r="E1391" s="5">
        <v>12928032</v>
      </c>
      <c r="F1391" s="5">
        <v>6745</v>
      </c>
      <c r="G1391" s="5">
        <v>64723</v>
      </c>
      <c r="H1391" s="5">
        <v>32178</v>
      </c>
      <c r="K1391" s="1">
        <f t="shared" si="235"/>
        <v>4.9353246753246753E-2</v>
      </c>
      <c r="L1391" s="1">
        <f t="shared" si="236"/>
        <v>-2.4443158808215217E-2</v>
      </c>
      <c r="M1391" s="1">
        <f t="shared" si="237"/>
        <v>-4.4213417605623404E-2</v>
      </c>
      <c r="N1391" s="1">
        <f t="shared" si="238"/>
        <v>2.0713719270420303E-2</v>
      </c>
      <c r="P1391" s="1">
        <f t="shared" si="239"/>
        <v>-0.49526951956017357</v>
      </c>
      <c r="Q1391" s="1">
        <f t="shared" si="240"/>
        <v>-0.89585631167649127</v>
      </c>
      <c r="R1391" s="1">
        <f t="shared" si="241"/>
        <v>0.41970327451775258</v>
      </c>
      <c r="T1391" s="1" t="str">
        <f t="shared" si="242"/>
        <v>B</v>
      </c>
      <c r="U1391" s="1" t="str">
        <f t="shared" si="242"/>
        <v>A</v>
      </c>
      <c r="V1391" s="1" t="str">
        <f t="shared" si="242"/>
        <v>C</v>
      </c>
    </row>
    <row r="1392" spans="1:30" ht="15.6" x14ac:dyDescent="0.25">
      <c r="B1392" s="3" t="str">
        <f t="shared" si="232"/>
        <v>0</v>
      </c>
      <c r="C1392" s="3">
        <f t="shared" si="233"/>
        <v>0</v>
      </c>
      <c r="D1392" s="3" t="str">
        <f t="shared" si="234"/>
        <v>0</v>
      </c>
      <c r="E1392" s="5">
        <v>13331200</v>
      </c>
      <c r="F1392" s="5">
        <v>7338</v>
      </c>
      <c r="G1392" s="5">
        <v>58819</v>
      </c>
      <c r="H1392" s="5">
        <v>100810</v>
      </c>
      <c r="K1392" s="1">
        <f t="shared" si="235"/>
        <v>3.1185566372360463E-2</v>
      </c>
      <c r="L1392" s="1">
        <f t="shared" si="236"/>
        <v>8.7916975537435132E-2</v>
      </c>
      <c r="M1392" s="1">
        <f t="shared" si="237"/>
        <v>-9.1219504658313119E-2</v>
      </c>
      <c r="N1392" s="1">
        <f t="shared" si="238"/>
        <v>2.1328858226117222</v>
      </c>
      <c r="P1392" s="1">
        <f t="shared" si="239"/>
        <v>2.819155967465619</v>
      </c>
      <c r="Q1392" s="1">
        <f t="shared" si="240"/>
        <v>-2.9250552505328327</v>
      </c>
      <c r="R1392" s="1">
        <f t="shared" si="241"/>
        <v>68.393364967136947</v>
      </c>
      <c r="T1392" s="1" t="str">
        <f t="shared" si="242"/>
        <v>D</v>
      </c>
      <c r="U1392" s="1" t="str">
        <f t="shared" si="242"/>
        <v>A</v>
      </c>
      <c r="V1392" s="1" t="str">
        <f t="shared" si="242"/>
        <v>D</v>
      </c>
    </row>
    <row r="1393" spans="1:30" ht="14.4" x14ac:dyDescent="0.25">
      <c r="A1393" s="4" t="s">
        <v>124</v>
      </c>
      <c r="B1393" s="3" t="str">
        <f t="shared" si="232"/>
        <v>Suzhou</v>
      </c>
      <c r="C1393" s="3" t="str">
        <f t="shared" si="233"/>
        <v xml:space="preserve">su zhou </v>
      </c>
      <c r="D1393" s="3" t="str">
        <f t="shared" si="234"/>
        <v>suzhou</v>
      </c>
      <c r="K1393" s="1">
        <f t="shared" si="235"/>
        <v>-1</v>
      </c>
      <c r="L1393" s="1">
        <f t="shared" si="236"/>
        <v>-1</v>
      </c>
      <c r="M1393" s="1">
        <f t="shared" si="237"/>
        <v>-1</v>
      </c>
      <c r="N1393" s="1">
        <f t="shared" si="238"/>
        <v>-1</v>
      </c>
      <c r="P1393" s="1">
        <f t="shared" si="239"/>
        <v>1</v>
      </c>
      <c r="Q1393" s="1">
        <f t="shared" si="240"/>
        <v>1</v>
      </c>
      <c r="R1393" s="1">
        <f t="shared" si="241"/>
        <v>1</v>
      </c>
      <c r="T1393" s="8" t="str">
        <f t="shared" si="242"/>
        <v>D</v>
      </c>
      <c r="U1393" s="8" t="str">
        <f t="shared" si="242"/>
        <v>D</v>
      </c>
      <c r="V1393" s="8" t="str">
        <f t="shared" si="242"/>
        <v>D</v>
      </c>
    </row>
    <row r="1394" spans="1:30" ht="15.6" x14ac:dyDescent="0.25">
      <c r="B1394" s="3" t="str">
        <f t="shared" si="232"/>
        <v>0</v>
      </c>
      <c r="C1394" s="3">
        <f t="shared" si="233"/>
        <v>0</v>
      </c>
      <c r="D1394" s="3" t="str">
        <f t="shared" si="234"/>
        <v>0</v>
      </c>
      <c r="E1394" s="5">
        <v>2074129</v>
      </c>
      <c r="F1394" s="6"/>
      <c r="G1394" s="6"/>
      <c r="H1394" s="6"/>
      <c r="K1394" s="1" t="e">
        <f t="shared" si="235"/>
        <v>#DIV/0!</v>
      </c>
      <c r="L1394" s="1" t="e">
        <f t="shared" si="236"/>
        <v>#DIV/0!</v>
      </c>
      <c r="M1394" s="1" t="e">
        <f t="shared" si="237"/>
        <v>#DIV/0!</v>
      </c>
      <c r="N1394" s="1" t="e">
        <f t="shared" si="238"/>
        <v>#DIV/0!</v>
      </c>
      <c r="P1394" s="1" t="e">
        <f t="shared" si="239"/>
        <v>#DIV/0!</v>
      </c>
      <c r="Q1394" s="1" t="e">
        <f t="shared" si="240"/>
        <v>#DIV/0!</v>
      </c>
      <c r="R1394" s="1" t="e">
        <f t="shared" si="241"/>
        <v>#DIV/0!</v>
      </c>
      <c r="T1394" s="1" t="e">
        <f t="shared" si="242"/>
        <v>#DIV/0!</v>
      </c>
      <c r="U1394" s="1" t="e">
        <f t="shared" si="242"/>
        <v>#DIV/0!</v>
      </c>
      <c r="V1394" s="1" t="e">
        <f t="shared" si="242"/>
        <v>#DIV/0!</v>
      </c>
      <c r="X1394" s="1">
        <f>COUNTIF($T$1394:$V$1406,"A")</f>
        <v>5</v>
      </c>
      <c r="Y1394" s="1">
        <f>COUNTIF($T$1394:$V$1406,"B")</f>
        <v>11</v>
      </c>
      <c r="Z1394" s="1">
        <f>COUNTIF($T$1394:$V$1406,"C")</f>
        <v>8</v>
      </c>
      <c r="AA1394" s="1">
        <f>COUNTIF($T$1394:$V$1406,"D")</f>
        <v>9</v>
      </c>
      <c r="AB1394" s="1">
        <f>COUNTIF($T$1394:$V$1406,"E")</f>
        <v>0</v>
      </c>
      <c r="AD1394" s="1" t="s">
        <v>9</v>
      </c>
    </row>
    <row r="1395" spans="1:30" ht="15.6" x14ac:dyDescent="0.25">
      <c r="B1395" s="3" t="str">
        <f t="shared" si="232"/>
        <v>0</v>
      </c>
      <c r="C1395" s="3">
        <f t="shared" si="233"/>
        <v>0</v>
      </c>
      <c r="D1395" s="3" t="str">
        <f t="shared" si="234"/>
        <v>0</v>
      </c>
      <c r="E1395" s="5">
        <v>2199287</v>
      </c>
      <c r="F1395" s="5">
        <v>1395</v>
      </c>
      <c r="G1395" s="5">
        <v>7588</v>
      </c>
      <c r="H1395" s="5">
        <v>9022</v>
      </c>
      <c r="K1395" s="1">
        <f t="shared" si="235"/>
        <v>6.034243771722974E-2</v>
      </c>
      <c r="L1395" s="1" t="e">
        <f t="shared" si="236"/>
        <v>#DIV/0!</v>
      </c>
      <c r="M1395" s="1" t="e">
        <f t="shared" si="237"/>
        <v>#DIV/0!</v>
      </c>
      <c r="N1395" s="1" t="e">
        <f t="shared" si="238"/>
        <v>#DIV/0!</v>
      </c>
      <c r="P1395" s="1" t="e">
        <f t="shared" si="239"/>
        <v>#DIV/0!</v>
      </c>
      <c r="Q1395" s="1" t="e">
        <f t="shared" si="240"/>
        <v>#DIV/0!</v>
      </c>
      <c r="R1395" s="1" t="e">
        <f t="shared" si="241"/>
        <v>#DIV/0!</v>
      </c>
      <c r="T1395" s="1" t="e">
        <f t="shared" si="242"/>
        <v>#DIV/0!</v>
      </c>
      <c r="U1395" s="1" t="e">
        <f t="shared" si="242"/>
        <v>#DIV/0!</v>
      </c>
      <c r="V1395" s="1" t="e">
        <f t="shared" si="242"/>
        <v>#DIV/0!</v>
      </c>
    </row>
    <row r="1396" spans="1:30" ht="15.6" x14ac:dyDescent="0.25">
      <c r="B1396" s="3" t="str">
        <f t="shared" si="232"/>
        <v>0</v>
      </c>
      <c r="C1396" s="3">
        <f t="shared" si="233"/>
        <v>0</v>
      </c>
      <c r="D1396" s="3" t="str">
        <f t="shared" si="234"/>
        <v>0</v>
      </c>
      <c r="E1396" s="5">
        <v>2791206</v>
      </c>
      <c r="F1396" s="5">
        <v>1252</v>
      </c>
      <c r="G1396" s="5">
        <v>7504</v>
      </c>
      <c r="H1396" s="5">
        <v>8929</v>
      </c>
      <c r="K1396" s="1">
        <f t="shared" si="235"/>
        <v>0.26914131716324424</v>
      </c>
      <c r="L1396" s="1">
        <f t="shared" si="236"/>
        <v>-0.10250896057347671</v>
      </c>
      <c r="M1396" s="1">
        <f t="shared" si="237"/>
        <v>-1.107011070110701E-2</v>
      </c>
      <c r="N1396" s="1">
        <f t="shared" si="238"/>
        <v>-1.0308135668366216E-2</v>
      </c>
      <c r="P1396" s="1">
        <f t="shared" si="239"/>
        <v>-0.38087411347289052</v>
      </c>
      <c r="Q1396" s="1">
        <f t="shared" si="240"/>
        <v>-4.113121990256359E-2</v>
      </c>
      <c r="R1396" s="1">
        <f t="shared" si="241"/>
        <v>-3.8300086278146392E-2</v>
      </c>
      <c r="T1396" s="1" t="str">
        <f t="shared" si="242"/>
        <v>B</v>
      </c>
      <c r="U1396" s="1" t="str">
        <f t="shared" si="242"/>
        <v>B</v>
      </c>
      <c r="V1396" s="1" t="str">
        <f t="shared" si="242"/>
        <v>B</v>
      </c>
    </row>
    <row r="1397" spans="1:30" ht="15.6" x14ac:dyDescent="0.25">
      <c r="B1397" s="3" t="str">
        <f t="shared" si="232"/>
        <v>0</v>
      </c>
      <c r="C1397" s="3">
        <f t="shared" si="233"/>
        <v>0</v>
      </c>
      <c r="D1397" s="3" t="str">
        <f t="shared" si="234"/>
        <v>0</v>
      </c>
      <c r="E1397" s="5">
        <v>3129800</v>
      </c>
      <c r="F1397" s="5">
        <v>1375</v>
      </c>
      <c r="G1397" s="5">
        <v>7446</v>
      </c>
      <c r="H1397" s="5">
        <v>9215</v>
      </c>
      <c r="K1397" s="1">
        <f t="shared" si="235"/>
        <v>0.12130742052001894</v>
      </c>
      <c r="L1397" s="1">
        <f t="shared" si="236"/>
        <v>9.8242811501597443E-2</v>
      </c>
      <c r="M1397" s="1">
        <f t="shared" si="237"/>
        <v>-7.7292110874200423E-3</v>
      </c>
      <c r="N1397" s="1">
        <f t="shared" si="238"/>
        <v>3.2030462537798184E-2</v>
      </c>
      <c r="P1397" s="1">
        <f t="shared" si="239"/>
        <v>0.80986646225310488</v>
      </c>
      <c r="Q1397" s="1">
        <f t="shared" si="240"/>
        <v>-6.3715896804058397E-2</v>
      </c>
      <c r="R1397" s="1">
        <f t="shared" si="241"/>
        <v>0.26404371967098506</v>
      </c>
      <c r="T1397" s="1" t="str">
        <f t="shared" si="242"/>
        <v>C</v>
      </c>
      <c r="U1397" s="1" t="str">
        <f t="shared" si="242"/>
        <v>B</v>
      </c>
      <c r="V1397" s="1" t="str">
        <f t="shared" si="242"/>
        <v>C</v>
      </c>
    </row>
    <row r="1398" spans="1:30" ht="15.6" x14ac:dyDescent="0.25">
      <c r="B1398" s="3" t="str">
        <f t="shared" si="232"/>
        <v>0</v>
      </c>
      <c r="C1398" s="3">
        <f t="shared" si="233"/>
        <v>0</v>
      </c>
      <c r="D1398" s="3" t="str">
        <f t="shared" si="234"/>
        <v>0</v>
      </c>
      <c r="E1398" s="5">
        <v>3590100</v>
      </c>
      <c r="F1398" s="5">
        <v>1433</v>
      </c>
      <c r="G1398" s="5">
        <v>11294</v>
      </c>
      <c r="H1398" s="5">
        <v>107846</v>
      </c>
      <c r="K1398" s="1">
        <f t="shared" si="235"/>
        <v>0.14707010032589943</v>
      </c>
      <c r="L1398" s="1">
        <f t="shared" si="236"/>
        <v>4.2181818181818181E-2</v>
      </c>
      <c r="M1398" s="1">
        <f t="shared" si="237"/>
        <v>0.51678753693258128</v>
      </c>
      <c r="N1398" s="1">
        <f t="shared" si="238"/>
        <v>10.703309820944114</v>
      </c>
      <c r="P1398" s="1">
        <f t="shared" si="239"/>
        <v>0.28681437007485233</v>
      </c>
      <c r="Q1398" s="1">
        <f t="shared" si="240"/>
        <v>3.5138857985913377</v>
      </c>
      <c r="R1398" s="1">
        <f t="shared" si="241"/>
        <v>72.776926086445542</v>
      </c>
      <c r="T1398" s="1" t="str">
        <f t="shared" si="242"/>
        <v>C</v>
      </c>
      <c r="U1398" s="1" t="str">
        <f t="shared" si="242"/>
        <v>D</v>
      </c>
      <c r="V1398" s="1" t="str">
        <f t="shared" si="242"/>
        <v>D</v>
      </c>
    </row>
    <row r="1399" spans="1:30" ht="15.6" x14ac:dyDescent="0.25">
      <c r="B1399" s="3" t="str">
        <f t="shared" si="232"/>
        <v>0</v>
      </c>
      <c r="C1399" s="3">
        <f t="shared" si="233"/>
        <v>0</v>
      </c>
      <c r="D1399" s="3" t="str">
        <f t="shared" si="234"/>
        <v>0</v>
      </c>
      <c r="E1399" s="5">
        <v>4242700</v>
      </c>
      <c r="F1399" s="5">
        <v>1693</v>
      </c>
      <c r="G1399" s="5">
        <v>10402</v>
      </c>
      <c r="H1399" s="5">
        <v>10863</v>
      </c>
      <c r="K1399" s="1">
        <f t="shared" si="235"/>
        <v>0.18177766636026851</v>
      </c>
      <c r="L1399" s="1">
        <f t="shared" si="236"/>
        <v>0.18143754361479414</v>
      </c>
      <c r="M1399" s="1">
        <f t="shared" si="237"/>
        <v>-7.8979989374889328E-2</v>
      </c>
      <c r="N1399" s="1">
        <f t="shared" si="238"/>
        <v>-0.89927303747936871</v>
      </c>
      <c r="P1399" s="1">
        <f t="shared" si="239"/>
        <v>0.99812890795506048</v>
      </c>
      <c r="Q1399" s="1">
        <f t="shared" si="240"/>
        <v>-0.43448676042719919</v>
      </c>
      <c r="R1399" s="1">
        <f t="shared" si="241"/>
        <v>-4.9471040941689886</v>
      </c>
      <c r="T1399" s="1" t="str">
        <f t="shared" si="242"/>
        <v>C</v>
      </c>
      <c r="U1399" s="1" t="str">
        <f t="shared" si="242"/>
        <v>B</v>
      </c>
      <c r="V1399" s="1" t="str">
        <f t="shared" si="242"/>
        <v>A</v>
      </c>
    </row>
    <row r="1400" spans="1:30" ht="15.6" x14ac:dyDescent="0.25">
      <c r="B1400" s="3" t="str">
        <f t="shared" si="232"/>
        <v>0</v>
      </c>
      <c r="C1400" s="3">
        <f t="shared" si="233"/>
        <v>0</v>
      </c>
      <c r="D1400" s="3" t="str">
        <f t="shared" si="234"/>
        <v>0</v>
      </c>
      <c r="E1400" s="5">
        <v>5111031</v>
      </c>
      <c r="F1400" s="5">
        <v>2325</v>
      </c>
      <c r="G1400" s="5">
        <v>14005</v>
      </c>
      <c r="H1400" s="5">
        <v>10774</v>
      </c>
      <c r="K1400" s="1">
        <f t="shared" si="235"/>
        <v>0.204664718221887</v>
      </c>
      <c r="L1400" s="1">
        <f t="shared" si="236"/>
        <v>0.37330183106910808</v>
      </c>
      <c r="M1400" s="1">
        <f t="shared" si="237"/>
        <v>0.34637569698134973</v>
      </c>
      <c r="N1400" s="1">
        <f t="shared" si="238"/>
        <v>-8.1929485409187146E-3</v>
      </c>
      <c r="P1400" s="1">
        <f t="shared" si="239"/>
        <v>1.8239676790036343</v>
      </c>
      <c r="Q1400" s="1">
        <f t="shared" si="240"/>
        <v>1.6924055107819167</v>
      </c>
      <c r="R1400" s="1">
        <f t="shared" si="241"/>
        <v>-4.0031074296041289E-2</v>
      </c>
      <c r="T1400" s="1" t="str">
        <f t="shared" si="242"/>
        <v>D</v>
      </c>
      <c r="U1400" s="1" t="str">
        <f t="shared" si="242"/>
        <v>D</v>
      </c>
      <c r="V1400" s="1" t="str">
        <f t="shared" si="242"/>
        <v>B</v>
      </c>
    </row>
    <row r="1401" spans="1:30" ht="15.6" x14ac:dyDescent="0.25">
      <c r="B1401" s="3" t="str">
        <f t="shared" si="232"/>
        <v>0</v>
      </c>
      <c r="C1401" s="3">
        <f t="shared" si="233"/>
        <v>0</v>
      </c>
      <c r="D1401" s="3" t="str">
        <f t="shared" si="234"/>
        <v>0</v>
      </c>
      <c r="E1401" s="5">
        <v>5406000</v>
      </c>
      <c r="F1401" s="5">
        <v>3147</v>
      </c>
      <c r="G1401" s="5">
        <v>13743</v>
      </c>
      <c r="H1401" s="5">
        <v>10184</v>
      </c>
      <c r="K1401" s="1">
        <f t="shared" si="235"/>
        <v>5.7712230663441486E-2</v>
      </c>
      <c r="L1401" s="1">
        <f t="shared" si="236"/>
        <v>0.35354838709677422</v>
      </c>
      <c r="M1401" s="1">
        <f t="shared" si="237"/>
        <v>-1.8707604426990359E-2</v>
      </c>
      <c r="N1401" s="1">
        <f t="shared" si="238"/>
        <v>-5.4761462780768516E-2</v>
      </c>
      <c r="P1401" s="1">
        <f t="shared" si="239"/>
        <v>6.1260565227248049</v>
      </c>
      <c r="Q1401" s="1">
        <f t="shared" si="240"/>
        <v>-0.32415320308942619</v>
      </c>
      <c r="R1401" s="1">
        <f t="shared" si="241"/>
        <v>-0.94887101315003985</v>
      </c>
      <c r="T1401" s="1" t="str">
        <f t="shared" si="242"/>
        <v>D</v>
      </c>
      <c r="U1401" s="1" t="str">
        <f t="shared" si="242"/>
        <v>B</v>
      </c>
      <c r="V1401" s="1" t="str">
        <f t="shared" si="242"/>
        <v>A</v>
      </c>
    </row>
    <row r="1402" spans="1:30" ht="15.6" x14ac:dyDescent="0.25">
      <c r="B1402" s="3" t="str">
        <f t="shared" si="232"/>
        <v>0</v>
      </c>
      <c r="C1402" s="3">
        <f t="shared" si="233"/>
        <v>0</v>
      </c>
      <c r="D1402" s="3" t="str">
        <f t="shared" si="234"/>
        <v>0</v>
      </c>
      <c r="E1402" s="5">
        <v>6505700</v>
      </c>
      <c r="F1402" s="5">
        <v>3688</v>
      </c>
      <c r="G1402" s="5">
        <v>14847</v>
      </c>
      <c r="H1402" s="5">
        <v>9230</v>
      </c>
      <c r="K1402" s="1">
        <f t="shared" si="235"/>
        <v>0.20342212356640771</v>
      </c>
      <c r="L1402" s="1">
        <f t="shared" si="236"/>
        <v>0.17190975532252939</v>
      </c>
      <c r="M1402" s="1">
        <f t="shared" si="237"/>
        <v>8.0331805282689364E-2</v>
      </c>
      <c r="N1402" s="1">
        <f t="shared" si="238"/>
        <v>-9.3676355066771411E-2</v>
      </c>
      <c r="P1402" s="1">
        <f t="shared" si="239"/>
        <v>0.84508878537200494</v>
      </c>
      <c r="Q1402" s="1">
        <f t="shared" si="240"/>
        <v>0.39490200905539574</v>
      </c>
      <c r="R1402" s="1">
        <f t="shared" si="241"/>
        <v>-0.46050229652720398</v>
      </c>
      <c r="T1402" s="1" t="str">
        <f t="shared" si="242"/>
        <v>C</v>
      </c>
      <c r="U1402" s="1" t="str">
        <f t="shared" si="242"/>
        <v>C</v>
      </c>
      <c r="V1402" s="1" t="str">
        <f t="shared" si="242"/>
        <v>B</v>
      </c>
    </row>
    <row r="1403" spans="1:30" ht="15.6" x14ac:dyDescent="0.25">
      <c r="B1403" s="3" t="str">
        <f t="shared" si="232"/>
        <v>0</v>
      </c>
      <c r="C1403" s="3">
        <f t="shared" si="233"/>
        <v>0</v>
      </c>
      <c r="D1403" s="3" t="str">
        <f t="shared" si="234"/>
        <v>0</v>
      </c>
      <c r="E1403" s="5">
        <v>8024267</v>
      </c>
      <c r="F1403" s="5">
        <v>7229</v>
      </c>
      <c r="G1403" s="5">
        <v>30906</v>
      </c>
      <c r="H1403" s="5">
        <v>28171</v>
      </c>
      <c r="K1403" s="1">
        <f t="shared" si="235"/>
        <v>0.23342100004611341</v>
      </c>
      <c r="L1403" s="1">
        <f t="shared" si="236"/>
        <v>0.96014099783080264</v>
      </c>
      <c r="M1403" s="1">
        <f t="shared" si="237"/>
        <v>1.0816326530612246</v>
      </c>
      <c r="N1403" s="1">
        <f t="shared" si="238"/>
        <v>2.0521126760563382</v>
      </c>
      <c r="P1403" s="1">
        <f t="shared" si="239"/>
        <v>4.1133445475819324</v>
      </c>
      <c r="Q1403" s="1">
        <f t="shared" si="240"/>
        <v>4.63382751700808</v>
      </c>
      <c r="R1403" s="1">
        <f t="shared" si="241"/>
        <v>8.7914655307403091</v>
      </c>
      <c r="T1403" s="1" t="str">
        <f t="shared" si="242"/>
        <v>D</v>
      </c>
      <c r="U1403" s="1" t="str">
        <f t="shared" si="242"/>
        <v>D</v>
      </c>
      <c r="V1403" s="1" t="str">
        <f t="shared" si="242"/>
        <v>D</v>
      </c>
    </row>
    <row r="1404" spans="1:30" ht="15.6" x14ac:dyDescent="0.25">
      <c r="B1404" s="3" t="str">
        <f t="shared" si="232"/>
        <v>0</v>
      </c>
      <c r="C1404" s="3">
        <f t="shared" si="233"/>
        <v>0</v>
      </c>
      <c r="D1404" s="3" t="str">
        <f t="shared" si="234"/>
        <v>0</v>
      </c>
      <c r="E1404" s="5">
        <v>9149528</v>
      </c>
      <c r="F1404" s="5">
        <v>4049</v>
      </c>
      <c r="G1404" s="5">
        <v>30002</v>
      </c>
      <c r="H1404" s="5">
        <v>13981</v>
      </c>
      <c r="K1404" s="1">
        <f t="shared" si="235"/>
        <v>0.14023224800470871</v>
      </c>
      <c r="L1404" s="1">
        <f t="shared" si="236"/>
        <v>-0.43989486789320792</v>
      </c>
      <c r="M1404" s="1">
        <f t="shared" si="237"/>
        <v>-2.9249983821911602E-2</v>
      </c>
      <c r="N1404" s="1">
        <f t="shared" si="238"/>
        <v>-0.50370948848106212</v>
      </c>
      <c r="P1404" s="1">
        <f t="shared" si="239"/>
        <v>-3.1369023470153397</v>
      </c>
      <c r="Q1404" s="1">
        <f t="shared" si="240"/>
        <v>-0.20858243548181191</v>
      </c>
      <c r="R1404" s="1">
        <f t="shared" si="241"/>
        <v>-3.5919661536349943</v>
      </c>
      <c r="T1404" s="1" t="str">
        <f t="shared" si="242"/>
        <v>A</v>
      </c>
      <c r="U1404" s="1" t="str">
        <f t="shared" si="242"/>
        <v>B</v>
      </c>
      <c r="V1404" s="1" t="str">
        <f t="shared" si="242"/>
        <v>A</v>
      </c>
    </row>
    <row r="1405" spans="1:30" ht="15.6" x14ac:dyDescent="0.25">
      <c r="B1405" s="3" t="str">
        <f t="shared" si="232"/>
        <v>0</v>
      </c>
      <c r="C1405" s="3">
        <f t="shared" si="233"/>
        <v>0</v>
      </c>
      <c r="D1405" s="3" t="str">
        <f t="shared" si="234"/>
        <v>0</v>
      </c>
      <c r="E1405" s="5">
        <v>10143289</v>
      </c>
      <c r="F1405" s="5">
        <v>3963</v>
      </c>
      <c r="G1405" s="5">
        <v>29360</v>
      </c>
      <c r="H1405" s="5">
        <v>14592</v>
      </c>
      <c r="K1405" s="1">
        <f t="shared" si="235"/>
        <v>0.10861336235049503</v>
      </c>
      <c r="L1405" s="1">
        <f t="shared" si="236"/>
        <v>-2.123981229933317E-2</v>
      </c>
      <c r="M1405" s="1">
        <f t="shared" si="237"/>
        <v>-2.1398573428438105E-2</v>
      </c>
      <c r="N1405" s="1">
        <f t="shared" si="238"/>
        <v>4.3702167226950861E-2</v>
      </c>
      <c r="P1405" s="1">
        <f t="shared" si="239"/>
        <v>-0.19555432075468165</v>
      </c>
      <c r="Q1405" s="1">
        <f t="shared" si="240"/>
        <v>-0.19701602975318053</v>
      </c>
      <c r="R1405" s="1">
        <f t="shared" si="241"/>
        <v>0.40236455516333325</v>
      </c>
      <c r="T1405" s="1" t="str">
        <f t="shared" si="242"/>
        <v>B</v>
      </c>
      <c r="U1405" s="1" t="str">
        <f t="shared" si="242"/>
        <v>B</v>
      </c>
      <c r="V1405" s="1" t="str">
        <f t="shared" si="242"/>
        <v>C</v>
      </c>
    </row>
    <row r="1406" spans="1:30" ht="15.6" x14ac:dyDescent="0.25">
      <c r="B1406" s="3" t="str">
        <f t="shared" si="232"/>
        <v>0</v>
      </c>
      <c r="C1406" s="3">
        <f t="shared" si="233"/>
        <v>0</v>
      </c>
      <c r="D1406" s="3" t="str">
        <f t="shared" si="234"/>
        <v>0</v>
      </c>
      <c r="E1406" s="5">
        <v>11405288</v>
      </c>
      <c r="F1406" s="5">
        <v>4029</v>
      </c>
      <c r="G1406" s="5">
        <v>26452</v>
      </c>
      <c r="H1406" s="5">
        <v>27087</v>
      </c>
      <c r="K1406" s="1">
        <f t="shared" si="235"/>
        <v>0.12441713925335264</v>
      </c>
      <c r="L1406" s="1">
        <f t="shared" si="236"/>
        <v>1.6654049962149888E-2</v>
      </c>
      <c r="M1406" s="1">
        <f t="shared" si="237"/>
        <v>-9.9046321525885564E-2</v>
      </c>
      <c r="N1406" s="1">
        <f t="shared" si="238"/>
        <v>0.85629111842105265</v>
      </c>
      <c r="P1406" s="1">
        <f t="shared" si="239"/>
        <v>0.13385655756187237</v>
      </c>
      <c r="Q1406" s="1">
        <f t="shared" si="240"/>
        <v>-0.79608261466449515</v>
      </c>
      <c r="R1406" s="1">
        <f t="shared" si="241"/>
        <v>6.8824208912035276</v>
      </c>
      <c r="T1406" s="1" t="str">
        <f t="shared" si="242"/>
        <v>C</v>
      </c>
      <c r="U1406" s="1" t="str">
        <f t="shared" si="242"/>
        <v>A</v>
      </c>
      <c r="V1406" s="1" t="str">
        <f t="shared" si="242"/>
        <v>D</v>
      </c>
    </row>
    <row r="1407" spans="1:30" ht="14.4" x14ac:dyDescent="0.25">
      <c r="A1407" s="4" t="s">
        <v>125</v>
      </c>
      <c r="B1407" s="3" t="str">
        <f t="shared" si="232"/>
        <v>Tongling</v>
      </c>
      <c r="C1407" s="3" t="str">
        <f t="shared" si="233"/>
        <v xml:space="preserve">tong ling </v>
      </c>
      <c r="D1407" s="3" t="str">
        <f t="shared" si="234"/>
        <v>tongling</v>
      </c>
      <c r="K1407" s="1">
        <f t="shared" si="235"/>
        <v>-1</v>
      </c>
      <c r="L1407" s="1">
        <f t="shared" si="236"/>
        <v>-1</v>
      </c>
      <c r="M1407" s="1">
        <f t="shared" si="237"/>
        <v>-1</v>
      </c>
      <c r="N1407" s="1">
        <f t="shared" si="238"/>
        <v>-1</v>
      </c>
      <c r="P1407" s="1">
        <f t="shared" si="239"/>
        <v>1</v>
      </c>
      <c r="Q1407" s="1">
        <f t="shared" si="240"/>
        <v>1</v>
      </c>
      <c r="R1407" s="1">
        <f t="shared" si="241"/>
        <v>1</v>
      </c>
      <c r="T1407" s="8" t="str">
        <f t="shared" si="242"/>
        <v>D</v>
      </c>
      <c r="U1407" s="8" t="str">
        <f t="shared" si="242"/>
        <v>D</v>
      </c>
      <c r="V1407" s="8" t="str">
        <f t="shared" si="242"/>
        <v>D</v>
      </c>
    </row>
    <row r="1408" spans="1:30" ht="15.6" x14ac:dyDescent="0.25">
      <c r="B1408" s="3" t="str">
        <f t="shared" si="232"/>
        <v>0</v>
      </c>
      <c r="C1408" s="3">
        <f t="shared" si="233"/>
        <v>0</v>
      </c>
      <c r="D1408" s="3" t="str">
        <f t="shared" si="234"/>
        <v>0</v>
      </c>
      <c r="E1408" s="5">
        <v>884156</v>
      </c>
      <c r="F1408" s="6"/>
      <c r="G1408" s="6"/>
      <c r="H1408" s="6"/>
      <c r="K1408" s="1" t="e">
        <f t="shared" si="235"/>
        <v>#DIV/0!</v>
      </c>
      <c r="L1408" s="1" t="e">
        <f t="shared" si="236"/>
        <v>#DIV/0!</v>
      </c>
      <c r="M1408" s="1" t="e">
        <f t="shared" si="237"/>
        <v>#DIV/0!</v>
      </c>
      <c r="N1408" s="1" t="e">
        <f t="shared" si="238"/>
        <v>#DIV/0!</v>
      </c>
      <c r="P1408" s="1" t="e">
        <f t="shared" si="239"/>
        <v>#DIV/0!</v>
      </c>
      <c r="Q1408" s="1" t="e">
        <f t="shared" si="240"/>
        <v>#DIV/0!</v>
      </c>
      <c r="R1408" s="1" t="e">
        <f t="shared" si="241"/>
        <v>#DIV/0!</v>
      </c>
      <c r="T1408" s="1" t="e">
        <f t="shared" si="242"/>
        <v>#DIV/0!</v>
      </c>
      <c r="U1408" s="1" t="e">
        <f t="shared" si="242"/>
        <v>#DIV/0!</v>
      </c>
      <c r="V1408" s="1" t="e">
        <f t="shared" si="242"/>
        <v>#DIV/0!</v>
      </c>
      <c r="X1408" s="1">
        <f>COUNTIF($T$1408:$V$1420,"A")</f>
        <v>4</v>
      </c>
      <c r="Y1408" s="1">
        <f>COUNTIF($T$1408:$V$1420,"B")</f>
        <v>14</v>
      </c>
      <c r="Z1408" s="1">
        <f>COUNTIF($T$1408:$V$1420,"C")</f>
        <v>9</v>
      </c>
      <c r="AA1408" s="1">
        <f>COUNTIF($T$1408:$V$1420,"D")</f>
        <v>6</v>
      </c>
      <c r="AB1408" s="1">
        <f>COUNTIF($T$1408:$V$1420,"E")</f>
        <v>0</v>
      </c>
      <c r="AD1408" s="1" t="s">
        <v>9</v>
      </c>
    </row>
    <row r="1409" spans="1:30" ht="15.6" x14ac:dyDescent="0.25">
      <c r="B1409" s="3" t="str">
        <f t="shared" si="232"/>
        <v>0</v>
      </c>
      <c r="C1409" s="3">
        <f t="shared" si="233"/>
        <v>0</v>
      </c>
      <c r="D1409" s="3" t="str">
        <f t="shared" si="234"/>
        <v>0</v>
      </c>
      <c r="E1409" s="5">
        <v>1030449</v>
      </c>
      <c r="F1409" s="5">
        <v>4965</v>
      </c>
      <c r="G1409" s="5">
        <v>42557</v>
      </c>
      <c r="H1409" s="5">
        <v>9830</v>
      </c>
      <c r="K1409" s="1">
        <f t="shared" si="235"/>
        <v>0.16546062007157109</v>
      </c>
      <c r="L1409" s="1" t="e">
        <f t="shared" si="236"/>
        <v>#DIV/0!</v>
      </c>
      <c r="M1409" s="1" t="e">
        <f t="shared" si="237"/>
        <v>#DIV/0!</v>
      </c>
      <c r="N1409" s="1" t="e">
        <f t="shared" si="238"/>
        <v>#DIV/0!</v>
      </c>
      <c r="P1409" s="1" t="e">
        <f t="shared" si="239"/>
        <v>#DIV/0!</v>
      </c>
      <c r="Q1409" s="1" t="e">
        <f t="shared" si="240"/>
        <v>#DIV/0!</v>
      </c>
      <c r="R1409" s="1" t="e">
        <f t="shared" si="241"/>
        <v>#DIV/0!</v>
      </c>
      <c r="T1409" s="1" t="e">
        <f t="shared" si="242"/>
        <v>#DIV/0!</v>
      </c>
      <c r="U1409" s="1" t="e">
        <f t="shared" si="242"/>
        <v>#DIV/0!</v>
      </c>
      <c r="V1409" s="1" t="e">
        <f t="shared" si="242"/>
        <v>#DIV/0!</v>
      </c>
    </row>
    <row r="1410" spans="1:30" ht="15.6" x14ac:dyDescent="0.25">
      <c r="B1410" s="3" t="str">
        <f t="shared" si="232"/>
        <v>0</v>
      </c>
      <c r="C1410" s="3">
        <f t="shared" si="233"/>
        <v>0</v>
      </c>
      <c r="D1410" s="3" t="str">
        <f t="shared" si="234"/>
        <v>0</v>
      </c>
      <c r="E1410" s="5">
        <v>1367200</v>
      </c>
      <c r="F1410" s="5">
        <v>4748</v>
      </c>
      <c r="G1410" s="5">
        <v>48529</v>
      </c>
      <c r="H1410" s="5">
        <v>9755</v>
      </c>
      <c r="K1410" s="1">
        <f t="shared" si="235"/>
        <v>0.32680025891625886</v>
      </c>
      <c r="L1410" s="1">
        <f t="shared" si="236"/>
        <v>-4.3705941591137963E-2</v>
      </c>
      <c r="M1410" s="1">
        <f t="shared" si="237"/>
        <v>0.1403294405150739</v>
      </c>
      <c r="N1410" s="1">
        <f t="shared" si="238"/>
        <v>-7.6297049847405905E-3</v>
      </c>
      <c r="P1410" s="1">
        <f t="shared" si="239"/>
        <v>-0.13373900539759798</v>
      </c>
      <c r="Q1410" s="1">
        <f t="shared" si="240"/>
        <v>0.42940431253156597</v>
      </c>
      <c r="R1410" s="1">
        <f t="shared" si="241"/>
        <v>-2.3346691982565622E-2</v>
      </c>
      <c r="T1410" s="1" t="str">
        <f t="shared" si="242"/>
        <v>B</v>
      </c>
      <c r="U1410" s="1" t="str">
        <f t="shared" si="242"/>
        <v>C</v>
      </c>
      <c r="V1410" s="1" t="str">
        <f t="shared" si="242"/>
        <v>B</v>
      </c>
    </row>
    <row r="1411" spans="1:30" ht="15.6" x14ac:dyDescent="0.25">
      <c r="B1411" s="3" t="str">
        <f t="shared" ref="B1411:B1474" si="243">PROPER(D1411)</f>
        <v>0</v>
      </c>
      <c r="C1411" s="3">
        <f t="shared" ref="C1411:C1474" si="244">getpy(A1411)</f>
        <v>0</v>
      </c>
      <c r="D1411" s="3" t="str">
        <f t="shared" ref="D1411:D1474" si="245">SUBSTITUTE(C1411," ","")</f>
        <v>0</v>
      </c>
      <c r="E1411" s="5">
        <v>1820500</v>
      </c>
      <c r="F1411" s="5">
        <v>4474</v>
      </c>
      <c r="G1411" s="5">
        <v>52411</v>
      </c>
      <c r="H1411" s="5">
        <v>12633</v>
      </c>
      <c r="K1411" s="1">
        <f t="shared" ref="K1411:K1474" si="246">(E1411-E1410)/E1410</f>
        <v>0.33155354008191923</v>
      </c>
      <c r="L1411" s="1">
        <f t="shared" ref="L1411:L1474" si="247">(F1411-F1410)/F1410</f>
        <v>-5.7708508845829821E-2</v>
      </c>
      <c r="M1411" s="1">
        <f t="shared" ref="M1411:M1474" si="248">(G1411-G1410)/G1410</f>
        <v>7.9993406004657014E-2</v>
      </c>
      <c r="N1411" s="1">
        <f t="shared" ref="N1411:N1474" si="249">(H1411-H1410)/H1410</f>
        <v>0.29502819067145053</v>
      </c>
      <c r="P1411" s="1">
        <f t="shared" si="239"/>
        <v>-0.17405487159501112</v>
      </c>
      <c r="Q1411" s="1">
        <f t="shared" si="240"/>
        <v>0.24126844184771029</v>
      </c>
      <c r="R1411" s="1">
        <f t="shared" si="241"/>
        <v>0.88983574296493972</v>
      </c>
      <c r="T1411" s="1" t="str">
        <f t="shared" si="242"/>
        <v>B</v>
      </c>
      <c r="U1411" s="1" t="str">
        <f t="shared" si="242"/>
        <v>C</v>
      </c>
      <c r="V1411" s="1" t="str">
        <f t="shared" si="242"/>
        <v>C</v>
      </c>
    </row>
    <row r="1412" spans="1:30" ht="15.6" x14ac:dyDescent="0.25">
      <c r="B1412" s="3" t="str">
        <f t="shared" si="243"/>
        <v>0</v>
      </c>
      <c r="C1412" s="3">
        <f t="shared" si="244"/>
        <v>0</v>
      </c>
      <c r="D1412" s="3" t="str">
        <f t="shared" si="245"/>
        <v>0</v>
      </c>
      <c r="E1412" s="5">
        <v>2436300</v>
      </c>
      <c r="F1412" s="5">
        <v>4397</v>
      </c>
      <c r="G1412" s="5">
        <v>45059</v>
      </c>
      <c r="H1412" s="5">
        <v>12921</v>
      </c>
      <c r="K1412" s="1">
        <f t="shared" si="246"/>
        <v>0.33825872013183189</v>
      </c>
      <c r="L1412" s="1">
        <f t="shared" si="247"/>
        <v>-1.7210549843540455E-2</v>
      </c>
      <c r="M1412" s="1">
        <f t="shared" si="248"/>
        <v>-0.14027589628131498</v>
      </c>
      <c r="N1412" s="1">
        <f t="shared" si="249"/>
        <v>2.2797435288530041E-2</v>
      </c>
      <c r="P1412" s="1">
        <f t="shared" ref="P1412:P1475" si="250">L1412/K1412</f>
        <v>-5.0879840841450794E-2</v>
      </c>
      <c r="Q1412" s="1">
        <f t="shared" ref="Q1412:Q1475" si="251">M1412/$K1412</f>
        <v>-0.41470001490765501</v>
      </c>
      <c r="R1412" s="1">
        <f t="shared" ref="R1412:R1475" si="252">N1412/$K1412</f>
        <v>6.7396445181502021E-2</v>
      </c>
      <c r="T1412" s="1" t="str">
        <f t="shared" ref="T1412:V1475" si="253">IF(AND($K1412&gt;0,L1412&lt;0,P1412&lt;-0.5),"A",IF(OR(AND($K1412&gt;0,L1412&lt;0,P1412&gt;-0.5)),"B",IF(OR(AND($K1412&gt;0,L1412&gt;0,P1412&lt;1),AND($K1412&lt;0,L1412&lt;0,P1412&gt;1.2)),"C",IF(OR(AND($K1412&gt;0,L1412&gt;0,P1412&gt;1),AND($K1412&lt;0,L1412&lt;0,P1412&lt;1.2)),"D",IF(AND($K1412&lt;0,L1412&gt;0,P1412&lt;0),"E","F")))))</f>
        <v>B</v>
      </c>
      <c r="U1412" s="1" t="str">
        <f t="shared" si="253"/>
        <v>B</v>
      </c>
      <c r="V1412" s="1" t="str">
        <f t="shared" si="253"/>
        <v>C</v>
      </c>
    </row>
    <row r="1413" spans="1:30" ht="15.6" x14ac:dyDescent="0.25">
      <c r="B1413" s="3" t="str">
        <f t="shared" si="243"/>
        <v>0</v>
      </c>
      <c r="C1413" s="3">
        <f t="shared" si="244"/>
        <v>0</v>
      </c>
      <c r="D1413" s="3" t="str">
        <f t="shared" si="245"/>
        <v>0</v>
      </c>
      <c r="E1413" s="5">
        <v>2869000</v>
      </c>
      <c r="F1413" s="5">
        <v>4464</v>
      </c>
      <c r="G1413" s="5">
        <v>44237</v>
      </c>
      <c r="H1413" s="5">
        <v>12274</v>
      </c>
      <c r="K1413" s="1">
        <f t="shared" si="246"/>
        <v>0.17760538521528546</v>
      </c>
      <c r="L1413" s="1">
        <f t="shared" si="247"/>
        <v>1.5237662042301569E-2</v>
      </c>
      <c r="M1413" s="1">
        <f t="shared" si="248"/>
        <v>-1.824274839654675E-2</v>
      </c>
      <c r="N1413" s="1">
        <f t="shared" si="249"/>
        <v>-5.0073523721074223E-2</v>
      </c>
      <c r="P1413" s="1">
        <f t="shared" si="250"/>
        <v>8.5795045143654533E-2</v>
      </c>
      <c r="Q1413" s="1">
        <f t="shared" si="251"/>
        <v>-0.10271506336608932</v>
      </c>
      <c r="R1413" s="1">
        <f t="shared" si="252"/>
        <v>-0.28193696751017594</v>
      </c>
      <c r="T1413" s="1" t="str">
        <f t="shared" si="253"/>
        <v>C</v>
      </c>
      <c r="U1413" s="1" t="str">
        <f t="shared" si="253"/>
        <v>B</v>
      </c>
      <c r="V1413" s="1" t="str">
        <f t="shared" si="253"/>
        <v>B</v>
      </c>
    </row>
    <row r="1414" spans="1:30" ht="15.6" x14ac:dyDescent="0.25">
      <c r="B1414" s="3" t="str">
        <f t="shared" si="243"/>
        <v>0</v>
      </c>
      <c r="C1414" s="3">
        <f t="shared" si="244"/>
        <v>0</v>
      </c>
      <c r="D1414" s="3" t="str">
        <f t="shared" si="245"/>
        <v>0</v>
      </c>
      <c r="E1414" s="5">
        <v>3253100</v>
      </c>
      <c r="F1414" s="5">
        <v>4222</v>
      </c>
      <c r="G1414" s="5">
        <v>40637</v>
      </c>
      <c r="H1414" s="5">
        <v>11509</v>
      </c>
      <c r="K1414" s="1">
        <f t="shared" si="246"/>
        <v>0.13387940048797489</v>
      </c>
      <c r="L1414" s="1">
        <f t="shared" si="247"/>
        <v>-5.4211469534050177E-2</v>
      </c>
      <c r="M1414" s="1">
        <f t="shared" si="248"/>
        <v>-8.1379840405090761E-2</v>
      </c>
      <c r="N1414" s="1">
        <f t="shared" si="249"/>
        <v>-6.2326869806094184E-2</v>
      </c>
      <c r="P1414" s="1">
        <f t="shared" si="250"/>
        <v>-0.40492763887839095</v>
      </c>
      <c r="Q1414" s="1">
        <f t="shared" si="251"/>
        <v>-0.60785931299715024</v>
      </c>
      <c r="R1414" s="1">
        <f t="shared" si="252"/>
        <v>-0.46554488277449685</v>
      </c>
      <c r="T1414" s="1" t="str">
        <f t="shared" si="253"/>
        <v>B</v>
      </c>
      <c r="U1414" s="1" t="str">
        <f t="shared" si="253"/>
        <v>A</v>
      </c>
      <c r="V1414" s="1" t="str">
        <f t="shared" si="253"/>
        <v>B</v>
      </c>
    </row>
    <row r="1415" spans="1:30" ht="15.6" x14ac:dyDescent="0.25">
      <c r="B1415" s="3" t="str">
        <f t="shared" si="243"/>
        <v>0</v>
      </c>
      <c r="C1415" s="3">
        <f t="shared" si="244"/>
        <v>0</v>
      </c>
      <c r="D1415" s="3" t="str">
        <f t="shared" si="245"/>
        <v>0</v>
      </c>
      <c r="E1415" s="5">
        <v>3437300</v>
      </c>
      <c r="F1415" s="5">
        <v>4322</v>
      </c>
      <c r="G1415" s="5">
        <v>41637</v>
      </c>
      <c r="H1415" s="5">
        <v>12509</v>
      </c>
      <c r="K1415" s="1">
        <f t="shared" si="246"/>
        <v>5.6622913528634224E-2</v>
      </c>
      <c r="L1415" s="1">
        <f t="shared" si="247"/>
        <v>2.3685457129322594E-2</v>
      </c>
      <c r="M1415" s="1">
        <f t="shared" si="248"/>
        <v>2.460811575657652E-2</v>
      </c>
      <c r="N1415" s="1">
        <f t="shared" si="249"/>
        <v>8.6888522026240339E-2</v>
      </c>
      <c r="P1415" s="1">
        <f t="shared" si="250"/>
        <v>0.41830163185341657</v>
      </c>
      <c r="Q1415" s="1">
        <f t="shared" si="251"/>
        <v>0.43459642436329576</v>
      </c>
      <c r="R1415" s="1">
        <f t="shared" si="252"/>
        <v>1.5345116775437702</v>
      </c>
      <c r="T1415" s="1" t="str">
        <f t="shared" si="253"/>
        <v>C</v>
      </c>
      <c r="U1415" s="1" t="str">
        <f t="shared" si="253"/>
        <v>C</v>
      </c>
      <c r="V1415" s="1" t="str">
        <f t="shared" si="253"/>
        <v>D</v>
      </c>
    </row>
    <row r="1416" spans="1:30" ht="15.6" x14ac:dyDescent="0.25">
      <c r="B1416" s="3" t="str">
        <f t="shared" si="243"/>
        <v>0</v>
      </c>
      <c r="C1416" s="3">
        <f t="shared" si="244"/>
        <v>0</v>
      </c>
      <c r="D1416" s="3" t="str">
        <f t="shared" si="245"/>
        <v>0</v>
      </c>
      <c r="E1416" s="5">
        <v>4667000</v>
      </c>
      <c r="F1416" s="5">
        <v>4512</v>
      </c>
      <c r="G1416" s="5">
        <v>40126</v>
      </c>
      <c r="H1416" s="5">
        <v>8530</v>
      </c>
      <c r="K1416" s="1">
        <f t="shared" si="246"/>
        <v>0.35775172373665376</v>
      </c>
      <c r="L1416" s="1">
        <f t="shared" si="247"/>
        <v>4.3961129106894953E-2</v>
      </c>
      <c r="M1416" s="1">
        <f t="shared" si="248"/>
        <v>-3.6289838364915818E-2</v>
      </c>
      <c r="N1416" s="1">
        <f t="shared" si="249"/>
        <v>-0.31809097449836116</v>
      </c>
      <c r="P1416" s="1">
        <f t="shared" si="250"/>
        <v>0.12288166957723837</v>
      </c>
      <c r="Q1416" s="1">
        <f t="shared" si="251"/>
        <v>-0.10143861219136793</v>
      </c>
      <c r="R1416" s="1">
        <f t="shared" si="252"/>
        <v>-0.88913890106791638</v>
      </c>
      <c r="T1416" s="1" t="str">
        <f t="shared" si="253"/>
        <v>C</v>
      </c>
      <c r="U1416" s="1" t="str">
        <f t="shared" si="253"/>
        <v>B</v>
      </c>
      <c r="V1416" s="1" t="str">
        <f t="shared" si="253"/>
        <v>A</v>
      </c>
    </row>
    <row r="1417" spans="1:30" ht="15.6" x14ac:dyDescent="0.25">
      <c r="B1417" s="3" t="str">
        <f t="shared" si="243"/>
        <v>0</v>
      </c>
      <c r="C1417" s="3">
        <f t="shared" si="244"/>
        <v>0</v>
      </c>
      <c r="D1417" s="3" t="str">
        <f t="shared" si="245"/>
        <v>0</v>
      </c>
      <c r="E1417" s="5">
        <v>5794100</v>
      </c>
      <c r="F1417" s="5">
        <v>4351</v>
      </c>
      <c r="G1417" s="5">
        <v>38478</v>
      </c>
      <c r="H1417" s="5">
        <v>17296</v>
      </c>
      <c r="K1417" s="1">
        <f t="shared" si="246"/>
        <v>0.24150417827298051</v>
      </c>
      <c r="L1417" s="1">
        <f t="shared" si="247"/>
        <v>-3.5682624113475177E-2</v>
      </c>
      <c r="M1417" s="1">
        <f t="shared" si="248"/>
        <v>-4.1070627523301602E-2</v>
      </c>
      <c r="N1417" s="1">
        <f t="shared" si="249"/>
        <v>1.0276670574443141</v>
      </c>
      <c r="P1417" s="1">
        <f t="shared" si="250"/>
        <v>-0.14775158081588913</v>
      </c>
      <c r="Q1417" s="1">
        <f t="shared" si="251"/>
        <v>-0.17006176794538955</v>
      </c>
      <c r="R1417" s="1">
        <f t="shared" si="252"/>
        <v>4.2552765123703429</v>
      </c>
      <c r="T1417" s="1" t="str">
        <f t="shared" si="253"/>
        <v>B</v>
      </c>
      <c r="U1417" s="1" t="str">
        <f t="shared" si="253"/>
        <v>B</v>
      </c>
      <c r="V1417" s="1" t="str">
        <f t="shared" si="253"/>
        <v>D</v>
      </c>
    </row>
    <row r="1418" spans="1:30" ht="15.6" x14ac:dyDescent="0.25">
      <c r="B1418" s="3" t="str">
        <f t="shared" si="243"/>
        <v>0</v>
      </c>
      <c r="C1418" s="3">
        <f t="shared" si="244"/>
        <v>0</v>
      </c>
      <c r="D1418" s="3" t="str">
        <f t="shared" si="245"/>
        <v>0</v>
      </c>
      <c r="E1418" s="5">
        <v>6213008</v>
      </c>
      <c r="F1418" s="5">
        <v>5035</v>
      </c>
      <c r="G1418" s="5">
        <v>37869</v>
      </c>
      <c r="H1418" s="5">
        <v>18788</v>
      </c>
      <c r="K1418" s="1">
        <f t="shared" si="246"/>
        <v>7.2299062839785294E-2</v>
      </c>
      <c r="L1418" s="1">
        <f t="shared" si="247"/>
        <v>0.15720524017467249</v>
      </c>
      <c r="M1418" s="1">
        <f t="shared" si="248"/>
        <v>-1.5827225947294559E-2</v>
      </c>
      <c r="N1418" s="1">
        <f t="shared" si="249"/>
        <v>8.6262719703977794E-2</v>
      </c>
      <c r="P1418" s="1">
        <f t="shared" si="250"/>
        <v>2.1743745216039558</v>
      </c>
      <c r="Q1418" s="1">
        <f t="shared" si="251"/>
        <v>-0.21891329327971634</v>
      </c>
      <c r="R1418" s="1">
        <f t="shared" si="252"/>
        <v>1.1931374531802157</v>
      </c>
      <c r="T1418" s="1" t="str">
        <f t="shared" si="253"/>
        <v>D</v>
      </c>
      <c r="U1418" s="1" t="str">
        <f t="shared" si="253"/>
        <v>B</v>
      </c>
      <c r="V1418" s="1" t="str">
        <f t="shared" si="253"/>
        <v>D</v>
      </c>
    </row>
    <row r="1419" spans="1:30" ht="15.6" x14ac:dyDescent="0.25">
      <c r="B1419" s="3" t="str">
        <f t="shared" si="243"/>
        <v>0</v>
      </c>
      <c r="C1419" s="3">
        <f t="shared" si="244"/>
        <v>0</v>
      </c>
      <c r="D1419" s="3" t="str">
        <f t="shared" si="245"/>
        <v>0</v>
      </c>
      <c r="E1419" s="5">
        <v>6806000</v>
      </c>
      <c r="F1419" s="5">
        <v>5654</v>
      </c>
      <c r="G1419" s="5">
        <v>36889</v>
      </c>
      <c r="H1419" s="5">
        <v>16748</v>
      </c>
      <c r="K1419" s="1">
        <f t="shared" si="246"/>
        <v>9.5443624086754761E-2</v>
      </c>
      <c r="L1419" s="1">
        <f t="shared" si="247"/>
        <v>0.12293942403177756</v>
      </c>
      <c r="M1419" s="1">
        <f t="shared" si="248"/>
        <v>-2.5878687052734425E-2</v>
      </c>
      <c r="N1419" s="1">
        <f t="shared" si="249"/>
        <v>-0.10857994464551841</v>
      </c>
      <c r="P1419" s="1">
        <f t="shared" si="250"/>
        <v>1.288084198479619</v>
      </c>
      <c r="Q1419" s="1">
        <f t="shared" si="251"/>
        <v>-0.27114107726265346</v>
      </c>
      <c r="R1419" s="1">
        <f t="shared" si="252"/>
        <v>-1.1376343436710159</v>
      </c>
      <c r="T1419" s="1" t="str">
        <f t="shared" si="253"/>
        <v>D</v>
      </c>
      <c r="U1419" s="1" t="str">
        <f t="shared" si="253"/>
        <v>B</v>
      </c>
      <c r="V1419" s="1" t="str">
        <f t="shared" si="253"/>
        <v>A</v>
      </c>
    </row>
    <row r="1420" spans="1:30" ht="15.6" x14ac:dyDescent="0.25">
      <c r="B1420" s="3" t="str">
        <f t="shared" si="243"/>
        <v>0</v>
      </c>
      <c r="C1420" s="3">
        <f t="shared" si="244"/>
        <v>0</v>
      </c>
      <c r="D1420" s="3" t="str">
        <f t="shared" si="245"/>
        <v>0</v>
      </c>
      <c r="E1420" s="5">
        <v>7163100</v>
      </c>
      <c r="F1420" s="5">
        <v>5693</v>
      </c>
      <c r="G1420" s="5">
        <v>31436</v>
      </c>
      <c r="H1420" s="5">
        <v>29668</v>
      </c>
      <c r="K1420" s="1">
        <f t="shared" si="246"/>
        <v>5.246841022627094E-2</v>
      </c>
      <c r="L1420" s="1">
        <f t="shared" si="247"/>
        <v>6.8977714892111781E-3</v>
      </c>
      <c r="M1420" s="1">
        <f t="shared" si="248"/>
        <v>-0.14782184391010869</v>
      </c>
      <c r="N1420" s="1">
        <f t="shared" si="249"/>
        <v>0.77143539527107718</v>
      </c>
      <c r="P1420" s="1">
        <f t="shared" si="250"/>
        <v>0.13146522754290471</v>
      </c>
      <c r="Q1420" s="1">
        <f t="shared" si="251"/>
        <v>-2.8173493969537935</v>
      </c>
      <c r="R1420" s="1">
        <f t="shared" si="252"/>
        <v>14.702854383127839</v>
      </c>
      <c r="T1420" s="1" t="str">
        <f t="shared" si="253"/>
        <v>C</v>
      </c>
      <c r="U1420" s="1" t="str">
        <f t="shared" si="253"/>
        <v>A</v>
      </c>
      <c r="V1420" s="1" t="str">
        <f t="shared" si="253"/>
        <v>D</v>
      </c>
    </row>
    <row r="1421" spans="1:30" ht="27.6" x14ac:dyDescent="0.25">
      <c r="A1421" s="4" t="s">
        <v>126</v>
      </c>
      <c r="B1421" s="3" t="str">
        <f t="shared" si="243"/>
        <v>Xuancheng</v>
      </c>
      <c r="C1421" s="3" t="str">
        <f t="shared" si="244"/>
        <v xml:space="preserve">xuan cheng </v>
      </c>
      <c r="D1421" s="3" t="str">
        <f t="shared" si="245"/>
        <v>xuancheng</v>
      </c>
      <c r="K1421" s="1">
        <f t="shared" si="246"/>
        <v>-1</v>
      </c>
      <c r="L1421" s="1">
        <f t="shared" si="247"/>
        <v>-1</v>
      </c>
      <c r="M1421" s="1">
        <f t="shared" si="248"/>
        <v>-1</v>
      </c>
      <c r="N1421" s="1">
        <f t="shared" si="249"/>
        <v>-1</v>
      </c>
      <c r="P1421" s="1">
        <f t="shared" si="250"/>
        <v>1</v>
      </c>
      <c r="Q1421" s="1">
        <f t="shared" si="251"/>
        <v>1</v>
      </c>
      <c r="R1421" s="1">
        <f t="shared" si="252"/>
        <v>1</v>
      </c>
      <c r="T1421" s="8" t="str">
        <f t="shared" si="253"/>
        <v>D</v>
      </c>
      <c r="U1421" s="8" t="str">
        <f t="shared" si="253"/>
        <v>D</v>
      </c>
      <c r="V1421" s="8" t="str">
        <f t="shared" si="253"/>
        <v>D</v>
      </c>
    </row>
    <row r="1422" spans="1:30" ht="15.6" x14ac:dyDescent="0.25">
      <c r="B1422" s="3" t="str">
        <f t="shared" si="243"/>
        <v>0</v>
      </c>
      <c r="C1422" s="3">
        <f t="shared" si="244"/>
        <v>0</v>
      </c>
      <c r="D1422" s="3" t="str">
        <f t="shared" si="245"/>
        <v>0</v>
      </c>
      <c r="E1422" s="5">
        <v>1825966</v>
      </c>
      <c r="F1422" s="6"/>
      <c r="G1422" s="6"/>
      <c r="H1422" s="6"/>
      <c r="K1422" s="1" t="e">
        <f t="shared" si="246"/>
        <v>#DIV/0!</v>
      </c>
      <c r="L1422" s="1" t="e">
        <f t="shared" si="247"/>
        <v>#DIV/0!</v>
      </c>
      <c r="M1422" s="1" t="e">
        <f t="shared" si="248"/>
        <v>#DIV/0!</v>
      </c>
      <c r="N1422" s="1" t="e">
        <f t="shared" si="249"/>
        <v>#DIV/0!</v>
      </c>
      <c r="P1422" s="1" t="e">
        <f t="shared" si="250"/>
        <v>#DIV/0!</v>
      </c>
      <c r="Q1422" s="1" t="e">
        <f t="shared" si="251"/>
        <v>#DIV/0!</v>
      </c>
      <c r="R1422" s="1" t="e">
        <f t="shared" si="252"/>
        <v>#DIV/0!</v>
      </c>
      <c r="T1422" s="1" t="e">
        <f t="shared" si="253"/>
        <v>#DIV/0!</v>
      </c>
      <c r="U1422" s="1" t="e">
        <f t="shared" si="253"/>
        <v>#DIV/0!</v>
      </c>
      <c r="V1422" s="1" t="e">
        <f t="shared" si="253"/>
        <v>#DIV/0!</v>
      </c>
      <c r="X1422" s="1">
        <f>COUNTIF($T$1422:$V$1434,"A")</f>
        <v>11</v>
      </c>
      <c r="Y1422" s="1">
        <f>COUNTIF($T$1422:$V$1434,"B")</f>
        <v>8</v>
      </c>
      <c r="Z1422" s="1">
        <f>COUNTIF($T$1422:$V$1434,"C")</f>
        <v>5</v>
      </c>
      <c r="AA1422" s="1">
        <f>COUNTIF($T$1422:$V$1434,"D")</f>
        <v>9</v>
      </c>
      <c r="AB1422" s="1">
        <f>COUNTIF($T$1422:$V$1434,"E")</f>
        <v>0</v>
      </c>
      <c r="AD1422" s="1" t="s">
        <v>39</v>
      </c>
    </row>
    <row r="1423" spans="1:30" ht="15.6" x14ac:dyDescent="0.25">
      <c r="B1423" s="3" t="str">
        <f t="shared" si="243"/>
        <v>0</v>
      </c>
      <c r="C1423" s="3">
        <f t="shared" si="244"/>
        <v>0</v>
      </c>
      <c r="D1423" s="3" t="str">
        <f t="shared" si="245"/>
        <v>0</v>
      </c>
      <c r="E1423" s="5">
        <v>2031763</v>
      </c>
      <c r="F1423" s="5">
        <v>1586</v>
      </c>
      <c r="G1423" s="5">
        <v>11706</v>
      </c>
      <c r="H1423" s="5">
        <v>7195</v>
      </c>
      <c r="K1423" s="1">
        <f t="shared" si="246"/>
        <v>0.11270582256186588</v>
      </c>
      <c r="L1423" s="1" t="e">
        <f t="shared" si="247"/>
        <v>#DIV/0!</v>
      </c>
      <c r="M1423" s="1" t="e">
        <f t="shared" si="248"/>
        <v>#DIV/0!</v>
      </c>
      <c r="N1423" s="1" t="e">
        <f t="shared" si="249"/>
        <v>#DIV/0!</v>
      </c>
      <c r="P1423" s="1" t="e">
        <f t="shared" si="250"/>
        <v>#DIV/0!</v>
      </c>
      <c r="Q1423" s="1" t="e">
        <f t="shared" si="251"/>
        <v>#DIV/0!</v>
      </c>
      <c r="R1423" s="1" t="e">
        <f t="shared" si="252"/>
        <v>#DIV/0!</v>
      </c>
      <c r="T1423" s="1" t="e">
        <f t="shared" si="253"/>
        <v>#DIV/0!</v>
      </c>
      <c r="U1423" s="1" t="e">
        <f t="shared" si="253"/>
        <v>#DIV/0!</v>
      </c>
      <c r="V1423" s="1" t="e">
        <f t="shared" si="253"/>
        <v>#DIV/0!</v>
      </c>
    </row>
    <row r="1424" spans="1:30" ht="15.6" x14ac:dyDescent="0.25">
      <c r="B1424" s="3" t="str">
        <f t="shared" si="243"/>
        <v>0</v>
      </c>
      <c r="C1424" s="3">
        <f t="shared" si="244"/>
        <v>0</v>
      </c>
      <c r="D1424" s="3" t="str">
        <f t="shared" si="245"/>
        <v>0</v>
      </c>
      <c r="E1424" s="5">
        <v>2356600</v>
      </c>
      <c r="F1424" s="5">
        <v>1380</v>
      </c>
      <c r="G1424" s="5">
        <v>10351</v>
      </c>
      <c r="H1424" s="5">
        <v>6116</v>
      </c>
      <c r="K1424" s="1">
        <f t="shared" si="246"/>
        <v>0.15987937569490143</v>
      </c>
      <c r="L1424" s="1">
        <f t="shared" si="247"/>
        <v>-0.12988650693568726</v>
      </c>
      <c r="M1424" s="1">
        <f t="shared" si="248"/>
        <v>-0.11575260550145225</v>
      </c>
      <c r="N1424" s="1">
        <f t="shared" si="249"/>
        <v>-0.14996525364836691</v>
      </c>
      <c r="P1424" s="1">
        <f t="shared" si="250"/>
        <v>-0.81240314062490648</v>
      </c>
      <c r="Q1424" s="1">
        <f t="shared" si="251"/>
        <v>-0.72399960906992467</v>
      </c>
      <c r="R1424" s="1">
        <f t="shared" si="252"/>
        <v>-0.93798998774267361</v>
      </c>
      <c r="T1424" s="1" t="str">
        <f t="shared" si="253"/>
        <v>A</v>
      </c>
      <c r="U1424" s="1" t="str">
        <f t="shared" si="253"/>
        <v>A</v>
      </c>
      <c r="V1424" s="1" t="str">
        <f t="shared" si="253"/>
        <v>A</v>
      </c>
    </row>
    <row r="1425" spans="1:30" ht="15.6" x14ac:dyDescent="0.25">
      <c r="B1425" s="3" t="str">
        <f t="shared" si="243"/>
        <v>0</v>
      </c>
      <c r="C1425" s="3">
        <f t="shared" si="244"/>
        <v>0</v>
      </c>
      <c r="D1425" s="3" t="str">
        <f t="shared" si="245"/>
        <v>0</v>
      </c>
      <c r="E1425" s="5">
        <v>2515300</v>
      </c>
      <c r="F1425" s="5">
        <v>1536</v>
      </c>
      <c r="G1425" s="5">
        <v>10798</v>
      </c>
      <c r="H1425" s="5">
        <v>6533</v>
      </c>
      <c r="K1425" s="1">
        <f t="shared" si="246"/>
        <v>6.7342781974030388E-2</v>
      </c>
      <c r="L1425" s="1">
        <f t="shared" si="247"/>
        <v>0.11304347826086956</v>
      </c>
      <c r="M1425" s="1">
        <f t="shared" si="248"/>
        <v>4.3184233407400248E-2</v>
      </c>
      <c r="N1425" s="1">
        <f t="shared" si="249"/>
        <v>6.8181818181818177E-2</v>
      </c>
      <c r="P1425" s="1">
        <f t="shared" si="250"/>
        <v>1.6786279827949917</v>
      </c>
      <c r="Q1425" s="1">
        <f t="shared" si="251"/>
        <v>0.64126001542457101</v>
      </c>
      <c r="R1425" s="1">
        <f t="shared" si="252"/>
        <v>1.0124591854270493</v>
      </c>
      <c r="T1425" s="1" t="str">
        <f t="shared" si="253"/>
        <v>D</v>
      </c>
      <c r="U1425" s="1" t="str">
        <f t="shared" si="253"/>
        <v>C</v>
      </c>
      <c r="V1425" s="1" t="str">
        <f t="shared" si="253"/>
        <v>D</v>
      </c>
    </row>
    <row r="1426" spans="1:30" ht="15.6" x14ac:dyDescent="0.25">
      <c r="B1426" s="3" t="str">
        <f t="shared" si="243"/>
        <v>0</v>
      </c>
      <c r="C1426" s="3">
        <f t="shared" si="244"/>
        <v>0</v>
      </c>
      <c r="D1426" s="3" t="str">
        <f t="shared" si="245"/>
        <v>0</v>
      </c>
      <c r="E1426" s="5">
        <v>2878800</v>
      </c>
      <c r="F1426" s="5">
        <v>6373</v>
      </c>
      <c r="G1426" s="5">
        <v>10555</v>
      </c>
      <c r="H1426" s="5">
        <v>6182</v>
      </c>
      <c r="K1426" s="1">
        <f t="shared" si="246"/>
        <v>0.14451556474376814</v>
      </c>
      <c r="L1426" s="1">
        <f t="shared" si="247"/>
        <v>3.1490885416666665</v>
      </c>
      <c r="M1426" s="1">
        <f t="shared" si="248"/>
        <v>-2.2504167438414522E-2</v>
      </c>
      <c r="N1426" s="1">
        <f t="shared" si="249"/>
        <v>-5.3727230981172512E-2</v>
      </c>
      <c r="P1426" s="1">
        <f t="shared" si="250"/>
        <v>21.790653119268683</v>
      </c>
      <c r="Q1426" s="1">
        <f t="shared" si="251"/>
        <v>-0.15572140951263835</v>
      </c>
      <c r="R1426" s="1">
        <f t="shared" si="252"/>
        <v>-0.37177470175225091</v>
      </c>
      <c r="T1426" s="1" t="str">
        <f t="shared" si="253"/>
        <v>D</v>
      </c>
      <c r="U1426" s="1" t="str">
        <f t="shared" si="253"/>
        <v>B</v>
      </c>
      <c r="V1426" s="1" t="str">
        <f t="shared" si="253"/>
        <v>B</v>
      </c>
    </row>
    <row r="1427" spans="1:30" ht="15.6" x14ac:dyDescent="0.25">
      <c r="B1427" s="3" t="str">
        <f t="shared" si="243"/>
        <v>0</v>
      </c>
      <c r="C1427" s="3">
        <f t="shared" si="244"/>
        <v>0</v>
      </c>
      <c r="D1427" s="3" t="str">
        <f t="shared" si="245"/>
        <v>0</v>
      </c>
      <c r="E1427" s="5">
        <v>3326478</v>
      </c>
      <c r="F1427" s="5">
        <v>5344</v>
      </c>
      <c r="G1427" s="5">
        <v>9631</v>
      </c>
      <c r="H1427" s="5">
        <v>5386</v>
      </c>
      <c r="K1427" s="1">
        <f t="shared" si="246"/>
        <v>0.155508545227178</v>
      </c>
      <c r="L1427" s="1">
        <f t="shared" si="247"/>
        <v>-0.16146241958261415</v>
      </c>
      <c r="M1427" s="1">
        <f t="shared" si="248"/>
        <v>-8.7541449549976308E-2</v>
      </c>
      <c r="N1427" s="1">
        <f t="shared" si="249"/>
        <v>-0.12876091879650597</v>
      </c>
      <c r="P1427" s="1">
        <f t="shared" si="250"/>
        <v>-1.0382864770983375</v>
      </c>
      <c r="Q1427" s="1">
        <f t="shared" si="251"/>
        <v>-0.56293658603833963</v>
      </c>
      <c r="R1427" s="1">
        <f t="shared" si="252"/>
        <v>-0.8279989926495861</v>
      </c>
      <c r="T1427" s="1" t="str">
        <f t="shared" si="253"/>
        <v>A</v>
      </c>
      <c r="U1427" s="1" t="str">
        <f t="shared" si="253"/>
        <v>A</v>
      </c>
      <c r="V1427" s="1" t="str">
        <f t="shared" si="253"/>
        <v>A</v>
      </c>
    </row>
    <row r="1428" spans="1:30" ht="15.6" x14ac:dyDescent="0.25">
      <c r="B1428" s="3" t="str">
        <f t="shared" si="243"/>
        <v>0</v>
      </c>
      <c r="C1428" s="3">
        <f t="shared" si="244"/>
        <v>0</v>
      </c>
      <c r="D1428" s="3" t="str">
        <f t="shared" si="245"/>
        <v>0</v>
      </c>
      <c r="E1428" s="5">
        <v>4116100</v>
      </c>
      <c r="F1428" s="5">
        <v>5196</v>
      </c>
      <c r="G1428" s="5">
        <v>10149</v>
      </c>
      <c r="H1428" s="5">
        <v>6367</v>
      </c>
      <c r="K1428" s="1">
        <f t="shared" si="246"/>
        <v>0.23737478498279563</v>
      </c>
      <c r="L1428" s="1">
        <f t="shared" si="247"/>
        <v>-2.7694610778443114E-2</v>
      </c>
      <c r="M1428" s="1">
        <f t="shared" si="248"/>
        <v>5.3784653722354893E-2</v>
      </c>
      <c r="N1428" s="1">
        <f t="shared" si="249"/>
        <v>0.18213887857408095</v>
      </c>
      <c r="P1428" s="1">
        <f t="shared" si="250"/>
        <v>-0.11667039858698705</v>
      </c>
      <c r="Q1428" s="1">
        <f t="shared" si="251"/>
        <v>0.22658115825677558</v>
      </c>
      <c r="R1428" s="1">
        <f t="shared" si="252"/>
        <v>0.76730508081253013</v>
      </c>
      <c r="T1428" s="1" t="str">
        <f t="shared" si="253"/>
        <v>B</v>
      </c>
      <c r="U1428" s="1" t="str">
        <f t="shared" si="253"/>
        <v>C</v>
      </c>
      <c r="V1428" s="1" t="str">
        <f t="shared" si="253"/>
        <v>C</v>
      </c>
    </row>
    <row r="1429" spans="1:30" ht="15.6" x14ac:dyDescent="0.25">
      <c r="B1429" s="3" t="str">
        <f t="shared" si="243"/>
        <v>0</v>
      </c>
      <c r="C1429" s="3">
        <f t="shared" si="244"/>
        <v>0</v>
      </c>
      <c r="D1429" s="3" t="str">
        <f t="shared" si="245"/>
        <v>0</v>
      </c>
      <c r="E1429" s="5">
        <v>4327700</v>
      </c>
      <c r="F1429" s="5">
        <v>6007</v>
      </c>
      <c r="G1429" s="5">
        <v>10007</v>
      </c>
      <c r="H1429" s="5">
        <v>6227</v>
      </c>
      <c r="K1429" s="1">
        <f t="shared" si="246"/>
        <v>5.1407886105779746E-2</v>
      </c>
      <c r="L1429" s="1">
        <f t="shared" si="247"/>
        <v>0.15608160123171672</v>
      </c>
      <c r="M1429" s="1">
        <f t="shared" si="248"/>
        <v>-1.3991526258744703E-2</v>
      </c>
      <c r="N1429" s="1">
        <f t="shared" si="249"/>
        <v>-2.1988377571854876E-2</v>
      </c>
      <c r="P1429" s="1">
        <f t="shared" si="250"/>
        <v>3.0361412042999487</v>
      </c>
      <c r="Q1429" s="1">
        <f t="shared" si="251"/>
        <v>-0.27216692454451358</v>
      </c>
      <c r="R1429" s="1">
        <f t="shared" si="252"/>
        <v>-0.4277238228899426</v>
      </c>
      <c r="T1429" s="1" t="str">
        <f t="shared" si="253"/>
        <v>D</v>
      </c>
      <c r="U1429" s="1" t="str">
        <f t="shared" si="253"/>
        <v>B</v>
      </c>
      <c r="V1429" s="1" t="str">
        <f t="shared" si="253"/>
        <v>B</v>
      </c>
    </row>
    <row r="1430" spans="1:30" ht="15.6" x14ac:dyDescent="0.25">
      <c r="B1430" s="3" t="str">
        <f t="shared" si="243"/>
        <v>0</v>
      </c>
      <c r="C1430" s="3">
        <f t="shared" si="244"/>
        <v>0</v>
      </c>
      <c r="D1430" s="3" t="str">
        <f t="shared" si="245"/>
        <v>0</v>
      </c>
      <c r="E1430" s="5">
        <v>5257000</v>
      </c>
      <c r="F1430" s="5">
        <v>6883</v>
      </c>
      <c r="G1430" s="5">
        <v>10045</v>
      </c>
      <c r="H1430" s="5">
        <v>5969</v>
      </c>
      <c r="K1430" s="1">
        <f t="shared" si="246"/>
        <v>0.21473299905261456</v>
      </c>
      <c r="L1430" s="1">
        <f t="shared" si="247"/>
        <v>0.14582986515731647</v>
      </c>
      <c r="M1430" s="1">
        <f t="shared" si="248"/>
        <v>3.7973418606975116E-3</v>
      </c>
      <c r="N1430" s="1">
        <f t="shared" si="249"/>
        <v>-4.1432471495101972E-2</v>
      </c>
      <c r="P1430" s="1">
        <f t="shared" si="250"/>
        <v>0.67912182012409172</v>
      </c>
      <c r="Q1430" s="1">
        <f t="shared" si="251"/>
        <v>1.7684016324696676E-2</v>
      </c>
      <c r="R1430" s="1">
        <f t="shared" si="252"/>
        <v>-0.1929487860640835</v>
      </c>
      <c r="T1430" s="1" t="str">
        <f t="shared" si="253"/>
        <v>C</v>
      </c>
      <c r="U1430" s="1" t="str">
        <f t="shared" si="253"/>
        <v>C</v>
      </c>
      <c r="V1430" s="1" t="str">
        <f t="shared" si="253"/>
        <v>B</v>
      </c>
    </row>
    <row r="1431" spans="1:30" ht="15.6" x14ac:dyDescent="0.25">
      <c r="B1431" s="3" t="str">
        <f t="shared" si="243"/>
        <v>0</v>
      </c>
      <c r="C1431" s="3">
        <f t="shared" si="244"/>
        <v>0</v>
      </c>
      <c r="D1431" s="3" t="str">
        <f t="shared" si="245"/>
        <v>0</v>
      </c>
      <c r="E1431" s="5">
        <v>6714000</v>
      </c>
      <c r="F1431" s="5">
        <v>4673</v>
      </c>
      <c r="G1431" s="5">
        <v>17023</v>
      </c>
      <c r="H1431" s="5">
        <v>48673</v>
      </c>
      <c r="K1431" s="1">
        <f t="shared" si="246"/>
        <v>0.27715427049648089</v>
      </c>
      <c r="L1431" s="1">
        <f t="shared" si="247"/>
        <v>-0.32108092401569083</v>
      </c>
      <c r="M1431" s="1">
        <f t="shared" si="248"/>
        <v>0.69467396714783469</v>
      </c>
      <c r="N1431" s="1">
        <f t="shared" si="249"/>
        <v>7.154297202211426</v>
      </c>
      <c r="P1431" s="1">
        <f t="shared" si="250"/>
        <v>-1.1584917073098742</v>
      </c>
      <c r="Q1431" s="1">
        <f t="shared" si="251"/>
        <v>2.5064523303336768</v>
      </c>
      <c r="R1431" s="1">
        <f t="shared" si="252"/>
        <v>25.813411387800592</v>
      </c>
      <c r="T1431" s="1" t="str">
        <f t="shared" si="253"/>
        <v>A</v>
      </c>
      <c r="U1431" s="1" t="str">
        <f t="shared" si="253"/>
        <v>D</v>
      </c>
      <c r="V1431" s="1" t="str">
        <f t="shared" si="253"/>
        <v>D</v>
      </c>
    </row>
    <row r="1432" spans="1:30" ht="15.6" x14ac:dyDescent="0.25">
      <c r="B1432" s="3" t="str">
        <f t="shared" si="243"/>
        <v>0</v>
      </c>
      <c r="C1432" s="3">
        <f t="shared" si="244"/>
        <v>0</v>
      </c>
      <c r="D1432" s="3" t="str">
        <f t="shared" si="245"/>
        <v>0</v>
      </c>
      <c r="E1432" s="5">
        <v>7574700</v>
      </c>
      <c r="F1432" s="5">
        <v>4316</v>
      </c>
      <c r="G1432" s="5">
        <v>20346</v>
      </c>
      <c r="H1432" s="5">
        <v>45508</v>
      </c>
      <c r="K1432" s="1">
        <f t="shared" si="246"/>
        <v>0.12819481680071493</v>
      </c>
      <c r="L1432" s="1">
        <f t="shared" si="247"/>
        <v>-7.6396319280975816E-2</v>
      </c>
      <c r="M1432" s="1">
        <f t="shared" si="248"/>
        <v>0.19520648534335899</v>
      </c>
      <c r="N1432" s="1">
        <f t="shared" si="249"/>
        <v>-6.5025784315739729E-2</v>
      </c>
      <c r="P1432" s="1">
        <f t="shared" si="250"/>
        <v>-0.59593922116006925</v>
      </c>
      <c r="Q1432" s="1">
        <f t="shared" si="251"/>
        <v>1.5227330575058815</v>
      </c>
      <c r="R1432" s="1">
        <f t="shared" si="252"/>
        <v>-0.50724191459960088</v>
      </c>
      <c r="T1432" s="1" t="str">
        <f t="shared" si="253"/>
        <v>A</v>
      </c>
      <c r="U1432" s="1" t="str">
        <f t="shared" si="253"/>
        <v>D</v>
      </c>
      <c r="V1432" s="1" t="str">
        <f t="shared" si="253"/>
        <v>A</v>
      </c>
    </row>
    <row r="1433" spans="1:30" ht="15.6" x14ac:dyDescent="0.25">
      <c r="B1433" s="3" t="str">
        <f t="shared" si="243"/>
        <v>0</v>
      </c>
      <c r="C1433" s="3">
        <f t="shared" si="244"/>
        <v>0</v>
      </c>
      <c r="D1433" s="3" t="str">
        <f t="shared" si="245"/>
        <v>0</v>
      </c>
      <c r="E1433" s="5">
        <v>8428049</v>
      </c>
      <c r="F1433" s="5">
        <v>5749</v>
      </c>
      <c r="G1433" s="5">
        <v>19790</v>
      </c>
      <c r="H1433" s="5">
        <v>41782</v>
      </c>
      <c r="K1433" s="1">
        <f t="shared" si="246"/>
        <v>0.11265779502818593</v>
      </c>
      <c r="L1433" s="1">
        <f t="shared" si="247"/>
        <v>0.33202038924930494</v>
      </c>
      <c r="M1433" s="1">
        <f t="shared" si="248"/>
        <v>-2.7327238769291263E-2</v>
      </c>
      <c r="N1433" s="1">
        <f t="shared" si="249"/>
        <v>-8.1875714160147661E-2</v>
      </c>
      <c r="P1433" s="1">
        <f t="shared" si="250"/>
        <v>2.9471585980023534</v>
      </c>
      <c r="Q1433" s="1">
        <f t="shared" si="251"/>
        <v>-0.24256855695120114</v>
      </c>
      <c r="R1433" s="1">
        <f t="shared" si="252"/>
        <v>-0.72676474929820101</v>
      </c>
      <c r="T1433" s="1" t="str">
        <f t="shared" si="253"/>
        <v>D</v>
      </c>
      <c r="U1433" s="1" t="str">
        <f t="shared" si="253"/>
        <v>B</v>
      </c>
      <c r="V1433" s="1" t="str">
        <f t="shared" si="253"/>
        <v>A</v>
      </c>
    </row>
    <row r="1434" spans="1:30" ht="15.6" x14ac:dyDescent="0.25">
      <c r="B1434" s="3" t="str">
        <f t="shared" si="243"/>
        <v>0</v>
      </c>
      <c r="C1434" s="3">
        <f t="shared" si="244"/>
        <v>0</v>
      </c>
      <c r="D1434" s="3" t="str">
        <f t="shared" si="245"/>
        <v>0</v>
      </c>
      <c r="E1434" s="5">
        <v>9176300</v>
      </c>
      <c r="F1434" s="5">
        <v>3893</v>
      </c>
      <c r="G1434" s="5">
        <v>19357</v>
      </c>
      <c r="H1434" s="5">
        <v>45950</v>
      </c>
      <c r="K1434" s="1">
        <f t="shared" si="246"/>
        <v>8.8781045292926034E-2</v>
      </c>
      <c r="L1434" s="1">
        <f t="shared" si="247"/>
        <v>-0.32283875456601147</v>
      </c>
      <c r="M1434" s="1">
        <f t="shared" si="248"/>
        <v>-2.1879737241030824E-2</v>
      </c>
      <c r="N1434" s="1">
        <f t="shared" si="249"/>
        <v>9.9755875735962854E-2</v>
      </c>
      <c r="P1434" s="1">
        <f t="shared" si="250"/>
        <v>-3.6363477530685806</v>
      </c>
      <c r="Q1434" s="1">
        <f t="shared" si="251"/>
        <v>-0.24644604226995032</v>
      </c>
      <c r="R1434" s="1">
        <f t="shared" si="252"/>
        <v>1.1236168194103395</v>
      </c>
      <c r="T1434" s="1" t="str">
        <f t="shared" si="253"/>
        <v>A</v>
      </c>
      <c r="U1434" s="1" t="str">
        <f t="shared" si="253"/>
        <v>B</v>
      </c>
      <c r="V1434" s="1" t="str">
        <f t="shared" si="253"/>
        <v>D</v>
      </c>
    </row>
    <row r="1435" spans="1:30" ht="14.4" x14ac:dyDescent="0.25">
      <c r="A1435" s="4" t="s">
        <v>127</v>
      </c>
      <c r="B1435" s="3" t="str">
        <f t="shared" si="243"/>
        <v>Hebi</v>
      </c>
      <c r="C1435" s="3" t="str">
        <f t="shared" si="244"/>
        <v xml:space="preserve">he bi </v>
      </c>
      <c r="D1435" s="3" t="str">
        <f t="shared" si="245"/>
        <v>hebi</v>
      </c>
      <c r="K1435" s="1">
        <f t="shared" si="246"/>
        <v>-1</v>
      </c>
      <c r="L1435" s="1">
        <f t="shared" si="247"/>
        <v>-1</v>
      </c>
      <c r="M1435" s="1">
        <f t="shared" si="248"/>
        <v>-1</v>
      </c>
      <c r="N1435" s="1">
        <f t="shared" si="249"/>
        <v>-1</v>
      </c>
      <c r="P1435" s="1">
        <f t="shared" si="250"/>
        <v>1</v>
      </c>
      <c r="Q1435" s="1">
        <f t="shared" si="251"/>
        <v>1</v>
      </c>
      <c r="R1435" s="1">
        <f t="shared" si="252"/>
        <v>1</v>
      </c>
      <c r="T1435" s="8" t="str">
        <f t="shared" si="253"/>
        <v>D</v>
      </c>
      <c r="U1435" s="8" t="str">
        <f t="shared" si="253"/>
        <v>D</v>
      </c>
      <c r="V1435" s="8" t="str">
        <f t="shared" si="253"/>
        <v>D</v>
      </c>
    </row>
    <row r="1436" spans="1:30" ht="15.6" x14ac:dyDescent="0.25">
      <c r="B1436" s="3" t="str">
        <f t="shared" si="243"/>
        <v>0</v>
      </c>
      <c r="C1436" s="3">
        <f t="shared" si="244"/>
        <v>0</v>
      </c>
      <c r="D1436" s="3" t="str">
        <f t="shared" si="245"/>
        <v>0</v>
      </c>
      <c r="E1436" s="5">
        <v>1222482</v>
      </c>
      <c r="F1436" s="5">
        <v>1905</v>
      </c>
      <c r="G1436" s="5">
        <v>50864</v>
      </c>
      <c r="H1436" s="5">
        <v>13583</v>
      </c>
      <c r="K1436" s="1" t="e">
        <f t="shared" si="246"/>
        <v>#DIV/0!</v>
      </c>
      <c r="L1436" s="1" t="e">
        <f t="shared" si="247"/>
        <v>#DIV/0!</v>
      </c>
      <c r="M1436" s="1" t="e">
        <f t="shared" si="248"/>
        <v>#DIV/0!</v>
      </c>
      <c r="N1436" s="1" t="e">
        <f t="shared" si="249"/>
        <v>#DIV/0!</v>
      </c>
      <c r="P1436" s="1" t="e">
        <f t="shared" si="250"/>
        <v>#DIV/0!</v>
      </c>
      <c r="Q1436" s="1" t="e">
        <f t="shared" si="251"/>
        <v>#DIV/0!</v>
      </c>
      <c r="R1436" s="1" t="e">
        <f t="shared" si="252"/>
        <v>#DIV/0!</v>
      </c>
      <c r="T1436" s="1" t="e">
        <f t="shared" si="253"/>
        <v>#DIV/0!</v>
      </c>
      <c r="U1436" s="1" t="e">
        <f t="shared" si="253"/>
        <v>#DIV/0!</v>
      </c>
      <c r="V1436" s="1" t="e">
        <f t="shared" si="253"/>
        <v>#DIV/0!</v>
      </c>
      <c r="X1436" s="1">
        <f>COUNTIF($T$1436:$V$1447,"A")</f>
        <v>10</v>
      </c>
      <c r="Y1436" s="1">
        <f>COUNTIF($T$1436:$V$1447,"B")</f>
        <v>7</v>
      </c>
      <c r="Z1436" s="1">
        <f>COUNTIF($T$1436:$V$1447,"C")</f>
        <v>13</v>
      </c>
      <c r="AA1436" s="1">
        <f>COUNTIF($T$1436:$V$1447,"D")</f>
        <v>3</v>
      </c>
      <c r="AB1436" s="1">
        <f>COUNTIF($T$1436:$V$1447,"E]")</f>
        <v>0</v>
      </c>
      <c r="AD1436" s="1" t="s">
        <v>30</v>
      </c>
    </row>
    <row r="1437" spans="1:30" ht="15.6" x14ac:dyDescent="0.25">
      <c r="B1437" s="3" t="str">
        <f t="shared" si="243"/>
        <v>0</v>
      </c>
      <c r="C1437" s="3">
        <f t="shared" si="244"/>
        <v>0</v>
      </c>
      <c r="D1437" s="3" t="str">
        <f t="shared" si="245"/>
        <v>0</v>
      </c>
      <c r="E1437" s="5">
        <v>1563417</v>
      </c>
      <c r="F1437" s="5">
        <v>2413</v>
      </c>
      <c r="G1437" s="5">
        <v>54320</v>
      </c>
      <c r="H1437" s="5">
        <v>15665</v>
      </c>
      <c r="K1437" s="1">
        <f t="shared" si="246"/>
        <v>0.27888754190245746</v>
      </c>
      <c r="L1437" s="1">
        <f t="shared" si="247"/>
        <v>0.26666666666666666</v>
      </c>
      <c r="M1437" s="1">
        <f t="shared" si="248"/>
        <v>6.7945894935514312E-2</v>
      </c>
      <c r="N1437" s="1">
        <f t="shared" si="249"/>
        <v>0.15327983508797763</v>
      </c>
      <c r="P1437" s="1">
        <f t="shared" si="250"/>
        <v>0.95617991699297522</v>
      </c>
      <c r="Q1437" s="1">
        <f t="shared" si="251"/>
        <v>0.24363187567295058</v>
      </c>
      <c r="R1437" s="1">
        <f t="shared" si="252"/>
        <v>0.54961162496669769</v>
      </c>
      <c r="T1437" s="1" t="str">
        <f t="shared" si="253"/>
        <v>C</v>
      </c>
      <c r="U1437" s="1" t="str">
        <f t="shared" si="253"/>
        <v>C</v>
      </c>
      <c r="V1437" s="1" t="str">
        <f t="shared" si="253"/>
        <v>C</v>
      </c>
    </row>
    <row r="1438" spans="1:30" ht="15.6" x14ac:dyDescent="0.25">
      <c r="B1438" s="3" t="str">
        <f t="shared" si="243"/>
        <v>0</v>
      </c>
      <c r="C1438" s="3">
        <f t="shared" si="244"/>
        <v>0</v>
      </c>
      <c r="D1438" s="3" t="str">
        <f t="shared" si="245"/>
        <v>0</v>
      </c>
      <c r="E1438" s="5">
        <v>1862357</v>
      </c>
      <c r="F1438" s="5">
        <v>2109</v>
      </c>
      <c r="G1438" s="5">
        <v>54619</v>
      </c>
      <c r="H1438" s="5">
        <v>16366</v>
      </c>
      <c r="K1438" s="1">
        <f t="shared" si="246"/>
        <v>0.19120938303728308</v>
      </c>
      <c r="L1438" s="1">
        <f t="shared" si="247"/>
        <v>-0.12598425196850394</v>
      </c>
      <c r="M1438" s="1">
        <f t="shared" si="248"/>
        <v>5.5044182621502213E-3</v>
      </c>
      <c r="N1438" s="1">
        <f t="shared" si="249"/>
        <v>4.4749441429939356E-2</v>
      </c>
      <c r="P1438" s="1">
        <f t="shared" si="250"/>
        <v>-0.65888111748124212</v>
      </c>
      <c r="Q1438" s="1">
        <f t="shared" si="251"/>
        <v>2.878738571671945E-2</v>
      </c>
      <c r="R1438" s="1">
        <f t="shared" si="252"/>
        <v>0.23403371068465745</v>
      </c>
      <c r="T1438" s="1" t="str">
        <f t="shared" si="253"/>
        <v>A</v>
      </c>
      <c r="U1438" s="1" t="str">
        <f t="shared" si="253"/>
        <v>C</v>
      </c>
      <c r="V1438" s="1" t="str">
        <f t="shared" si="253"/>
        <v>C</v>
      </c>
    </row>
    <row r="1439" spans="1:30" ht="15.6" x14ac:dyDescent="0.25">
      <c r="B1439" s="3" t="str">
        <f t="shared" si="243"/>
        <v>0</v>
      </c>
      <c r="C1439" s="3">
        <f t="shared" si="244"/>
        <v>0</v>
      </c>
      <c r="D1439" s="3" t="str">
        <f t="shared" si="245"/>
        <v>0</v>
      </c>
      <c r="E1439" s="5">
        <v>2216682</v>
      </c>
      <c r="F1439" s="5">
        <v>2665</v>
      </c>
      <c r="G1439" s="5">
        <v>54542</v>
      </c>
      <c r="H1439" s="5">
        <v>16303</v>
      </c>
      <c r="K1439" s="1">
        <f t="shared" si="246"/>
        <v>0.19025621832978318</v>
      </c>
      <c r="L1439" s="1">
        <f t="shared" si="247"/>
        <v>0.26363205310573734</v>
      </c>
      <c r="M1439" s="1">
        <f t="shared" si="248"/>
        <v>-1.4097658324026437E-3</v>
      </c>
      <c r="N1439" s="1">
        <f t="shared" si="249"/>
        <v>-3.8494439692044482E-3</v>
      </c>
      <c r="P1439" s="1">
        <f t="shared" si="250"/>
        <v>1.3856685233213621</v>
      </c>
      <c r="Q1439" s="1">
        <f t="shared" si="251"/>
        <v>-7.4098278877750374E-3</v>
      </c>
      <c r="R1439" s="1">
        <f t="shared" si="252"/>
        <v>-2.023294693333998E-2</v>
      </c>
      <c r="T1439" s="1" t="str">
        <f t="shared" si="253"/>
        <v>D</v>
      </c>
      <c r="U1439" s="1" t="str">
        <f t="shared" si="253"/>
        <v>B</v>
      </c>
      <c r="V1439" s="1" t="str">
        <f t="shared" si="253"/>
        <v>B</v>
      </c>
    </row>
    <row r="1440" spans="1:30" ht="15.6" x14ac:dyDescent="0.25">
      <c r="B1440" s="3" t="str">
        <f t="shared" si="243"/>
        <v>0</v>
      </c>
      <c r="C1440" s="3">
        <f t="shared" si="244"/>
        <v>0</v>
      </c>
      <c r="D1440" s="3" t="str">
        <f t="shared" si="245"/>
        <v>0</v>
      </c>
      <c r="E1440" s="5">
        <v>2744319</v>
      </c>
      <c r="F1440" s="5">
        <v>4742</v>
      </c>
      <c r="G1440" s="5">
        <v>52066</v>
      </c>
      <c r="H1440" s="5">
        <v>19389</v>
      </c>
      <c r="K1440" s="1">
        <f t="shared" si="246"/>
        <v>0.23803008279942725</v>
      </c>
      <c r="L1440" s="1">
        <f t="shared" si="247"/>
        <v>0.77936210131332084</v>
      </c>
      <c r="M1440" s="1">
        <f t="shared" si="248"/>
        <v>-4.5396208426533684E-2</v>
      </c>
      <c r="N1440" s="1">
        <f t="shared" si="249"/>
        <v>0.1892903146660124</v>
      </c>
      <c r="P1440" s="1">
        <f t="shared" si="250"/>
        <v>3.2742168222914896</v>
      </c>
      <c r="Q1440" s="1">
        <f t="shared" si="251"/>
        <v>-0.19071626532511091</v>
      </c>
      <c r="R1440" s="1">
        <f t="shared" si="252"/>
        <v>0.79523693996911837</v>
      </c>
      <c r="T1440" s="1" t="str">
        <f t="shared" si="253"/>
        <v>D</v>
      </c>
      <c r="U1440" s="1" t="str">
        <f t="shared" si="253"/>
        <v>B</v>
      </c>
      <c r="V1440" s="1" t="str">
        <f t="shared" si="253"/>
        <v>C</v>
      </c>
    </row>
    <row r="1441" spans="1:30" ht="15.6" x14ac:dyDescent="0.25">
      <c r="B1441" s="3" t="str">
        <f t="shared" si="243"/>
        <v>0</v>
      </c>
      <c r="C1441" s="3">
        <f t="shared" si="244"/>
        <v>0</v>
      </c>
      <c r="D1441" s="3" t="str">
        <f t="shared" si="245"/>
        <v>0</v>
      </c>
      <c r="E1441" s="5">
        <v>3423523</v>
      </c>
      <c r="F1441" s="5">
        <v>4776</v>
      </c>
      <c r="G1441" s="5">
        <v>51981</v>
      </c>
      <c r="H1441" s="5">
        <v>16455</v>
      </c>
      <c r="K1441" s="1">
        <f t="shared" si="246"/>
        <v>0.24749455147160371</v>
      </c>
      <c r="L1441" s="1">
        <f t="shared" si="247"/>
        <v>7.169970476592155E-3</v>
      </c>
      <c r="M1441" s="1">
        <f t="shared" si="248"/>
        <v>-1.6325433104137058E-3</v>
      </c>
      <c r="N1441" s="1">
        <f t="shared" si="249"/>
        <v>-0.15132291505492806</v>
      </c>
      <c r="P1441" s="1">
        <f t="shared" si="250"/>
        <v>2.8970215440943966E-2</v>
      </c>
      <c r="Q1441" s="1">
        <f t="shared" si="251"/>
        <v>-6.5962797997232503E-3</v>
      </c>
      <c r="R1441" s="1">
        <f t="shared" si="252"/>
        <v>-0.61141917733203155</v>
      </c>
      <c r="T1441" s="1" t="str">
        <f t="shared" si="253"/>
        <v>C</v>
      </c>
      <c r="U1441" s="1" t="str">
        <f t="shared" si="253"/>
        <v>B</v>
      </c>
      <c r="V1441" s="1" t="str">
        <f t="shared" si="253"/>
        <v>A</v>
      </c>
    </row>
    <row r="1442" spans="1:30" ht="15.6" x14ac:dyDescent="0.25">
      <c r="B1442" s="3" t="str">
        <f t="shared" si="243"/>
        <v>0</v>
      </c>
      <c r="C1442" s="3">
        <f t="shared" si="244"/>
        <v>0</v>
      </c>
      <c r="D1442" s="3" t="str">
        <f t="shared" si="245"/>
        <v>0</v>
      </c>
      <c r="E1442" s="5">
        <v>3636276</v>
      </c>
      <c r="F1442" s="5">
        <v>5019</v>
      </c>
      <c r="G1442" s="5">
        <v>54416</v>
      </c>
      <c r="H1442" s="5">
        <v>15185</v>
      </c>
      <c r="K1442" s="1">
        <f t="shared" si="246"/>
        <v>6.2144463466435013E-2</v>
      </c>
      <c r="L1442" s="1">
        <f t="shared" si="247"/>
        <v>5.0879396984924621E-2</v>
      </c>
      <c r="M1442" s="1">
        <f t="shared" si="248"/>
        <v>4.6844039168157596E-2</v>
      </c>
      <c r="N1442" s="1">
        <f t="shared" si="249"/>
        <v>-7.7180188392585836E-2</v>
      </c>
      <c r="P1442" s="1">
        <f t="shared" si="250"/>
        <v>0.81872775379910079</v>
      </c>
      <c r="Q1442" s="1">
        <f t="shared" si="251"/>
        <v>0.75379263984568212</v>
      </c>
      <c r="R1442" s="1">
        <f t="shared" si="252"/>
        <v>-1.241947940129402</v>
      </c>
      <c r="T1442" s="1" t="str">
        <f t="shared" si="253"/>
        <v>C</v>
      </c>
      <c r="U1442" s="1" t="str">
        <f t="shared" si="253"/>
        <v>C</v>
      </c>
      <c r="V1442" s="1" t="str">
        <f t="shared" si="253"/>
        <v>A</v>
      </c>
    </row>
    <row r="1443" spans="1:30" ht="15.6" x14ac:dyDescent="0.25">
      <c r="B1443" s="3" t="str">
        <f t="shared" si="243"/>
        <v>0</v>
      </c>
      <c r="C1443" s="3">
        <f t="shared" si="244"/>
        <v>0</v>
      </c>
      <c r="D1443" s="3" t="str">
        <f t="shared" si="245"/>
        <v>0</v>
      </c>
      <c r="E1443" s="5">
        <v>4291193</v>
      </c>
      <c r="F1443" s="5">
        <v>5680</v>
      </c>
      <c r="G1443" s="5">
        <v>48337</v>
      </c>
      <c r="H1443" s="5">
        <v>11703</v>
      </c>
      <c r="K1443" s="1">
        <f t="shared" si="246"/>
        <v>0.18010651556702517</v>
      </c>
      <c r="L1443" s="1">
        <f t="shared" si="247"/>
        <v>0.13169954174138274</v>
      </c>
      <c r="M1443" s="1">
        <f t="shared" si="248"/>
        <v>-0.11171346662746251</v>
      </c>
      <c r="N1443" s="1">
        <f t="shared" si="249"/>
        <v>-0.22930523542970035</v>
      </c>
      <c r="P1443" s="1">
        <f t="shared" si="250"/>
        <v>0.73123141229375366</v>
      </c>
      <c r="Q1443" s="1">
        <f t="shared" si="251"/>
        <v>-0.62026332737467926</v>
      </c>
      <c r="R1443" s="1">
        <f t="shared" si="252"/>
        <v>-1.2731645754612708</v>
      </c>
      <c r="T1443" s="1" t="str">
        <f t="shared" si="253"/>
        <v>C</v>
      </c>
      <c r="U1443" s="1" t="str">
        <f t="shared" si="253"/>
        <v>A</v>
      </c>
      <c r="V1443" s="1" t="str">
        <f t="shared" si="253"/>
        <v>A</v>
      </c>
    </row>
    <row r="1444" spans="1:30" ht="15.6" x14ac:dyDescent="0.25">
      <c r="B1444" s="3" t="str">
        <f t="shared" si="243"/>
        <v>0</v>
      </c>
      <c r="C1444" s="3">
        <f t="shared" si="244"/>
        <v>0</v>
      </c>
      <c r="D1444" s="3" t="str">
        <f t="shared" si="245"/>
        <v>0</v>
      </c>
      <c r="E1444" s="5">
        <v>5005192</v>
      </c>
      <c r="F1444" s="5">
        <v>4894</v>
      </c>
      <c r="G1444" s="5">
        <v>37804</v>
      </c>
      <c r="H1444" s="5">
        <v>11857</v>
      </c>
      <c r="K1444" s="1">
        <f t="shared" si="246"/>
        <v>0.16638706299157366</v>
      </c>
      <c r="L1444" s="1">
        <f t="shared" si="247"/>
        <v>-0.13838028169014085</v>
      </c>
      <c r="M1444" s="1">
        <f t="shared" si="248"/>
        <v>-0.21790760700912346</v>
      </c>
      <c r="N1444" s="1">
        <f t="shared" si="249"/>
        <v>1.3159019054943178E-2</v>
      </c>
      <c r="P1444" s="1">
        <f t="shared" si="250"/>
        <v>-0.83167692969704532</v>
      </c>
      <c r="Q1444" s="1">
        <f t="shared" si="251"/>
        <v>-1.3096427275728699</v>
      </c>
      <c r="R1444" s="1">
        <f t="shared" si="252"/>
        <v>7.908679207595358E-2</v>
      </c>
      <c r="T1444" s="1" t="str">
        <f t="shared" si="253"/>
        <v>A</v>
      </c>
      <c r="U1444" s="1" t="str">
        <f t="shared" si="253"/>
        <v>A</v>
      </c>
      <c r="V1444" s="1" t="str">
        <f t="shared" si="253"/>
        <v>C</v>
      </c>
    </row>
    <row r="1445" spans="1:30" ht="15.6" x14ac:dyDescent="0.25">
      <c r="B1445" s="3" t="str">
        <f t="shared" si="243"/>
        <v>0</v>
      </c>
      <c r="C1445" s="3">
        <f t="shared" si="244"/>
        <v>0</v>
      </c>
      <c r="D1445" s="3" t="str">
        <f t="shared" si="245"/>
        <v>0</v>
      </c>
      <c r="E1445" s="5">
        <v>5457806</v>
      </c>
      <c r="F1445" s="5">
        <v>4627</v>
      </c>
      <c r="G1445" s="5">
        <v>36623</v>
      </c>
      <c r="H1445" s="5">
        <v>9751</v>
      </c>
      <c r="K1445" s="1">
        <f t="shared" si="246"/>
        <v>9.0428898631660884E-2</v>
      </c>
      <c r="L1445" s="1">
        <f t="shared" si="247"/>
        <v>-5.4556599918267265E-2</v>
      </c>
      <c r="M1445" s="1">
        <f t="shared" si="248"/>
        <v>-3.1240080414770922E-2</v>
      </c>
      <c r="N1445" s="1">
        <f t="shared" si="249"/>
        <v>-0.17761659779033481</v>
      </c>
      <c r="P1445" s="1">
        <f t="shared" si="250"/>
        <v>-0.60330934849145623</v>
      </c>
      <c r="Q1445" s="1">
        <f t="shared" si="251"/>
        <v>-0.34546567399896622</v>
      </c>
      <c r="R1445" s="1">
        <f t="shared" si="252"/>
        <v>-1.9641574814906333</v>
      </c>
      <c r="T1445" s="1" t="str">
        <f t="shared" si="253"/>
        <v>A</v>
      </c>
      <c r="U1445" s="1" t="str">
        <f t="shared" si="253"/>
        <v>B</v>
      </c>
      <c r="V1445" s="1" t="str">
        <f t="shared" si="253"/>
        <v>A</v>
      </c>
    </row>
    <row r="1446" spans="1:30" ht="15.6" x14ac:dyDescent="0.25">
      <c r="B1446" s="3" t="str">
        <f t="shared" si="243"/>
        <v>0</v>
      </c>
      <c r="C1446" s="3">
        <f t="shared" si="244"/>
        <v>0</v>
      </c>
      <c r="D1446" s="3" t="str">
        <f t="shared" si="245"/>
        <v>0</v>
      </c>
      <c r="E1446" s="5">
        <v>6221183</v>
      </c>
      <c r="F1446" s="5">
        <v>3874</v>
      </c>
      <c r="G1446" s="5">
        <v>40460</v>
      </c>
      <c r="H1446" s="5">
        <v>14000</v>
      </c>
      <c r="K1446" s="1">
        <f t="shared" si="246"/>
        <v>0.13986884106910361</v>
      </c>
      <c r="L1446" s="1">
        <f t="shared" si="247"/>
        <v>-0.1627404365679706</v>
      </c>
      <c r="M1446" s="1">
        <f t="shared" si="248"/>
        <v>0.10477022636048385</v>
      </c>
      <c r="N1446" s="1">
        <f t="shared" si="249"/>
        <v>0.43575017946877243</v>
      </c>
      <c r="P1446" s="1">
        <f t="shared" si="250"/>
        <v>-1.1635217345339057</v>
      </c>
      <c r="Q1446" s="1">
        <f t="shared" si="251"/>
        <v>0.7490605166930715</v>
      </c>
      <c r="R1446" s="1">
        <f t="shared" si="252"/>
        <v>3.11541996157304</v>
      </c>
      <c r="T1446" s="1" t="str">
        <f t="shared" si="253"/>
        <v>A</v>
      </c>
      <c r="U1446" s="1" t="str">
        <f t="shared" si="253"/>
        <v>C</v>
      </c>
      <c r="V1446" s="1" t="str">
        <f t="shared" si="253"/>
        <v>D</v>
      </c>
    </row>
    <row r="1447" spans="1:30" ht="15.6" x14ac:dyDescent="0.25">
      <c r="B1447" s="3" t="str">
        <f t="shared" si="243"/>
        <v>0</v>
      </c>
      <c r="C1447" s="3">
        <f t="shared" si="244"/>
        <v>0</v>
      </c>
      <c r="D1447" s="3" t="str">
        <f t="shared" si="245"/>
        <v>0</v>
      </c>
      <c r="E1447" s="5">
        <v>6821975</v>
      </c>
      <c r="F1447" s="5">
        <v>3721</v>
      </c>
      <c r="G1447" s="5">
        <v>39460</v>
      </c>
      <c r="H1447" s="5">
        <v>15309</v>
      </c>
      <c r="K1447" s="1">
        <f t="shared" si="246"/>
        <v>9.6571986389083875E-2</v>
      </c>
      <c r="L1447" s="1">
        <f t="shared" si="247"/>
        <v>-3.9494062983995867E-2</v>
      </c>
      <c r="M1447" s="1">
        <f t="shared" si="248"/>
        <v>-2.4715768660405337E-2</v>
      </c>
      <c r="N1447" s="1">
        <f t="shared" si="249"/>
        <v>9.35E-2</v>
      </c>
      <c r="P1447" s="1">
        <f t="shared" si="250"/>
        <v>-0.40895982842142431</v>
      </c>
      <c r="Q1447" s="1">
        <f t="shared" si="251"/>
        <v>-0.25593103740070849</v>
      </c>
      <c r="R1447" s="1">
        <f t="shared" si="252"/>
        <v>0.96818967379725429</v>
      </c>
      <c r="T1447" s="1" t="str">
        <f t="shared" si="253"/>
        <v>B</v>
      </c>
      <c r="U1447" s="1" t="str">
        <f t="shared" si="253"/>
        <v>B</v>
      </c>
      <c r="V1447" s="1" t="str">
        <f t="shared" si="253"/>
        <v>C</v>
      </c>
    </row>
    <row r="1448" spans="1:30" ht="14.4" x14ac:dyDescent="0.25">
      <c r="A1448" s="4" t="s">
        <v>128</v>
      </c>
      <c r="B1448" s="3" t="str">
        <f t="shared" si="243"/>
        <v>Jiaozuo</v>
      </c>
      <c r="C1448" s="3" t="s">
        <v>484</v>
      </c>
      <c r="D1448" s="3" t="str">
        <f t="shared" si="245"/>
        <v>jiaozuo</v>
      </c>
      <c r="K1448" s="1">
        <f t="shared" si="246"/>
        <v>-1</v>
      </c>
      <c r="L1448" s="1">
        <f t="shared" si="247"/>
        <v>-1</v>
      </c>
      <c r="M1448" s="1">
        <f t="shared" si="248"/>
        <v>-1</v>
      </c>
      <c r="N1448" s="1">
        <f t="shared" si="249"/>
        <v>-1</v>
      </c>
      <c r="P1448" s="1">
        <f t="shared" si="250"/>
        <v>1</v>
      </c>
      <c r="Q1448" s="1">
        <f t="shared" si="251"/>
        <v>1</v>
      </c>
      <c r="R1448" s="1">
        <f t="shared" si="252"/>
        <v>1</v>
      </c>
      <c r="T1448" s="8" t="str">
        <f t="shared" si="253"/>
        <v>D</v>
      </c>
      <c r="U1448" s="8" t="str">
        <f t="shared" si="253"/>
        <v>D</v>
      </c>
      <c r="V1448" s="8" t="str">
        <f t="shared" si="253"/>
        <v>D</v>
      </c>
    </row>
    <row r="1449" spans="1:30" ht="15.6" x14ac:dyDescent="0.25">
      <c r="B1449" s="3" t="str">
        <f t="shared" si="243"/>
        <v>0</v>
      </c>
      <c r="C1449" s="3">
        <f t="shared" si="244"/>
        <v>0</v>
      </c>
      <c r="D1449" s="3" t="str">
        <f t="shared" si="245"/>
        <v>0</v>
      </c>
      <c r="E1449" s="5">
        <v>3414205</v>
      </c>
      <c r="F1449" s="5">
        <v>13934</v>
      </c>
      <c r="G1449" s="5">
        <v>68666</v>
      </c>
      <c r="H1449" s="5">
        <v>54588</v>
      </c>
      <c r="K1449" s="1" t="e">
        <f t="shared" si="246"/>
        <v>#DIV/0!</v>
      </c>
      <c r="L1449" s="1" t="e">
        <f t="shared" si="247"/>
        <v>#DIV/0!</v>
      </c>
      <c r="M1449" s="1" t="e">
        <f t="shared" si="248"/>
        <v>#DIV/0!</v>
      </c>
      <c r="N1449" s="1" t="e">
        <f t="shared" si="249"/>
        <v>#DIV/0!</v>
      </c>
      <c r="P1449" s="1" t="e">
        <f t="shared" si="250"/>
        <v>#DIV/0!</v>
      </c>
      <c r="Q1449" s="1" t="e">
        <f t="shared" si="251"/>
        <v>#DIV/0!</v>
      </c>
      <c r="R1449" s="1" t="e">
        <f t="shared" si="252"/>
        <v>#DIV/0!</v>
      </c>
      <c r="T1449" s="1" t="e">
        <f t="shared" si="253"/>
        <v>#DIV/0!</v>
      </c>
      <c r="U1449" s="1" t="e">
        <f t="shared" si="253"/>
        <v>#DIV/0!</v>
      </c>
      <c r="V1449" s="1" t="e">
        <f t="shared" si="253"/>
        <v>#DIV/0!</v>
      </c>
      <c r="X1449" s="1">
        <f>COUNTIF($T$1449:$V$1460,"A")</f>
        <v>13</v>
      </c>
      <c r="Y1449" s="1">
        <f>COUNTIF($T$1449:$V$1460,"B")</f>
        <v>4</v>
      </c>
      <c r="Z1449" s="1">
        <f>COUNTIF($T$1449:$V$1460,"C")</f>
        <v>10</v>
      </c>
      <c r="AA1449" s="1">
        <f>COUNTIF($T$1449:$V$1460,"D")</f>
        <v>6</v>
      </c>
      <c r="AB1449" s="1">
        <f>COUNTIF($T$1449:$V$1460,"E")</f>
        <v>0</v>
      </c>
      <c r="AD1449" s="1" t="s">
        <v>39</v>
      </c>
    </row>
    <row r="1450" spans="1:30" ht="15.6" x14ac:dyDescent="0.25">
      <c r="B1450" s="3" t="str">
        <f t="shared" si="243"/>
        <v>0</v>
      </c>
      <c r="C1450" s="3">
        <f t="shared" si="244"/>
        <v>0</v>
      </c>
      <c r="D1450" s="3" t="str">
        <f t="shared" si="245"/>
        <v>0</v>
      </c>
      <c r="E1450" s="5">
        <v>4557036</v>
      </c>
      <c r="F1450" s="5">
        <v>13233</v>
      </c>
      <c r="G1450" s="5">
        <v>98183</v>
      </c>
      <c r="H1450" s="5">
        <v>57936</v>
      </c>
      <c r="K1450" s="1">
        <f t="shared" si="246"/>
        <v>0.33472828960182532</v>
      </c>
      <c r="L1450" s="1">
        <f t="shared" si="247"/>
        <v>-5.0308597674752403E-2</v>
      </c>
      <c r="M1450" s="1">
        <f t="shared" si="248"/>
        <v>0.42986339673200713</v>
      </c>
      <c r="N1450" s="1">
        <f t="shared" si="249"/>
        <v>6.1332160914486698E-2</v>
      </c>
      <c r="P1450" s="1">
        <f t="shared" si="250"/>
        <v>-0.15029682054838206</v>
      </c>
      <c r="Q1450" s="1">
        <f t="shared" si="251"/>
        <v>1.2842159150735344</v>
      </c>
      <c r="R1450" s="1">
        <f t="shared" si="252"/>
        <v>0.18322969052733523</v>
      </c>
      <c r="T1450" s="1" t="str">
        <f t="shared" si="253"/>
        <v>B</v>
      </c>
      <c r="U1450" s="1" t="str">
        <f t="shared" si="253"/>
        <v>D</v>
      </c>
      <c r="V1450" s="1" t="str">
        <f t="shared" si="253"/>
        <v>C</v>
      </c>
    </row>
    <row r="1451" spans="1:30" ht="15.6" x14ac:dyDescent="0.25">
      <c r="B1451" s="3" t="str">
        <f t="shared" si="243"/>
        <v>0</v>
      </c>
      <c r="C1451" s="3">
        <f t="shared" si="244"/>
        <v>0</v>
      </c>
      <c r="D1451" s="3" t="str">
        <f t="shared" si="245"/>
        <v>0</v>
      </c>
      <c r="E1451" s="5">
        <v>5839740</v>
      </c>
      <c r="F1451" s="5">
        <v>13465</v>
      </c>
      <c r="G1451" s="5">
        <v>122162</v>
      </c>
      <c r="H1451" s="5">
        <v>59307</v>
      </c>
      <c r="K1451" s="1">
        <f t="shared" si="246"/>
        <v>0.28147769734537975</v>
      </c>
      <c r="L1451" s="1">
        <f t="shared" si="247"/>
        <v>1.753192775636666E-2</v>
      </c>
      <c r="M1451" s="1">
        <f t="shared" si="248"/>
        <v>0.24422761577869895</v>
      </c>
      <c r="N1451" s="1">
        <f t="shared" si="249"/>
        <v>2.3664043082021542E-2</v>
      </c>
      <c r="P1451" s="1">
        <f t="shared" si="250"/>
        <v>6.2285317528566295E-2</v>
      </c>
      <c r="Q1451" s="1">
        <f t="shared" si="251"/>
        <v>0.86766240480866919</v>
      </c>
      <c r="R1451" s="1">
        <f t="shared" si="252"/>
        <v>8.4070756955870657E-2</v>
      </c>
      <c r="T1451" s="1" t="str">
        <f t="shared" si="253"/>
        <v>C</v>
      </c>
      <c r="U1451" s="1" t="str">
        <f t="shared" si="253"/>
        <v>C</v>
      </c>
      <c r="V1451" s="1" t="str">
        <f t="shared" si="253"/>
        <v>C</v>
      </c>
    </row>
    <row r="1452" spans="1:30" ht="15.6" x14ac:dyDescent="0.25">
      <c r="B1452" s="3" t="str">
        <f t="shared" si="243"/>
        <v>0</v>
      </c>
      <c r="C1452" s="3">
        <f t="shared" si="244"/>
        <v>0</v>
      </c>
      <c r="D1452" s="3" t="str">
        <f t="shared" si="245"/>
        <v>0</v>
      </c>
      <c r="E1452" s="5">
        <v>6990957</v>
      </c>
      <c r="F1452" s="5">
        <v>13888</v>
      </c>
      <c r="G1452" s="5">
        <v>115400</v>
      </c>
      <c r="H1452" s="5">
        <v>50308</v>
      </c>
      <c r="K1452" s="1">
        <f t="shared" si="246"/>
        <v>0.19713497518725148</v>
      </c>
      <c r="L1452" s="1">
        <f t="shared" si="247"/>
        <v>3.141477905681396E-2</v>
      </c>
      <c r="M1452" s="1">
        <f t="shared" si="248"/>
        <v>-5.5352728344329659E-2</v>
      </c>
      <c r="N1452" s="1">
        <f t="shared" si="249"/>
        <v>-0.15173588277943581</v>
      </c>
      <c r="P1452" s="1">
        <f t="shared" si="250"/>
        <v>0.15935669977878955</v>
      </c>
      <c r="Q1452" s="1">
        <f t="shared" si="251"/>
        <v>-0.28078593507698002</v>
      </c>
      <c r="R1452" s="1">
        <f t="shared" si="252"/>
        <v>-0.76970554126839896</v>
      </c>
      <c r="T1452" s="1" t="str">
        <f t="shared" si="253"/>
        <v>C</v>
      </c>
      <c r="U1452" s="1" t="str">
        <f t="shared" si="253"/>
        <v>B</v>
      </c>
      <c r="V1452" s="1" t="str">
        <f t="shared" si="253"/>
        <v>A</v>
      </c>
    </row>
    <row r="1453" spans="1:30" ht="15.6" x14ac:dyDescent="0.25">
      <c r="B1453" s="3" t="str">
        <f t="shared" si="243"/>
        <v>0</v>
      </c>
      <c r="C1453" s="3">
        <f t="shared" si="244"/>
        <v>0</v>
      </c>
      <c r="D1453" s="3" t="str">
        <f t="shared" si="245"/>
        <v>0</v>
      </c>
      <c r="E1453" s="5">
        <v>8560041</v>
      </c>
      <c r="F1453" s="5">
        <v>15089</v>
      </c>
      <c r="G1453" s="5">
        <v>109849</v>
      </c>
      <c r="H1453" s="5">
        <v>41784</v>
      </c>
      <c r="K1453" s="1">
        <f t="shared" si="246"/>
        <v>0.22444480777095324</v>
      </c>
      <c r="L1453" s="1">
        <f t="shared" si="247"/>
        <v>8.647753456221198E-2</v>
      </c>
      <c r="M1453" s="1">
        <f t="shared" si="248"/>
        <v>-4.8102253032928942E-2</v>
      </c>
      <c r="N1453" s="1">
        <f t="shared" si="249"/>
        <v>-0.16943627256102409</v>
      </c>
      <c r="P1453" s="1">
        <f t="shared" si="250"/>
        <v>0.38529532236033109</v>
      </c>
      <c r="Q1453" s="1">
        <f t="shared" si="251"/>
        <v>-0.21431662202681681</v>
      </c>
      <c r="R1453" s="1">
        <f t="shared" si="252"/>
        <v>-0.75491286362897037</v>
      </c>
      <c r="T1453" s="1" t="str">
        <f t="shared" si="253"/>
        <v>C</v>
      </c>
      <c r="U1453" s="1" t="str">
        <f t="shared" si="253"/>
        <v>B</v>
      </c>
      <c r="V1453" s="1" t="str">
        <f t="shared" si="253"/>
        <v>A</v>
      </c>
    </row>
    <row r="1454" spans="1:30" ht="15.6" x14ac:dyDescent="0.25">
      <c r="B1454" s="3" t="str">
        <f t="shared" si="243"/>
        <v>0</v>
      </c>
      <c r="C1454" s="3">
        <f t="shared" si="244"/>
        <v>0</v>
      </c>
      <c r="D1454" s="3" t="str">
        <f t="shared" si="245"/>
        <v>0</v>
      </c>
      <c r="E1454" s="5">
        <v>10315860</v>
      </c>
      <c r="F1454" s="5">
        <v>17028</v>
      </c>
      <c r="G1454" s="5">
        <v>92549</v>
      </c>
      <c r="H1454" s="5">
        <v>35623</v>
      </c>
      <c r="K1454" s="1">
        <f t="shared" si="246"/>
        <v>0.20511805959807902</v>
      </c>
      <c r="L1454" s="1">
        <f t="shared" si="247"/>
        <v>0.12850420836370866</v>
      </c>
      <c r="M1454" s="1">
        <f t="shared" si="248"/>
        <v>-0.15748891660370146</v>
      </c>
      <c r="N1454" s="1">
        <f t="shared" si="249"/>
        <v>-0.14744878422362626</v>
      </c>
      <c r="P1454" s="1">
        <f t="shared" si="250"/>
        <v>0.62648900158039589</v>
      </c>
      <c r="Q1454" s="1">
        <f t="shared" si="251"/>
        <v>-0.76779644324002949</v>
      </c>
      <c r="R1454" s="1">
        <f t="shared" si="252"/>
        <v>-0.71884837694226678</v>
      </c>
      <c r="T1454" s="1" t="str">
        <f t="shared" si="253"/>
        <v>C</v>
      </c>
      <c r="U1454" s="1" t="str">
        <f t="shared" si="253"/>
        <v>A</v>
      </c>
      <c r="V1454" s="1" t="str">
        <f t="shared" si="253"/>
        <v>A</v>
      </c>
    </row>
    <row r="1455" spans="1:30" ht="15.6" x14ac:dyDescent="0.25">
      <c r="B1455" s="3" t="str">
        <f t="shared" si="243"/>
        <v>0</v>
      </c>
      <c r="C1455" s="3">
        <f t="shared" si="244"/>
        <v>0</v>
      </c>
      <c r="D1455" s="3" t="str">
        <f t="shared" si="245"/>
        <v>0</v>
      </c>
      <c r="E1455" s="5">
        <v>10714238</v>
      </c>
      <c r="F1455" s="5">
        <v>19125</v>
      </c>
      <c r="G1455" s="5">
        <v>67955</v>
      </c>
      <c r="H1455" s="5">
        <v>39244</v>
      </c>
      <c r="K1455" s="1">
        <f t="shared" si="246"/>
        <v>3.8618011489105125E-2</v>
      </c>
      <c r="L1455" s="1">
        <f t="shared" si="247"/>
        <v>0.12315010570824525</v>
      </c>
      <c r="M1455" s="1">
        <f t="shared" si="248"/>
        <v>-0.26574031053820141</v>
      </c>
      <c r="N1455" s="1">
        <f t="shared" si="249"/>
        <v>0.10164781180697864</v>
      </c>
      <c r="P1455" s="1">
        <f t="shared" si="250"/>
        <v>3.1889292317132445</v>
      </c>
      <c r="Q1455" s="1">
        <f t="shared" si="251"/>
        <v>-6.8812530809146351</v>
      </c>
      <c r="R1455" s="1">
        <f t="shared" si="252"/>
        <v>2.6321347963671156</v>
      </c>
      <c r="T1455" s="1" t="str">
        <f t="shared" si="253"/>
        <v>D</v>
      </c>
      <c r="U1455" s="1" t="str">
        <f t="shared" si="253"/>
        <v>A</v>
      </c>
      <c r="V1455" s="1" t="str">
        <f t="shared" si="253"/>
        <v>D</v>
      </c>
    </row>
    <row r="1456" spans="1:30" ht="15.6" x14ac:dyDescent="0.25">
      <c r="B1456" s="3" t="str">
        <f t="shared" si="243"/>
        <v>0</v>
      </c>
      <c r="C1456" s="3">
        <f t="shared" si="244"/>
        <v>0</v>
      </c>
      <c r="D1456" s="3" t="str">
        <f t="shared" si="245"/>
        <v>0</v>
      </c>
      <c r="E1456" s="5">
        <v>12459260</v>
      </c>
      <c r="F1456" s="5">
        <v>21807</v>
      </c>
      <c r="G1456" s="5">
        <v>78217</v>
      </c>
      <c r="H1456" s="5">
        <v>32880</v>
      </c>
      <c r="K1456" s="1">
        <f t="shared" si="246"/>
        <v>0.16286944531192979</v>
      </c>
      <c r="L1456" s="1">
        <f t="shared" si="247"/>
        <v>0.14023529411764707</v>
      </c>
      <c r="M1456" s="1">
        <f t="shared" si="248"/>
        <v>0.15101169891840188</v>
      </c>
      <c r="N1456" s="1">
        <f t="shared" si="249"/>
        <v>-0.16216491692997656</v>
      </c>
      <c r="P1456" s="1">
        <f t="shared" si="250"/>
        <v>0.86102886793202071</v>
      </c>
      <c r="Q1456" s="1">
        <f t="shared" si="251"/>
        <v>0.92719477633869396</v>
      </c>
      <c r="R1456" s="1">
        <f t="shared" si="252"/>
        <v>-0.99567427530311836</v>
      </c>
      <c r="T1456" s="1" t="str">
        <f t="shared" si="253"/>
        <v>C</v>
      </c>
      <c r="U1456" s="1" t="str">
        <f t="shared" si="253"/>
        <v>C</v>
      </c>
      <c r="V1456" s="1" t="str">
        <f t="shared" si="253"/>
        <v>A</v>
      </c>
    </row>
    <row r="1457" spans="1:30" ht="15.6" x14ac:dyDescent="0.25">
      <c r="B1457" s="3" t="str">
        <f t="shared" si="243"/>
        <v>0</v>
      </c>
      <c r="C1457" s="3">
        <f t="shared" si="244"/>
        <v>0</v>
      </c>
      <c r="D1457" s="3" t="str">
        <f t="shared" si="245"/>
        <v>0</v>
      </c>
      <c r="E1457" s="5">
        <v>14426241</v>
      </c>
      <c r="F1457" s="5">
        <v>11489</v>
      </c>
      <c r="G1457" s="5">
        <v>51824</v>
      </c>
      <c r="H1457" s="5">
        <v>29880</v>
      </c>
      <c r="K1457" s="1">
        <f t="shared" si="246"/>
        <v>0.15787301974595602</v>
      </c>
      <c r="L1457" s="1">
        <f t="shared" si="247"/>
        <v>-0.47315082313018758</v>
      </c>
      <c r="M1457" s="1">
        <f t="shared" si="248"/>
        <v>-0.33743303885344617</v>
      </c>
      <c r="N1457" s="1">
        <f t="shared" si="249"/>
        <v>-9.1240875912408759E-2</v>
      </c>
      <c r="P1457" s="1">
        <f t="shared" si="250"/>
        <v>-2.9970340967162472</v>
      </c>
      <c r="Q1457" s="1">
        <f t="shared" si="251"/>
        <v>-2.1373698900320783</v>
      </c>
      <c r="R1457" s="1">
        <f t="shared" si="252"/>
        <v>-0.57793837135205572</v>
      </c>
      <c r="T1457" s="1" t="str">
        <f t="shared" si="253"/>
        <v>A</v>
      </c>
      <c r="U1457" s="1" t="str">
        <f t="shared" si="253"/>
        <v>A</v>
      </c>
      <c r="V1457" s="1" t="str">
        <f t="shared" si="253"/>
        <v>A</v>
      </c>
    </row>
    <row r="1458" spans="1:30" ht="15.6" x14ac:dyDescent="0.25">
      <c r="B1458" s="3" t="str">
        <f t="shared" si="243"/>
        <v>0</v>
      </c>
      <c r="C1458" s="3">
        <f t="shared" si="244"/>
        <v>0</v>
      </c>
      <c r="D1458" s="3" t="str">
        <f t="shared" si="245"/>
        <v>0</v>
      </c>
      <c r="E1458" s="5">
        <v>15513469</v>
      </c>
      <c r="F1458" s="5">
        <v>11572</v>
      </c>
      <c r="G1458" s="5">
        <v>68835</v>
      </c>
      <c r="H1458" s="5">
        <v>29808</v>
      </c>
      <c r="K1458" s="1">
        <f t="shared" si="246"/>
        <v>7.5364608147056464E-2</v>
      </c>
      <c r="L1458" s="1">
        <f t="shared" si="247"/>
        <v>7.2243015057881456E-3</v>
      </c>
      <c r="M1458" s="1">
        <f t="shared" si="248"/>
        <v>0.32824560049397961</v>
      </c>
      <c r="N1458" s="1">
        <f t="shared" si="249"/>
        <v>-2.4096385542168677E-3</v>
      </c>
      <c r="P1458" s="1">
        <f t="shared" si="250"/>
        <v>9.5858011915773589E-2</v>
      </c>
      <c r="Q1458" s="1">
        <f t="shared" si="251"/>
        <v>4.3554343154479733</v>
      </c>
      <c r="R1458" s="1">
        <f t="shared" si="252"/>
        <v>-3.1973078789383734E-2</v>
      </c>
      <c r="T1458" s="1" t="str">
        <f t="shared" si="253"/>
        <v>C</v>
      </c>
      <c r="U1458" s="1" t="str">
        <f t="shared" si="253"/>
        <v>D</v>
      </c>
      <c r="V1458" s="1" t="str">
        <f t="shared" si="253"/>
        <v>B</v>
      </c>
    </row>
    <row r="1459" spans="1:30" ht="15.6" x14ac:dyDescent="0.25">
      <c r="B1459" s="3" t="str">
        <f t="shared" si="243"/>
        <v>0</v>
      </c>
      <c r="C1459" s="3">
        <f t="shared" si="244"/>
        <v>0</v>
      </c>
      <c r="D1459" s="3" t="str">
        <f t="shared" si="245"/>
        <v>0</v>
      </c>
      <c r="E1459" s="5">
        <v>17073608</v>
      </c>
      <c r="F1459" s="5">
        <v>10868</v>
      </c>
      <c r="G1459" s="5">
        <v>60357</v>
      </c>
      <c r="H1459" s="5">
        <v>33177</v>
      </c>
      <c r="K1459" s="1">
        <f t="shared" si="246"/>
        <v>0.10056673977947808</v>
      </c>
      <c r="L1459" s="1">
        <f t="shared" si="247"/>
        <v>-6.0836501901140684E-2</v>
      </c>
      <c r="M1459" s="1">
        <f t="shared" si="248"/>
        <v>-0.12316408803660929</v>
      </c>
      <c r="N1459" s="1">
        <f t="shared" si="249"/>
        <v>0.11302334943639292</v>
      </c>
      <c r="P1459" s="1">
        <f t="shared" si="250"/>
        <v>-0.60493660264360227</v>
      </c>
      <c r="Q1459" s="1">
        <f t="shared" si="251"/>
        <v>-1.2247000181837702</v>
      </c>
      <c r="R1459" s="1">
        <f t="shared" si="252"/>
        <v>1.123864109388746</v>
      </c>
      <c r="T1459" s="1" t="str">
        <f t="shared" si="253"/>
        <v>A</v>
      </c>
      <c r="U1459" s="1" t="str">
        <f t="shared" si="253"/>
        <v>A</v>
      </c>
      <c r="V1459" s="1" t="str">
        <f t="shared" si="253"/>
        <v>D</v>
      </c>
    </row>
    <row r="1460" spans="1:30" ht="15.6" x14ac:dyDescent="0.25">
      <c r="B1460" s="3" t="str">
        <f t="shared" si="243"/>
        <v>0</v>
      </c>
      <c r="C1460" s="3">
        <f t="shared" si="244"/>
        <v>0</v>
      </c>
      <c r="D1460" s="3" t="str">
        <f t="shared" si="245"/>
        <v>0</v>
      </c>
      <c r="E1460" s="5">
        <v>18443139</v>
      </c>
      <c r="F1460" s="5">
        <v>13489</v>
      </c>
      <c r="G1460" s="5">
        <v>52883</v>
      </c>
      <c r="H1460" s="5">
        <v>24070</v>
      </c>
      <c r="K1460" s="1">
        <f t="shared" si="246"/>
        <v>8.0213332764814557E-2</v>
      </c>
      <c r="L1460" s="1">
        <f t="shared" si="247"/>
        <v>0.24116672800883326</v>
      </c>
      <c r="M1460" s="1">
        <f t="shared" si="248"/>
        <v>-0.1238298788872873</v>
      </c>
      <c r="N1460" s="1">
        <f t="shared" si="249"/>
        <v>-0.27449739277210117</v>
      </c>
      <c r="P1460" s="1">
        <f t="shared" si="250"/>
        <v>3.0065666105151618</v>
      </c>
      <c r="Q1460" s="1">
        <f t="shared" si="251"/>
        <v>-1.5437568122291643</v>
      </c>
      <c r="R1460" s="1">
        <f t="shared" si="252"/>
        <v>-3.4220918556884721</v>
      </c>
      <c r="T1460" s="1" t="str">
        <f t="shared" si="253"/>
        <v>D</v>
      </c>
      <c r="U1460" s="1" t="str">
        <f t="shared" si="253"/>
        <v>A</v>
      </c>
      <c r="V1460" s="1" t="str">
        <f t="shared" si="253"/>
        <v>A</v>
      </c>
    </row>
    <row r="1461" spans="1:30" ht="14.4" x14ac:dyDescent="0.25">
      <c r="A1461" s="4" t="s">
        <v>129</v>
      </c>
      <c r="B1461" s="3" t="str">
        <f t="shared" si="243"/>
        <v>Luoyang</v>
      </c>
      <c r="C1461" s="3" t="str">
        <f t="shared" si="244"/>
        <v xml:space="preserve">luo yang </v>
      </c>
      <c r="D1461" s="3" t="str">
        <f t="shared" si="245"/>
        <v>luoyang</v>
      </c>
      <c r="K1461" s="1">
        <f t="shared" si="246"/>
        <v>-1</v>
      </c>
      <c r="L1461" s="1">
        <f t="shared" si="247"/>
        <v>-1</v>
      </c>
      <c r="M1461" s="1">
        <f t="shared" si="248"/>
        <v>-1</v>
      </c>
      <c r="N1461" s="1">
        <f t="shared" si="249"/>
        <v>-1</v>
      </c>
      <c r="P1461" s="1">
        <f t="shared" si="250"/>
        <v>1</v>
      </c>
      <c r="Q1461" s="1">
        <f t="shared" si="251"/>
        <v>1</v>
      </c>
      <c r="R1461" s="1">
        <f t="shared" si="252"/>
        <v>1</v>
      </c>
      <c r="T1461" s="8" t="str">
        <f t="shared" si="253"/>
        <v>D</v>
      </c>
      <c r="U1461" s="8" t="str">
        <f t="shared" si="253"/>
        <v>D</v>
      </c>
      <c r="V1461" s="8" t="str">
        <f t="shared" si="253"/>
        <v>D</v>
      </c>
    </row>
    <row r="1462" spans="1:30" ht="15.6" x14ac:dyDescent="0.25">
      <c r="B1462" s="3" t="str">
        <f t="shared" si="243"/>
        <v>0</v>
      </c>
      <c r="C1462" s="3">
        <f t="shared" si="244"/>
        <v>0</v>
      </c>
      <c r="D1462" s="3" t="str">
        <f t="shared" si="245"/>
        <v>0</v>
      </c>
      <c r="E1462" s="5">
        <v>6863165</v>
      </c>
      <c r="F1462" s="5">
        <v>10769</v>
      </c>
      <c r="G1462" s="5">
        <v>184432</v>
      </c>
      <c r="H1462" s="5">
        <v>123565</v>
      </c>
      <c r="K1462" s="1" t="e">
        <f t="shared" si="246"/>
        <v>#DIV/0!</v>
      </c>
      <c r="L1462" s="1" t="e">
        <f t="shared" si="247"/>
        <v>#DIV/0!</v>
      </c>
      <c r="M1462" s="1" t="e">
        <f t="shared" si="248"/>
        <v>#DIV/0!</v>
      </c>
      <c r="N1462" s="1" t="e">
        <f t="shared" si="249"/>
        <v>#DIV/0!</v>
      </c>
      <c r="P1462" s="1" t="e">
        <f t="shared" si="250"/>
        <v>#DIV/0!</v>
      </c>
      <c r="Q1462" s="1" t="e">
        <f t="shared" si="251"/>
        <v>#DIV/0!</v>
      </c>
      <c r="R1462" s="1" t="e">
        <f t="shared" si="252"/>
        <v>#DIV/0!</v>
      </c>
      <c r="T1462" s="1" t="e">
        <f t="shared" si="253"/>
        <v>#DIV/0!</v>
      </c>
      <c r="U1462" s="1" t="e">
        <f t="shared" si="253"/>
        <v>#DIV/0!</v>
      </c>
      <c r="V1462" s="1" t="e">
        <f t="shared" si="253"/>
        <v>#DIV/0!</v>
      </c>
      <c r="X1462" s="1">
        <f>COUNTIF($T$1462:$V$1473,"A")</f>
        <v>16</v>
      </c>
      <c r="Y1462" s="1">
        <f>COUNTIF($T$1462:$V$1473,"B")</f>
        <v>4</v>
      </c>
      <c r="Z1462" s="1">
        <f>COUNTIF($T$1462:$V$1473,"C")</f>
        <v>9</v>
      </c>
      <c r="AA1462" s="1">
        <f>COUNTIF($T$1462:$V$1473,"D")</f>
        <v>4</v>
      </c>
      <c r="AB1462" s="1">
        <f>COUNTIF($T$1462:$V$1473,"E")</f>
        <v>0</v>
      </c>
      <c r="AD1462" s="1" t="s">
        <v>39</v>
      </c>
    </row>
    <row r="1463" spans="1:30" ht="15.6" x14ac:dyDescent="0.25">
      <c r="B1463" s="3" t="str">
        <f t="shared" si="243"/>
        <v>0</v>
      </c>
      <c r="C1463" s="3">
        <f t="shared" si="244"/>
        <v>0</v>
      </c>
      <c r="D1463" s="3" t="str">
        <f t="shared" si="245"/>
        <v>0</v>
      </c>
      <c r="E1463" s="5">
        <v>9051980</v>
      </c>
      <c r="F1463" s="5">
        <v>12355</v>
      </c>
      <c r="G1463" s="5">
        <v>212681</v>
      </c>
      <c r="H1463" s="5">
        <v>140327</v>
      </c>
      <c r="K1463" s="1">
        <f t="shared" si="246"/>
        <v>0.31892210080917477</v>
      </c>
      <c r="L1463" s="1">
        <f t="shared" si="247"/>
        <v>0.14727458445538119</v>
      </c>
      <c r="M1463" s="1">
        <f t="shared" si="248"/>
        <v>0.15316756311269195</v>
      </c>
      <c r="N1463" s="1">
        <f t="shared" si="249"/>
        <v>0.13565329988265284</v>
      </c>
      <c r="P1463" s="1">
        <f t="shared" si="250"/>
        <v>0.46178858122943978</v>
      </c>
      <c r="Q1463" s="1">
        <f t="shared" si="251"/>
        <v>0.48026638079980194</v>
      </c>
      <c r="R1463" s="1">
        <f t="shared" si="252"/>
        <v>0.42534932367017181</v>
      </c>
      <c r="T1463" s="1" t="str">
        <f t="shared" si="253"/>
        <v>C</v>
      </c>
      <c r="U1463" s="1" t="str">
        <f t="shared" si="253"/>
        <v>C</v>
      </c>
      <c r="V1463" s="1" t="str">
        <f t="shared" si="253"/>
        <v>C</v>
      </c>
    </row>
    <row r="1464" spans="1:30" ht="15.6" x14ac:dyDescent="0.25">
      <c r="B1464" s="3" t="str">
        <f t="shared" si="243"/>
        <v>0</v>
      </c>
      <c r="C1464" s="3">
        <f t="shared" si="244"/>
        <v>0</v>
      </c>
      <c r="D1464" s="3" t="str">
        <f t="shared" si="245"/>
        <v>0</v>
      </c>
      <c r="E1464" s="5">
        <v>11123986</v>
      </c>
      <c r="F1464" s="5">
        <v>12423</v>
      </c>
      <c r="G1464" s="5">
        <v>304570</v>
      </c>
      <c r="H1464" s="5">
        <v>172219</v>
      </c>
      <c r="K1464" s="1">
        <f t="shared" si="246"/>
        <v>0.22890085925952111</v>
      </c>
      <c r="L1464" s="1">
        <f t="shared" si="247"/>
        <v>5.5038445973290169E-3</v>
      </c>
      <c r="M1464" s="1">
        <f t="shared" si="248"/>
        <v>0.43205081789158412</v>
      </c>
      <c r="N1464" s="1">
        <f t="shared" si="249"/>
        <v>0.22726916416655382</v>
      </c>
      <c r="P1464" s="1">
        <f t="shared" si="250"/>
        <v>2.4044665516475491E-2</v>
      </c>
      <c r="Q1464" s="1">
        <f t="shared" si="251"/>
        <v>1.8875019486132094</v>
      </c>
      <c r="R1464" s="1">
        <f t="shared" si="252"/>
        <v>0.99287160782949568</v>
      </c>
      <c r="T1464" s="1" t="str">
        <f t="shared" si="253"/>
        <v>C</v>
      </c>
      <c r="U1464" s="1" t="str">
        <f t="shared" si="253"/>
        <v>D</v>
      </c>
      <c r="V1464" s="1" t="str">
        <f t="shared" si="253"/>
        <v>C</v>
      </c>
    </row>
    <row r="1465" spans="1:30" ht="15.6" x14ac:dyDescent="0.25">
      <c r="B1465" s="3" t="str">
        <f t="shared" si="243"/>
        <v>0</v>
      </c>
      <c r="C1465" s="3">
        <f t="shared" si="244"/>
        <v>0</v>
      </c>
      <c r="D1465" s="3" t="str">
        <f t="shared" si="245"/>
        <v>0</v>
      </c>
      <c r="E1465" s="5">
        <v>13336460</v>
      </c>
      <c r="F1465" s="5">
        <v>11835</v>
      </c>
      <c r="G1465" s="5">
        <v>295548</v>
      </c>
      <c r="H1465" s="5">
        <v>110323</v>
      </c>
      <c r="K1465" s="1">
        <f t="shared" si="246"/>
        <v>0.19889219565720417</v>
      </c>
      <c r="L1465" s="1">
        <f t="shared" si="247"/>
        <v>-4.7331562424535137E-2</v>
      </c>
      <c r="M1465" s="1">
        <f t="shared" si="248"/>
        <v>-2.9622090159897561E-2</v>
      </c>
      <c r="N1465" s="1">
        <f t="shared" si="249"/>
        <v>-0.3594028533437077</v>
      </c>
      <c r="P1465" s="1">
        <f t="shared" si="250"/>
        <v>-0.23797596616667807</v>
      </c>
      <c r="Q1465" s="1">
        <f t="shared" si="251"/>
        <v>-0.14893540725424942</v>
      </c>
      <c r="R1465" s="1">
        <f t="shared" si="252"/>
        <v>-1.807023408616534</v>
      </c>
      <c r="T1465" s="1" t="str">
        <f t="shared" si="253"/>
        <v>B</v>
      </c>
      <c r="U1465" s="1" t="str">
        <f t="shared" si="253"/>
        <v>B</v>
      </c>
      <c r="V1465" s="1" t="str">
        <f t="shared" si="253"/>
        <v>A</v>
      </c>
    </row>
    <row r="1466" spans="1:30" ht="15.6" x14ac:dyDescent="0.25">
      <c r="B1466" s="3" t="str">
        <f t="shared" si="243"/>
        <v>0</v>
      </c>
      <c r="C1466" s="3">
        <f t="shared" si="244"/>
        <v>0</v>
      </c>
      <c r="D1466" s="3" t="str">
        <f t="shared" si="245"/>
        <v>0</v>
      </c>
      <c r="E1466" s="5">
        <v>15953222</v>
      </c>
      <c r="F1466" s="5">
        <v>6145</v>
      </c>
      <c r="G1466" s="5">
        <v>275083</v>
      </c>
      <c r="H1466" s="5">
        <v>78974</v>
      </c>
      <c r="K1466" s="1">
        <f t="shared" si="246"/>
        <v>0.19621113848802454</v>
      </c>
      <c r="L1466" s="1">
        <f t="shared" si="247"/>
        <v>-0.48077735530207011</v>
      </c>
      <c r="M1466" s="1">
        <f t="shared" si="248"/>
        <v>-6.9244251356801609E-2</v>
      </c>
      <c r="N1466" s="1">
        <f t="shared" si="249"/>
        <v>-0.28415652221205007</v>
      </c>
      <c r="P1466" s="1">
        <f t="shared" si="250"/>
        <v>-2.4503061294423589</v>
      </c>
      <c r="Q1466" s="1">
        <f t="shared" si="251"/>
        <v>-0.35290683235614489</v>
      </c>
      <c r="R1466" s="1">
        <f t="shared" si="252"/>
        <v>-1.4482181001635295</v>
      </c>
      <c r="T1466" s="1" t="str">
        <f t="shared" si="253"/>
        <v>A</v>
      </c>
      <c r="U1466" s="1" t="str">
        <f t="shared" si="253"/>
        <v>B</v>
      </c>
      <c r="V1466" s="1" t="str">
        <f t="shared" si="253"/>
        <v>A</v>
      </c>
    </row>
    <row r="1467" spans="1:30" ht="15.6" x14ac:dyDescent="0.25">
      <c r="B1467" s="3" t="str">
        <f t="shared" si="243"/>
        <v>0</v>
      </c>
      <c r="C1467" s="3">
        <f t="shared" si="244"/>
        <v>0</v>
      </c>
      <c r="D1467" s="3" t="str">
        <f t="shared" si="245"/>
        <v>0</v>
      </c>
      <c r="E1467" s="5">
        <v>19196384</v>
      </c>
      <c r="F1467" s="5">
        <v>6599</v>
      </c>
      <c r="G1467" s="5">
        <v>254311</v>
      </c>
      <c r="H1467" s="5">
        <v>60180</v>
      </c>
      <c r="K1467" s="1">
        <f t="shared" si="246"/>
        <v>0.20329197449894448</v>
      </c>
      <c r="L1467" s="1">
        <f t="shared" si="247"/>
        <v>7.3881204231082187E-2</v>
      </c>
      <c r="M1467" s="1">
        <f t="shared" si="248"/>
        <v>-7.5511754634055905E-2</v>
      </c>
      <c r="N1467" s="1">
        <f t="shared" si="249"/>
        <v>-0.23797705573986375</v>
      </c>
      <c r="P1467" s="1">
        <f t="shared" si="250"/>
        <v>0.36342410669765907</v>
      </c>
      <c r="Q1467" s="1">
        <f t="shared" si="251"/>
        <v>-0.37144483848991278</v>
      </c>
      <c r="R1467" s="1">
        <f t="shared" si="252"/>
        <v>-1.1706170709709909</v>
      </c>
      <c r="T1467" s="1" t="str">
        <f t="shared" si="253"/>
        <v>C</v>
      </c>
      <c r="U1467" s="1" t="str">
        <f t="shared" si="253"/>
        <v>B</v>
      </c>
      <c r="V1467" s="1" t="str">
        <f t="shared" si="253"/>
        <v>A</v>
      </c>
    </row>
    <row r="1468" spans="1:30" ht="15.6" x14ac:dyDescent="0.25">
      <c r="B1468" s="3" t="str">
        <f t="shared" si="243"/>
        <v>0</v>
      </c>
      <c r="C1468" s="3">
        <f t="shared" si="244"/>
        <v>0</v>
      </c>
      <c r="D1468" s="3" t="str">
        <f t="shared" si="245"/>
        <v>0</v>
      </c>
      <c r="E1468" s="5">
        <v>20014846</v>
      </c>
      <c r="F1468" s="5">
        <v>5741</v>
      </c>
      <c r="G1468" s="5">
        <v>211027</v>
      </c>
      <c r="H1468" s="5">
        <v>92344</v>
      </c>
      <c r="K1468" s="1">
        <f t="shared" si="246"/>
        <v>4.263625899544414E-2</v>
      </c>
      <c r="L1468" s="1">
        <f t="shared" si="247"/>
        <v>-0.13001969995453858</v>
      </c>
      <c r="M1468" s="1">
        <f t="shared" si="248"/>
        <v>-0.17020105304135488</v>
      </c>
      <c r="N1468" s="1">
        <f t="shared" si="249"/>
        <v>0.53446327683615824</v>
      </c>
      <c r="P1468" s="1">
        <f t="shared" si="250"/>
        <v>-3.049510041873789</v>
      </c>
      <c r="Q1468" s="1">
        <f t="shared" si="251"/>
        <v>-3.9919321500402174</v>
      </c>
      <c r="R1468" s="1">
        <f t="shared" si="252"/>
        <v>12.535416789105907</v>
      </c>
      <c r="T1468" s="1" t="str">
        <f t="shared" si="253"/>
        <v>A</v>
      </c>
      <c r="U1468" s="1" t="str">
        <f t="shared" si="253"/>
        <v>A</v>
      </c>
      <c r="V1468" s="1" t="str">
        <f t="shared" si="253"/>
        <v>D</v>
      </c>
    </row>
    <row r="1469" spans="1:30" ht="15.6" x14ac:dyDescent="0.25">
      <c r="B1469" s="3" t="str">
        <f t="shared" si="243"/>
        <v>0</v>
      </c>
      <c r="C1469" s="3">
        <f t="shared" si="244"/>
        <v>0</v>
      </c>
      <c r="D1469" s="3" t="str">
        <f t="shared" si="245"/>
        <v>0</v>
      </c>
      <c r="E1469" s="5">
        <v>23202460</v>
      </c>
      <c r="F1469" s="5">
        <v>5941</v>
      </c>
      <c r="G1469" s="5">
        <v>221027</v>
      </c>
      <c r="H1469" s="5">
        <v>94344</v>
      </c>
      <c r="K1469" s="1">
        <f t="shared" si="246"/>
        <v>0.15926247946149574</v>
      </c>
      <c r="L1469" s="1">
        <f t="shared" si="247"/>
        <v>3.4837136387388959E-2</v>
      </c>
      <c r="M1469" s="1">
        <f t="shared" si="248"/>
        <v>4.7387301151037543E-2</v>
      </c>
      <c r="N1469" s="1">
        <f t="shared" si="249"/>
        <v>2.1658147795200554E-2</v>
      </c>
      <c r="P1469" s="1">
        <f t="shared" si="250"/>
        <v>0.21874038697112835</v>
      </c>
      <c r="Q1469" s="1">
        <f t="shared" si="251"/>
        <v>0.29754215375313292</v>
      </c>
      <c r="R1469" s="1">
        <f t="shared" si="252"/>
        <v>0.13599027133341068</v>
      </c>
      <c r="T1469" s="1" t="str">
        <f t="shared" si="253"/>
        <v>C</v>
      </c>
      <c r="U1469" s="1" t="str">
        <f t="shared" si="253"/>
        <v>C</v>
      </c>
      <c r="V1469" s="1" t="str">
        <f t="shared" si="253"/>
        <v>C</v>
      </c>
    </row>
    <row r="1470" spans="1:30" ht="15.6" x14ac:dyDescent="0.25">
      <c r="B1470" s="3" t="str">
        <f t="shared" si="243"/>
        <v>0</v>
      </c>
      <c r="C1470" s="3">
        <f t="shared" si="244"/>
        <v>0</v>
      </c>
      <c r="D1470" s="3" t="str">
        <f t="shared" si="245"/>
        <v>0</v>
      </c>
      <c r="E1470" s="5">
        <v>27027571</v>
      </c>
      <c r="F1470" s="5">
        <v>9334</v>
      </c>
      <c r="G1470" s="5">
        <v>174855</v>
      </c>
      <c r="H1470" s="5">
        <v>56524</v>
      </c>
      <c r="K1470" s="1">
        <f t="shared" si="246"/>
        <v>0.16485799350586103</v>
      </c>
      <c r="L1470" s="1">
        <f t="shared" si="247"/>
        <v>0.57111597374179435</v>
      </c>
      <c r="M1470" s="1">
        <f t="shared" si="248"/>
        <v>-0.20889755550226896</v>
      </c>
      <c r="N1470" s="1">
        <f t="shared" si="249"/>
        <v>-0.40087339947426437</v>
      </c>
      <c r="P1470" s="1">
        <f t="shared" si="250"/>
        <v>3.4642904574808502</v>
      </c>
      <c r="Q1470" s="1">
        <f t="shared" si="251"/>
        <v>-1.2671363460143183</v>
      </c>
      <c r="R1470" s="1">
        <f t="shared" si="252"/>
        <v>-2.4316285243397222</v>
      </c>
      <c r="T1470" s="1" t="str">
        <f t="shared" si="253"/>
        <v>D</v>
      </c>
      <c r="U1470" s="1" t="str">
        <f t="shared" si="253"/>
        <v>A</v>
      </c>
      <c r="V1470" s="1" t="str">
        <f t="shared" si="253"/>
        <v>A</v>
      </c>
    </row>
    <row r="1471" spans="1:30" ht="15.6" x14ac:dyDescent="0.25">
      <c r="B1471" s="3" t="str">
        <f t="shared" si="243"/>
        <v>0</v>
      </c>
      <c r="C1471" s="3">
        <f t="shared" si="244"/>
        <v>0</v>
      </c>
      <c r="D1471" s="3" t="str">
        <f t="shared" si="245"/>
        <v>0</v>
      </c>
      <c r="E1471" s="5">
        <v>29811236</v>
      </c>
      <c r="F1471" s="5">
        <v>8410</v>
      </c>
      <c r="G1471" s="5">
        <v>136354</v>
      </c>
      <c r="H1471" s="5">
        <v>46088</v>
      </c>
      <c r="K1471" s="1">
        <f t="shared" si="246"/>
        <v>0.10299353204918045</v>
      </c>
      <c r="L1471" s="1">
        <f t="shared" si="247"/>
        <v>-9.899292907649454E-2</v>
      </c>
      <c r="M1471" s="1">
        <f t="shared" si="248"/>
        <v>-0.22018815590060337</v>
      </c>
      <c r="N1471" s="1">
        <f t="shared" si="249"/>
        <v>-0.18462953789540726</v>
      </c>
      <c r="P1471" s="1">
        <f t="shared" si="250"/>
        <v>-0.96115675525356703</v>
      </c>
      <c r="Q1471" s="1">
        <f t="shared" si="251"/>
        <v>-2.1378833361638798</v>
      </c>
      <c r="R1471" s="1">
        <f t="shared" si="252"/>
        <v>-1.792632354886565</v>
      </c>
      <c r="T1471" s="1" t="str">
        <f t="shared" si="253"/>
        <v>A</v>
      </c>
      <c r="U1471" s="1" t="str">
        <f t="shared" si="253"/>
        <v>A</v>
      </c>
      <c r="V1471" s="1" t="str">
        <f t="shared" si="253"/>
        <v>A</v>
      </c>
    </row>
    <row r="1472" spans="1:30" ht="15.6" x14ac:dyDescent="0.25">
      <c r="B1472" s="3" t="str">
        <f t="shared" si="243"/>
        <v>0</v>
      </c>
      <c r="C1472" s="3">
        <f t="shared" si="244"/>
        <v>0</v>
      </c>
      <c r="D1472" s="3" t="str">
        <f t="shared" si="245"/>
        <v>0</v>
      </c>
      <c r="E1472" s="5">
        <v>31407596</v>
      </c>
      <c r="F1472" s="5">
        <v>7741</v>
      </c>
      <c r="G1472" s="5">
        <v>117413</v>
      </c>
      <c r="H1472" s="5">
        <v>51633</v>
      </c>
      <c r="K1472" s="1">
        <f t="shared" si="246"/>
        <v>5.3548937051788127E-2</v>
      </c>
      <c r="L1472" s="1">
        <f t="shared" si="247"/>
        <v>-7.9548156956004756E-2</v>
      </c>
      <c r="M1472" s="1">
        <f t="shared" si="248"/>
        <v>-0.13891048300746586</v>
      </c>
      <c r="N1472" s="1">
        <f t="shared" si="249"/>
        <v>0.12031331366082278</v>
      </c>
      <c r="P1472" s="1">
        <f t="shared" si="250"/>
        <v>-1.485522614185083</v>
      </c>
      <c r="Q1472" s="1">
        <f t="shared" si="251"/>
        <v>-2.5940847877731552</v>
      </c>
      <c r="R1472" s="1">
        <f t="shared" si="252"/>
        <v>2.2467918185652431</v>
      </c>
      <c r="T1472" s="1" t="str">
        <f t="shared" si="253"/>
        <v>A</v>
      </c>
      <c r="U1472" s="1" t="str">
        <f t="shared" si="253"/>
        <v>A</v>
      </c>
      <c r="V1472" s="1" t="str">
        <f t="shared" si="253"/>
        <v>D</v>
      </c>
    </row>
    <row r="1473" spans="1:30" ht="15.6" x14ac:dyDescent="0.25">
      <c r="B1473" s="3" t="str">
        <f t="shared" si="243"/>
        <v>0</v>
      </c>
      <c r="C1473" s="3">
        <f t="shared" si="244"/>
        <v>0</v>
      </c>
      <c r="D1473" s="3" t="str">
        <f t="shared" si="245"/>
        <v>0</v>
      </c>
      <c r="E1473" s="5">
        <v>32845734</v>
      </c>
      <c r="F1473" s="5">
        <v>6849</v>
      </c>
      <c r="G1473" s="5">
        <v>104422</v>
      </c>
      <c r="H1473" s="5">
        <v>48782</v>
      </c>
      <c r="K1473" s="1">
        <f t="shared" si="246"/>
        <v>4.5789496273449262E-2</v>
      </c>
      <c r="L1473" s="1">
        <f t="shared" si="247"/>
        <v>-0.11523059036300219</v>
      </c>
      <c r="M1473" s="1">
        <f t="shared" si="248"/>
        <v>-0.11064362549291816</v>
      </c>
      <c r="N1473" s="1">
        <f t="shared" si="249"/>
        <v>-5.5216625026630259E-2</v>
      </c>
      <c r="P1473" s="1">
        <f t="shared" si="250"/>
        <v>-2.5165288928897409</v>
      </c>
      <c r="Q1473" s="1">
        <f t="shared" si="251"/>
        <v>-2.4163538474450119</v>
      </c>
      <c r="R1473" s="1">
        <f t="shared" si="252"/>
        <v>-1.2058797217790591</v>
      </c>
      <c r="T1473" s="1" t="str">
        <f t="shared" si="253"/>
        <v>A</v>
      </c>
      <c r="U1473" s="1" t="str">
        <f t="shared" si="253"/>
        <v>A</v>
      </c>
      <c r="V1473" s="1" t="str">
        <f t="shared" si="253"/>
        <v>A</v>
      </c>
    </row>
    <row r="1474" spans="1:30" ht="14.4" x14ac:dyDescent="0.25">
      <c r="A1474" s="4" t="s">
        <v>130</v>
      </c>
      <c r="B1474" s="3" t="str">
        <f t="shared" si="243"/>
        <v>Nanyang</v>
      </c>
      <c r="C1474" s="3" t="str">
        <f t="shared" si="244"/>
        <v xml:space="preserve">nan yang </v>
      </c>
      <c r="D1474" s="3" t="str">
        <f t="shared" si="245"/>
        <v>nanyang</v>
      </c>
      <c r="K1474" s="1">
        <f t="shared" si="246"/>
        <v>-1</v>
      </c>
      <c r="L1474" s="1">
        <f t="shared" si="247"/>
        <v>-1</v>
      </c>
      <c r="M1474" s="1">
        <f t="shared" si="248"/>
        <v>-1</v>
      </c>
      <c r="N1474" s="1">
        <f t="shared" si="249"/>
        <v>-1</v>
      </c>
      <c r="P1474" s="1">
        <f t="shared" si="250"/>
        <v>1</v>
      </c>
      <c r="Q1474" s="1">
        <f t="shared" si="251"/>
        <v>1</v>
      </c>
      <c r="R1474" s="1">
        <f t="shared" si="252"/>
        <v>1</v>
      </c>
      <c r="T1474" s="8" t="str">
        <f t="shared" si="253"/>
        <v>D</v>
      </c>
      <c r="U1474" s="8" t="str">
        <f t="shared" si="253"/>
        <v>D</v>
      </c>
      <c r="V1474" s="8" t="str">
        <f t="shared" si="253"/>
        <v>D</v>
      </c>
    </row>
    <row r="1475" spans="1:30" ht="15.6" x14ac:dyDescent="0.25">
      <c r="B1475" s="3" t="str">
        <f t="shared" ref="B1475:B1538" si="254">PROPER(D1475)</f>
        <v>0</v>
      </c>
      <c r="C1475" s="3">
        <f t="shared" ref="C1475:C1538" si="255">getpy(A1475)</f>
        <v>0</v>
      </c>
      <c r="D1475" s="3" t="str">
        <f t="shared" ref="D1475:D1538" si="256">SUBSTITUTE(C1475," ","")</f>
        <v>0</v>
      </c>
      <c r="E1475" s="5">
        <v>7241573</v>
      </c>
      <c r="F1475" s="5">
        <v>9998</v>
      </c>
      <c r="G1475" s="5">
        <v>55864</v>
      </c>
      <c r="H1475" s="5">
        <v>32862</v>
      </c>
      <c r="K1475" s="1" t="e">
        <f t="shared" ref="K1475:K1538" si="257">(E1475-E1474)/E1474</f>
        <v>#DIV/0!</v>
      </c>
      <c r="L1475" s="1" t="e">
        <f t="shared" ref="L1475:L1538" si="258">(F1475-F1474)/F1474</f>
        <v>#DIV/0!</v>
      </c>
      <c r="M1475" s="1" t="e">
        <f t="shared" ref="M1475:M1538" si="259">(G1475-G1474)/G1474</f>
        <v>#DIV/0!</v>
      </c>
      <c r="N1475" s="1" t="e">
        <f t="shared" ref="N1475:N1538" si="260">(H1475-H1474)/H1474</f>
        <v>#DIV/0!</v>
      </c>
      <c r="P1475" s="1" t="e">
        <f t="shared" si="250"/>
        <v>#DIV/0!</v>
      </c>
      <c r="Q1475" s="1" t="e">
        <f t="shared" si="251"/>
        <v>#DIV/0!</v>
      </c>
      <c r="R1475" s="1" t="e">
        <f t="shared" si="252"/>
        <v>#DIV/0!</v>
      </c>
      <c r="T1475" s="1" t="e">
        <f t="shared" si="253"/>
        <v>#DIV/0!</v>
      </c>
      <c r="U1475" s="1" t="e">
        <f t="shared" si="253"/>
        <v>#DIV/0!</v>
      </c>
      <c r="V1475" s="1" t="e">
        <f t="shared" si="253"/>
        <v>#DIV/0!</v>
      </c>
      <c r="X1475" s="1">
        <f>COUNTIF($T$1475:$V$1486,"A")</f>
        <v>14</v>
      </c>
      <c r="Y1475" s="1">
        <f>COUNTIF($T$1475:$V$1486,"B")</f>
        <v>5</v>
      </c>
      <c r="Z1475" s="1">
        <f>COUNTIF($T$1475:$V$1486,"C")</f>
        <v>8</v>
      </c>
      <c r="AA1475" s="1">
        <f>COUNTIF($T$1475:$V$1486,"D")</f>
        <v>6</v>
      </c>
      <c r="AB1475" s="1">
        <f>COUNTIF($T$1475:$V$1486,"E")</f>
        <v>0</v>
      </c>
      <c r="AD1475" s="1" t="s">
        <v>39</v>
      </c>
    </row>
    <row r="1476" spans="1:30" ht="15.6" x14ac:dyDescent="0.25">
      <c r="B1476" s="3" t="str">
        <f t="shared" si="254"/>
        <v>0</v>
      </c>
      <c r="C1476" s="3">
        <f t="shared" si="255"/>
        <v>0</v>
      </c>
      <c r="D1476" s="3" t="str">
        <f t="shared" si="256"/>
        <v>0</v>
      </c>
      <c r="E1476" s="5">
        <v>8933215</v>
      </c>
      <c r="F1476" s="5">
        <v>12761</v>
      </c>
      <c r="G1476" s="5">
        <v>63946</v>
      </c>
      <c r="H1476" s="5">
        <v>34759</v>
      </c>
      <c r="K1476" s="1">
        <f t="shared" si="257"/>
        <v>0.23360145647913788</v>
      </c>
      <c r="L1476" s="1">
        <f t="shared" si="258"/>
        <v>0.27635527105421082</v>
      </c>
      <c r="M1476" s="1">
        <f t="shared" si="259"/>
        <v>0.14467277674351997</v>
      </c>
      <c r="N1476" s="1">
        <f t="shared" si="260"/>
        <v>5.7726249163167181E-2</v>
      </c>
      <c r="P1476" s="1">
        <f t="shared" ref="P1476:P1539" si="261">L1476/K1476</f>
        <v>1.183020325384363</v>
      </c>
      <c r="Q1476" s="1">
        <f t="shared" ref="Q1476:Q1539" si="262">M1476/$K1476</f>
        <v>0.6193145322124316</v>
      </c>
      <c r="R1476" s="1">
        <f t="shared" ref="R1476:R1539" si="263">N1476/$K1476</f>
        <v>0.2471142519110214</v>
      </c>
      <c r="T1476" s="1" t="str">
        <f t="shared" ref="T1476:V1539" si="264">IF(AND($K1476&gt;0,L1476&lt;0,P1476&lt;-0.5),"A",IF(OR(AND($K1476&gt;0,L1476&lt;0,P1476&gt;-0.5)),"B",IF(OR(AND($K1476&gt;0,L1476&gt;0,P1476&lt;1),AND($K1476&lt;0,L1476&lt;0,P1476&gt;1.2)),"C",IF(OR(AND($K1476&gt;0,L1476&gt;0,P1476&gt;1),AND($K1476&lt;0,L1476&lt;0,P1476&lt;1.2)),"D",IF(AND($K1476&lt;0,L1476&gt;0,P1476&lt;0),"E","F")))))</f>
        <v>D</v>
      </c>
      <c r="U1476" s="1" t="str">
        <f t="shared" si="264"/>
        <v>C</v>
      </c>
      <c r="V1476" s="1" t="str">
        <f t="shared" si="264"/>
        <v>C</v>
      </c>
    </row>
    <row r="1477" spans="1:30" ht="15.6" x14ac:dyDescent="0.25">
      <c r="B1477" s="3" t="str">
        <f t="shared" si="254"/>
        <v>0</v>
      </c>
      <c r="C1477" s="3">
        <f t="shared" si="255"/>
        <v>0</v>
      </c>
      <c r="D1477" s="3" t="str">
        <f t="shared" si="256"/>
        <v>0</v>
      </c>
      <c r="E1477" s="5">
        <v>10534299</v>
      </c>
      <c r="F1477" s="5">
        <v>14875</v>
      </c>
      <c r="G1477" s="5">
        <v>68007</v>
      </c>
      <c r="H1477" s="5">
        <v>39101</v>
      </c>
      <c r="K1477" s="1">
        <f t="shared" si="257"/>
        <v>0.17922819500034423</v>
      </c>
      <c r="L1477" s="1">
        <f t="shared" si="258"/>
        <v>0.16566099835436093</v>
      </c>
      <c r="M1477" s="1">
        <f t="shared" si="259"/>
        <v>6.3506708785537797E-2</v>
      </c>
      <c r="N1477" s="1">
        <f t="shared" si="260"/>
        <v>0.12491728760896459</v>
      </c>
      <c r="P1477" s="1">
        <f t="shared" si="261"/>
        <v>0.92430210745604369</v>
      </c>
      <c r="Q1477" s="1">
        <f t="shared" si="262"/>
        <v>0.35433436566950766</v>
      </c>
      <c r="R1477" s="1">
        <f t="shared" si="263"/>
        <v>0.69697341765186371</v>
      </c>
      <c r="T1477" s="1" t="str">
        <f t="shared" si="264"/>
        <v>C</v>
      </c>
      <c r="U1477" s="1" t="str">
        <f t="shared" si="264"/>
        <v>C</v>
      </c>
      <c r="V1477" s="1" t="str">
        <f t="shared" si="264"/>
        <v>C</v>
      </c>
    </row>
    <row r="1478" spans="1:30" ht="15.6" x14ac:dyDescent="0.25">
      <c r="B1478" s="3" t="str">
        <f t="shared" si="254"/>
        <v>0</v>
      </c>
      <c r="C1478" s="3">
        <f t="shared" si="255"/>
        <v>0</v>
      </c>
      <c r="D1478" s="3" t="str">
        <f t="shared" si="256"/>
        <v>0</v>
      </c>
      <c r="E1478" s="5">
        <v>12030522</v>
      </c>
      <c r="F1478" s="5">
        <v>12664</v>
      </c>
      <c r="G1478" s="5">
        <v>64181</v>
      </c>
      <c r="H1478" s="5">
        <v>37586</v>
      </c>
      <c r="K1478" s="1">
        <f t="shared" si="257"/>
        <v>0.1420334661091355</v>
      </c>
      <c r="L1478" s="1">
        <f t="shared" si="258"/>
        <v>-0.14863865546218488</v>
      </c>
      <c r="M1478" s="1">
        <f t="shared" si="259"/>
        <v>-5.6258914523504934E-2</v>
      </c>
      <c r="N1478" s="1">
        <f t="shared" si="260"/>
        <v>-3.8745812127567072E-2</v>
      </c>
      <c r="P1478" s="1">
        <f t="shared" si="261"/>
        <v>-1.0465044579562262</v>
      </c>
      <c r="Q1478" s="1">
        <f t="shared" si="262"/>
        <v>-0.39609618820593151</v>
      </c>
      <c r="R1478" s="1">
        <f t="shared" si="263"/>
        <v>-0.27279354076873413</v>
      </c>
      <c r="T1478" s="1" t="str">
        <f t="shared" si="264"/>
        <v>A</v>
      </c>
      <c r="U1478" s="1" t="str">
        <f t="shared" si="264"/>
        <v>B</v>
      </c>
      <c r="V1478" s="1" t="str">
        <f t="shared" si="264"/>
        <v>B</v>
      </c>
    </row>
    <row r="1479" spans="1:30" ht="15.6" x14ac:dyDescent="0.25">
      <c r="B1479" s="3" t="str">
        <f t="shared" si="254"/>
        <v>0</v>
      </c>
      <c r="C1479" s="3">
        <f t="shared" si="255"/>
        <v>0</v>
      </c>
      <c r="D1479" s="3" t="str">
        <f t="shared" si="256"/>
        <v>0</v>
      </c>
      <c r="E1479" s="5">
        <v>13763321</v>
      </c>
      <c r="F1479" s="5">
        <v>12590</v>
      </c>
      <c r="G1479" s="5">
        <v>64488</v>
      </c>
      <c r="H1479" s="5">
        <v>34376</v>
      </c>
      <c r="K1479" s="1">
        <f t="shared" si="257"/>
        <v>0.14403356728826897</v>
      </c>
      <c r="L1479" s="1">
        <f t="shared" si="258"/>
        <v>-5.8433354390397974E-3</v>
      </c>
      <c r="M1479" s="1">
        <f t="shared" si="259"/>
        <v>4.7833470964927316E-3</v>
      </c>
      <c r="N1479" s="1">
        <f t="shared" si="260"/>
        <v>-8.5404139839301868E-2</v>
      </c>
      <c r="P1479" s="1">
        <f t="shared" si="261"/>
        <v>-4.0569261381584322E-2</v>
      </c>
      <c r="Q1479" s="1">
        <f t="shared" si="262"/>
        <v>3.3209946726649731E-2</v>
      </c>
      <c r="R1479" s="1">
        <f t="shared" si="263"/>
        <v>-0.59294608504956292</v>
      </c>
      <c r="T1479" s="1" t="str">
        <f t="shared" si="264"/>
        <v>B</v>
      </c>
      <c r="U1479" s="1" t="str">
        <f t="shared" si="264"/>
        <v>C</v>
      </c>
      <c r="V1479" s="1" t="str">
        <f t="shared" si="264"/>
        <v>A</v>
      </c>
    </row>
    <row r="1480" spans="1:30" ht="15.6" x14ac:dyDescent="0.25">
      <c r="B1480" s="3" t="str">
        <f t="shared" si="254"/>
        <v>0</v>
      </c>
      <c r="C1480" s="3">
        <f t="shared" si="255"/>
        <v>0</v>
      </c>
      <c r="D1480" s="3" t="str">
        <f t="shared" si="256"/>
        <v>0</v>
      </c>
      <c r="E1480" s="5">
        <v>16364296</v>
      </c>
      <c r="F1480" s="5">
        <v>11944</v>
      </c>
      <c r="G1480" s="5">
        <v>88238</v>
      </c>
      <c r="H1480" s="5">
        <v>30752</v>
      </c>
      <c r="K1480" s="1">
        <f t="shared" si="257"/>
        <v>0.18897873558278558</v>
      </c>
      <c r="L1480" s="1">
        <f t="shared" si="258"/>
        <v>-5.1310563939634631E-2</v>
      </c>
      <c r="M1480" s="1">
        <f t="shared" si="259"/>
        <v>0.36828557250961419</v>
      </c>
      <c r="N1480" s="1">
        <f t="shared" si="260"/>
        <v>-0.10542238771235746</v>
      </c>
      <c r="P1480" s="1">
        <f t="shared" si="261"/>
        <v>-0.27151501348233492</v>
      </c>
      <c r="Q1480" s="1">
        <f t="shared" si="262"/>
        <v>1.9488201747877607</v>
      </c>
      <c r="R1480" s="1">
        <f t="shared" si="263"/>
        <v>-0.55785317531757561</v>
      </c>
      <c r="T1480" s="1" t="str">
        <f t="shared" si="264"/>
        <v>B</v>
      </c>
      <c r="U1480" s="1" t="str">
        <f t="shared" si="264"/>
        <v>D</v>
      </c>
      <c r="V1480" s="1" t="str">
        <f t="shared" si="264"/>
        <v>A</v>
      </c>
    </row>
    <row r="1481" spans="1:30" ht="15.6" x14ac:dyDescent="0.25">
      <c r="B1481" s="3" t="str">
        <f t="shared" si="254"/>
        <v>0</v>
      </c>
      <c r="C1481" s="3">
        <f t="shared" si="255"/>
        <v>0</v>
      </c>
      <c r="D1481" s="3" t="str">
        <f t="shared" si="256"/>
        <v>0</v>
      </c>
      <c r="E1481" s="5">
        <v>17144914</v>
      </c>
      <c r="F1481" s="5">
        <v>13743</v>
      </c>
      <c r="G1481" s="5">
        <v>83057</v>
      </c>
      <c r="H1481" s="5">
        <v>20038</v>
      </c>
      <c r="K1481" s="1">
        <f t="shared" si="257"/>
        <v>4.7702510392136639E-2</v>
      </c>
      <c r="L1481" s="1">
        <f t="shared" si="258"/>
        <v>0.15061955793703952</v>
      </c>
      <c r="M1481" s="1">
        <f t="shared" si="259"/>
        <v>-5.8716199369885994E-2</v>
      </c>
      <c r="N1481" s="1">
        <f t="shared" si="260"/>
        <v>-0.34840010405827265</v>
      </c>
      <c r="P1481" s="1">
        <f t="shared" si="261"/>
        <v>3.1574765499525554</v>
      </c>
      <c r="Q1481" s="1">
        <f t="shared" si="262"/>
        <v>-1.2308827960459889</v>
      </c>
      <c r="R1481" s="1">
        <f t="shared" si="263"/>
        <v>-7.3036010305173269</v>
      </c>
      <c r="T1481" s="1" t="str">
        <f t="shared" si="264"/>
        <v>D</v>
      </c>
      <c r="U1481" s="1" t="str">
        <f t="shared" si="264"/>
        <v>A</v>
      </c>
      <c r="V1481" s="1" t="str">
        <f t="shared" si="264"/>
        <v>A</v>
      </c>
    </row>
    <row r="1482" spans="1:30" ht="15.6" x14ac:dyDescent="0.25">
      <c r="B1482" s="3" t="str">
        <f t="shared" si="254"/>
        <v>0</v>
      </c>
      <c r="C1482" s="3">
        <f t="shared" si="255"/>
        <v>0</v>
      </c>
      <c r="D1482" s="3" t="str">
        <f t="shared" si="256"/>
        <v>0</v>
      </c>
      <c r="E1482" s="5">
        <v>19533562</v>
      </c>
      <c r="F1482" s="5">
        <v>11070</v>
      </c>
      <c r="G1482" s="5">
        <v>51762</v>
      </c>
      <c r="H1482" s="5">
        <v>12914</v>
      </c>
      <c r="K1482" s="1">
        <f t="shared" si="257"/>
        <v>0.13932108379196304</v>
      </c>
      <c r="L1482" s="1">
        <f t="shared" si="258"/>
        <v>-0.19449901768172889</v>
      </c>
      <c r="M1482" s="1">
        <f t="shared" si="259"/>
        <v>-0.37678943376235596</v>
      </c>
      <c r="N1482" s="1">
        <f t="shared" si="260"/>
        <v>-0.35552450344345743</v>
      </c>
      <c r="P1482" s="1">
        <f t="shared" si="261"/>
        <v>-1.3960486983589551</v>
      </c>
      <c r="Q1482" s="1">
        <f t="shared" si="262"/>
        <v>-2.704468150168752</v>
      </c>
      <c r="R1482" s="1">
        <f t="shared" si="263"/>
        <v>-2.5518356143018064</v>
      </c>
      <c r="T1482" s="1" t="str">
        <f t="shared" si="264"/>
        <v>A</v>
      </c>
      <c r="U1482" s="1" t="str">
        <f t="shared" si="264"/>
        <v>A</v>
      </c>
      <c r="V1482" s="1" t="str">
        <f t="shared" si="264"/>
        <v>A</v>
      </c>
    </row>
    <row r="1483" spans="1:30" ht="15.6" x14ac:dyDescent="0.25">
      <c r="B1483" s="3" t="str">
        <f t="shared" si="254"/>
        <v>0</v>
      </c>
      <c r="C1483" s="3">
        <f t="shared" si="255"/>
        <v>0</v>
      </c>
      <c r="D1483" s="3" t="str">
        <f t="shared" si="256"/>
        <v>0</v>
      </c>
      <c r="E1483" s="5">
        <v>22023132</v>
      </c>
      <c r="F1483" s="5">
        <v>7591</v>
      </c>
      <c r="G1483" s="5">
        <v>80166</v>
      </c>
      <c r="H1483" s="5">
        <v>22208</v>
      </c>
      <c r="K1483" s="1">
        <f t="shared" si="257"/>
        <v>0.1274508970765291</v>
      </c>
      <c r="L1483" s="1">
        <f t="shared" si="258"/>
        <v>-0.3142728093947606</v>
      </c>
      <c r="M1483" s="1">
        <f t="shared" si="259"/>
        <v>0.54874232062130524</v>
      </c>
      <c r="N1483" s="1">
        <f t="shared" si="260"/>
        <v>0.71968406380672134</v>
      </c>
      <c r="P1483" s="1">
        <f t="shared" si="261"/>
        <v>-2.4658344241080745</v>
      </c>
      <c r="Q1483" s="1">
        <f t="shared" si="262"/>
        <v>4.305519484039471</v>
      </c>
      <c r="R1483" s="1">
        <f t="shared" si="263"/>
        <v>5.6467555765777018</v>
      </c>
      <c r="T1483" s="1" t="str">
        <f t="shared" si="264"/>
        <v>A</v>
      </c>
      <c r="U1483" s="1" t="str">
        <f t="shared" si="264"/>
        <v>D</v>
      </c>
      <c r="V1483" s="1" t="str">
        <f t="shared" si="264"/>
        <v>D</v>
      </c>
    </row>
    <row r="1484" spans="1:30" ht="15.6" x14ac:dyDescent="0.25">
      <c r="B1484" s="3" t="str">
        <f t="shared" si="254"/>
        <v>0</v>
      </c>
      <c r="C1484" s="3">
        <f t="shared" si="255"/>
        <v>0</v>
      </c>
      <c r="D1484" s="3" t="str">
        <f t="shared" si="256"/>
        <v>0</v>
      </c>
      <c r="E1484" s="5">
        <v>23407260</v>
      </c>
      <c r="F1484" s="5">
        <v>7382</v>
      </c>
      <c r="G1484" s="5">
        <v>64761</v>
      </c>
      <c r="H1484" s="5">
        <v>18507</v>
      </c>
      <c r="K1484" s="1">
        <f t="shared" si="257"/>
        <v>6.2848826406707275E-2</v>
      </c>
      <c r="L1484" s="1">
        <f t="shared" si="258"/>
        <v>-2.7532604399947307E-2</v>
      </c>
      <c r="M1484" s="1">
        <f t="shared" si="259"/>
        <v>-0.19216376019758999</v>
      </c>
      <c r="N1484" s="1">
        <f t="shared" si="260"/>
        <v>-0.16665165706051874</v>
      </c>
      <c r="P1484" s="1">
        <f t="shared" si="261"/>
        <v>-0.43807666704511455</v>
      </c>
      <c r="Q1484" s="1">
        <f t="shared" si="262"/>
        <v>-3.0575552668885178</v>
      </c>
      <c r="R1484" s="1">
        <f t="shared" si="263"/>
        <v>-2.651627191605499</v>
      </c>
      <c r="T1484" s="1" t="str">
        <f t="shared" si="264"/>
        <v>B</v>
      </c>
      <c r="U1484" s="1" t="str">
        <f t="shared" si="264"/>
        <v>A</v>
      </c>
      <c r="V1484" s="1" t="str">
        <f t="shared" si="264"/>
        <v>A</v>
      </c>
    </row>
    <row r="1485" spans="1:30" ht="15.6" x14ac:dyDescent="0.25">
      <c r="B1485" s="3" t="str">
        <f t="shared" si="254"/>
        <v>0</v>
      </c>
      <c r="C1485" s="3">
        <f t="shared" si="255"/>
        <v>0</v>
      </c>
      <c r="D1485" s="3" t="str">
        <f t="shared" si="256"/>
        <v>0</v>
      </c>
      <c r="E1485" s="5">
        <v>24992201</v>
      </c>
      <c r="F1485" s="5">
        <v>6263</v>
      </c>
      <c r="G1485" s="5">
        <v>61731</v>
      </c>
      <c r="H1485" s="5">
        <v>17154</v>
      </c>
      <c r="K1485" s="1">
        <f t="shared" si="257"/>
        <v>6.7711513436429546E-2</v>
      </c>
      <c r="L1485" s="1">
        <f t="shared" si="258"/>
        <v>-0.15158493633161746</v>
      </c>
      <c r="M1485" s="1">
        <f t="shared" si="259"/>
        <v>-4.6787418353638761E-2</v>
      </c>
      <c r="N1485" s="1">
        <f t="shared" si="260"/>
        <v>-7.3107472848111532E-2</v>
      </c>
      <c r="P1485" s="1">
        <f t="shared" si="261"/>
        <v>-2.238687759858327</v>
      </c>
      <c r="Q1485" s="1">
        <f t="shared" si="262"/>
        <v>-0.69098172495531029</v>
      </c>
      <c r="R1485" s="1">
        <f t="shared" si="263"/>
        <v>-1.0796904268983434</v>
      </c>
      <c r="T1485" s="1" t="str">
        <f t="shared" si="264"/>
        <v>A</v>
      </c>
      <c r="U1485" s="1" t="str">
        <f t="shared" si="264"/>
        <v>A</v>
      </c>
      <c r="V1485" s="1" t="str">
        <f t="shared" si="264"/>
        <v>A</v>
      </c>
    </row>
    <row r="1486" spans="1:30" ht="15.6" x14ac:dyDescent="0.25">
      <c r="B1486" s="3" t="str">
        <f t="shared" si="254"/>
        <v>0</v>
      </c>
      <c r="C1486" s="3">
        <f t="shared" si="255"/>
        <v>0</v>
      </c>
      <c r="D1486" s="3" t="str">
        <f t="shared" si="256"/>
        <v>0</v>
      </c>
      <c r="E1486" s="5">
        <v>26755709</v>
      </c>
      <c r="F1486" s="5">
        <v>6650</v>
      </c>
      <c r="G1486" s="5">
        <v>63008</v>
      </c>
      <c r="H1486" s="5">
        <v>25982</v>
      </c>
      <c r="K1486" s="1">
        <f t="shared" si="257"/>
        <v>7.0562332625285787E-2</v>
      </c>
      <c r="L1486" s="1">
        <f t="shared" si="258"/>
        <v>6.1791473734631966E-2</v>
      </c>
      <c r="M1486" s="1">
        <f t="shared" si="259"/>
        <v>2.0686527028559394E-2</v>
      </c>
      <c r="N1486" s="1">
        <f t="shared" si="260"/>
        <v>0.5146321557654191</v>
      </c>
      <c r="P1486" s="1">
        <f t="shared" si="261"/>
        <v>0.87570055347758147</v>
      </c>
      <c r="Q1486" s="1">
        <f t="shared" si="262"/>
        <v>0.29316671174142056</v>
      </c>
      <c r="R1486" s="1">
        <f t="shared" si="263"/>
        <v>7.2932985152052972</v>
      </c>
      <c r="T1486" s="1" t="str">
        <f t="shared" si="264"/>
        <v>C</v>
      </c>
      <c r="U1486" s="1" t="str">
        <f t="shared" si="264"/>
        <v>C</v>
      </c>
      <c r="V1486" s="1" t="str">
        <f t="shared" si="264"/>
        <v>D</v>
      </c>
    </row>
    <row r="1487" spans="1:30" ht="27.6" x14ac:dyDescent="0.25">
      <c r="A1487" s="4" t="s">
        <v>131</v>
      </c>
      <c r="B1487" s="3" t="str">
        <f t="shared" si="254"/>
        <v>Pingdingshan</v>
      </c>
      <c r="C1487" s="3" t="str">
        <f t="shared" si="255"/>
        <v xml:space="preserve">ping ding shan </v>
      </c>
      <c r="D1487" s="3" t="str">
        <f t="shared" si="256"/>
        <v>pingdingshan</v>
      </c>
      <c r="K1487" s="1">
        <f t="shared" si="257"/>
        <v>-1</v>
      </c>
      <c r="L1487" s="1">
        <f t="shared" si="258"/>
        <v>-1</v>
      </c>
      <c r="M1487" s="1">
        <f t="shared" si="259"/>
        <v>-1</v>
      </c>
      <c r="N1487" s="1">
        <f t="shared" si="260"/>
        <v>-1</v>
      </c>
      <c r="P1487" s="1">
        <f t="shared" si="261"/>
        <v>1</v>
      </c>
      <c r="Q1487" s="1">
        <f t="shared" si="262"/>
        <v>1</v>
      </c>
      <c r="R1487" s="1">
        <f t="shared" si="263"/>
        <v>1</v>
      </c>
      <c r="T1487" s="8" t="str">
        <f t="shared" si="264"/>
        <v>D</v>
      </c>
      <c r="U1487" s="8" t="str">
        <f t="shared" si="264"/>
        <v>D</v>
      </c>
      <c r="V1487" s="8" t="str">
        <f t="shared" si="264"/>
        <v>D</v>
      </c>
    </row>
    <row r="1488" spans="1:30" ht="15.6" x14ac:dyDescent="0.25">
      <c r="B1488" s="3" t="str">
        <f t="shared" si="254"/>
        <v>0</v>
      </c>
      <c r="C1488" s="3">
        <f t="shared" si="255"/>
        <v>0</v>
      </c>
      <c r="D1488" s="3" t="str">
        <f t="shared" si="256"/>
        <v>0</v>
      </c>
      <c r="E1488" s="5">
        <v>3656628</v>
      </c>
      <c r="F1488" s="5">
        <v>5114</v>
      </c>
      <c r="G1488" s="5">
        <v>72373</v>
      </c>
      <c r="H1488" s="5">
        <v>39504</v>
      </c>
      <c r="K1488" s="1" t="e">
        <f t="shared" si="257"/>
        <v>#DIV/0!</v>
      </c>
      <c r="L1488" s="1" t="e">
        <f t="shared" si="258"/>
        <v>#DIV/0!</v>
      </c>
      <c r="M1488" s="1" t="e">
        <f t="shared" si="259"/>
        <v>#DIV/0!</v>
      </c>
      <c r="N1488" s="1" t="e">
        <f t="shared" si="260"/>
        <v>#DIV/0!</v>
      </c>
      <c r="P1488" s="1" t="e">
        <f t="shared" si="261"/>
        <v>#DIV/0!</v>
      </c>
      <c r="Q1488" s="1" t="e">
        <f t="shared" si="262"/>
        <v>#DIV/0!</v>
      </c>
      <c r="R1488" s="1" t="e">
        <f t="shared" si="263"/>
        <v>#DIV/0!</v>
      </c>
      <c r="T1488" s="1" t="e">
        <f t="shared" si="264"/>
        <v>#DIV/0!</v>
      </c>
      <c r="U1488" s="1" t="e">
        <f t="shared" si="264"/>
        <v>#DIV/0!</v>
      </c>
      <c r="V1488" s="1" t="e">
        <f t="shared" si="264"/>
        <v>#DIV/0!</v>
      </c>
      <c r="X1488" s="1">
        <f>COUNTIF($T$1488:$V$1499,"A")</f>
        <v>7</v>
      </c>
      <c r="Y1488" s="1">
        <f>COUNTIF($T$1488:$V$1499,"B")</f>
        <v>5</v>
      </c>
      <c r="Z1488" s="1">
        <f>COUNTIF($T$1488:$V$1499,"C")</f>
        <v>11</v>
      </c>
      <c r="AA1488" s="1">
        <f>COUNTIF($T$1488:$V$1499,"D")</f>
        <v>10</v>
      </c>
      <c r="AB1488" s="1">
        <f>COUNTIF($T$1488:$V$1499,"E")</f>
        <v>0</v>
      </c>
      <c r="AD1488" s="1" t="s">
        <v>148</v>
      </c>
    </row>
    <row r="1489" spans="1:30" ht="15.6" x14ac:dyDescent="0.25">
      <c r="B1489" s="3" t="str">
        <f t="shared" si="254"/>
        <v>0</v>
      </c>
      <c r="C1489" s="3">
        <f t="shared" si="255"/>
        <v>0</v>
      </c>
      <c r="D1489" s="3" t="str">
        <f t="shared" si="256"/>
        <v>0</v>
      </c>
      <c r="E1489" s="5">
        <v>4698229</v>
      </c>
      <c r="F1489" s="5">
        <v>5134</v>
      </c>
      <c r="G1489" s="5">
        <v>96774</v>
      </c>
      <c r="H1489" s="5">
        <v>41684</v>
      </c>
      <c r="K1489" s="1">
        <f t="shared" si="257"/>
        <v>0.28485287538136228</v>
      </c>
      <c r="L1489" s="1">
        <f t="shared" si="258"/>
        <v>3.9108330074305829E-3</v>
      </c>
      <c r="M1489" s="1">
        <f t="shared" si="259"/>
        <v>0.33715612175811421</v>
      </c>
      <c r="N1489" s="1">
        <f t="shared" si="260"/>
        <v>5.5184285135682465E-2</v>
      </c>
      <c r="P1489" s="1">
        <f t="shared" si="261"/>
        <v>1.3729308514771854E-2</v>
      </c>
      <c r="Q1489" s="1">
        <f t="shared" si="262"/>
        <v>1.1836149496708717</v>
      </c>
      <c r="R1489" s="1">
        <f t="shared" si="263"/>
        <v>0.19372907878076182</v>
      </c>
      <c r="T1489" s="1" t="str">
        <f t="shared" si="264"/>
        <v>C</v>
      </c>
      <c r="U1489" s="1" t="str">
        <f t="shared" si="264"/>
        <v>D</v>
      </c>
      <c r="V1489" s="1" t="str">
        <f t="shared" si="264"/>
        <v>C</v>
      </c>
    </row>
    <row r="1490" spans="1:30" ht="15.6" x14ac:dyDescent="0.25">
      <c r="B1490" s="3" t="str">
        <f t="shared" si="254"/>
        <v>0</v>
      </c>
      <c r="C1490" s="3">
        <f t="shared" si="255"/>
        <v>0</v>
      </c>
      <c r="D1490" s="3" t="str">
        <f t="shared" si="256"/>
        <v>0</v>
      </c>
      <c r="E1490" s="5">
        <v>5609931</v>
      </c>
      <c r="F1490" s="5">
        <v>4817</v>
      </c>
      <c r="G1490" s="5">
        <v>126099</v>
      </c>
      <c r="H1490" s="5">
        <v>45347</v>
      </c>
      <c r="K1490" s="1">
        <f t="shared" si="257"/>
        <v>0.19405226948282001</v>
      </c>
      <c r="L1490" s="1">
        <f t="shared" si="258"/>
        <v>-6.1745227892481498E-2</v>
      </c>
      <c r="M1490" s="1">
        <f t="shared" si="259"/>
        <v>0.30302560605121209</v>
      </c>
      <c r="N1490" s="1">
        <f t="shared" si="260"/>
        <v>8.7875443815372808E-2</v>
      </c>
      <c r="P1490" s="1">
        <f t="shared" si="261"/>
        <v>-0.31818864091124671</v>
      </c>
      <c r="Q1490" s="1">
        <f t="shared" si="262"/>
        <v>1.5615669265751093</v>
      </c>
      <c r="R1490" s="1">
        <f t="shared" si="263"/>
        <v>0.45284419527570985</v>
      </c>
      <c r="T1490" s="1" t="str">
        <f t="shared" si="264"/>
        <v>B</v>
      </c>
      <c r="U1490" s="1" t="str">
        <f t="shared" si="264"/>
        <v>D</v>
      </c>
      <c r="V1490" s="1" t="str">
        <f t="shared" si="264"/>
        <v>C</v>
      </c>
    </row>
    <row r="1491" spans="1:30" ht="15.6" x14ac:dyDescent="0.25">
      <c r="B1491" s="3" t="str">
        <f t="shared" si="254"/>
        <v>0</v>
      </c>
      <c r="C1491" s="3">
        <f t="shared" si="255"/>
        <v>0</v>
      </c>
      <c r="D1491" s="3" t="str">
        <f t="shared" si="256"/>
        <v>0</v>
      </c>
      <c r="E1491" s="5">
        <v>6754105</v>
      </c>
      <c r="F1491" s="5">
        <v>6570</v>
      </c>
      <c r="G1491" s="5">
        <v>133929</v>
      </c>
      <c r="H1491" s="5">
        <v>45452</v>
      </c>
      <c r="K1491" s="1">
        <f t="shared" si="257"/>
        <v>0.20395509320881131</v>
      </c>
      <c r="L1491" s="1">
        <f t="shared" si="258"/>
        <v>0.36391945194104214</v>
      </c>
      <c r="M1491" s="1">
        <f t="shared" si="259"/>
        <v>6.2094068945828279E-2</v>
      </c>
      <c r="N1491" s="1">
        <f t="shared" si="260"/>
        <v>2.3154784219463248E-3</v>
      </c>
      <c r="P1491" s="1">
        <f t="shared" si="261"/>
        <v>1.7843116649627264</v>
      </c>
      <c r="Q1491" s="1">
        <f t="shared" si="262"/>
        <v>0.30444970983027003</v>
      </c>
      <c r="R1491" s="1">
        <f t="shared" si="263"/>
        <v>1.1352883546652667E-2</v>
      </c>
      <c r="T1491" s="1" t="str">
        <f t="shared" si="264"/>
        <v>D</v>
      </c>
      <c r="U1491" s="1" t="str">
        <f t="shared" si="264"/>
        <v>C</v>
      </c>
      <c r="V1491" s="1" t="str">
        <f t="shared" si="264"/>
        <v>C</v>
      </c>
    </row>
    <row r="1492" spans="1:30" ht="15.6" x14ac:dyDescent="0.25">
      <c r="B1492" s="3" t="str">
        <f t="shared" si="254"/>
        <v>0</v>
      </c>
      <c r="C1492" s="3">
        <f t="shared" si="255"/>
        <v>0</v>
      </c>
      <c r="D1492" s="3" t="str">
        <f t="shared" si="256"/>
        <v>0</v>
      </c>
      <c r="E1492" s="5">
        <v>8211632</v>
      </c>
      <c r="F1492" s="5">
        <v>6765</v>
      </c>
      <c r="G1492" s="5">
        <v>130101</v>
      </c>
      <c r="H1492" s="5">
        <v>49617</v>
      </c>
      <c r="K1492" s="1">
        <f t="shared" si="257"/>
        <v>0.2157986883532311</v>
      </c>
      <c r="L1492" s="1">
        <f t="shared" si="258"/>
        <v>2.9680365296803651E-2</v>
      </c>
      <c r="M1492" s="1">
        <f t="shared" si="259"/>
        <v>-2.8582308536612682E-2</v>
      </c>
      <c r="N1492" s="1">
        <f t="shared" si="260"/>
        <v>9.1635131567367772E-2</v>
      </c>
      <c r="P1492" s="1">
        <f t="shared" si="261"/>
        <v>0.13753728311926161</v>
      </c>
      <c r="Q1492" s="1">
        <f t="shared" si="262"/>
        <v>-0.13244894468416599</v>
      </c>
      <c r="R1492" s="1">
        <f t="shared" si="263"/>
        <v>0.42463247699343926</v>
      </c>
      <c r="T1492" s="1" t="str">
        <f t="shared" si="264"/>
        <v>C</v>
      </c>
      <c r="U1492" s="1" t="str">
        <f t="shared" si="264"/>
        <v>B</v>
      </c>
      <c r="V1492" s="1" t="str">
        <f t="shared" si="264"/>
        <v>C</v>
      </c>
    </row>
    <row r="1493" spans="1:30" ht="15.6" x14ac:dyDescent="0.25">
      <c r="B1493" s="3" t="str">
        <f t="shared" si="254"/>
        <v>0</v>
      </c>
      <c r="C1493" s="3">
        <f t="shared" si="255"/>
        <v>0</v>
      </c>
      <c r="D1493" s="3" t="str">
        <f t="shared" si="256"/>
        <v>0</v>
      </c>
      <c r="E1493" s="5">
        <v>10677008</v>
      </c>
      <c r="F1493" s="5">
        <v>6786</v>
      </c>
      <c r="G1493" s="5">
        <v>130496</v>
      </c>
      <c r="H1493" s="5">
        <v>57497</v>
      </c>
      <c r="K1493" s="1">
        <f t="shared" si="257"/>
        <v>0.30022972291013528</v>
      </c>
      <c r="L1493" s="1">
        <f t="shared" si="258"/>
        <v>3.1042128603104213E-3</v>
      </c>
      <c r="M1493" s="1">
        <f t="shared" si="259"/>
        <v>3.0361027201943106E-3</v>
      </c>
      <c r="N1493" s="1">
        <f t="shared" si="260"/>
        <v>0.15881653465546083</v>
      </c>
      <c r="P1493" s="1">
        <f t="shared" si="261"/>
        <v>1.0339458832460681E-2</v>
      </c>
      <c r="Q1493" s="1">
        <f t="shared" si="262"/>
        <v>1.0112598748602505E-2</v>
      </c>
      <c r="R1493" s="1">
        <f t="shared" si="263"/>
        <v>0.52898338351062524</v>
      </c>
      <c r="T1493" s="1" t="str">
        <f t="shared" si="264"/>
        <v>C</v>
      </c>
      <c r="U1493" s="1" t="str">
        <f t="shared" si="264"/>
        <v>C</v>
      </c>
      <c r="V1493" s="1" t="str">
        <f t="shared" si="264"/>
        <v>C</v>
      </c>
    </row>
    <row r="1494" spans="1:30" ht="15.6" x14ac:dyDescent="0.25">
      <c r="B1494" s="3" t="str">
        <f t="shared" si="254"/>
        <v>0</v>
      </c>
      <c r="C1494" s="3">
        <f t="shared" si="255"/>
        <v>0</v>
      </c>
      <c r="D1494" s="3" t="str">
        <f t="shared" si="256"/>
        <v>0</v>
      </c>
      <c r="E1494" s="5">
        <v>11278100</v>
      </c>
      <c r="F1494" s="5">
        <v>6331</v>
      </c>
      <c r="G1494" s="5">
        <v>121755</v>
      </c>
      <c r="H1494" s="5">
        <v>51566</v>
      </c>
      <c r="K1494" s="1">
        <f t="shared" si="257"/>
        <v>5.6297794288437362E-2</v>
      </c>
      <c r="L1494" s="1">
        <f t="shared" si="258"/>
        <v>-6.7049808429118771E-2</v>
      </c>
      <c r="M1494" s="1">
        <f t="shared" si="259"/>
        <v>-6.6982896027464447E-2</v>
      </c>
      <c r="N1494" s="1">
        <f t="shared" si="260"/>
        <v>-0.10315320799346053</v>
      </c>
      <c r="P1494" s="1">
        <f t="shared" si="261"/>
        <v>-1.1909846429434572</v>
      </c>
      <c r="Q1494" s="1">
        <f t="shared" si="262"/>
        <v>-1.189796099013805</v>
      </c>
      <c r="R1494" s="1">
        <f t="shared" si="263"/>
        <v>-1.8322779657221224</v>
      </c>
      <c r="T1494" s="1" t="str">
        <f t="shared" si="264"/>
        <v>A</v>
      </c>
      <c r="U1494" s="1" t="str">
        <f t="shared" si="264"/>
        <v>A</v>
      </c>
      <c r="V1494" s="1" t="str">
        <f t="shared" si="264"/>
        <v>A</v>
      </c>
    </row>
    <row r="1495" spans="1:30" ht="15.6" x14ac:dyDescent="0.25">
      <c r="B1495" s="3" t="str">
        <f t="shared" si="254"/>
        <v>0</v>
      </c>
      <c r="C1495" s="3">
        <f t="shared" si="255"/>
        <v>0</v>
      </c>
      <c r="D1495" s="3" t="str">
        <f t="shared" si="256"/>
        <v>0</v>
      </c>
      <c r="E1495" s="5">
        <v>13108394</v>
      </c>
      <c r="F1495" s="5">
        <v>6107</v>
      </c>
      <c r="G1495" s="5">
        <v>114674</v>
      </c>
      <c r="H1495" s="5">
        <v>60082</v>
      </c>
      <c r="K1495" s="1">
        <f t="shared" si="257"/>
        <v>0.16228744203367587</v>
      </c>
      <c r="L1495" s="1">
        <f t="shared" si="258"/>
        <v>-3.5381456326014846E-2</v>
      </c>
      <c r="M1495" s="1">
        <f t="shared" si="259"/>
        <v>-5.8157775861360929E-2</v>
      </c>
      <c r="N1495" s="1">
        <f t="shared" si="260"/>
        <v>0.16514757786138154</v>
      </c>
      <c r="P1495" s="1">
        <f t="shared" si="261"/>
        <v>-0.21801721613600222</v>
      </c>
      <c r="Q1495" s="1">
        <f t="shared" si="262"/>
        <v>-0.35836276136075118</v>
      </c>
      <c r="R1495" s="1">
        <f t="shared" si="263"/>
        <v>1.0176238887733049</v>
      </c>
      <c r="T1495" s="1" t="str">
        <f t="shared" si="264"/>
        <v>B</v>
      </c>
      <c r="U1495" s="1" t="str">
        <f t="shared" si="264"/>
        <v>B</v>
      </c>
      <c r="V1495" s="1" t="str">
        <f t="shared" si="264"/>
        <v>D</v>
      </c>
    </row>
    <row r="1496" spans="1:30" ht="15.6" x14ac:dyDescent="0.25">
      <c r="B1496" s="3" t="str">
        <f t="shared" si="254"/>
        <v>0</v>
      </c>
      <c r="C1496" s="3">
        <f t="shared" si="255"/>
        <v>0</v>
      </c>
      <c r="D1496" s="3" t="str">
        <f t="shared" si="256"/>
        <v>0</v>
      </c>
      <c r="E1496" s="5">
        <v>14846148</v>
      </c>
      <c r="F1496" s="5">
        <v>6670</v>
      </c>
      <c r="G1496" s="5">
        <v>107978</v>
      </c>
      <c r="H1496" s="5">
        <v>75104</v>
      </c>
      <c r="K1496" s="1">
        <f t="shared" si="257"/>
        <v>0.13256803236155398</v>
      </c>
      <c r="L1496" s="1">
        <f t="shared" si="258"/>
        <v>9.2189290977566729E-2</v>
      </c>
      <c r="M1496" s="1">
        <f t="shared" si="259"/>
        <v>-5.8391614489771003E-2</v>
      </c>
      <c r="N1496" s="1">
        <f t="shared" si="260"/>
        <v>0.25002496587996403</v>
      </c>
      <c r="P1496" s="1">
        <f t="shared" si="261"/>
        <v>0.69541117368430161</v>
      </c>
      <c r="Q1496" s="1">
        <f t="shared" si="262"/>
        <v>-0.44046527243098116</v>
      </c>
      <c r="R1496" s="1">
        <f t="shared" si="263"/>
        <v>1.8860124980815036</v>
      </c>
      <c r="T1496" s="1" t="str">
        <f t="shared" si="264"/>
        <v>C</v>
      </c>
      <c r="U1496" s="1" t="str">
        <f t="shared" si="264"/>
        <v>B</v>
      </c>
      <c r="V1496" s="1" t="str">
        <f t="shared" si="264"/>
        <v>D</v>
      </c>
    </row>
    <row r="1497" spans="1:30" ht="15.6" x14ac:dyDescent="0.25">
      <c r="B1497" s="3" t="str">
        <f t="shared" si="254"/>
        <v>0</v>
      </c>
      <c r="C1497" s="3">
        <f t="shared" si="255"/>
        <v>0</v>
      </c>
      <c r="D1497" s="3" t="str">
        <f t="shared" si="256"/>
        <v>0</v>
      </c>
      <c r="E1497" s="5">
        <v>14957963</v>
      </c>
      <c r="F1497" s="5">
        <v>7757</v>
      </c>
      <c r="G1497" s="5">
        <v>102966</v>
      </c>
      <c r="H1497" s="5">
        <v>73976</v>
      </c>
      <c r="K1497" s="1">
        <f t="shared" si="257"/>
        <v>7.5315832766856428E-3</v>
      </c>
      <c r="L1497" s="1">
        <f t="shared" si="258"/>
        <v>0.16296851574212892</v>
      </c>
      <c r="M1497" s="1">
        <f t="shared" si="259"/>
        <v>-4.6416862694252534E-2</v>
      </c>
      <c r="N1497" s="1">
        <f t="shared" si="260"/>
        <v>-1.501917341286749E-2</v>
      </c>
      <c r="P1497" s="1">
        <f t="shared" si="261"/>
        <v>21.638015508187415</v>
      </c>
      <c r="Q1497" s="1">
        <f t="shared" si="262"/>
        <v>-6.1629621540450907</v>
      </c>
      <c r="R1497" s="1">
        <f t="shared" si="263"/>
        <v>-1.9941588456387414</v>
      </c>
      <c r="T1497" s="1" t="str">
        <f t="shared" si="264"/>
        <v>D</v>
      </c>
      <c r="U1497" s="1" t="str">
        <f t="shared" si="264"/>
        <v>A</v>
      </c>
      <c r="V1497" s="1" t="str">
        <f t="shared" si="264"/>
        <v>A</v>
      </c>
    </row>
    <row r="1498" spans="1:30" ht="15.6" x14ac:dyDescent="0.25">
      <c r="B1498" s="3" t="str">
        <f t="shared" si="254"/>
        <v>0</v>
      </c>
      <c r="C1498" s="3">
        <f t="shared" si="255"/>
        <v>0</v>
      </c>
      <c r="D1498" s="3" t="str">
        <f t="shared" si="256"/>
        <v>0</v>
      </c>
      <c r="E1498" s="5">
        <v>15568788</v>
      </c>
      <c r="F1498" s="5">
        <v>8978</v>
      </c>
      <c r="G1498" s="5">
        <v>113426</v>
      </c>
      <c r="H1498" s="5">
        <v>86534</v>
      </c>
      <c r="K1498" s="1">
        <f t="shared" si="257"/>
        <v>4.0836108499532994E-2</v>
      </c>
      <c r="L1498" s="1">
        <f t="shared" si="258"/>
        <v>0.15740621374242619</v>
      </c>
      <c r="M1498" s="1">
        <f t="shared" si="259"/>
        <v>0.10158693160849212</v>
      </c>
      <c r="N1498" s="1">
        <f t="shared" si="260"/>
        <v>0.16975775927327783</v>
      </c>
      <c r="P1498" s="1">
        <f t="shared" si="261"/>
        <v>3.8545840807584861</v>
      </c>
      <c r="Q1498" s="1">
        <f t="shared" si="262"/>
        <v>2.4876741526351336</v>
      </c>
      <c r="R1498" s="1">
        <f t="shared" si="263"/>
        <v>4.1570503534933838</v>
      </c>
      <c r="T1498" s="1" t="str">
        <f t="shared" si="264"/>
        <v>D</v>
      </c>
      <c r="U1498" s="1" t="str">
        <f t="shared" si="264"/>
        <v>D</v>
      </c>
      <c r="V1498" s="1" t="str">
        <f t="shared" si="264"/>
        <v>D</v>
      </c>
    </row>
    <row r="1499" spans="1:30" ht="15.6" x14ac:dyDescent="0.25">
      <c r="B1499" s="3" t="str">
        <f t="shared" si="254"/>
        <v>0</v>
      </c>
      <c r="C1499" s="3">
        <f t="shared" si="255"/>
        <v>0</v>
      </c>
      <c r="D1499" s="3" t="str">
        <f t="shared" si="256"/>
        <v>0</v>
      </c>
      <c r="E1499" s="5">
        <v>16371717</v>
      </c>
      <c r="F1499" s="5">
        <v>5957</v>
      </c>
      <c r="G1499" s="5">
        <v>103362</v>
      </c>
      <c r="H1499" s="5">
        <v>113148</v>
      </c>
      <c r="K1499" s="1">
        <f t="shared" si="257"/>
        <v>5.1572993350542121E-2</v>
      </c>
      <c r="L1499" s="1">
        <f t="shared" si="258"/>
        <v>-0.33648919581198483</v>
      </c>
      <c r="M1499" s="1">
        <f t="shared" si="259"/>
        <v>-8.8727452259623016E-2</v>
      </c>
      <c r="N1499" s="1">
        <f t="shared" si="260"/>
        <v>0.30755541174567225</v>
      </c>
      <c r="P1499" s="1">
        <f t="shared" si="261"/>
        <v>-6.5245232814947274</v>
      </c>
      <c r="Q1499" s="1">
        <f t="shared" si="262"/>
        <v>-1.7204247125339747</v>
      </c>
      <c r="R1499" s="1">
        <f t="shared" si="263"/>
        <v>5.9634973997963474</v>
      </c>
      <c r="T1499" s="1" t="str">
        <f t="shared" si="264"/>
        <v>A</v>
      </c>
      <c r="U1499" s="1" t="str">
        <f t="shared" si="264"/>
        <v>A</v>
      </c>
      <c r="V1499" s="1" t="str">
        <f t="shared" si="264"/>
        <v>D</v>
      </c>
    </row>
    <row r="1500" spans="1:30" ht="14.4" x14ac:dyDescent="0.25">
      <c r="A1500" s="4" t="s">
        <v>132</v>
      </c>
      <c r="B1500" s="3" t="str">
        <f t="shared" si="254"/>
        <v>Puyang</v>
      </c>
      <c r="C1500" s="3" t="s">
        <v>485</v>
      </c>
      <c r="D1500" s="3" t="str">
        <f t="shared" si="256"/>
        <v>puyang</v>
      </c>
      <c r="K1500" s="1">
        <f t="shared" si="257"/>
        <v>-1</v>
      </c>
      <c r="L1500" s="1">
        <f t="shared" si="258"/>
        <v>-1</v>
      </c>
      <c r="M1500" s="1">
        <f t="shared" si="259"/>
        <v>-1</v>
      </c>
      <c r="N1500" s="1">
        <f t="shared" si="260"/>
        <v>-1</v>
      </c>
      <c r="P1500" s="1">
        <f t="shared" si="261"/>
        <v>1</v>
      </c>
      <c r="Q1500" s="1">
        <f t="shared" si="262"/>
        <v>1</v>
      </c>
      <c r="R1500" s="1">
        <f t="shared" si="263"/>
        <v>1</v>
      </c>
      <c r="T1500" s="8" t="str">
        <f t="shared" si="264"/>
        <v>D</v>
      </c>
      <c r="U1500" s="8" t="str">
        <f t="shared" si="264"/>
        <v>D</v>
      </c>
      <c r="V1500" s="8" t="str">
        <f t="shared" si="264"/>
        <v>D</v>
      </c>
    </row>
    <row r="1501" spans="1:30" ht="15.6" x14ac:dyDescent="0.25">
      <c r="B1501" s="3" t="str">
        <f t="shared" si="254"/>
        <v>0</v>
      </c>
      <c r="C1501" s="3">
        <f t="shared" si="255"/>
        <v>0</v>
      </c>
      <c r="D1501" s="3" t="str">
        <f t="shared" si="256"/>
        <v>0</v>
      </c>
      <c r="E1501" s="5">
        <v>2650299</v>
      </c>
      <c r="F1501" s="5">
        <v>6114</v>
      </c>
      <c r="G1501" s="5">
        <v>16167</v>
      </c>
      <c r="H1501" s="5">
        <v>17211</v>
      </c>
      <c r="K1501" s="1" t="e">
        <f t="shared" si="257"/>
        <v>#DIV/0!</v>
      </c>
      <c r="L1501" s="1" t="e">
        <f t="shared" si="258"/>
        <v>#DIV/0!</v>
      </c>
      <c r="M1501" s="1" t="e">
        <f t="shared" si="259"/>
        <v>#DIV/0!</v>
      </c>
      <c r="N1501" s="1" t="e">
        <f t="shared" si="260"/>
        <v>#DIV/0!</v>
      </c>
      <c r="P1501" s="1" t="e">
        <f t="shared" si="261"/>
        <v>#DIV/0!</v>
      </c>
      <c r="Q1501" s="1" t="e">
        <f t="shared" si="262"/>
        <v>#DIV/0!</v>
      </c>
      <c r="R1501" s="1" t="e">
        <f t="shared" si="263"/>
        <v>#DIV/0!</v>
      </c>
      <c r="T1501" s="1" t="e">
        <f t="shared" si="264"/>
        <v>#DIV/0!</v>
      </c>
      <c r="U1501" s="1" t="e">
        <f t="shared" si="264"/>
        <v>#DIV/0!</v>
      </c>
      <c r="V1501" s="1" t="e">
        <f t="shared" si="264"/>
        <v>#DIV/0!</v>
      </c>
      <c r="X1501" s="9">
        <f>COUNTIF($T$1501:$V$1512,"A")</f>
        <v>9</v>
      </c>
      <c r="Y1501" s="9">
        <f>COUNTIF($T$1501:$V$1512,"B")</f>
        <v>8</v>
      </c>
      <c r="Z1501" s="9">
        <f>COUNTIF($T$1501:$V$1512,"C")</f>
        <v>7</v>
      </c>
      <c r="AA1501" s="9">
        <f>COUNTIF($T$1501:$V$1512,"D")</f>
        <v>9</v>
      </c>
      <c r="AB1501" s="9">
        <f>COUNTIF($T$1501:$V$1512,"E")</f>
        <v>0</v>
      </c>
      <c r="AC1501" s="9"/>
      <c r="AD1501" s="9" t="s">
        <v>155</v>
      </c>
    </row>
    <row r="1502" spans="1:30" ht="15.6" x14ac:dyDescent="0.25">
      <c r="B1502" s="3" t="str">
        <f t="shared" si="254"/>
        <v>0</v>
      </c>
      <c r="C1502" s="3">
        <f t="shared" si="255"/>
        <v>0</v>
      </c>
      <c r="D1502" s="3" t="str">
        <f t="shared" si="256"/>
        <v>0</v>
      </c>
      <c r="E1502" s="5">
        <v>3174246</v>
      </c>
      <c r="F1502" s="5">
        <v>6505</v>
      </c>
      <c r="G1502" s="5">
        <v>16891</v>
      </c>
      <c r="H1502" s="5">
        <v>17556</v>
      </c>
      <c r="K1502" s="1">
        <f t="shared" si="257"/>
        <v>0.19769354325681743</v>
      </c>
      <c r="L1502" s="1">
        <f t="shared" si="258"/>
        <v>6.3951586522734707E-2</v>
      </c>
      <c r="M1502" s="1">
        <f t="shared" si="259"/>
        <v>4.4782581802437063E-2</v>
      </c>
      <c r="N1502" s="1">
        <f t="shared" si="260"/>
        <v>2.0045319853582013E-2</v>
      </c>
      <c r="P1502" s="1">
        <f t="shared" si="261"/>
        <v>0.32348849370187688</v>
      </c>
      <c r="Q1502" s="1">
        <f t="shared" si="262"/>
        <v>0.2265252626094188</v>
      </c>
      <c r="R1502" s="1">
        <f t="shared" si="263"/>
        <v>0.10139592585247852</v>
      </c>
      <c r="T1502" s="1" t="str">
        <f t="shared" si="264"/>
        <v>C</v>
      </c>
      <c r="U1502" s="1" t="str">
        <f t="shared" si="264"/>
        <v>C</v>
      </c>
      <c r="V1502" s="1" t="str">
        <f t="shared" si="264"/>
        <v>C</v>
      </c>
    </row>
    <row r="1503" spans="1:30" ht="15.6" x14ac:dyDescent="0.25">
      <c r="B1503" s="3" t="str">
        <f t="shared" si="254"/>
        <v>0</v>
      </c>
      <c r="C1503" s="3">
        <f t="shared" si="255"/>
        <v>0</v>
      </c>
      <c r="D1503" s="3" t="str">
        <f t="shared" si="256"/>
        <v>0</v>
      </c>
      <c r="E1503" s="5">
        <v>3839824</v>
      </c>
      <c r="F1503" s="5">
        <v>7266</v>
      </c>
      <c r="G1503" s="5">
        <v>22313</v>
      </c>
      <c r="H1503" s="5">
        <v>28002</v>
      </c>
      <c r="K1503" s="1">
        <f t="shared" si="257"/>
        <v>0.20968066117118836</v>
      </c>
      <c r="L1503" s="1">
        <f t="shared" si="258"/>
        <v>0.11698693312836279</v>
      </c>
      <c r="M1503" s="1">
        <f t="shared" si="259"/>
        <v>0.32099934876561481</v>
      </c>
      <c r="N1503" s="1">
        <f t="shared" si="260"/>
        <v>0.59501025290498977</v>
      </c>
      <c r="P1503" s="1">
        <f t="shared" si="261"/>
        <v>0.55792905494919165</v>
      </c>
      <c r="Q1503" s="1">
        <f t="shared" si="262"/>
        <v>1.5308963018937793</v>
      </c>
      <c r="R1503" s="1">
        <f t="shared" si="263"/>
        <v>2.8376973326081276</v>
      </c>
      <c r="T1503" s="1" t="str">
        <f t="shared" si="264"/>
        <v>C</v>
      </c>
      <c r="U1503" s="1" t="str">
        <f t="shared" si="264"/>
        <v>D</v>
      </c>
      <c r="V1503" s="1" t="str">
        <f t="shared" si="264"/>
        <v>D</v>
      </c>
    </row>
    <row r="1504" spans="1:30" ht="15.6" x14ac:dyDescent="0.25">
      <c r="B1504" s="3" t="str">
        <f t="shared" si="254"/>
        <v>0</v>
      </c>
      <c r="C1504" s="3">
        <f t="shared" si="255"/>
        <v>0</v>
      </c>
      <c r="D1504" s="3" t="str">
        <f t="shared" si="256"/>
        <v>0</v>
      </c>
      <c r="E1504" s="5">
        <v>4562361</v>
      </c>
      <c r="F1504" s="5">
        <v>8856</v>
      </c>
      <c r="G1504" s="5">
        <v>20975</v>
      </c>
      <c r="H1504" s="5">
        <v>13638</v>
      </c>
      <c r="K1504" s="1">
        <f t="shared" si="257"/>
        <v>0.18816930150965253</v>
      </c>
      <c r="L1504" s="1">
        <f t="shared" si="258"/>
        <v>0.21882741535920727</v>
      </c>
      <c r="M1504" s="1">
        <f t="shared" si="259"/>
        <v>-5.9965042800161343E-2</v>
      </c>
      <c r="N1504" s="1">
        <f t="shared" si="260"/>
        <v>-0.51296335976001717</v>
      </c>
      <c r="P1504" s="1">
        <f t="shared" si="261"/>
        <v>1.1629283501803405</v>
      </c>
      <c r="Q1504" s="1">
        <f t="shared" si="262"/>
        <v>-0.31867601313854754</v>
      </c>
      <c r="R1504" s="1">
        <f t="shared" si="263"/>
        <v>-2.7260735712180111</v>
      </c>
      <c r="T1504" s="1" t="str">
        <f t="shared" si="264"/>
        <v>D</v>
      </c>
      <c r="U1504" s="1" t="str">
        <f t="shared" si="264"/>
        <v>B</v>
      </c>
      <c r="V1504" s="1" t="str">
        <f t="shared" si="264"/>
        <v>A</v>
      </c>
    </row>
    <row r="1505" spans="1:30" ht="15.6" x14ac:dyDescent="0.25">
      <c r="B1505" s="3" t="str">
        <f t="shared" si="254"/>
        <v>0</v>
      </c>
      <c r="C1505" s="3">
        <f t="shared" si="255"/>
        <v>0</v>
      </c>
      <c r="D1505" s="3" t="str">
        <f t="shared" si="256"/>
        <v>0</v>
      </c>
      <c r="E1505" s="5">
        <v>5261408</v>
      </c>
      <c r="F1505" s="5">
        <v>7724</v>
      </c>
      <c r="G1505" s="5">
        <v>24520</v>
      </c>
      <c r="H1505" s="5">
        <v>12746</v>
      </c>
      <c r="K1505" s="1">
        <f t="shared" si="257"/>
        <v>0.15322044879833052</v>
      </c>
      <c r="L1505" s="1">
        <f t="shared" si="258"/>
        <v>-0.12782294489611562</v>
      </c>
      <c r="M1505" s="1">
        <f t="shared" si="259"/>
        <v>0.16901072705601908</v>
      </c>
      <c r="N1505" s="1">
        <f t="shared" si="260"/>
        <v>-6.5405484675172307E-2</v>
      </c>
      <c r="P1505" s="1">
        <f t="shared" si="261"/>
        <v>-0.83424207342165391</v>
      </c>
      <c r="Q1505" s="1">
        <f t="shared" si="262"/>
        <v>1.1030559457404527</v>
      </c>
      <c r="R1505" s="1">
        <f t="shared" si="263"/>
        <v>-0.42687177324000214</v>
      </c>
      <c r="T1505" s="1" t="str">
        <f t="shared" si="264"/>
        <v>A</v>
      </c>
      <c r="U1505" s="1" t="str">
        <f t="shared" si="264"/>
        <v>D</v>
      </c>
      <c r="V1505" s="1" t="str">
        <f t="shared" si="264"/>
        <v>B</v>
      </c>
    </row>
    <row r="1506" spans="1:30" ht="15.6" x14ac:dyDescent="0.25">
      <c r="B1506" s="3" t="str">
        <f t="shared" si="254"/>
        <v>0</v>
      </c>
      <c r="C1506" s="3">
        <f t="shared" si="255"/>
        <v>0</v>
      </c>
      <c r="D1506" s="3" t="str">
        <f t="shared" si="256"/>
        <v>0</v>
      </c>
      <c r="E1506" s="5">
        <v>6572798</v>
      </c>
      <c r="F1506" s="5">
        <v>7670</v>
      </c>
      <c r="G1506" s="5">
        <v>26791</v>
      </c>
      <c r="H1506" s="5">
        <v>12559</v>
      </c>
      <c r="K1506" s="1">
        <f t="shared" si="257"/>
        <v>0.2492469696324634</v>
      </c>
      <c r="L1506" s="1">
        <f t="shared" si="258"/>
        <v>-6.9911962713619883E-3</v>
      </c>
      <c r="M1506" s="1">
        <f t="shared" si="259"/>
        <v>9.2618270799347466E-2</v>
      </c>
      <c r="N1506" s="1">
        <f t="shared" si="260"/>
        <v>-1.4671269417856582E-2</v>
      </c>
      <c r="P1506" s="1">
        <f t="shared" si="261"/>
        <v>-2.804927290257981E-2</v>
      </c>
      <c r="Q1506" s="1">
        <f t="shared" si="262"/>
        <v>0.37159236453675348</v>
      </c>
      <c r="R1506" s="1">
        <f t="shared" si="263"/>
        <v>-5.8862378304902402E-2</v>
      </c>
      <c r="T1506" s="1" t="str">
        <f t="shared" si="264"/>
        <v>B</v>
      </c>
      <c r="U1506" s="1" t="str">
        <f t="shared" si="264"/>
        <v>C</v>
      </c>
      <c r="V1506" s="1" t="str">
        <f t="shared" si="264"/>
        <v>B</v>
      </c>
    </row>
    <row r="1507" spans="1:30" ht="15.6" x14ac:dyDescent="0.25">
      <c r="B1507" s="3" t="str">
        <f t="shared" si="254"/>
        <v>0</v>
      </c>
      <c r="C1507" s="3">
        <f t="shared" si="255"/>
        <v>0</v>
      </c>
      <c r="D1507" s="3" t="str">
        <f t="shared" si="256"/>
        <v>0</v>
      </c>
      <c r="E1507" s="5">
        <v>6616319</v>
      </c>
      <c r="F1507" s="5">
        <v>10730</v>
      </c>
      <c r="G1507" s="5">
        <v>20768</v>
      </c>
      <c r="H1507" s="5">
        <v>13280</v>
      </c>
      <c r="K1507" s="1">
        <f t="shared" si="257"/>
        <v>6.6213810313355131E-3</v>
      </c>
      <c r="L1507" s="1">
        <f t="shared" si="258"/>
        <v>0.39895697522816165</v>
      </c>
      <c r="M1507" s="1">
        <f t="shared" si="259"/>
        <v>-0.22481430331081334</v>
      </c>
      <c r="N1507" s="1">
        <f t="shared" si="260"/>
        <v>5.740902938132017E-2</v>
      </c>
      <c r="P1507" s="1">
        <f t="shared" si="261"/>
        <v>60.252834467629661</v>
      </c>
      <c r="Q1507" s="1">
        <f t="shared" si="262"/>
        <v>-33.952781488768807</v>
      </c>
      <c r="R1507" s="1">
        <f t="shared" si="263"/>
        <v>8.6702500746647022</v>
      </c>
      <c r="T1507" s="1" t="str">
        <f t="shared" si="264"/>
        <v>D</v>
      </c>
      <c r="U1507" s="1" t="str">
        <f t="shared" si="264"/>
        <v>A</v>
      </c>
      <c r="V1507" s="1" t="str">
        <f t="shared" si="264"/>
        <v>D</v>
      </c>
    </row>
    <row r="1508" spans="1:30" ht="15.6" x14ac:dyDescent="0.25">
      <c r="B1508" s="3" t="str">
        <f t="shared" si="254"/>
        <v>0</v>
      </c>
      <c r="C1508" s="3">
        <f t="shared" si="255"/>
        <v>0</v>
      </c>
      <c r="D1508" s="3" t="str">
        <f t="shared" si="256"/>
        <v>0</v>
      </c>
      <c r="E1508" s="5">
        <v>7754037</v>
      </c>
      <c r="F1508" s="5">
        <v>9370</v>
      </c>
      <c r="G1508" s="5">
        <v>23670</v>
      </c>
      <c r="H1508" s="5">
        <v>21386</v>
      </c>
      <c r="K1508" s="1">
        <f t="shared" si="257"/>
        <v>0.17195634007368749</v>
      </c>
      <c r="L1508" s="1">
        <f t="shared" si="258"/>
        <v>-0.12674743709226469</v>
      </c>
      <c r="M1508" s="1">
        <f t="shared" si="259"/>
        <v>0.13973420647149462</v>
      </c>
      <c r="N1508" s="1">
        <f t="shared" si="260"/>
        <v>0.61039156626506019</v>
      </c>
      <c r="P1508" s="1">
        <f t="shared" si="261"/>
        <v>-0.7370908047819017</v>
      </c>
      <c r="Q1508" s="1">
        <f t="shared" si="262"/>
        <v>0.81261444859558596</v>
      </c>
      <c r="R1508" s="1">
        <f t="shared" si="263"/>
        <v>3.5496892176438073</v>
      </c>
      <c r="T1508" s="1" t="str">
        <f t="shared" si="264"/>
        <v>A</v>
      </c>
      <c r="U1508" s="1" t="str">
        <f t="shared" si="264"/>
        <v>C</v>
      </c>
      <c r="V1508" s="1" t="str">
        <f t="shared" si="264"/>
        <v>D</v>
      </c>
    </row>
    <row r="1509" spans="1:30" ht="15.6" x14ac:dyDescent="0.25">
      <c r="B1509" s="3" t="str">
        <f t="shared" si="254"/>
        <v>0</v>
      </c>
      <c r="C1509" s="3">
        <f t="shared" si="255"/>
        <v>0</v>
      </c>
      <c r="D1509" s="3" t="str">
        <f t="shared" si="256"/>
        <v>0</v>
      </c>
      <c r="E1509" s="5">
        <v>8973433</v>
      </c>
      <c r="F1509" s="5">
        <v>5740</v>
      </c>
      <c r="G1509" s="5">
        <v>22474</v>
      </c>
      <c r="H1509" s="5">
        <v>20527</v>
      </c>
      <c r="K1509" s="1">
        <f t="shared" si="257"/>
        <v>0.15725950237276401</v>
      </c>
      <c r="L1509" s="1">
        <f t="shared" si="258"/>
        <v>-0.38740661686232658</v>
      </c>
      <c r="M1509" s="1">
        <f t="shared" si="259"/>
        <v>-5.0528094634558512E-2</v>
      </c>
      <c r="N1509" s="1">
        <f t="shared" si="260"/>
        <v>-4.0166464041896568E-2</v>
      </c>
      <c r="P1509" s="1">
        <f t="shared" si="261"/>
        <v>-2.4634862187470716</v>
      </c>
      <c r="Q1509" s="1">
        <f t="shared" si="262"/>
        <v>-0.32130392041294886</v>
      </c>
      <c r="R1509" s="1">
        <f t="shared" si="263"/>
        <v>-0.25541517959714116</v>
      </c>
      <c r="T1509" s="1" t="str">
        <f t="shared" si="264"/>
        <v>A</v>
      </c>
      <c r="U1509" s="1" t="str">
        <f t="shared" si="264"/>
        <v>B</v>
      </c>
      <c r="V1509" s="1" t="str">
        <f t="shared" si="264"/>
        <v>B</v>
      </c>
    </row>
    <row r="1510" spans="1:30" ht="15.6" x14ac:dyDescent="0.25">
      <c r="B1510" s="3" t="str">
        <f t="shared" si="254"/>
        <v>0</v>
      </c>
      <c r="C1510" s="3">
        <f t="shared" si="255"/>
        <v>0</v>
      </c>
      <c r="D1510" s="3" t="str">
        <f t="shared" si="256"/>
        <v>0</v>
      </c>
      <c r="E1510" s="5">
        <v>9896987</v>
      </c>
      <c r="F1510" s="5">
        <v>7475</v>
      </c>
      <c r="G1510" s="5">
        <v>24243</v>
      </c>
      <c r="H1510" s="5">
        <v>14792</v>
      </c>
      <c r="K1510" s="1">
        <f t="shared" si="257"/>
        <v>0.10292092223789936</v>
      </c>
      <c r="L1510" s="1">
        <f t="shared" si="258"/>
        <v>0.30226480836236935</v>
      </c>
      <c r="M1510" s="1">
        <f t="shared" si="259"/>
        <v>7.8713179674290285E-2</v>
      </c>
      <c r="N1510" s="1">
        <f t="shared" si="260"/>
        <v>-0.27938812296000387</v>
      </c>
      <c r="P1510" s="1">
        <f t="shared" si="261"/>
        <v>2.9368645537754814</v>
      </c>
      <c r="Q1510" s="1">
        <f t="shared" si="262"/>
        <v>0.76479279395054933</v>
      </c>
      <c r="R1510" s="1">
        <f t="shared" si="263"/>
        <v>-2.7145901618934642</v>
      </c>
      <c r="T1510" s="1" t="str">
        <f t="shared" si="264"/>
        <v>D</v>
      </c>
      <c r="U1510" s="1" t="str">
        <f t="shared" si="264"/>
        <v>C</v>
      </c>
      <c r="V1510" s="1" t="str">
        <f t="shared" si="264"/>
        <v>A</v>
      </c>
    </row>
    <row r="1511" spans="1:30" ht="15.6" x14ac:dyDescent="0.25">
      <c r="B1511" s="3" t="str">
        <f t="shared" si="254"/>
        <v>0</v>
      </c>
      <c r="C1511" s="3">
        <f t="shared" si="255"/>
        <v>0</v>
      </c>
      <c r="D1511" s="3" t="str">
        <f t="shared" si="256"/>
        <v>0</v>
      </c>
      <c r="E1511" s="5">
        <v>11304789</v>
      </c>
      <c r="F1511" s="5">
        <v>7155</v>
      </c>
      <c r="G1511" s="5">
        <v>23277</v>
      </c>
      <c r="H1511" s="5">
        <v>11460</v>
      </c>
      <c r="K1511" s="1">
        <f t="shared" si="257"/>
        <v>0.1422455137103848</v>
      </c>
      <c r="L1511" s="1">
        <f t="shared" si="258"/>
        <v>-4.2809364548494981E-2</v>
      </c>
      <c r="M1511" s="1">
        <f t="shared" si="259"/>
        <v>-3.9846553644350947E-2</v>
      </c>
      <c r="N1511" s="1">
        <f t="shared" si="260"/>
        <v>-0.22525689561925366</v>
      </c>
      <c r="P1511" s="1">
        <f t="shared" si="261"/>
        <v>-0.30095405775436862</v>
      </c>
      <c r="Q1511" s="1">
        <f t="shared" si="262"/>
        <v>-0.28012520468996627</v>
      </c>
      <c r="R1511" s="1">
        <f t="shared" si="263"/>
        <v>-1.5835782074497056</v>
      </c>
      <c r="T1511" s="1" t="str">
        <f t="shared" si="264"/>
        <v>B</v>
      </c>
      <c r="U1511" s="1" t="str">
        <f t="shared" si="264"/>
        <v>B</v>
      </c>
      <c r="V1511" s="1" t="str">
        <f t="shared" si="264"/>
        <v>A</v>
      </c>
    </row>
    <row r="1512" spans="1:30" ht="15.6" x14ac:dyDescent="0.25">
      <c r="B1512" s="3" t="str">
        <f t="shared" si="254"/>
        <v>0</v>
      </c>
      <c r="C1512" s="3">
        <f t="shared" si="255"/>
        <v>0</v>
      </c>
      <c r="D1512" s="3" t="str">
        <f t="shared" si="256"/>
        <v>0</v>
      </c>
      <c r="E1512" s="5">
        <v>12536056</v>
      </c>
      <c r="F1512" s="5">
        <v>6381</v>
      </c>
      <c r="G1512" s="5">
        <v>21509</v>
      </c>
      <c r="H1512" s="5">
        <v>20842</v>
      </c>
      <c r="K1512" s="1">
        <f t="shared" si="257"/>
        <v>0.10891552243920696</v>
      </c>
      <c r="L1512" s="1">
        <f t="shared" si="258"/>
        <v>-0.10817610062893082</v>
      </c>
      <c r="M1512" s="1">
        <f t="shared" si="259"/>
        <v>-7.5954805172487858E-2</v>
      </c>
      <c r="N1512" s="1">
        <f t="shared" si="260"/>
        <v>0.81867364746945903</v>
      </c>
      <c r="P1512" s="1">
        <f t="shared" si="261"/>
        <v>-0.99321105207305171</v>
      </c>
      <c r="Q1512" s="1">
        <f t="shared" si="262"/>
        <v>-0.69737355586650485</v>
      </c>
      <c r="R1512" s="1">
        <f t="shared" si="263"/>
        <v>7.516592944099548</v>
      </c>
      <c r="T1512" s="1" t="str">
        <f t="shared" si="264"/>
        <v>A</v>
      </c>
      <c r="U1512" s="1" t="str">
        <f t="shared" si="264"/>
        <v>A</v>
      </c>
      <c r="V1512" s="1" t="str">
        <f t="shared" si="264"/>
        <v>D</v>
      </c>
    </row>
    <row r="1513" spans="1:30" ht="27.6" x14ac:dyDescent="0.25">
      <c r="A1513" s="4" t="s">
        <v>133</v>
      </c>
      <c r="B1513" s="3" t="str">
        <f t="shared" si="254"/>
        <v>Sanmenxia</v>
      </c>
      <c r="C1513" s="3" t="str">
        <f t="shared" si="255"/>
        <v xml:space="preserve">san men xia </v>
      </c>
      <c r="D1513" s="3" t="str">
        <f t="shared" si="256"/>
        <v>sanmenxia</v>
      </c>
      <c r="K1513" s="1">
        <f t="shared" si="257"/>
        <v>-1</v>
      </c>
      <c r="L1513" s="1">
        <f t="shared" si="258"/>
        <v>-1</v>
      </c>
      <c r="M1513" s="1">
        <f t="shared" si="259"/>
        <v>-1</v>
      </c>
      <c r="N1513" s="1">
        <f t="shared" si="260"/>
        <v>-1</v>
      </c>
      <c r="P1513" s="1">
        <f t="shared" si="261"/>
        <v>1</v>
      </c>
      <c r="Q1513" s="1">
        <f t="shared" si="262"/>
        <v>1</v>
      </c>
      <c r="R1513" s="1">
        <f t="shared" si="263"/>
        <v>1</v>
      </c>
      <c r="T1513" s="8" t="str">
        <f t="shared" si="264"/>
        <v>D</v>
      </c>
      <c r="U1513" s="8" t="str">
        <f t="shared" si="264"/>
        <v>D</v>
      </c>
      <c r="V1513" s="8" t="str">
        <f t="shared" si="264"/>
        <v>D</v>
      </c>
    </row>
    <row r="1514" spans="1:30" ht="15.6" x14ac:dyDescent="0.25">
      <c r="B1514" s="3" t="str">
        <f t="shared" si="254"/>
        <v>0</v>
      </c>
      <c r="C1514" s="3">
        <f t="shared" si="255"/>
        <v>0</v>
      </c>
      <c r="D1514" s="3" t="str">
        <f t="shared" si="256"/>
        <v>0</v>
      </c>
      <c r="E1514" s="5">
        <v>2245634</v>
      </c>
      <c r="F1514" s="5">
        <v>2515</v>
      </c>
      <c r="G1514" s="5">
        <v>91232</v>
      </c>
      <c r="H1514" s="5">
        <v>21046</v>
      </c>
      <c r="K1514" s="1" t="e">
        <f t="shared" si="257"/>
        <v>#DIV/0!</v>
      </c>
      <c r="L1514" s="1" t="e">
        <f t="shared" si="258"/>
        <v>#DIV/0!</v>
      </c>
      <c r="M1514" s="1" t="e">
        <f t="shared" si="259"/>
        <v>#DIV/0!</v>
      </c>
      <c r="N1514" s="1" t="e">
        <f t="shared" si="260"/>
        <v>#DIV/0!</v>
      </c>
      <c r="P1514" s="1" t="e">
        <f t="shared" si="261"/>
        <v>#DIV/0!</v>
      </c>
      <c r="Q1514" s="1" t="e">
        <f t="shared" si="262"/>
        <v>#DIV/0!</v>
      </c>
      <c r="R1514" s="1" t="e">
        <f t="shared" si="263"/>
        <v>#DIV/0!</v>
      </c>
      <c r="T1514" s="1" t="e">
        <f t="shared" si="264"/>
        <v>#DIV/0!</v>
      </c>
      <c r="U1514" s="1" t="e">
        <f t="shared" si="264"/>
        <v>#DIV/0!</v>
      </c>
      <c r="V1514" s="1" t="e">
        <f t="shared" si="264"/>
        <v>#DIV/0!</v>
      </c>
      <c r="X1514" s="1">
        <f>COUNTIF($T$1514:$V$1525,"A")</f>
        <v>7</v>
      </c>
      <c r="Y1514" s="1">
        <f>COUNTIF($T$1514:$V$1525,"B")</f>
        <v>9</v>
      </c>
      <c r="Z1514" s="1">
        <f>COUNTIF($T$1514:$V$1525,"C")</f>
        <v>11</v>
      </c>
      <c r="AA1514" s="1">
        <f>COUNTIF($T$1514:$V$1525,"D")</f>
        <v>5</v>
      </c>
      <c r="AB1514" s="1">
        <f>COUNTIF($T$1514:$V$1525,"E")</f>
        <v>0</v>
      </c>
      <c r="AD1514" s="1" t="s">
        <v>148</v>
      </c>
    </row>
    <row r="1515" spans="1:30" ht="15.6" x14ac:dyDescent="0.25">
      <c r="B1515" s="3" t="str">
        <f t="shared" si="254"/>
        <v>0</v>
      </c>
      <c r="C1515" s="3">
        <f t="shared" si="255"/>
        <v>0</v>
      </c>
      <c r="D1515" s="3" t="str">
        <f t="shared" si="256"/>
        <v>0</v>
      </c>
      <c r="E1515" s="5">
        <v>2746518</v>
      </c>
      <c r="F1515" s="5">
        <v>2798</v>
      </c>
      <c r="G1515" s="5">
        <v>105660</v>
      </c>
      <c r="H1515" s="5">
        <v>24148</v>
      </c>
      <c r="K1515" s="1">
        <f t="shared" si="257"/>
        <v>0.22304792321455766</v>
      </c>
      <c r="L1515" s="1">
        <f t="shared" si="258"/>
        <v>0.11252485089463221</v>
      </c>
      <c r="M1515" s="1">
        <f t="shared" si="259"/>
        <v>0.15814626446860749</v>
      </c>
      <c r="N1515" s="1">
        <f t="shared" si="260"/>
        <v>0.14739142829991447</v>
      </c>
      <c r="P1515" s="1">
        <f t="shared" si="261"/>
        <v>0.50448732843116673</v>
      </c>
      <c r="Q1515" s="1">
        <f t="shared" si="262"/>
        <v>0.7090237030204537</v>
      </c>
      <c r="R1515" s="1">
        <f t="shared" si="263"/>
        <v>0.66080610021252462</v>
      </c>
      <c r="T1515" s="1" t="str">
        <f t="shared" si="264"/>
        <v>C</v>
      </c>
      <c r="U1515" s="1" t="str">
        <f t="shared" si="264"/>
        <v>C</v>
      </c>
      <c r="V1515" s="1" t="str">
        <f t="shared" si="264"/>
        <v>C</v>
      </c>
    </row>
    <row r="1516" spans="1:30" ht="15.6" x14ac:dyDescent="0.25">
      <c r="B1516" s="3" t="str">
        <f t="shared" si="254"/>
        <v>0</v>
      </c>
      <c r="C1516" s="3">
        <f t="shared" si="255"/>
        <v>0</v>
      </c>
      <c r="D1516" s="3" t="str">
        <f t="shared" si="256"/>
        <v>0</v>
      </c>
      <c r="E1516" s="5">
        <v>3351823</v>
      </c>
      <c r="F1516" s="5">
        <v>3111</v>
      </c>
      <c r="G1516" s="5">
        <v>167762</v>
      </c>
      <c r="H1516" s="5">
        <v>67150</v>
      </c>
      <c r="K1516" s="1">
        <f t="shared" si="257"/>
        <v>0.2203899628547856</v>
      </c>
      <c r="L1516" s="1">
        <f t="shared" si="258"/>
        <v>0.11186561829878484</v>
      </c>
      <c r="M1516" s="1">
        <f t="shared" si="259"/>
        <v>0.58775317054703768</v>
      </c>
      <c r="N1516" s="1">
        <f t="shared" si="260"/>
        <v>1.7807685936723539</v>
      </c>
      <c r="P1516" s="1">
        <f t="shared" si="261"/>
        <v>0.5075803673168765</v>
      </c>
      <c r="Q1516" s="1">
        <f t="shared" si="262"/>
        <v>2.6668781233667471</v>
      </c>
      <c r="R1516" s="1">
        <f t="shared" si="263"/>
        <v>8.0800802840812569</v>
      </c>
      <c r="T1516" s="1" t="str">
        <f t="shared" si="264"/>
        <v>C</v>
      </c>
      <c r="U1516" s="1" t="str">
        <f t="shared" si="264"/>
        <v>D</v>
      </c>
      <c r="V1516" s="1" t="str">
        <f t="shared" si="264"/>
        <v>D</v>
      </c>
    </row>
    <row r="1517" spans="1:30" ht="15.6" x14ac:dyDescent="0.25">
      <c r="B1517" s="3" t="str">
        <f t="shared" si="254"/>
        <v>0</v>
      </c>
      <c r="C1517" s="3">
        <f t="shared" si="255"/>
        <v>0</v>
      </c>
      <c r="D1517" s="3" t="str">
        <f t="shared" si="256"/>
        <v>0</v>
      </c>
      <c r="E1517" s="5">
        <v>4121470</v>
      </c>
      <c r="F1517" s="5">
        <v>3157</v>
      </c>
      <c r="G1517" s="5">
        <v>165108</v>
      </c>
      <c r="H1517" s="5">
        <v>66381</v>
      </c>
      <c r="K1517" s="1">
        <f t="shared" si="257"/>
        <v>0.22962041850061893</v>
      </c>
      <c r="L1517" s="1">
        <f t="shared" si="258"/>
        <v>1.4786242365798778E-2</v>
      </c>
      <c r="M1517" s="1">
        <f t="shared" si="259"/>
        <v>-1.5820030757859347E-2</v>
      </c>
      <c r="N1517" s="1">
        <f t="shared" si="260"/>
        <v>-1.1451973194341028E-2</v>
      </c>
      <c r="P1517" s="1">
        <f t="shared" si="261"/>
        <v>6.4394283671941499E-2</v>
      </c>
      <c r="Q1517" s="1">
        <f t="shared" si="262"/>
        <v>-6.8896445974453727E-2</v>
      </c>
      <c r="R1517" s="1">
        <f t="shared" si="263"/>
        <v>-4.9873496743540517E-2</v>
      </c>
      <c r="T1517" s="1" t="str">
        <f t="shared" si="264"/>
        <v>C</v>
      </c>
      <c r="U1517" s="1" t="str">
        <f t="shared" si="264"/>
        <v>B</v>
      </c>
      <c r="V1517" s="1" t="str">
        <f t="shared" si="264"/>
        <v>B</v>
      </c>
    </row>
    <row r="1518" spans="1:30" ht="15.6" x14ac:dyDescent="0.25">
      <c r="B1518" s="3" t="str">
        <f t="shared" si="254"/>
        <v>0</v>
      </c>
      <c r="C1518" s="3">
        <f t="shared" si="255"/>
        <v>0</v>
      </c>
      <c r="D1518" s="3" t="str">
        <f t="shared" si="256"/>
        <v>0</v>
      </c>
      <c r="E1518" s="5">
        <v>5184183</v>
      </c>
      <c r="F1518" s="5">
        <v>3446</v>
      </c>
      <c r="G1518" s="5">
        <v>146787</v>
      </c>
      <c r="H1518" s="5">
        <v>66590</v>
      </c>
      <c r="K1518" s="1">
        <f t="shared" si="257"/>
        <v>0.25784804936102895</v>
      </c>
      <c r="L1518" s="1">
        <f t="shared" si="258"/>
        <v>9.1542603737725686E-2</v>
      </c>
      <c r="M1518" s="1">
        <f t="shared" si="259"/>
        <v>-0.11096373282942074</v>
      </c>
      <c r="N1518" s="1">
        <f t="shared" si="260"/>
        <v>3.1484912851568975E-3</v>
      </c>
      <c r="P1518" s="1">
        <f t="shared" si="261"/>
        <v>0.35502538787699434</v>
      </c>
      <c r="Q1518" s="1">
        <f t="shared" si="262"/>
        <v>-0.43034544222614446</v>
      </c>
      <c r="R1518" s="1">
        <f t="shared" si="263"/>
        <v>1.2210646126504144E-2</v>
      </c>
      <c r="T1518" s="1" t="str">
        <f t="shared" si="264"/>
        <v>C</v>
      </c>
      <c r="U1518" s="1" t="str">
        <f t="shared" si="264"/>
        <v>B</v>
      </c>
      <c r="V1518" s="1" t="str">
        <f t="shared" si="264"/>
        <v>C</v>
      </c>
    </row>
    <row r="1519" spans="1:30" ht="15.6" x14ac:dyDescent="0.25">
      <c r="B1519" s="3" t="str">
        <f t="shared" si="254"/>
        <v>0</v>
      </c>
      <c r="C1519" s="3">
        <f t="shared" si="255"/>
        <v>0</v>
      </c>
      <c r="D1519" s="3" t="str">
        <f t="shared" si="256"/>
        <v>0</v>
      </c>
      <c r="E1519" s="5">
        <v>6542124</v>
      </c>
      <c r="F1519" s="5">
        <v>3261</v>
      </c>
      <c r="G1519" s="5">
        <v>133514</v>
      </c>
      <c r="H1519" s="5">
        <v>66861</v>
      </c>
      <c r="K1519" s="1">
        <f t="shared" si="257"/>
        <v>0.26193924867235591</v>
      </c>
      <c r="L1519" s="1">
        <f t="shared" si="258"/>
        <v>-5.3685432385374349E-2</v>
      </c>
      <c r="M1519" s="1">
        <f t="shared" si="259"/>
        <v>-9.0423538869245909E-2</v>
      </c>
      <c r="N1519" s="1">
        <f t="shared" si="260"/>
        <v>4.0696801321519751E-3</v>
      </c>
      <c r="P1519" s="1">
        <f t="shared" si="261"/>
        <v>-0.20495375419101944</v>
      </c>
      <c r="Q1519" s="1">
        <f t="shared" si="262"/>
        <v>-0.34520805617164801</v>
      </c>
      <c r="R1519" s="1">
        <f t="shared" si="263"/>
        <v>1.5536732859925448E-2</v>
      </c>
      <c r="T1519" s="1" t="str">
        <f t="shared" si="264"/>
        <v>B</v>
      </c>
      <c r="U1519" s="1" t="str">
        <f t="shared" si="264"/>
        <v>B</v>
      </c>
      <c r="V1519" s="1" t="str">
        <f t="shared" si="264"/>
        <v>C</v>
      </c>
    </row>
    <row r="1520" spans="1:30" ht="15.6" x14ac:dyDescent="0.25">
      <c r="B1520" s="3" t="str">
        <f t="shared" si="254"/>
        <v>0</v>
      </c>
      <c r="C1520" s="3">
        <f t="shared" si="255"/>
        <v>0</v>
      </c>
      <c r="D1520" s="3" t="str">
        <f t="shared" si="256"/>
        <v>0</v>
      </c>
      <c r="E1520" s="5">
        <v>7027459</v>
      </c>
      <c r="F1520" s="5">
        <v>3071</v>
      </c>
      <c r="G1520" s="5">
        <v>125225</v>
      </c>
      <c r="H1520" s="5">
        <v>64163</v>
      </c>
      <c r="K1520" s="1">
        <f t="shared" si="257"/>
        <v>7.4186151164361905E-2</v>
      </c>
      <c r="L1520" s="1">
        <f t="shared" si="258"/>
        <v>-5.8264336093222936E-2</v>
      </c>
      <c r="M1520" s="1">
        <f t="shared" si="259"/>
        <v>-6.2083377024132302E-2</v>
      </c>
      <c r="N1520" s="1">
        <f t="shared" si="260"/>
        <v>-4.035237283319125E-2</v>
      </c>
      <c r="P1520" s="1">
        <f t="shared" si="261"/>
        <v>-0.78538022499827964</v>
      </c>
      <c r="Q1520" s="1">
        <f t="shared" si="262"/>
        <v>-0.83685938749652211</v>
      </c>
      <c r="R1520" s="1">
        <f t="shared" si="263"/>
        <v>-0.54393403889883996</v>
      </c>
      <c r="T1520" s="1" t="str">
        <f t="shared" si="264"/>
        <v>A</v>
      </c>
      <c r="U1520" s="1" t="str">
        <f t="shared" si="264"/>
        <v>A</v>
      </c>
      <c r="V1520" s="1" t="str">
        <f t="shared" si="264"/>
        <v>A</v>
      </c>
    </row>
    <row r="1521" spans="1:30" ht="15.6" x14ac:dyDescent="0.25">
      <c r="B1521" s="3" t="str">
        <f t="shared" si="254"/>
        <v>0</v>
      </c>
      <c r="C1521" s="3">
        <f t="shared" si="255"/>
        <v>0</v>
      </c>
      <c r="D1521" s="3" t="str">
        <f t="shared" si="256"/>
        <v>0</v>
      </c>
      <c r="E1521" s="5">
        <v>8744157</v>
      </c>
      <c r="F1521" s="5">
        <v>3602</v>
      </c>
      <c r="G1521" s="5">
        <v>114668</v>
      </c>
      <c r="H1521" s="5">
        <v>44816</v>
      </c>
      <c r="K1521" s="1">
        <f t="shared" si="257"/>
        <v>0.2442843138608137</v>
      </c>
      <c r="L1521" s="1">
        <f t="shared" si="258"/>
        <v>0.17290784760664279</v>
      </c>
      <c r="M1521" s="1">
        <f t="shared" si="259"/>
        <v>-8.4304252345777597E-2</v>
      </c>
      <c r="N1521" s="1">
        <f t="shared" si="260"/>
        <v>-0.30152891853560465</v>
      </c>
      <c r="P1521" s="1">
        <f t="shared" si="261"/>
        <v>0.70781396019214238</v>
      </c>
      <c r="Q1521" s="1">
        <f t="shared" si="262"/>
        <v>-0.34510710496872826</v>
      </c>
      <c r="R1521" s="1">
        <f t="shared" si="263"/>
        <v>-1.2343359824053513</v>
      </c>
      <c r="T1521" s="1" t="str">
        <f t="shared" si="264"/>
        <v>C</v>
      </c>
      <c r="U1521" s="1" t="str">
        <f t="shared" si="264"/>
        <v>B</v>
      </c>
      <c r="V1521" s="1" t="str">
        <f t="shared" si="264"/>
        <v>A</v>
      </c>
    </row>
    <row r="1522" spans="1:30" ht="15.6" x14ac:dyDescent="0.25">
      <c r="B1522" s="3" t="str">
        <f t="shared" si="254"/>
        <v>0</v>
      </c>
      <c r="C1522" s="3">
        <f t="shared" si="255"/>
        <v>0</v>
      </c>
      <c r="D1522" s="3" t="str">
        <f t="shared" si="256"/>
        <v>0</v>
      </c>
      <c r="E1522" s="5">
        <v>10304485</v>
      </c>
      <c r="F1522" s="5">
        <v>6080</v>
      </c>
      <c r="G1522" s="5">
        <v>114494</v>
      </c>
      <c r="H1522" s="5">
        <v>36862</v>
      </c>
      <c r="K1522" s="1">
        <f t="shared" si="257"/>
        <v>0.17844235870879263</v>
      </c>
      <c r="L1522" s="1">
        <f t="shared" si="258"/>
        <v>0.68795113825652421</v>
      </c>
      <c r="M1522" s="1">
        <f t="shared" si="259"/>
        <v>-1.5174242159974884E-3</v>
      </c>
      <c r="N1522" s="1">
        <f t="shared" si="260"/>
        <v>-0.17748125669403783</v>
      </c>
      <c r="P1522" s="1">
        <f t="shared" si="261"/>
        <v>3.8553129606363239</v>
      </c>
      <c r="Q1522" s="1">
        <f t="shared" si="262"/>
        <v>-8.5037220252946501E-3</v>
      </c>
      <c r="R1522" s="1">
        <f t="shared" si="263"/>
        <v>-0.99461393571734125</v>
      </c>
      <c r="T1522" s="1" t="str">
        <f t="shared" si="264"/>
        <v>D</v>
      </c>
      <c r="U1522" s="1" t="str">
        <f t="shared" si="264"/>
        <v>B</v>
      </c>
      <c r="V1522" s="1" t="str">
        <f t="shared" si="264"/>
        <v>A</v>
      </c>
    </row>
    <row r="1523" spans="1:30" ht="15.6" x14ac:dyDescent="0.25">
      <c r="B1523" s="3" t="str">
        <f t="shared" si="254"/>
        <v>0</v>
      </c>
      <c r="C1523" s="3">
        <f t="shared" si="255"/>
        <v>0</v>
      </c>
      <c r="D1523" s="3" t="str">
        <f t="shared" si="256"/>
        <v>0</v>
      </c>
      <c r="E1523" s="5">
        <v>11273204</v>
      </c>
      <c r="F1523" s="5">
        <v>6687</v>
      </c>
      <c r="G1523" s="5">
        <v>107849</v>
      </c>
      <c r="H1523" s="5">
        <v>23541</v>
      </c>
      <c r="K1523" s="1">
        <f t="shared" si="257"/>
        <v>9.4009453165296464E-2</v>
      </c>
      <c r="L1523" s="1">
        <f t="shared" si="258"/>
        <v>9.9835526315789472E-2</v>
      </c>
      <c r="M1523" s="1">
        <f t="shared" si="259"/>
        <v>-5.803797578912432E-2</v>
      </c>
      <c r="N1523" s="1">
        <f t="shared" si="260"/>
        <v>-0.36137485757690846</v>
      </c>
      <c r="P1523" s="1">
        <f t="shared" si="261"/>
        <v>1.0619732692227137</v>
      </c>
      <c r="Q1523" s="1">
        <f t="shared" si="262"/>
        <v>-0.61736318886012842</v>
      </c>
      <c r="R1523" s="1">
        <f t="shared" si="263"/>
        <v>-3.8440268016611525</v>
      </c>
      <c r="T1523" s="1" t="str">
        <f t="shared" si="264"/>
        <v>D</v>
      </c>
      <c r="U1523" s="1" t="str">
        <f t="shared" si="264"/>
        <v>A</v>
      </c>
      <c r="V1523" s="1" t="str">
        <f t="shared" si="264"/>
        <v>A</v>
      </c>
    </row>
    <row r="1524" spans="1:30" ht="15.6" x14ac:dyDescent="0.25">
      <c r="B1524" s="3" t="str">
        <f t="shared" si="254"/>
        <v>0</v>
      </c>
      <c r="C1524" s="3">
        <f t="shared" si="255"/>
        <v>0</v>
      </c>
      <c r="D1524" s="3" t="str">
        <f t="shared" si="256"/>
        <v>0</v>
      </c>
      <c r="E1524" s="5">
        <v>11920868</v>
      </c>
      <c r="F1524" s="5">
        <v>6861</v>
      </c>
      <c r="G1524" s="5">
        <v>104992</v>
      </c>
      <c r="H1524" s="5">
        <v>23541</v>
      </c>
      <c r="K1524" s="1">
        <f t="shared" si="257"/>
        <v>5.7451634867957679E-2</v>
      </c>
      <c r="L1524" s="1">
        <f t="shared" si="258"/>
        <v>2.6020637056976222E-2</v>
      </c>
      <c r="M1524" s="1">
        <f t="shared" si="259"/>
        <v>-2.6490741685133844E-2</v>
      </c>
      <c r="N1524" s="1">
        <f t="shared" si="260"/>
        <v>0</v>
      </c>
      <c r="P1524" s="1">
        <f t="shared" si="261"/>
        <v>0.45291377898609864</v>
      </c>
      <c r="Q1524" s="1">
        <f t="shared" si="262"/>
        <v>-0.46109639431528943</v>
      </c>
      <c r="R1524" s="1">
        <f t="shared" si="263"/>
        <v>0</v>
      </c>
      <c r="T1524" s="1" t="str">
        <f t="shared" si="264"/>
        <v>C</v>
      </c>
      <c r="U1524" s="1" t="str">
        <f t="shared" si="264"/>
        <v>B</v>
      </c>
      <c r="V1524" s="1" t="str">
        <f t="shared" si="264"/>
        <v>F</v>
      </c>
    </row>
    <row r="1525" spans="1:30" ht="15.6" x14ac:dyDescent="0.25">
      <c r="B1525" s="3" t="str">
        <f t="shared" si="254"/>
        <v>0</v>
      </c>
      <c r="C1525" s="3">
        <f t="shared" si="255"/>
        <v>0</v>
      </c>
      <c r="D1525" s="3" t="str">
        <f t="shared" si="256"/>
        <v>0</v>
      </c>
      <c r="E1525" s="5">
        <v>12400597</v>
      </c>
      <c r="F1525" s="5">
        <v>6969</v>
      </c>
      <c r="G1525" s="5">
        <v>102888</v>
      </c>
      <c r="H1525" s="5">
        <v>33069</v>
      </c>
      <c r="K1525" s="1">
        <f t="shared" si="257"/>
        <v>4.0242791045081619E-2</v>
      </c>
      <c r="L1525" s="1">
        <f t="shared" si="258"/>
        <v>1.5741145605596852E-2</v>
      </c>
      <c r="M1525" s="1">
        <f t="shared" si="259"/>
        <v>-2.0039622066443157E-2</v>
      </c>
      <c r="N1525" s="1">
        <f t="shared" si="260"/>
        <v>0.404740665222378</v>
      </c>
      <c r="P1525" s="1">
        <f t="shared" si="261"/>
        <v>0.39115442037712983</v>
      </c>
      <c r="Q1525" s="1">
        <f t="shared" si="262"/>
        <v>-0.49796799739843972</v>
      </c>
      <c r="R1525" s="1">
        <f t="shared" si="263"/>
        <v>10.057470039018193</v>
      </c>
      <c r="T1525" s="1" t="str">
        <f t="shared" si="264"/>
        <v>C</v>
      </c>
      <c r="U1525" s="1" t="str">
        <f t="shared" si="264"/>
        <v>B</v>
      </c>
      <c r="V1525" s="1" t="str">
        <f t="shared" si="264"/>
        <v>D</v>
      </c>
    </row>
    <row r="1526" spans="1:30" ht="14.4" x14ac:dyDescent="0.25">
      <c r="A1526" s="4" t="s">
        <v>134</v>
      </c>
      <c r="B1526" s="3" t="str">
        <f t="shared" si="254"/>
        <v>Baotou</v>
      </c>
      <c r="C1526" s="3" t="str">
        <f t="shared" si="255"/>
        <v xml:space="preserve">bao tou </v>
      </c>
      <c r="D1526" s="3" t="str">
        <f t="shared" si="256"/>
        <v>baotou</v>
      </c>
      <c r="K1526" s="1">
        <f t="shared" si="257"/>
        <v>-1</v>
      </c>
      <c r="L1526" s="1">
        <f t="shared" si="258"/>
        <v>-1</v>
      </c>
      <c r="M1526" s="1">
        <f t="shared" si="259"/>
        <v>-1</v>
      </c>
      <c r="N1526" s="1">
        <f t="shared" si="260"/>
        <v>-1</v>
      </c>
      <c r="P1526" s="1">
        <f t="shared" si="261"/>
        <v>1</v>
      </c>
      <c r="Q1526" s="1">
        <f t="shared" si="262"/>
        <v>1</v>
      </c>
      <c r="R1526" s="1">
        <f t="shared" si="263"/>
        <v>1</v>
      </c>
      <c r="T1526" s="8" t="str">
        <f t="shared" si="264"/>
        <v>D</v>
      </c>
      <c r="U1526" s="8" t="str">
        <f t="shared" si="264"/>
        <v>D</v>
      </c>
      <c r="V1526" s="8" t="str">
        <f t="shared" si="264"/>
        <v>D</v>
      </c>
    </row>
    <row r="1527" spans="1:30" ht="15.6" x14ac:dyDescent="0.25">
      <c r="B1527" s="3" t="str">
        <f t="shared" si="254"/>
        <v>0</v>
      </c>
      <c r="C1527" s="3">
        <f t="shared" si="255"/>
        <v>0</v>
      </c>
      <c r="D1527" s="3" t="str">
        <f t="shared" si="256"/>
        <v>0</v>
      </c>
      <c r="E1527" s="5">
        <v>4501914</v>
      </c>
      <c r="F1527" s="5">
        <v>7901</v>
      </c>
      <c r="G1527" s="5">
        <v>120732</v>
      </c>
      <c r="H1527" s="5">
        <v>82293</v>
      </c>
      <c r="K1527" s="1" t="e">
        <f t="shared" si="257"/>
        <v>#DIV/0!</v>
      </c>
      <c r="L1527" s="1" t="e">
        <f t="shared" si="258"/>
        <v>#DIV/0!</v>
      </c>
      <c r="M1527" s="1" t="e">
        <f t="shared" si="259"/>
        <v>#DIV/0!</v>
      </c>
      <c r="N1527" s="1" t="e">
        <f t="shared" si="260"/>
        <v>#DIV/0!</v>
      </c>
      <c r="P1527" s="1" t="e">
        <f t="shared" si="261"/>
        <v>#DIV/0!</v>
      </c>
      <c r="Q1527" s="1" t="e">
        <f t="shared" si="262"/>
        <v>#DIV/0!</v>
      </c>
      <c r="R1527" s="1" t="e">
        <f t="shared" si="263"/>
        <v>#DIV/0!</v>
      </c>
      <c r="T1527" s="1" t="e">
        <f t="shared" si="264"/>
        <v>#DIV/0!</v>
      </c>
      <c r="U1527" s="1" t="e">
        <f t="shared" si="264"/>
        <v>#DIV/0!</v>
      </c>
      <c r="V1527" s="1" t="e">
        <f t="shared" si="264"/>
        <v>#DIV/0!</v>
      </c>
      <c r="X1527" s="1">
        <f>COUNTIF($T$1527:$V$1538,"A")</f>
        <v>12</v>
      </c>
      <c r="Y1527" s="1">
        <f>COUNTIF($T$1527:$V$1538,"B")</f>
        <v>5</v>
      </c>
      <c r="Z1527" s="1">
        <f>COUNTIF($T$1527:$V$1538,"C")</f>
        <v>11</v>
      </c>
      <c r="AA1527" s="1">
        <f>COUNTIF($T$1527:$V$1538,"D")</f>
        <v>5</v>
      </c>
      <c r="AB1527" s="1">
        <f>COUNTIF($T$1527:$V$1538,"E")</f>
        <v>0</v>
      </c>
      <c r="AD1527" s="1" t="s">
        <v>39</v>
      </c>
    </row>
    <row r="1528" spans="1:30" ht="15.6" x14ac:dyDescent="0.25">
      <c r="B1528" s="3" t="str">
        <f t="shared" si="254"/>
        <v>0</v>
      </c>
      <c r="C1528" s="3">
        <f t="shared" si="255"/>
        <v>0</v>
      </c>
      <c r="D1528" s="3" t="str">
        <f t="shared" si="256"/>
        <v>0</v>
      </c>
      <c r="E1528" s="5">
        <v>6083255</v>
      </c>
      <c r="F1528" s="5">
        <v>6465</v>
      </c>
      <c r="G1528" s="5">
        <v>146771</v>
      </c>
      <c r="H1528" s="5">
        <v>93582</v>
      </c>
      <c r="K1528" s="1">
        <f t="shared" si="257"/>
        <v>0.35125970864836603</v>
      </c>
      <c r="L1528" s="1">
        <f t="shared" si="258"/>
        <v>-0.18174914567776232</v>
      </c>
      <c r="M1528" s="1">
        <f t="shared" si="259"/>
        <v>0.2156760428055528</v>
      </c>
      <c r="N1528" s="1">
        <f t="shared" si="260"/>
        <v>0.13718056213772739</v>
      </c>
      <c r="P1528" s="1">
        <f t="shared" si="261"/>
        <v>-0.51742098852477592</v>
      </c>
      <c r="Q1528" s="1">
        <f t="shared" si="262"/>
        <v>0.61400734981949967</v>
      </c>
      <c r="R1528" s="1">
        <f t="shared" si="263"/>
        <v>0.39053884849359172</v>
      </c>
      <c r="T1528" s="1" t="str">
        <f t="shared" si="264"/>
        <v>A</v>
      </c>
      <c r="U1528" s="1" t="str">
        <f t="shared" si="264"/>
        <v>C</v>
      </c>
      <c r="V1528" s="1" t="str">
        <f t="shared" si="264"/>
        <v>C</v>
      </c>
    </row>
    <row r="1529" spans="1:30" ht="15.6" x14ac:dyDescent="0.25">
      <c r="B1529" s="3" t="str">
        <f t="shared" si="254"/>
        <v>0</v>
      </c>
      <c r="C1529" s="3">
        <f t="shared" si="255"/>
        <v>0</v>
      </c>
      <c r="D1529" s="3" t="str">
        <f t="shared" si="256"/>
        <v>0</v>
      </c>
      <c r="E1529" s="5">
        <v>8486991</v>
      </c>
      <c r="F1529" s="5">
        <v>5159</v>
      </c>
      <c r="G1529" s="5">
        <v>169337</v>
      </c>
      <c r="H1529" s="5">
        <v>74098</v>
      </c>
      <c r="K1529" s="1">
        <f t="shared" si="257"/>
        <v>0.39513977303269382</v>
      </c>
      <c r="L1529" s="1">
        <f t="shared" si="258"/>
        <v>-0.20201082753286931</v>
      </c>
      <c r="M1529" s="1">
        <f t="shared" si="259"/>
        <v>0.15374971894992881</v>
      </c>
      <c r="N1529" s="1">
        <f t="shared" si="260"/>
        <v>-0.20820243209164155</v>
      </c>
      <c r="P1529" s="1">
        <f t="shared" si="261"/>
        <v>-0.51123891169557101</v>
      </c>
      <c r="Q1529" s="1">
        <f t="shared" si="262"/>
        <v>0.38910210878014445</v>
      </c>
      <c r="R1529" s="1">
        <f t="shared" si="263"/>
        <v>-0.52690831523663118</v>
      </c>
      <c r="T1529" s="1" t="str">
        <f t="shared" si="264"/>
        <v>A</v>
      </c>
      <c r="U1529" s="1" t="str">
        <f t="shared" si="264"/>
        <v>C</v>
      </c>
      <c r="V1529" s="1" t="str">
        <f t="shared" si="264"/>
        <v>A</v>
      </c>
    </row>
    <row r="1530" spans="1:30" ht="15.6" x14ac:dyDescent="0.25">
      <c r="B1530" s="3" t="str">
        <f t="shared" si="254"/>
        <v>0</v>
      </c>
      <c r="C1530" s="3">
        <f t="shared" si="255"/>
        <v>0</v>
      </c>
      <c r="D1530" s="3" t="str">
        <f t="shared" si="256"/>
        <v>0</v>
      </c>
      <c r="E1530" s="5">
        <v>10101178</v>
      </c>
      <c r="F1530" s="5">
        <v>5189</v>
      </c>
      <c r="G1530" s="5">
        <v>179469</v>
      </c>
      <c r="H1530" s="5">
        <v>60412</v>
      </c>
      <c r="K1530" s="1">
        <f t="shared" si="257"/>
        <v>0.1901954414703633</v>
      </c>
      <c r="L1530" s="1">
        <f t="shared" si="258"/>
        <v>5.8150804419461136E-3</v>
      </c>
      <c r="M1530" s="1">
        <f t="shared" si="259"/>
        <v>5.983335006525449E-2</v>
      </c>
      <c r="N1530" s="1">
        <f t="shared" si="260"/>
        <v>-0.18470134146670625</v>
      </c>
      <c r="P1530" s="1">
        <f t="shared" si="261"/>
        <v>3.0574236674606278E-2</v>
      </c>
      <c r="Q1530" s="1">
        <f t="shared" si="262"/>
        <v>0.31458877038637051</v>
      </c>
      <c r="R1530" s="1">
        <f t="shared" si="263"/>
        <v>-0.97111339808576247</v>
      </c>
      <c r="T1530" s="1" t="str">
        <f t="shared" si="264"/>
        <v>C</v>
      </c>
      <c r="U1530" s="1" t="str">
        <f t="shared" si="264"/>
        <v>C</v>
      </c>
      <c r="V1530" s="1" t="str">
        <f t="shared" si="264"/>
        <v>A</v>
      </c>
    </row>
    <row r="1531" spans="1:30" ht="15.6" x14ac:dyDescent="0.25">
      <c r="B1531" s="3" t="str">
        <f t="shared" si="254"/>
        <v>0</v>
      </c>
      <c r="C1531" s="3">
        <f t="shared" si="255"/>
        <v>0</v>
      </c>
      <c r="D1531" s="3" t="str">
        <f t="shared" si="256"/>
        <v>0</v>
      </c>
      <c r="E1531" s="5">
        <v>12771982</v>
      </c>
      <c r="F1531" s="5">
        <v>4220</v>
      </c>
      <c r="G1531" s="5">
        <v>163795</v>
      </c>
      <c r="H1531" s="5">
        <v>49977</v>
      </c>
      <c r="K1531" s="1">
        <f t="shared" si="257"/>
        <v>0.26440520105674803</v>
      </c>
      <c r="L1531" s="1">
        <f t="shared" si="258"/>
        <v>-0.18674118327230679</v>
      </c>
      <c r="M1531" s="1">
        <f t="shared" si="259"/>
        <v>-8.7335417258690914E-2</v>
      </c>
      <c r="N1531" s="1">
        <f t="shared" si="260"/>
        <v>-0.17273058332781566</v>
      </c>
      <c r="P1531" s="1">
        <f t="shared" si="261"/>
        <v>-0.70626894828830322</v>
      </c>
      <c r="Q1531" s="1">
        <f t="shared" si="262"/>
        <v>-0.33030899887610959</v>
      </c>
      <c r="R1531" s="1">
        <f t="shared" si="263"/>
        <v>-0.65327982444166566</v>
      </c>
      <c r="T1531" s="1" t="str">
        <f t="shared" si="264"/>
        <v>A</v>
      </c>
      <c r="U1531" s="1" t="str">
        <f t="shared" si="264"/>
        <v>B</v>
      </c>
      <c r="V1531" s="1" t="str">
        <f t="shared" si="264"/>
        <v>A</v>
      </c>
    </row>
    <row r="1532" spans="1:30" ht="15.6" x14ac:dyDescent="0.25">
      <c r="B1532" s="3" t="str">
        <f t="shared" si="254"/>
        <v>0</v>
      </c>
      <c r="C1532" s="3">
        <f t="shared" si="255"/>
        <v>0</v>
      </c>
      <c r="D1532" s="3" t="str">
        <f t="shared" si="256"/>
        <v>0</v>
      </c>
      <c r="E1532" s="5">
        <v>17600038</v>
      </c>
      <c r="F1532" s="5">
        <v>4693</v>
      </c>
      <c r="G1532" s="5">
        <v>158780</v>
      </c>
      <c r="H1532" s="5">
        <v>64867</v>
      </c>
      <c r="K1532" s="1">
        <f t="shared" si="257"/>
        <v>0.37801932386061926</v>
      </c>
      <c r="L1532" s="1">
        <f t="shared" si="258"/>
        <v>0.11208530805687204</v>
      </c>
      <c r="M1532" s="1">
        <f t="shared" si="259"/>
        <v>-3.0617540217955371E-2</v>
      </c>
      <c r="N1532" s="1">
        <f t="shared" si="260"/>
        <v>0.29793705104348001</v>
      </c>
      <c r="P1532" s="1">
        <f t="shared" si="261"/>
        <v>0.29650682116504545</v>
      </c>
      <c r="Q1532" s="1">
        <f t="shared" si="262"/>
        <v>-8.0994643091961263E-2</v>
      </c>
      <c r="R1532" s="1">
        <f t="shared" si="263"/>
        <v>0.78815296530537515</v>
      </c>
      <c r="T1532" s="1" t="str">
        <f t="shared" si="264"/>
        <v>C</v>
      </c>
      <c r="U1532" s="1" t="str">
        <f t="shared" si="264"/>
        <v>B</v>
      </c>
      <c r="V1532" s="1" t="str">
        <f t="shared" si="264"/>
        <v>C</v>
      </c>
    </row>
    <row r="1533" spans="1:30" ht="15.6" x14ac:dyDescent="0.25">
      <c r="B1533" s="3" t="str">
        <f t="shared" si="254"/>
        <v>0</v>
      </c>
      <c r="C1533" s="3">
        <f t="shared" si="255"/>
        <v>0</v>
      </c>
      <c r="D1533" s="3" t="str">
        <f t="shared" si="256"/>
        <v>0</v>
      </c>
      <c r="E1533" s="5">
        <v>21687980</v>
      </c>
      <c r="F1533" s="5">
        <v>4417</v>
      </c>
      <c r="G1533" s="5">
        <v>158292</v>
      </c>
      <c r="H1533" s="5">
        <v>27288</v>
      </c>
      <c r="K1533" s="1">
        <f t="shared" si="257"/>
        <v>0.23226893032844589</v>
      </c>
      <c r="L1533" s="1">
        <f t="shared" si="258"/>
        <v>-5.8810995099083739E-2</v>
      </c>
      <c r="M1533" s="1">
        <f t="shared" si="259"/>
        <v>-3.0734349414283913E-3</v>
      </c>
      <c r="N1533" s="1">
        <f t="shared" si="260"/>
        <v>-0.5793238472566945</v>
      </c>
      <c r="P1533" s="1">
        <f t="shared" si="261"/>
        <v>-0.25320216102911625</v>
      </c>
      <c r="Q1533" s="1">
        <f t="shared" si="262"/>
        <v>-1.3232225838739262E-2</v>
      </c>
      <c r="R1533" s="1">
        <f t="shared" si="263"/>
        <v>-2.4941943222345175</v>
      </c>
      <c r="T1533" s="1" t="str">
        <f t="shared" si="264"/>
        <v>B</v>
      </c>
      <c r="U1533" s="1" t="str">
        <f t="shared" si="264"/>
        <v>B</v>
      </c>
      <c r="V1533" s="1" t="str">
        <f t="shared" si="264"/>
        <v>A</v>
      </c>
    </row>
    <row r="1534" spans="1:30" ht="15.6" x14ac:dyDescent="0.25">
      <c r="B1534" s="3" t="str">
        <f t="shared" si="254"/>
        <v>0</v>
      </c>
      <c r="C1534" s="3">
        <f t="shared" si="255"/>
        <v>0</v>
      </c>
      <c r="D1534" s="3" t="str">
        <f t="shared" si="256"/>
        <v>0</v>
      </c>
      <c r="E1534" s="5">
        <v>24608100</v>
      </c>
      <c r="F1534" s="5">
        <v>4833</v>
      </c>
      <c r="G1534" s="5">
        <v>174718</v>
      </c>
      <c r="H1534" s="5">
        <v>32563</v>
      </c>
      <c r="K1534" s="1">
        <f t="shared" si="257"/>
        <v>0.13464232261372427</v>
      </c>
      <c r="L1534" s="1">
        <f t="shared" si="258"/>
        <v>9.4181571202173422E-2</v>
      </c>
      <c r="M1534" s="1">
        <f t="shared" si="259"/>
        <v>0.10377024739089784</v>
      </c>
      <c r="N1534" s="1">
        <f t="shared" si="260"/>
        <v>0.19330841395485196</v>
      </c>
      <c r="P1534" s="1">
        <f t="shared" si="261"/>
        <v>0.69949455248459425</v>
      </c>
      <c r="Q1534" s="1">
        <f t="shared" si="262"/>
        <v>0.77071046738108184</v>
      </c>
      <c r="R1534" s="1">
        <f t="shared" si="263"/>
        <v>1.4357180580539672</v>
      </c>
      <c r="T1534" s="1" t="str">
        <f t="shared" si="264"/>
        <v>C</v>
      </c>
      <c r="U1534" s="1" t="str">
        <f t="shared" si="264"/>
        <v>C</v>
      </c>
      <c r="V1534" s="1" t="str">
        <f t="shared" si="264"/>
        <v>D</v>
      </c>
    </row>
    <row r="1535" spans="1:30" ht="15.6" x14ac:dyDescent="0.25">
      <c r="B1535" s="3" t="str">
        <f t="shared" si="254"/>
        <v>0</v>
      </c>
      <c r="C1535" s="3">
        <f t="shared" si="255"/>
        <v>0</v>
      </c>
      <c r="D1535" s="3" t="str">
        <f t="shared" si="256"/>
        <v>0</v>
      </c>
      <c r="E1535" s="5">
        <v>30054000</v>
      </c>
      <c r="F1535" s="5">
        <v>9327</v>
      </c>
      <c r="G1535" s="5">
        <v>210014</v>
      </c>
      <c r="H1535" s="5">
        <v>97299</v>
      </c>
      <c r="K1535" s="1">
        <f t="shared" si="257"/>
        <v>0.22130518000170676</v>
      </c>
      <c r="L1535" s="1">
        <f t="shared" si="258"/>
        <v>0.92985723153320921</v>
      </c>
      <c r="M1535" s="1">
        <f t="shared" si="259"/>
        <v>0.20201696447990475</v>
      </c>
      <c r="N1535" s="1">
        <f t="shared" si="260"/>
        <v>1.9880232165341032</v>
      </c>
      <c r="P1535" s="1">
        <f t="shared" si="261"/>
        <v>4.2016966413801882</v>
      </c>
      <c r="Q1535" s="1">
        <f t="shared" si="262"/>
        <v>0.91284336172495706</v>
      </c>
      <c r="R1535" s="1">
        <f t="shared" si="263"/>
        <v>8.983175253822667</v>
      </c>
      <c r="T1535" s="1" t="str">
        <f t="shared" si="264"/>
        <v>D</v>
      </c>
      <c r="U1535" s="1" t="str">
        <f t="shared" si="264"/>
        <v>C</v>
      </c>
      <c r="V1535" s="1" t="str">
        <f t="shared" si="264"/>
        <v>D</v>
      </c>
    </row>
    <row r="1536" spans="1:30" ht="15.6" x14ac:dyDescent="0.25">
      <c r="B1536" s="3" t="str">
        <f t="shared" si="254"/>
        <v>0</v>
      </c>
      <c r="C1536" s="3">
        <f t="shared" si="255"/>
        <v>0</v>
      </c>
      <c r="D1536" s="3" t="str">
        <f t="shared" si="256"/>
        <v>0</v>
      </c>
      <c r="E1536" s="5">
        <v>34095400</v>
      </c>
      <c r="F1536" s="5">
        <v>7394</v>
      </c>
      <c r="G1536" s="5">
        <v>209781</v>
      </c>
      <c r="H1536" s="5">
        <v>78946</v>
      </c>
      <c r="K1536" s="1">
        <f t="shared" si="257"/>
        <v>0.13447128502029679</v>
      </c>
      <c r="L1536" s="1">
        <f t="shared" si="258"/>
        <v>-0.20724777527608021</v>
      </c>
      <c r="M1536" s="1">
        <f t="shared" si="259"/>
        <v>-1.1094498462007295E-3</v>
      </c>
      <c r="N1536" s="1">
        <f t="shared" si="260"/>
        <v>-0.18862475462234968</v>
      </c>
      <c r="P1536" s="1">
        <f t="shared" si="261"/>
        <v>-1.5412046909851327</v>
      </c>
      <c r="Q1536" s="1">
        <f t="shared" si="262"/>
        <v>-8.2504591670502121E-3</v>
      </c>
      <c r="R1536" s="1">
        <f t="shared" si="263"/>
        <v>-1.4027140039145092</v>
      </c>
      <c r="T1536" s="1" t="str">
        <f t="shared" si="264"/>
        <v>A</v>
      </c>
      <c r="U1536" s="1" t="str">
        <f t="shared" si="264"/>
        <v>B</v>
      </c>
      <c r="V1536" s="1" t="str">
        <f t="shared" si="264"/>
        <v>A</v>
      </c>
    </row>
    <row r="1537" spans="1:30" ht="15.6" x14ac:dyDescent="0.25">
      <c r="B1537" s="3" t="str">
        <f t="shared" si="254"/>
        <v>0</v>
      </c>
      <c r="C1537" s="3">
        <f t="shared" si="255"/>
        <v>0</v>
      </c>
      <c r="D1537" s="3" t="str">
        <f t="shared" si="256"/>
        <v>0</v>
      </c>
      <c r="E1537" s="5">
        <v>35030200</v>
      </c>
      <c r="F1537" s="5">
        <v>7426</v>
      </c>
      <c r="G1537" s="5">
        <v>197650</v>
      </c>
      <c r="H1537" s="5">
        <v>98460</v>
      </c>
      <c r="K1537" s="1">
        <f t="shared" si="257"/>
        <v>2.7417188242402201E-2</v>
      </c>
      <c r="L1537" s="1">
        <f t="shared" si="258"/>
        <v>4.327833378414931E-3</v>
      </c>
      <c r="M1537" s="1">
        <f t="shared" si="259"/>
        <v>-5.7826971937401384E-2</v>
      </c>
      <c r="N1537" s="1">
        <f t="shared" si="260"/>
        <v>0.24718161781470879</v>
      </c>
      <c r="P1537" s="1">
        <f t="shared" si="261"/>
        <v>0.15785110202225977</v>
      </c>
      <c r="Q1537" s="1">
        <f t="shared" si="262"/>
        <v>-2.1091503412435548</v>
      </c>
      <c r="R1537" s="1">
        <f t="shared" si="263"/>
        <v>9.0155713864351963</v>
      </c>
      <c r="T1537" s="1" t="str">
        <f t="shared" si="264"/>
        <v>C</v>
      </c>
      <c r="U1537" s="1" t="str">
        <f t="shared" si="264"/>
        <v>A</v>
      </c>
      <c r="V1537" s="1" t="str">
        <f t="shared" si="264"/>
        <v>D</v>
      </c>
    </row>
    <row r="1538" spans="1:30" ht="15.6" x14ac:dyDescent="0.25">
      <c r="B1538" s="3" t="str">
        <f t="shared" si="254"/>
        <v>0</v>
      </c>
      <c r="C1538" s="3">
        <f t="shared" si="255"/>
        <v>0</v>
      </c>
      <c r="D1538" s="3" t="str">
        <f t="shared" si="256"/>
        <v>0</v>
      </c>
      <c r="E1538" s="5">
        <v>36363100</v>
      </c>
      <c r="F1538" s="5">
        <v>3858</v>
      </c>
      <c r="G1538" s="5">
        <v>189430</v>
      </c>
      <c r="H1538" s="5">
        <v>111866</v>
      </c>
      <c r="K1538" s="1">
        <f t="shared" si="257"/>
        <v>3.8050025406649118E-2</v>
      </c>
      <c r="L1538" s="1">
        <f t="shared" si="258"/>
        <v>-0.48047401023431185</v>
      </c>
      <c r="M1538" s="1">
        <f t="shared" si="259"/>
        <v>-4.1588666835314952E-2</v>
      </c>
      <c r="N1538" s="1">
        <f t="shared" si="260"/>
        <v>0.1361568149502336</v>
      </c>
      <c r="P1538" s="1">
        <f t="shared" si="261"/>
        <v>-12.627429419543846</v>
      </c>
      <c r="Q1538" s="1">
        <f t="shared" si="262"/>
        <v>-1.0929997126374447</v>
      </c>
      <c r="R1538" s="1">
        <f t="shared" si="263"/>
        <v>3.5783633123787779</v>
      </c>
      <c r="T1538" s="1" t="str">
        <f t="shared" si="264"/>
        <v>A</v>
      </c>
      <c r="U1538" s="1" t="str">
        <f t="shared" si="264"/>
        <v>A</v>
      </c>
      <c r="V1538" s="1" t="str">
        <f t="shared" si="264"/>
        <v>D</v>
      </c>
    </row>
    <row r="1539" spans="1:30" x14ac:dyDescent="0.25">
      <c r="B1539" s="3" t="str">
        <f t="shared" ref="B1539:B1602" si="265">PROPER(D1539)</f>
        <v>0</v>
      </c>
      <c r="C1539" s="3">
        <f t="shared" ref="C1539:C1602" si="266">getpy(A1539)</f>
        <v>0</v>
      </c>
      <c r="D1539" s="3" t="str">
        <f t="shared" ref="D1539:D1602" si="267">SUBSTITUTE(C1539," ","")</f>
        <v>0</v>
      </c>
      <c r="K1539" s="1">
        <f t="shared" ref="K1539:K1602" si="268">(E1539-E1538)/E1538</f>
        <v>-1</v>
      </c>
      <c r="L1539" s="1">
        <f t="shared" ref="L1539:L1602" si="269">(F1539-F1538)/F1538</f>
        <v>-1</v>
      </c>
      <c r="M1539" s="1">
        <f t="shared" ref="M1539:M1602" si="270">(G1539-G1538)/G1538</f>
        <v>-1</v>
      </c>
      <c r="N1539" s="1">
        <f t="shared" ref="N1539:N1602" si="271">(H1539-H1538)/H1538</f>
        <v>-1</v>
      </c>
      <c r="P1539" s="1">
        <f t="shared" si="261"/>
        <v>1</v>
      </c>
      <c r="Q1539" s="1">
        <f t="shared" si="262"/>
        <v>1</v>
      </c>
      <c r="R1539" s="1">
        <f t="shared" si="263"/>
        <v>1</v>
      </c>
      <c r="T1539" s="8" t="str">
        <f t="shared" si="264"/>
        <v>D</v>
      </c>
      <c r="U1539" s="8" t="str">
        <f t="shared" si="264"/>
        <v>D</v>
      </c>
      <c r="V1539" s="8" t="str">
        <f t="shared" si="264"/>
        <v>D</v>
      </c>
    </row>
    <row r="1540" spans="1:30" ht="15.6" x14ac:dyDescent="0.25">
      <c r="A1540" s="4" t="s">
        <v>135</v>
      </c>
      <c r="B1540" s="3" t="str">
        <f t="shared" si="265"/>
        <v>Chifeng</v>
      </c>
      <c r="C1540" s="3" t="str">
        <f t="shared" si="266"/>
        <v xml:space="preserve">chi feng </v>
      </c>
      <c r="D1540" s="3" t="str">
        <f t="shared" si="267"/>
        <v>chifeng</v>
      </c>
      <c r="E1540" s="5">
        <v>2424821</v>
      </c>
      <c r="F1540" s="5">
        <v>2214</v>
      </c>
      <c r="G1540" s="5">
        <v>115425</v>
      </c>
      <c r="H1540" s="5">
        <v>30469</v>
      </c>
      <c r="K1540" s="1" t="e">
        <f t="shared" si="268"/>
        <v>#DIV/0!</v>
      </c>
      <c r="L1540" s="1" t="e">
        <f t="shared" si="269"/>
        <v>#DIV/0!</v>
      </c>
      <c r="M1540" s="1" t="e">
        <f t="shared" si="270"/>
        <v>#DIV/0!</v>
      </c>
      <c r="N1540" s="1" t="e">
        <f t="shared" si="271"/>
        <v>#DIV/0!</v>
      </c>
      <c r="P1540" s="1" t="e">
        <f t="shared" ref="P1540:P1603" si="272">L1540/K1540</f>
        <v>#DIV/0!</v>
      </c>
      <c r="Q1540" s="1" t="e">
        <f t="shared" ref="Q1540:Q1603" si="273">M1540/$K1540</f>
        <v>#DIV/0!</v>
      </c>
      <c r="R1540" s="1" t="e">
        <f t="shared" ref="R1540:R1603" si="274">N1540/$K1540</f>
        <v>#DIV/0!</v>
      </c>
      <c r="T1540" s="1" t="e">
        <f t="shared" ref="T1540:V1603" si="275">IF(AND($K1540&gt;0,L1540&lt;0,P1540&lt;-0.5),"A",IF(OR(AND($K1540&gt;0,L1540&lt;0,P1540&gt;-0.5)),"B",IF(OR(AND($K1540&gt;0,L1540&gt;0,P1540&lt;1),AND($K1540&lt;0,L1540&lt;0,P1540&gt;1.2)),"C",IF(OR(AND($K1540&gt;0,L1540&gt;0,P1540&gt;1),AND($K1540&lt;0,L1540&lt;0,P1540&lt;1.2)),"D",IF(AND($K1540&lt;0,L1540&gt;0,P1540&lt;0),"E","F")))))</f>
        <v>#DIV/0!</v>
      </c>
      <c r="U1540" s="1" t="e">
        <f t="shared" si="275"/>
        <v>#DIV/0!</v>
      </c>
      <c r="V1540" s="1" t="e">
        <f t="shared" si="275"/>
        <v>#DIV/0!</v>
      </c>
      <c r="X1540" s="1">
        <f>COUNTIF($T$1540:$V$1551,"A")</f>
        <v>4</v>
      </c>
      <c r="Y1540" s="1">
        <f>COUNTIF($T$1540:$V$1551,"B")</f>
        <v>12</v>
      </c>
      <c r="Z1540" s="1">
        <f>COUNTIF($T$1540:$V$1551,"C")</f>
        <v>8</v>
      </c>
      <c r="AA1540" s="1">
        <f>COUNTIF($T$1540:$V$1551,"D")</f>
        <v>9</v>
      </c>
      <c r="AB1540" s="1">
        <f>COUNTIF($T$1540:$V$1551,"E")</f>
        <v>0</v>
      </c>
      <c r="AD1540" s="1" t="s">
        <v>9</v>
      </c>
    </row>
    <row r="1541" spans="1:30" ht="15.6" x14ac:dyDescent="0.25">
      <c r="B1541" s="3" t="str">
        <f t="shared" si="265"/>
        <v>0</v>
      </c>
      <c r="C1541" s="3">
        <f t="shared" si="266"/>
        <v>0</v>
      </c>
      <c r="D1541" s="3" t="str">
        <f t="shared" si="267"/>
        <v>0</v>
      </c>
      <c r="E1541" s="5">
        <v>3266530</v>
      </c>
      <c r="F1541" s="5">
        <v>2136</v>
      </c>
      <c r="G1541" s="5">
        <v>194603</v>
      </c>
      <c r="H1541" s="5">
        <v>32365</v>
      </c>
      <c r="K1541" s="1">
        <f t="shared" si="268"/>
        <v>0.34712211746763988</v>
      </c>
      <c r="L1541" s="1">
        <f t="shared" si="269"/>
        <v>-3.5230352303523033E-2</v>
      </c>
      <c r="M1541" s="1">
        <f t="shared" si="270"/>
        <v>0.68596924409789906</v>
      </c>
      <c r="N1541" s="1">
        <f t="shared" si="271"/>
        <v>6.2227181725688405E-2</v>
      </c>
      <c r="P1541" s="1">
        <f t="shared" si="272"/>
        <v>-0.10149267514423753</v>
      </c>
      <c r="Q1541" s="1">
        <f t="shared" si="273"/>
        <v>1.976161153608565</v>
      </c>
      <c r="R1541" s="1">
        <f t="shared" si="274"/>
        <v>0.17926596605152789</v>
      </c>
      <c r="T1541" s="1" t="str">
        <f t="shared" si="275"/>
        <v>B</v>
      </c>
      <c r="U1541" s="1" t="str">
        <f t="shared" si="275"/>
        <v>D</v>
      </c>
      <c r="V1541" s="1" t="str">
        <f t="shared" si="275"/>
        <v>C</v>
      </c>
    </row>
    <row r="1542" spans="1:30" ht="15.6" x14ac:dyDescent="0.25">
      <c r="B1542" s="3" t="str">
        <f t="shared" si="265"/>
        <v>0</v>
      </c>
      <c r="C1542" s="3">
        <f t="shared" si="266"/>
        <v>0</v>
      </c>
      <c r="D1542" s="3" t="str">
        <f t="shared" si="267"/>
        <v>0</v>
      </c>
      <c r="E1542" s="5">
        <v>3475633</v>
      </c>
      <c r="F1542" s="5">
        <v>2123</v>
      </c>
      <c r="G1542" s="5">
        <v>201028</v>
      </c>
      <c r="H1542" s="5">
        <v>40640</v>
      </c>
      <c r="K1542" s="1">
        <f t="shared" si="268"/>
        <v>6.4013800577371091E-2</v>
      </c>
      <c r="L1542" s="1">
        <f t="shared" si="269"/>
        <v>-6.0861423220973784E-3</v>
      </c>
      <c r="M1542" s="1">
        <f t="shared" si="270"/>
        <v>3.3015935006140709E-2</v>
      </c>
      <c r="N1542" s="1">
        <f t="shared" si="271"/>
        <v>0.25567742932179827</v>
      </c>
      <c r="P1542" s="1">
        <f t="shared" si="272"/>
        <v>-9.5075472276345871E-2</v>
      </c>
      <c r="Q1542" s="1">
        <f t="shared" si="273"/>
        <v>0.51576276847108271</v>
      </c>
      <c r="R1542" s="1">
        <f t="shared" si="274"/>
        <v>3.9940985696165705</v>
      </c>
      <c r="T1542" s="1" t="str">
        <f t="shared" si="275"/>
        <v>B</v>
      </c>
      <c r="U1542" s="1" t="str">
        <f t="shared" si="275"/>
        <v>C</v>
      </c>
      <c r="V1542" s="1" t="str">
        <f t="shared" si="275"/>
        <v>D</v>
      </c>
    </row>
    <row r="1543" spans="1:30" ht="15.6" x14ac:dyDescent="0.25">
      <c r="B1543" s="3" t="str">
        <f t="shared" si="265"/>
        <v>0</v>
      </c>
      <c r="C1543" s="3">
        <f t="shared" si="266"/>
        <v>0</v>
      </c>
      <c r="D1543" s="3" t="str">
        <f t="shared" si="267"/>
        <v>0</v>
      </c>
      <c r="E1543" s="5">
        <v>4280089</v>
      </c>
      <c r="F1543" s="5">
        <v>2180</v>
      </c>
      <c r="G1543" s="5">
        <v>192117</v>
      </c>
      <c r="H1543" s="5">
        <v>40967</v>
      </c>
      <c r="K1543" s="1">
        <f t="shared" si="268"/>
        <v>0.23145596787693062</v>
      </c>
      <c r="L1543" s="1">
        <f t="shared" si="269"/>
        <v>2.6848798869524258E-2</v>
      </c>
      <c r="M1543" s="1">
        <f t="shared" si="270"/>
        <v>-4.4327158405794216E-2</v>
      </c>
      <c r="N1543" s="1">
        <f t="shared" si="271"/>
        <v>8.0462598425196843E-3</v>
      </c>
      <c r="P1543" s="1">
        <f t="shared" si="272"/>
        <v>0.11599959644937846</v>
      </c>
      <c r="Q1543" s="1">
        <f t="shared" si="273"/>
        <v>-0.19151443279856917</v>
      </c>
      <c r="R1543" s="1">
        <f t="shared" si="274"/>
        <v>3.4763674129145931E-2</v>
      </c>
      <c r="T1543" s="1" t="str">
        <f t="shared" si="275"/>
        <v>C</v>
      </c>
      <c r="U1543" s="1" t="str">
        <f t="shared" si="275"/>
        <v>B</v>
      </c>
      <c r="V1543" s="1" t="str">
        <f t="shared" si="275"/>
        <v>C</v>
      </c>
    </row>
    <row r="1544" spans="1:30" ht="15.6" x14ac:dyDescent="0.25">
      <c r="B1544" s="3" t="str">
        <f t="shared" si="265"/>
        <v>0</v>
      </c>
      <c r="C1544" s="3">
        <f t="shared" si="266"/>
        <v>0</v>
      </c>
      <c r="D1544" s="3" t="str">
        <f t="shared" si="267"/>
        <v>0</v>
      </c>
      <c r="E1544" s="5">
        <v>5901361</v>
      </c>
      <c r="F1544" s="5">
        <v>1998</v>
      </c>
      <c r="G1544" s="5">
        <v>200917</v>
      </c>
      <c r="H1544" s="5">
        <v>37261</v>
      </c>
      <c r="K1544" s="1">
        <f t="shared" si="268"/>
        <v>0.37879399236791572</v>
      </c>
      <c r="L1544" s="1">
        <f t="shared" si="269"/>
        <v>-8.3486238532110096E-2</v>
      </c>
      <c r="M1544" s="1">
        <f t="shared" si="270"/>
        <v>4.5805420655121616E-2</v>
      </c>
      <c r="N1544" s="1">
        <f t="shared" si="271"/>
        <v>-9.0463055630141329E-2</v>
      </c>
      <c r="P1544" s="1">
        <f t="shared" si="272"/>
        <v>-0.22040011249972896</v>
      </c>
      <c r="Q1544" s="1">
        <f t="shared" si="273"/>
        <v>0.12092435882835133</v>
      </c>
      <c r="R1544" s="1">
        <f t="shared" si="274"/>
        <v>-0.23881861236668242</v>
      </c>
      <c r="T1544" s="1" t="str">
        <f t="shared" si="275"/>
        <v>B</v>
      </c>
      <c r="U1544" s="1" t="str">
        <f t="shared" si="275"/>
        <v>C</v>
      </c>
      <c r="V1544" s="1" t="str">
        <f t="shared" si="275"/>
        <v>B</v>
      </c>
    </row>
    <row r="1545" spans="1:30" ht="15.6" x14ac:dyDescent="0.25">
      <c r="B1545" s="3" t="str">
        <f t="shared" si="265"/>
        <v>0</v>
      </c>
      <c r="C1545" s="3">
        <f t="shared" si="266"/>
        <v>0</v>
      </c>
      <c r="D1545" s="3" t="str">
        <f t="shared" si="267"/>
        <v>0</v>
      </c>
      <c r="E1545" s="5">
        <v>7523927</v>
      </c>
      <c r="F1545" s="5">
        <v>1913</v>
      </c>
      <c r="G1545" s="5">
        <v>198574</v>
      </c>
      <c r="H1545" s="5">
        <v>35340</v>
      </c>
      <c r="K1545" s="1">
        <f t="shared" si="268"/>
        <v>0.27494776205014404</v>
      </c>
      <c r="L1545" s="1">
        <f t="shared" si="269"/>
        <v>-4.2542542542542541E-2</v>
      </c>
      <c r="M1545" s="1">
        <f t="shared" si="270"/>
        <v>-1.1661531876346949E-2</v>
      </c>
      <c r="N1545" s="1">
        <f t="shared" si="271"/>
        <v>-5.1555245430879471E-2</v>
      </c>
      <c r="P1545" s="1">
        <f t="shared" si="272"/>
        <v>-0.15472954653394769</v>
      </c>
      <c r="Q1545" s="1">
        <f t="shared" si="273"/>
        <v>-4.2413627190099328E-2</v>
      </c>
      <c r="R1545" s="1">
        <f t="shared" si="274"/>
        <v>-0.18750923828751515</v>
      </c>
      <c r="T1545" s="1" t="str">
        <f t="shared" si="275"/>
        <v>B</v>
      </c>
      <c r="U1545" s="1" t="str">
        <f t="shared" si="275"/>
        <v>B</v>
      </c>
      <c r="V1545" s="1" t="str">
        <f t="shared" si="275"/>
        <v>B</v>
      </c>
    </row>
    <row r="1546" spans="1:30" ht="15.6" x14ac:dyDescent="0.25">
      <c r="B1546" s="3" t="str">
        <f t="shared" si="265"/>
        <v>0</v>
      </c>
      <c r="C1546" s="3">
        <f t="shared" si="266"/>
        <v>0</v>
      </c>
      <c r="D1546" s="3" t="str">
        <f t="shared" si="267"/>
        <v>0</v>
      </c>
      <c r="E1546" s="5">
        <v>9128888</v>
      </c>
      <c r="F1546" s="5">
        <v>2612</v>
      </c>
      <c r="G1546" s="5">
        <v>185212</v>
      </c>
      <c r="H1546" s="5">
        <v>10660</v>
      </c>
      <c r="K1546" s="1">
        <f t="shared" si="268"/>
        <v>0.21331427059300284</v>
      </c>
      <c r="L1546" s="1">
        <f t="shared" si="269"/>
        <v>0.36539466806063775</v>
      </c>
      <c r="M1546" s="1">
        <f t="shared" si="270"/>
        <v>-6.7289776103618804E-2</v>
      </c>
      <c r="N1546" s="1">
        <f t="shared" si="271"/>
        <v>-0.69835880022637242</v>
      </c>
      <c r="P1546" s="1">
        <f t="shared" si="272"/>
        <v>1.7129405690714414</v>
      </c>
      <c r="Q1546" s="1">
        <f t="shared" si="273"/>
        <v>-0.31544901293549954</v>
      </c>
      <c r="R1546" s="1">
        <f t="shared" si="274"/>
        <v>-3.2738494160984657</v>
      </c>
      <c r="T1546" s="1" t="str">
        <f t="shared" si="275"/>
        <v>D</v>
      </c>
      <c r="U1546" s="1" t="str">
        <f t="shared" si="275"/>
        <v>B</v>
      </c>
      <c r="V1546" s="1" t="str">
        <f t="shared" si="275"/>
        <v>A</v>
      </c>
    </row>
    <row r="1547" spans="1:30" ht="15.6" x14ac:dyDescent="0.25">
      <c r="B1547" s="3" t="str">
        <f t="shared" si="265"/>
        <v>0</v>
      </c>
      <c r="C1547" s="3">
        <f t="shared" si="266"/>
        <v>0</v>
      </c>
      <c r="D1547" s="3" t="str">
        <f t="shared" si="267"/>
        <v>0</v>
      </c>
      <c r="E1547" s="5">
        <v>10862293</v>
      </c>
      <c r="F1547" s="5">
        <v>2723</v>
      </c>
      <c r="G1547" s="5">
        <v>47524</v>
      </c>
      <c r="H1547" s="5">
        <v>10836</v>
      </c>
      <c r="K1547" s="1">
        <f t="shared" si="268"/>
        <v>0.18988128674598703</v>
      </c>
      <c r="L1547" s="1">
        <f t="shared" si="269"/>
        <v>4.249617151607963E-2</v>
      </c>
      <c r="M1547" s="1">
        <f t="shared" si="270"/>
        <v>-0.74340755458609598</v>
      </c>
      <c r="N1547" s="1">
        <f t="shared" si="271"/>
        <v>1.651031894934334E-2</v>
      </c>
      <c r="P1547" s="1">
        <f t="shared" si="272"/>
        <v>0.22380389476151338</v>
      </c>
      <c r="Q1547" s="1">
        <f t="shared" si="273"/>
        <v>-3.9151175312003579</v>
      </c>
      <c r="R1547" s="1">
        <f t="shared" si="274"/>
        <v>8.6950742920917506E-2</v>
      </c>
      <c r="T1547" s="1" t="str">
        <f t="shared" si="275"/>
        <v>C</v>
      </c>
      <c r="U1547" s="1" t="str">
        <f t="shared" si="275"/>
        <v>A</v>
      </c>
      <c r="V1547" s="1" t="str">
        <f t="shared" si="275"/>
        <v>C</v>
      </c>
    </row>
    <row r="1548" spans="1:30" ht="15.6" x14ac:dyDescent="0.25">
      <c r="B1548" s="3" t="str">
        <f t="shared" si="265"/>
        <v>0</v>
      </c>
      <c r="C1548" s="3">
        <f t="shared" si="266"/>
        <v>0</v>
      </c>
      <c r="D1548" s="3" t="str">
        <f t="shared" si="267"/>
        <v>0</v>
      </c>
      <c r="E1548" s="5">
        <v>13471906</v>
      </c>
      <c r="F1548" s="5">
        <v>2924</v>
      </c>
      <c r="G1548" s="5">
        <v>128439</v>
      </c>
      <c r="H1548" s="5">
        <v>3257261</v>
      </c>
      <c r="K1548" s="1">
        <f t="shared" si="268"/>
        <v>0.24024513056313249</v>
      </c>
      <c r="L1548" s="1">
        <f t="shared" si="269"/>
        <v>7.3815644509731909E-2</v>
      </c>
      <c r="M1548" s="1">
        <f t="shared" si="270"/>
        <v>1.7026134163790927</v>
      </c>
      <c r="N1548" s="1">
        <f t="shared" si="271"/>
        <v>299.59625322997414</v>
      </c>
      <c r="P1548" s="1">
        <f t="shared" si="272"/>
        <v>0.30725136587246821</v>
      </c>
      <c r="Q1548" s="1">
        <f t="shared" si="273"/>
        <v>7.0869840832493951</v>
      </c>
      <c r="R1548" s="1">
        <f t="shared" si="274"/>
        <v>1247.0440192803208</v>
      </c>
      <c r="T1548" s="1" t="str">
        <f t="shared" si="275"/>
        <v>C</v>
      </c>
      <c r="U1548" s="1" t="str">
        <f t="shared" si="275"/>
        <v>D</v>
      </c>
      <c r="V1548" s="1" t="str">
        <f t="shared" si="275"/>
        <v>D</v>
      </c>
    </row>
    <row r="1549" spans="1:30" ht="15.6" x14ac:dyDescent="0.25">
      <c r="B1549" s="3" t="str">
        <f t="shared" si="265"/>
        <v>0</v>
      </c>
      <c r="C1549" s="3">
        <f t="shared" si="266"/>
        <v>0</v>
      </c>
      <c r="D1549" s="3" t="str">
        <f t="shared" si="267"/>
        <v>0</v>
      </c>
      <c r="E1549" s="5">
        <v>15693540</v>
      </c>
      <c r="F1549" s="5">
        <v>2253</v>
      </c>
      <c r="G1549" s="5">
        <v>126137</v>
      </c>
      <c r="H1549" s="5">
        <v>22472</v>
      </c>
      <c r="K1549" s="1">
        <f t="shared" si="268"/>
        <v>0.16490866251590533</v>
      </c>
      <c r="L1549" s="1">
        <f t="shared" si="269"/>
        <v>-0.22948016415868672</v>
      </c>
      <c r="M1549" s="1">
        <f t="shared" si="270"/>
        <v>-1.7922905036632176E-2</v>
      </c>
      <c r="N1549" s="1">
        <f t="shared" si="271"/>
        <v>-0.99310095199617099</v>
      </c>
      <c r="P1549" s="1">
        <f t="shared" si="272"/>
        <v>-1.3915591859011864</v>
      </c>
      <c r="Q1549" s="1">
        <f t="shared" si="273"/>
        <v>-0.10868382996498759</v>
      </c>
      <c r="R1549" s="1">
        <f t="shared" si="274"/>
        <v>-6.0221272602971183</v>
      </c>
      <c r="T1549" s="1" t="str">
        <f t="shared" si="275"/>
        <v>A</v>
      </c>
      <c r="U1549" s="1" t="str">
        <f t="shared" si="275"/>
        <v>B</v>
      </c>
      <c r="V1549" s="1" t="str">
        <f t="shared" si="275"/>
        <v>A</v>
      </c>
    </row>
    <row r="1550" spans="1:30" ht="15.6" x14ac:dyDescent="0.25">
      <c r="B1550" s="3" t="str">
        <f t="shared" si="265"/>
        <v>0</v>
      </c>
      <c r="C1550" s="3">
        <f t="shared" si="266"/>
        <v>0</v>
      </c>
      <c r="D1550" s="3" t="str">
        <f t="shared" si="267"/>
        <v>0</v>
      </c>
      <c r="E1550" s="5">
        <v>16861549</v>
      </c>
      <c r="F1550" s="5">
        <v>2677</v>
      </c>
      <c r="G1550" s="5">
        <v>123085</v>
      </c>
      <c r="H1550" s="5">
        <v>25366</v>
      </c>
      <c r="K1550" s="1">
        <f t="shared" si="268"/>
        <v>7.4426101440465312E-2</v>
      </c>
      <c r="L1550" s="1">
        <f t="shared" si="269"/>
        <v>0.18819351975144252</v>
      </c>
      <c r="M1550" s="1">
        <f t="shared" si="270"/>
        <v>-2.4195913966560168E-2</v>
      </c>
      <c r="N1550" s="1">
        <f t="shared" si="271"/>
        <v>0.12878248487006053</v>
      </c>
      <c r="P1550" s="1">
        <f t="shared" si="272"/>
        <v>2.5285956957181437</v>
      </c>
      <c r="Q1550" s="1">
        <f t="shared" si="273"/>
        <v>-0.32509984398302638</v>
      </c>
      <c r="R1550" s="1">
        <f t="shared" si="274"/>
        <v>1.7303403292334989</v>
      </c>
      <c r="T1550" s="1" t="str">
        <f t="shared" si="275"/>
        <v>D</v>
      </c>
      <c r="U1550" s="1" t="str">
        <f t="shared" si="275"/>
        <v>B</v>
      </c>
      <c r="V1550" s="1" t="str">
        <f t="shared" si="275"/>
        <v>D</v>
      </c>
    </row>
    <row r="1551" spans="1:30" ht="15.6" x14ac:dyDescent="0.25">
      <c r="B1551" s="3" t="str">
        <f t="shared" si="265"/>
        <v>0</v>
      </c>
      <c r="C1551" s="3">
        <f t="shared" si="266"/>
        <v>0</v>
      </c>
      <c r="D1551" s="3" t="str">
        <f t="shared" si="267"/>
        <v>0</v>
      </c>
      <c r="E1551" s="5">
        <v>17783716</v>
      </c>
      <c r="F1551" s="5">
        <v>4404</v>
      </c>
      <c r="G1551" s="5">
        <v>120094</v>
      </c>
      <c r="H1551" s="5">
        <v>69153</v>
      </c>
      <c r="K1551" s="1">
        <f t="shared" si="268"/>
        <v>5.4690526949807521E-2</v>
      </c>
      <c r="L1551" s="1">
        <f t="shared" si="269"/>
        <v>0.64512514008218158</v>
      </c>
      <c r="M1551" s="1">
        <f t="shared" si="270"/>
        <v>-2.4300280294105699E-2</v>
      </c>
      <c r="N1551" s="1">
        <f t="shared" si="271"/>
        <v>1.7262083103366712</v>
      </c>
      <c r="P1551" s="1">
        <f t="shared" si="272"/>
        <v>11.795921086557607</v>
      </c>
      <c r="Q1551" s="1">
        <f t="shared" si="273"/>
        <v>-0.44432338924814879</v>
      </c>
      <c r="R1551" s="1">
        <f t="shared" si="274"/>
        <v>31.56320493896332</v>
      </c>
      <c r="T1551" s="1" t="str">
        <f t="shared" si="275"/>
        <v>D</v>
      </c>
      <c r="U1551" s="1" t="str">
        <f t="shared" si="275"/>
        <v>B</v>
      </c>
      <c r="V1551" s="1" t="str">
        <f t="shared" si="275"/>
        <v>D</v>
      </c>
    </row>
    <row r="1552" spans="1:30" ht="41.4" x14ac:dyDescent="0.25">
      <c r="A1552" s="4" t="s">
        <v>136</v>
      </c>
      <c r="B1552" s="3" t="str">
        <f t="shared" si="265"/>
        <v>Dongdongdongsi</v>
      </c>
      <c r="C1552" s="3" t="str">
        <f t="shared" si="266"/>
        <v xml:space="preserve">dong dong dong si </v>
      </c>
      <c r="D1552" s="3" t="str">
        <f t="shared" si="267"/>
        <v>dongdongdongsi</v>
      </c>
      <c r="K1552" s="1">
        <f t="shared" si="268"/>
        <v>-1</v>
      </c>
      <c r="L1552" s="1">
        <f t="shared" si="269"/>
        <v>-1</v>
      </c>
      <c r="M1552" s="1">
        <f t="shared" si="270"/>
        <v>-1</v>
      </c>
      <c r="N1552" s="1">
        <f t="shared" si="271"/>
        <v>-1</v>
      </c>
      <c r="P1552" s="1">
        <f t="shared" si="272"/>
        <v>1</v>
      </c>
      <c r="Q1552" s="1">
        <f t="shared" si="273"/>
        <v>1</v>
      </c>
      <c r="R1552" s="1">
        <f t="shared" si="274"/>
        <v>1</v>
      </c>
      <c r="T1552" s="8" t="str">
        <f t="shared" si="275"/>
        <v>D</v>
      </c>
      <c r="U1552" s="8" t="str">
        <f t="shared" si="275"/>
        <v>D</v>
      </c>
      <c r="V1552" s="8" t="str">
        <f t="shared" si="275"/>
        <v>D</v>
      </c>
    </row>
    <row r="1553" spans="1:30" ht="15.6" x14ac:dyDescent="0.25">
      <c r="B1553" s="3" t="str">
        <f t="shared" si="265"/>
        <v>0</v>
      </c>
      <c r="C1553" s="3">
        <f t="shared" si="266"/>
        <v>0</v>
      </c>
      <c r="D1553" s="3" t="str">
        <f t="shared" si="267"/>
        <v>0</v>
      </c>
      <c r="E1553" s="5">
        <v>2713973</v>
      </c>
      <c r="F1553" s="5">
        <v>1809</v>
      </c>
      <c r="G1553" s="5">
        <v>129121</v>
      </c>
      <c r="H1553" s="5">
        <v>74457</v>
      </c>
      <c r="K1553" s="1" t="e">
        <f t="shared" si="268"/>
        <v>#DIV/0!</v>
      </c>
      <c r="L1553" s="1" t="e">
        <f t="shared" si="269"/>
        <v>#DIV/0!</v>
      </c>
      <c r="M1553" s="1" t="e">
        <f t="shared" si="270"/>
        <v>#DIV/0!</v>
      </c>
      <c r="N1553" s="1" t="e">
        <f t="shared" si="271"/>
        <v>#DIV/0!</v>
      </c>
      <c r="P1553" s="1" t="e">
        <f t="shared" si="272"/>
        <v>#DIV/0!</v>
      </c>
      <c r="Q1553" s="1" t="e">
        <f t="shared" si="273"/>
        <v>#DIV/0!</v>
      </c>
      <c r="R1553" s="1" t="e">
        <f t="shared" si="274"/>
        <v>#DIV/0!</v>
      </c>
      <c r="T1553" s="1" t="e">
        <f t="shared" si="275"/>
        <v>#DIV/0!</v>
      </c>
      <c r="U1553" s="1" t="e">
        <f t="shared" si="275"/>
        <v>#DIV/0!</v>
      </c>
      <c r="V1553" s="1" t="e">
        <f t="shared" si="275"/>
        <v>#DIV/0!</v>
      </c>
      <c r="X1553" s="1">
        <f>COUNTIF($T$1553:$V$1564,"A")</f>
        <v>10</v>
      </c>
      <c r="Y1553" s="1">
        <f>COUNTIF($T$1553:$V$1564,"B")</f>
        <v>5</v>
      </c>
      <c r="Z1553" s="1">
        <f>COUNTIF($T$1553:$V$1564,"C")</f>
        <v>8</v>
      </c>
      <c r="AA1553" s="1">
        <f>COUNTIF($T$1553:$V$1564,"D")</f>
        <v>10</v>
      </c>
      <c r="AB1553" s="1">
        <f>COUNTIF($T$1553:$V$1564,"E")</f>
        <v>0</v>
      </c>
      <c r="AD1553" s="1" t="s">
        <v>146</v>
      </c>
    </row>
    <row r="1554" spans="1:30" ht="15.6" x14ac:dyDescent="0.25">
      <c r="B1554" s="3" t="str">
        <f t="shared" si="265"/>
        <v>0</v>
      </c>
      <c r="C1554" s="3">
        <f t="shared" si="266"/>
        <v>0</v>
      </c>
      <c r="D1554" s="3" t="str">
        <f t="shared" si="267"/>
        <v>0</v>
      </c>
      <c r="E1554" s="5">
        <v>3803751</v>
      </c>
      <c r="F1554" s="5">
        <v>2125</v>
      </c>
      <c r="G1554" s="5">
        <v>260000</v>
      </c>
      <c r="H1554" s="5">
        <v>194156</v>
      </c>
      <c r="K1554" s="1">
        <f t="shared" si="268"/>
        <v>0.40154341992348486</v>
      </c>
      <c r="L1554" s="1">
        <f t="shared" si="269"/>
        <v>0.17468214483139857</v>
      </c>
      <c r="M1554" s="1">
        <f t="shared" si="270"/>
        <v>1.0136151361900854</v>
      </c>
      <c r="N1554" s="1">
        <f t="shared" si="271"/>
        <v>1.6076258780235573</v>
      </c>
      <c r="P1554" s="1">
        <f t="shared" si="272"/>
        <v>0.43502678954292096</v>
      </c>
      <c r="Q1554" s="1">
        <f t="shared" si="273"/>
        <v>2.5242977120213608</v>
      </c>
      <c r="R1554" s="1">
        <f t="shared" si="274"/>
        <v>4.0036165412196132</v>
      </c>
      <c r="T1554" s="1" t="str">
        <f t="shared" si="275"/>
        <v>C</v>
      </c>
      <c r="U1554" s="1" t="str">
        <f t="shared" si="275"/>
        <v>D</v>
      </c>
      <c r="V1554" s="1" t="str">
        <f t="shared" si="275"/>
        <v>D</v>
      </c>
    </row>
    <row r="1555" spans="1:30" ht="15.6" x14ac:dyDescent="0.25">
      <c r="B1555" s="3" t="str">
        <f t="shared" si="265"/>
        <v>0</v>
      </c>
      <c r="C1555" s="3">
        <f t="shared" si="266"/>
        <v>0</v>
      </c>
      <c r="D1555" s="3" t="str">
        <f t="shared" si="267"/>
        <v>0</v>
      </c>
      <c r="E1555" s="5">
        <v>5948228</v>
      </c>
      <c r="F1555" s="5">
        <v>3787</v>
      </c>
      <c r="G1555" s="5">
        <v>283687</v>
      </c>
      <c r="H1555" s="5">
        <v>213678</v>
      </c>
      <c r="K1555" s="1">
        <f t="shared" si="268"/>
        <v>0.56377954287754373</v>
      </c>
      <c r="L1555" s="1">
        <f t="shared" si="269"/>
        <v>0.78211764705882358</v>
      </c>
      <c r="M1555" s="1">
        <f t="shared" si="270"/>
        <v>9.110384615384616E-2</v>
      </c>
      <c r="N1555" s="1">
        <f t="shared" si="271"/>
        <v>0.10054801293804981</v>
      </c>
      <c r="P1555" s="1">
        <f t="shared" si="272"/>
        <v>1.3872756770614223</v>
      </c>
      <c r="Q1555" s="1">
        <f t="shared" si="273"/>
        <v>0.16159480652463912</v>
      </c>
      <c r="R1555" s="1">
        <f t="shared" si="274"/>
        <v>0.17834633095207827</v>
      </c>
      <c r="T1555" s="1" t="str">
        <f t="shared" si="275"/>
        <v>D</v>
      </c>
      <c r="U1555" s="1" t="str">
        <f t="shared" si="275"/>
        <v>C</v>
      </c>
      <c r="V1555" s="1" t="str">
        <f t="shared" si="275"/>
        <v>C</v>
      </c>
    </row>
    <row r="1556" spans="1:30" ht="15.6" x14ac:dyDescent="0.25">
      <c r="B1556" s="3" t="str">
        <f t="shared" si="265"/>
        <v>0</v>
      </c>
      <c r="C1556" s="3">
        <f t="shared" si="266"/>
        <v>0</v>
      </c>
      <c r="D1556" s="3" t="str">
        <f t="shared" si="267"/>
        <v>0</v>
      </c>
      <c r="E1556" s="5">
        <v>8000046</v>
      </c>
      <c r="F1556" s="5">
        <v>3959</v>
      </c>
      <c r="G1556" s="5">
        <v>302700</v>
      </c>
      <c r="H1556" s="5">
        <v>164308</v>
      </c>
      <c r="K1556" s="1">
        <f t="shared" si="268"/>
        <v>0.34494609150826094</v>
      </c>
      <c r="L1556" s="1">
        <f t="shared" si="269"/>
        <v>4.5418537100607344E-2</v>
      </c>
      <c r="M1556" s="1">
        <f t="shared" si="270"/>
        <v>6.7021047844984083E-2</v>
      </c>
      <c r="N1556" s="1">
        <f t="shared" si="271"/>
        <v>-0.23104858712642387</v>
      </c>
      <c r="P1556" s="1">
        <f t="shared" si="272"/>
        <v>0.13166850768482946</v>
      </c>
      <c r="Q1556" s="1">
        <f t="shared" si="273"/>
        <v>0.19429426653868617</v>
      </c>
      <c r="R1556" s="1">
        <f t="shared" si="274"/>
        <v>-0.66981071191783781</v>
      </c>
      <c r="T1556" s="1" t="str">
        <f t="shared" si="275"/>
        <v>C</v>
      </c>
      <c r="U1556" s="1" t="str">
        <f t="shared" si="275"/>
        <v>C</v>
      </c>
      <c r="V1556" s="1" t="str">
        <f t="shared" si="275"/>
        <v>A</v>
      </c>
    </row>
    <row r="1557" spans="1:30" ht="15.6" x14ac:dyDescent="0.25">
      <c r="B1557" s="3" t="str">
        <f t="shared" si="265"/>
        <v>0</v>
      </c>
      <c r="C1557" s="3">
        <f t="shared" si="266"/>
        <v>0</v>
      </c>
      <c r="D1557" s="3" t="str">
        <f t="shared" si="267"/>
        <v>0</v>
      </c>
      <c r="E1557" s="5">
        <v>11509051</v>
      </c>
      <c r="F1557" s="5">
        <v>2336</v>
      </c>
      <c r="G1557" s="5">
        <v>250540</v>
      </c>
      <c r="H1557" s="5">
        <v>97011</v>
      </c>
      <c r="K1557" s="1">
        <f t="shared" si="268"/>
        <v>0.43862310291715823</v>
      </c>
      <c r="L1557" s="1">
        <f t="shared" si="269"/>
        <v>-0.40995200808284921</v>
      </c>
      <c r="M1557" s="1">
        <f t="shared" si="270"/>
        <v>-0.17231582424843078</v>
      </c>
      <c r="N1557" s="1">
        <f t="shared" si="271"/>
        <v>-0.40957835284952648</v>
      </c>
      <c r="P1557" s="1">
        <f t="shared" si="272"/>
        <v>-0.9346338698449177</v>
      </c>
      <c r="Q1557" s="1">
        <f t="shared" si="273"/>
        <v>-0.39285624287094539</v>
      </c>
      <c r="R1557" s="1">
        <f t="shared" si="274"/>
        <v>-0.93378198760059983</v>
      </c>
      <c r="T1557" s="1" t="str">
        <f t="shared" si="275"/>
        <v>A</v>
      </c>
      <c r="U1557" s="1" t="str">
        <f t="shared" si="275"/>
        <v>B</v>
      </c>
      <c r="V1557" s="1" t="str">
        <f t="shared" si="275"/>
        <v>A</v>
      </c>
    </row>
    <row r="1558" spans="1:30" ht="15.6" x14ac:dyDescent="0.25">
      <c r="B1558" s="3" t="str">
        <f t="shared" si="265"/>
        <v>0</v>
      </c>
      <c r="C1558" s="3">
        <f t="shared" si="266"/>
        <v>0</v>
      </c>
      <c r="D1558" s="3" t="str">
        <f t="shared" si="267"/>
        <v>0</v>
      </c>
      <c r="E1558" s="5">
        <v>16030184</v>
      </c>
      <c r="F1558" s="5">
        <v>2934</v>
      </c>
      <c r="G1558" s="5">
        <v>243870</v>
      </c>
      <c r="H1558" s="5">
        <v>82631</v>
      </c>
      <c r="K1558" s="1">
        <f t="shared" si="268"/>
        <v>0.39283282348822679</v>
      </c>
      <c r="L1558" s="1">
        <f t="shared" si="269"/>
        <v>0.2559931506849315</v>
      </c>
      <c r="M1558" s="1">
        <f t="shared" si="270"/>
        <v>-2.6622495409914584E-2</v>
      </c>
      <c r="N1558" s="1">
        <f t="shared" si="271"/>
        <v>-0.1482306130232654</v>
      </c>
      <c r="P1558" s="1">
        <f t="shared" si="272"/>
        <v>0.65165926923263739</v>
      </c>
      <c r="Q1558" s="1">
        <f t="shared" si="273"/>
        <v>-6.7770547210173393E-2</v>
      </c>
      <c r="R1558" s="1">
        <f t="shared" si="274"/>
        <v>-0.37733764634794548</v>
      </c>
      <c r="T1558" s="1" t="str">
        <f t="shared" si="275"/>
        <v>C</v>
      </c>
      <c r="U1558" s="1" t="str">
        <f t="shared" si="275"/>
        <v>B</v>
      </c>
      <c r="V1558" s="1" t="str">
        <f t="shared" si="275"/>
        <v>B</v>
      </c>
    </row>
    <row r="1559" spans="1:30" ht="15.6" x14ac:dyDescent="0.25">
      <c r="B1559" s="3" t="str">
        <f t="shared" si="265"/>
        <v>0</v>
      </c>
      <c r="C1559" s="3">
        <f t="shared" si="266"/>
        <v>0</v>
      </c>
      <c r="D1559" s="3" t="str">
        <f t="shared" si="267"/>
        <v>0</v>
      </c>
      <c r="E1559" s="5">
        <v>21610000</v>
      </c>
      <c r="F1559" s="5">
        <v>2085</v>
      </c>
      <c r="G1559" s="5">
        <v>225500</v>
      </c>
      <c r="H1559" s="5">
        <v>37800</v>
      </c>
      <c r="K1559" s="1">
        <f t="shared" si="268"/>
        <v>0.34808184360204475</v>
      </c>
      <c r="L1559" s="1">
        <f t="shared" si="269"/>
        <v>-0.28936605316973413</v>
      </c>
      <c r="M1559" s="1">
        <f t="shared" si="270"/>
        <v>-7.532701849345963E-2</v>
      </c>
      <c r="N1559" s="1">
        <f t="shared" si="271"/>
        <v>-0.54254456559886721</v>
      </c>
      <c r="P1559" s="1">
        <f t="shared" si="272"/>
        <v>-0.83131613581247499</v>
      </c>
      <c r="Q1559" s="1">
        <f t="shared" si="273"/>
        <v>-0.21640605471964677</v>
      </c>
      <c r="R1559" s="1">
        <f t="shared" si="274"/>
        <v>-1.5586695358323486</v>
      </c>
      <c r="T1559" s="1" t="str">
        <f t="shared" si="275"/>
        <v>A</v>
      </c>
      <c r="U1559" s="1" t="str">
        <f t="shared" si="275"/>
        <v>B</v>
      </c>
      <c r="V1559" s="1" t="str">
        <f t="shared" si="275"/>
        <v>A</v>
      </c>
    </row>
    <row r="1560" spans="1:30" ht="15.6" x14ac:dyDescent="0.25">
      <c r="B1560" s="3" t="str">
        <f t="shared" si="265"/>
        <v>0</v>
      </c>
      <c r="C1560" s="3">
        <f t="shared" si="266"/>
        <v>0</v>
      </c>
      <c r="D1560" s="3" t="str">
        <f t="shared" si="267"/>
        <v>0</v>
      </c>
      <c r="E1560" s="5">
        <v>26432300</v>
      </c>
      <c r="F1560" s="5">
        <v>3377</v>
      </c>
      <c r="G1560" s="5">
        <v>225519</v>
      </c>
      <c r="H1560" s="5">
        <v>97957</v>
      </c>
      <c r="K1560" s="1">
        <f t="shared" si="268"/>
        <v>0.22315131883387321</v>
      </c>
      <c r="L1560" s="1">
        <f t="shared" si="269"/>
        <v>0.61966426858513191</v>
      </c>
      <c r="M1560" s="1">
        <f t="shared" si="270"/>
        <v>8.4257206208425718E-5</v>
      </c>
      <c r="N1560" s="1">
        <f t="shared" si="271"/>
        <v>1.5914550264550265</v>
      </c>
      <c r="P1560" s="1">
        <f t="shared" si="272"/>
        <v>2.7768792576415198</v>
      </c>
      <c r="Q1560" s="1">
        <f t="shared" si="273"/>
        <v>3.7757879562948796E-4</v>
      </c>
      <c r="R1560" s="1">
        <f t="shared" si="274"/>
        <v>7.1317303199081605</v>
      </c>
      <c r="T1560" s="1" t="str">
        <f t="shared" si="275"/>
        <v>D</v>
      </c>
      <c r="U1560" s="1" t="str">
        <f t="shared" si="275"/>
        <v>C</v>
      </c>
      <c r="V1560" s="1" t="str">
        <f t="shared" si="275"/>
        <v>D</v>
      </c>
    </row>
    <row r="1561" spans="1:30" ht="15.6" x14ac:dyDescent="0.25">
      <c r="B1561" s="3" t="str">
        <f t="shared" si="265"/>
        <v>0</v>
      </c>
      <c r="C1561" s="3">
        <f t="shared" si="266"/>
        <v>0</v>
      </c>
      <c r="D1561" s="3" t="str">
        <f t="shared" si="267"/>
        <v>0</v>
      </c>
      <c r="E1561" s="5">
        <v>32185400</v>
      </c>
      <c r="F1561" s="5">
        <v>2163</v>
      </c>
      <c r="G1561" s="5">
        <v>226268</v>
      </c>
      <c r="H1561" s="5">
        <v>168612</v>
      </c>
      <c r="K1561" s="1">
        <f t="shared" si="268"/>
        <v>0.21765415798095511</v>
      </c>
      <c r="L1561" s="1">
        <f t="shared" si="269"/>
        <v>-0.35949067219425523</v>
      </c>
      <c r="M1561" s="1">
        <f t="shared" si="270"/>
        <v>3.3212279231461649E-3</v>
      </c>
      <c r="N1561" s="1">
        <f t="shared" si="271"/>
        <v>0.72128587033085945</v>
      </c>
      <c r="P1561" s="1">
        <f t="shared" si="272"/>
        <v>-1.6516600258365426</v>
      </c>
      <c r="Q1561" s="1">
        <f t="shared" si="273"/>
        <v>1.5259198142388691E-2</v>
      </c>
      <c r="R1561" s="1">
        <f t="shared" si="274"/>
        <v>3.3139080687536069</v>
      </c>
      <c r="T1561" s="1" t="str">
        <f t="shared" si="275"/>
        <v>A</v>
      </c>
      <c r="U1561" s="1" t="str">
        <f t="shared" si="275"/>
        <v>C</v>
      </c>
      <c r="V1561" s="1" t="str">
        <f t="shared" si="275"/>
        <v>D</v>
      </c>
    </row>
    <row r="1562" spans="1:30" ht="15.6" x14ac:dyDescent="0.25">
      <c r="B1562" s="3" t="str">
        <f t="shared" si="265"/>
        <v>0</v>
      </c>
      <c r="C1562" s="3">
        <f t="shared" si="266"/>
        <v>0</v>
      </c>
      <c r="D1562" s="3" t="str">
        <f t="shared" si="267"/>
        <v>0</v>
      </c>
      <c r="E1562" s="5">
        <v>36568000</v>
      </c>
      <c r="F1562" s="5">
        <v>1783</v>
      </c>
      <c r="G1562" s="5">
        <v>225666</v>
      </c>
      <c r="H1562" s="5">
        <v>260939</v>
      </c>
      <c r="K1562" s="1">
        <f t="shared" si="268"/>
        <v>0.13616733052874905</v>
      </c>
      <c r="L1562" s="1">
        <f t="shared" si="269"/>
        <v>-0.17568192325473878</v>
      </c>
      <c r="M1562" s="1">
        <f t="shared" si="270"/>
        <v>-2.6605618116569731E-3</v>
      </c>
      <c r="N1562" s="1">
        <f t="shared" si="271"/>
        <v>0.54757075415747392</v>
      </c>
      <c r="P1562" s="1">
        <f t="shared" si="272"/>
        <v>-1.2901914326479875</v>
      </c>
      <c r="Q1562" s="1">
        <f t="shared" si="273"/>
        <v>-1.9538914373409471E-2</v>
      </c>
      <c r="R1562" s="1">
        <f t="shared" si="274"/>
        <v>4.0213078425728934</v>
      </c>
      <c r="T1562" s="1" t="str">
        <f t="shared" si="275"/>
        <v>A</v>
      </c>
      <c r="U1562" s="1" t="str">
        <f t="shared" si="275"/>
        <v>B</v>
      </c>
      <c r="V1562" s="1" t="str">
        <f t="shared" si="275"/>
        <v>D</v>
      </c>
    </row>
    <row r="1563" spans="1:30" ht="15.6" x14ac:dyDescent="0.25">
      <c r="B1563" s="3" t="str">
        <f t="shared" si="265"/>
        <v>0</v>
      </c>
      <c r="C1563" s="3">
        <f t="shared" si="266"/>
        <v>0</v>
      </c>
      <c r="D1563" s="3" t="str">
        <f t="shared" si="267"/>
        <v>0</v>
      </c>
      <c r="E1563" s="5">
        <v>39558982</v>
      </c>
      <c r="F1563" s="5">
        <v>2041</v>
      </c>
      <c r="G1563" s="5">
        <v>212067</v>
      </c>
      <c r="H1563" s="5">
        <v>103541</v>
      </c>
      <c r="K1563" s="1">
        <f t="shared" si="268"/>
        <v>8.1792332093633777E-2</v>
      </c>
      <c r="L1563" s="1">
        <f t="shared" si="269"/>
        <v>0.14469994391475041</v>
      </c>
      <c r="M1563" s="1">
        <f t="shared" si="270"/>
        <v>-6.0261625588258753E-2</v>
      </c>
      <c r="N1563" s="1">
        <f t="shared" si="271"/>
        <v>-0.6031984486795765</v>
      </c>
      <c r="P1563" s="1">
        <f t="shared" si="272"/>
        <v>1.769113805791741</v>
      </c>
      <c r="Q1563" s="1">
        <f t="shared" si="273"/>
        <v>-0.73676375334637456</v>
      </c>
      <c r="R1563" s="1">
        <f t="shared" si="274"/>
        <v>-7.3747554720539119</v>
      </c>
      <c r="T1563" s="1" t="str">
        <f t="shared" si="275"/>
        <v>D</v>
      </c>
      <c r="U1563" s="1" t="str">
        <f t="shared" si="275"/>
        <v>A</v>
      </c>
      <c r="V1563" s="1" t="str">
        <f t="shared" si="275"/>
        <v>A</v>
      </c>
    </row>
    <row r="1564" spans="1:30" ht="15.6" x14ac:dyDescent="0.25">
      <c r="B1564" s="3" t="str">
        <f t="shared" si="265"/>
        <v>0</v>
      </c>
      <c r="C1564" s="3">
        <f t="shared" si="266"/>
        <v>0</v>
      </c>
      <c r="D1564" s="3" t="str">
        <f t="shared" si="267"/>
        <v>0</v>
      </c>
      <c r="E1564" s="5">
        <v>40554873</v>
      </c>
      <c r="F1564" s="5">
        <v>2388</v>
      </c>
      <c r="G1564" s="5">
        <v>195409</v>
      </c>
      <c r="H1564" s="6">
        <v>110541</v>
      </c>
      <c r="K1564" s="1">
        <f t="shared" si="268"/>
        <v>2.5174838927857143E-2</v>
      </c>
      <c r="L1564" s="1">
        <f t="shared" si="269"/>
        <v>0.17001469867711905</v>
      </c>
      <c r="M1564" s="1">
        <f t="shared" si="270"/>
        <v>-7.8550646729571308E-2</v>
      </c>
      <c r="N1564" s="1">
        <f t="shared" si="271"/>
        <v>6.760606909340261E-2</v>
      </c>
      <c r="P1564" s="1">
        <f t="shared" si="272"/>
        <v>6.7533579525305241</v>
      </c>
      <c r="Q1564" s="1">
        <f t="shared" si="273"/>
        <v>-3.1202045405204686</v>
      </c>
      <c r="R1564" s="1">
        <f t="shared" si="274"/>
        <v>2.6854618330285844</v>
      </c>
      <c r="T1564" s="1" t="str">
        <f t="shared" si="275"/>
        <v>D</v>
      </c>
      <c r="U1564" s="1" t="str">
        <f t="shared" si="275"/>
        <v>A</v>
      </c>
      <c r="V1564" s="1" t="str">
        <f t="shared" si="275"/>
        <v>D</v>
      </c>
    </row>
    <row r="1565" spans="1:30" ht="27.6" x14ac:dyDescent="0.25">
      <c r="A1565" s="4" t="s">
        <v>137</v>
      </c>
      <c r="B1565" s="3" t="str">
        <f t="shared" si="265"/>
        <v>Hulunbeidong</v>
      </c>
      <c r="C1565" s="3" t="str">
        <f t="shared" si="266"/>
        <v xml:space="preserve">hu lun bei dong </v>
      </c>
      <c r="D1565" s="3" t="str">
        <f t="shared" si="267"/>
        <v>hulunbeidong</v>
      </c>
      <c r="K1565" s="1">
        <f t="shared" si="268"/>
        <v>-1</v>
      </c>
      <c r="L1565" s="1">
        <f t="shared" si="269"/>
        <v>-1</v>
      </c>
      <c r="M1565" s="1">
        <f t="shared" si="270"/>
        <v>-1</v>
      </c>
      <c r="N1565" s="1">
        <f t="shared" si="271"/>
        <v>-1</v>
      </c>
      <c r="P1565" s="1">
        <f t="shared" si="272"/>
        <v>1</v>
      </c>
      <c r="Q1565" s="1">
        <f t="shared" si="273"/>
        <v>1</v>
      </c>
      <c r="R1565" s="1">
        <f t="shared" si="274"/>
        <v>1</v>
      </c>
      <c r="T1565" s="8" t="str">
        <f t="shared" si="275"/>
        <v>D</v>
      </c>
      <c r="U1565" s="8" t="str">
        <f t="shared" si="275"/>
        <v>D</v>
      </c>
      <c r="V1565" s="8" t="str">
        <f t="shared" si="275"/>
        <v>D</v>
      </c>
    </row>
    <row r="1566" spans="1:30" ht="15.6" x14ac:dyDescent="0.25">
      <c r="B1566" s="3" t="str">
        <f t="shared" si="265"/>
        <v>0</v>
      </c>
      <c r="C1566" s="3">
        <f t="shared" si="266"/>
        <v>0</v>
      </c>
      <c r="D1566" s="3" t="str">
        <f t="shared" si="267"/>
        <v>0</v>
      </c>
      <c r="E1566" s="6"/>
      <c r="F1566" s="6"/>
      <c r="G1566" s="6"/>
      <c r="H1566" s="6"/>
      <c r="I1566" s="6"/>
      <c r="J1566" s="6"/>
      <c r="K1566" s="1" t="e">
        <f t="shared" si="268"/>
        <v>#DIV/0!</v>
      </c>
      <c r="L1566" s="1" t="e">
        <f t="shared" si="269"/>
        <v>#DIV/0!</v>
      </c>
      <c r="M1566" s="1" t="e">
        <f t="shared" si="270"/>
        <v>#DIV/0!</v>
      </c>
      <c r="N1566" s="1" t="e">
        <f t="shared" si="271"/>
        <v>#DIV/0!</v>
      </c>
      <c r="P1566" s="1" t="e">
        <f t="shared" si="272"/>
        <v>#DIV/0!</v>
      </c>
      <c r="Q1566" s="1" t="e">
        <f t="shared" si="273"/>
        <v>#DIV/0!</v>
      </c>
      <c r="R1566" s="1" t="e">
        <f t="shared" si="274"/>
        <v>#DIV/0!</v>
      </c>
      <c r="T1566" s="1" t="e">
        <f t="shared" si="275"/>
        <v>#DIV/0!</v>
      </c>
      <c r="U1566" s="1" t="e">
        <f t="shared" si="275"/>
        <v>#DIV/0!</v>
      </c>
      <c r="V1566" s="1" t="e">
        <f t="shared" si="275"/>
        <v>#DIV/0!</v>
      </c>
      <c r="X1566" s="1">
        <f>COUNTIF($T$1566:$V$1577,"A")</f>
        <v>7</v>
      </c>
      <c r="Y1566" s="1">
        <f>COUNTIF($T$1566:$V$1577,"B")</f>
        <v>5</v>
      </c>
      <c r="Z1566" s="1">
        <f>COUNTIF($T$1566:$V$1577,"C")</f>
        <v>9</v>
      </c>
      <c r="AA1566" s="1">
        <f>COUNTIF($T$1566:$V$1577,"D")</f>
        <v>6</v>
      </c>
      <c r="AB1566" s="1">
        <f>COUNTIF($T$1566:$V$1577,"E")</f>
        <v>0</v>
      </c>
      <c r="AD1566" s="1" t="s">
        <v>148</v>
      </c>
    </row>
    <row r="1567" spans="1:30" ht="15.6" x14ac:dyDescent="0.25">
      <c r="B1567" s="3" t="str">
        <f t="shared" si="265"/>
        <v>0</v>
      </c>
      <c r="C1567" s="3">
        <f t="shared" si="266"/>
        <v>0</v>
      </c>
      <c r="D1567" s="3" t="str">
        <f t="shared" si="267"/>
        <v>0</v>
      </c>
      <c r="E1567" s="6"/>
      <c r="F1567" s="6"/>
      <c r="G1567" s="6"/>
      <c r="H1567" s="6"/>
      <c r="I1567" s="6"/>
      <c r="J1567" s="6"/>
      <c r="K1567" s="1" t="e">
        <f t="shared" si="268"/>
        <v>#DIV/0!</v>
      </c>
      <c r="L1567" s="1" t="e">
        <f t="shared" si="269"/>
        <v>#DIV/0!</v>
      </c>
      <c r="M1567" s="1" t="e">
        <f t="shared" si="270"/>
        <v>#DIV/0!</v>
      </c>
      <c r="N1567" s="1" t="e">
        <f t="shared" si="271"/>
        <v>#DIV/0!</v>
      </c>
      <c r="P1567" s="1" t="e">
        <f t="shared" si="272"/>
        <v>#DIV/0!</v>
      </c>
      <c r="Q1567" s="1" t="e">
        <f t="shared" si="273"/>
        <v>#DIV/0!</v>
      </c>
      <c r="R1567" s="1" t="e">
        <f t="shared" si="274"/>
        <v>#DIV/0!</v>
      </c>
      <c r="T1567" s="1" t="e">
        <f t="shared" si="275"/>
        <v>#DIV/0!</v>
      </c>
      <c r="U1567" s="1" t="e">
        <f t="shared" si="275"/>
        <v>#DIV/0!</v>
      </c>
      <c r="V1567" s="1" t="e">
        <f t="shared" si="275"/>
        <v>#DIV/0!</v>
      </c>
    </row>
    <row r="1568" spans="1:30" ht="15.6" x14ac:dyDescent="0.25">
      <c r="B1568" s="3" t="str">
        <f t="shared" si="265"/>
        <v>0</v>
      </c>
      <c r="C1568" s="3">
        <f t="shared" si="266"/>
        <v>0</v>
      </c>
      <c r="D1568" s="3" t="str">
        <f t="shared" si="267"/>
        <v>0</v>
      </c>
      <c r="E1568" s="5">
        <v>3240831</v>
      </c>
      <c r="F1568" s="5">
        <v>5141</v>
      </c>
      <c r="G1568" s="5">
        <v>45000</v>
      </c>
      <c r="H1568" s="5">
        <v>30282</v>
      </c>
      <c r="K1568" s="1" t="e">
        <f t="shared" si="268"/>
        <v>#DIV/0!</v>
      </c>
      <c r="L1568" s="1" t="e">
        <f t="shared" si="269"/>
        <v>#DIV/0!</v>
      </c>
      <c r="M1568" s="1" t="e">
        <f t="shared" si="270"/>
        <v>#DIV/0!</v>
      </c>
      <c r="N1568" s="1" t="e">
        <f t="shared" si="271"/>
        <v>#DIV/0!</v>
      </c>
      <c r="P1568" s="1" t="e">
        <f t="shared" si="272"/>
        <v>#DIV/0!</v>
      </c>
      <c r="Q1568" s="1" t="e">
        <f t="shared" si="273"/>
        <v>#DIV/0!</v>
      </c>
      <c r="R1568" s="1" t="e">
        <f t="shared" si="274"/>
        <v>#DIV/0!</v>
      </c>
      <c r="T1568" s="1" t="e">
        <f t="shared" si="275"/>
        <v>#DIV/0!</v>
      </c>
      <c r="U1568" s="1" t="e">
        <f t="shared" si="275"/>
        <v>#DIV/0!</v>
      </c>
      <c r="V1568" s="1" t="e">
        <f t="shared" si="275"/>
        <v>#DIV/0!</v>
      </c>
    </row>
    <row r="1569" spans="1:30" ht="15.6" x14ac:dyDescent="0.25">
      <c r="B1569" s="3" t="str">
        <f t="shared" si="265"/>
        <v>0</v>
      </c>
      <c r="C1569" s="3">
        <f t="shared" si="266"/>
        <v>0</v>
      </c>
      <c r="D1569" s="3" t="str">
        <f t="shared" si="267"/>
        <v>0</v>
      </c>
      <c r="E1569" s="5">
        <v>3950600</v>
      </c>
      <c r="F1569" s="5">
        <v>4677</v>
      </c>
      <c r="G1569" s="5">
        <v>85617</v>
      </c>
      <c r="H1569" s="5">
        <v>25323</v>
      </c>
      <c r="K1569" s="1">
        <f t="shared" si="268"/>
        <v>0.21900833459072688</v>
      </c>
      <c r="L1569" s="1">
        <f t="shared" si="269"/>
        <v>-9.0254814238475006E-2</v>
      </c>
      <c r="M1569" s="1">
        <f t="shared" si="270"/>
        <v>0.90259999999999996</v>
      </c>
      <c r="N1569" s="1">
        <f t="shared" si="271"/>
        <v>-0.16376064989102437</v>
      </c>
      <c r="P1569" s="1">
        <f t="shared" si="272"/>
        <v>-0.41210675569557303</v>
      </c>
      <c r="Q1569" s="1">
        <f t="shared" si="273"/>
        <v>4.1213043407080328</v>
      </c>
      <c r="R1569" s="1">
        <f t="shared" si="274"/>
        <v>-0.74773706761915271</v>
      </c>
      <c r="T1569" s="1" t="str">
        <f t="shared" si="275"/>
        <v>B</v>
      </c>
      <c r="U1569" s="1" t="str">
        <f t="shared" si="275"/>
        <v>D</v>
      </c>
      <c r="V1569" s="1" t="str">
        <f t="shared" si="275"/>
        <v>A</v>
      </c>
    </row>
    <row r="1570" spans="1:30" ht="15.6" x14ac:dyDescent="0.25">
      <c r="B1570" s="3" t="str">
        <f t="shared" si="265"/>
        <v>0</v>
      </c>
      <c r="C1570" s="3">
        <f t="shared" si="266"/>
        <v>0</v>
      </c>
      <c r="D1570" s="3" t="str">
        <f t="shared" si="267"/>
        <v>0</v>
      </c>
      <c r="E1570" s="5">
        <v>5050392</v>
      </c>
      <c r="F1570" s="5">
        <v>4887</v>
      </c>
      <c r="G1570" s="5">
        <v>83466</v>
      </c>
      <c r="H1570" s="5">
        <v>21860</v>
      </c>
      <c r="K1570" s="1">
        <f t="shared" si="268"/>
        <v>0.27838606793904724</v>
      </c>
      <c r="L1570" s="1">
        <f t="shared" si="269"/>
        <v>4.4900577293136623E-2</v>
      </c>
      <c r="M1570" s="1">
        <f t="shared" si="270"/>
        <v>-2.5123515189740354E-2</v>
      </c>
      <c r="N1570" s="1">
        <f t="shared" si="271"/>
        <v>-0.13675314931090313</v>
      </c>
      <c r="P1570" s="1">
        <f t="shared" si="272"/>
        <v>0.16128888067404157</v>
      </c>
      <c r="Q1570" s="1">
        <f t="shared" si="273"/>
        <v>-9.0247027718503348E-2</v>
      </c>
      <c r="R1570" s="1">
        <f t="shared" si="274"/>
        <v>-0.49123560788554005</v>
      </c>
      <c r="T1570" s="1" t="str">
        <f t="shared" si="275"/>
        <v>C</v>
      </c>
      <c r="U1570" s="1" t="str">
        <f t="shared" si="275"/>
        <v>B</v>
      </c>
      <c r="V1570" s="1" t="str">
        <f t="shared" si="275"/>
        <v>B</v>
      </c>
    </row>
    <row r="1571" spans="1:30" ht="15.6" x14ac:dyDescent="0.25">
      <c r="B1571" s="3" t="str">
        <f t="shared" si="265"/>
        <v>0</v>
      </c>
      <c r="C1571" s="3">
        <f t="shared" si="266"/>
        <v>0</v>
      </c>
      <c r="D1571" s="3" t="str">
        <f t="shared" si="267"/>
        <v>0</v>
      </c>
      <c r="E1571" s="5">
        <v>6326600</v>
      </c>
      <c r="F1571" s="5">
        <v>4003</v>
      </c>
      <c r="G1571" s="5">
        <v>83530</v>
      </c>
      <c r="H1571" s="5">
        <v>20042</v>
      </c>
      <c r="K1571" s="1">
        <f t="shared" si="268"/>
        <v>0.25269484032130574</v>
      </c>
      <c r="L1571" s="1">
        <f t="shared" si="269"/>
        <v>-0.18088807039083282</v>
      </c>
      <c r="M1571" s="1">
        <f t="shared" si="270"/>
        <v>7.6677928737449983E-4</v>
      </c>
      <c r="N1571" s="1">
        <f t="shared" si="271"/>
        <v>-8.3165599268069532E-2</v>
      </c>
      <c r="P1571" s="1">
        <f t="shared" si="272"/>
        <v>-0.7158360264136403</v>
      </c>
      <c r="Q1571" s="1">
        <f t="shared" si="273"/>
        <v>3.0344081675728997E-3</v>
      </c>
      <c r="R1571" s="1">
        <f t="shared" si="274"/>
        <v>-0.32911475027477044</v>
      </c>
      <c r="T1571" s="1" t="str">
        <f t="shared" si="275"/>
        <v>A</v>
      </c>
      <c r="U1571" s="1" t="str">
        <f t="shared" si="275"/>
        <v>C</v>
      </c>
      <c r="V1571" s="1" t="str">
        <f t="shared" si="275"/>
        <v>B</v>
      </c>
    </row>
    <row r="1572" spans="1:30" ht="15.6" x14ac:dyDescent="0.25">
      <c r="B1572" s="3" t="str">
        <f t="shared" si="265"/>
        <v>0</v>
      </c>
      <c r="C1572" s="3">
        <f t="shared" si="266"/>
        <v>0</v>
      </c>
      <c r="D1572" s="3" t="str">
        <f t="shared" si="267"/>
        <v>0</v>
      </c>
      <c r="E1572" s="5">
        <v>7792653</v>
      </c>
      <c r="F1572" s="5">
        <v>4711</v>
      </c>
      <c r="G1572" s="5">
        <v>87398</v>
      </c>
      <c r="H1572" s="5">
        <v>15884</v>
      </c>
      <c r="K1572" s="1">
        <f t="shared" si="268"/>
        <v>0.23172841652704454</v>
      </c>
      <c r="L1572" s="1">
        <f t="shared" si="269"/>
        <v>0.17686734948788407</v>
      </c>
      <c r="M1572" s="1">
        <f t="shared" si="270"/>
        <v>4.6306716149886268E-2</v>
      </c>
      <c r="N1572" s="1">
        <f t="shared" si="271"/>
        <v>-0.20746432491767289</v>
      </c>
      <c r="P1572" s="1">
        <f t="shared" si="272"/>
        <v>0.76325274275217025</v>
      </c>
      <c r="Q1572" s="1">
        <f t="shared" si="273"/>
        <v>0.19983184127304435</v>
      </c>
      <c r="R1572" s="1">
        <f t="shared" si="274"/>
        <v>-0.89529082374521884</v>
      </c>
      <c r="T1572" s="1" t="str">
        <f t="shared" si="275"/>
        <v>C</v>
      </c>
      <c r="U1572" s="1" t="str">
        <f t="shared" si="275"/>
        <v>C</v>
      </c>
      <c r="V1572" s="1" t="str">
        <f t="shared" si="275"/>
        <v>A</v>
      </c>
    </row>
    <row r="1573" spans="1:30" ht="15.6" x14ac:dyDescent="0.25">
      <c r="B1573" s="3" t="str">
        <f t="shared" si="265"/>
        <v>0</v>
      </c>
      <c r="C1573" s="3">
        <f t="shared" si="266"/>
        <v>0</v>
      </c>
      <c r="D1573" s="3" t="str">
        <f t="shared" si="267"/>
        <v>0</v>
      </c>
      <c r="E1573" s="5">
        <v>9320138</v>
      </c>
      <c r="F1573" s="5">
        <v>6357</v>
      </c>
      <c r="G1573" s="5">
        <v>99489</v>
      </c>
      <c r="H1573" s="5">
        <v>14056</v>
      </c>
      <c r="K1573" s="1">
        <f t="shared" si="268"/>
        <v>0.19601604229009043</v>
      </c>
      <c r="L1573" s="1">
        <f t="shared" si="269"/>
        <v>0.34939503290171936</v>
      </c>
      <c r="M1573" s="1">
        <f t="shared" si="270"/>
        <v>0.13834412686789171</v>
      </c>
      <c r="N1573" s="1">
        <f t="shared" si="271"/>
        <v>-0.11508436162175774</v>
      </c>
      <c r="P1573" s="1">
        <f t="shared" si="272"/>
        <v>1.7824818255673096</v>
      </c>
      <c r="Q1573" s="1">
        <f t="shared" si="273"/>
        <v>0.70577961503350739</v>
      </c>
      <c r="R1573" s="1">
        <f t="shared" si="274"/>
        <v>-0.58711705571241313</v>
      </c>
      <c r="T1573" s="1" t="str">
        <f t="shared" si="275"/>
        <v>D</v>
      </c>
      <c r="U1573" s="1" t="str">
        <f t="shared" si="275"/>
        <v>C</v>
      </c>
      <c r="V1573" s="1" t="str">
        <f t="shared" si="275"/>
        <v>A</v>
      </c>
    </row>
    <row r="1574" spans="1:30" ht="15.6" x14ac:dyDescent="0.25">
      <c r="B1574" s="3" t="str">
        <f t="shared" si="265"/>
        <v>0</v>
      </c>
      <c r="C1574" s="3">
        <f t="shared" si="266"/>
        <v>0</v>
      </c>
      <c r="D1574" s="3" t="str">
        <f t="shared" si="267"/>
        <v>0</v>
      </c>
      <c r="E1574" s="5">
        <v>11453101</v>
      </c>
      <c r="F1574" s="5">
        <v>5970</v>
      </c>
      <c r="G1574" s="5">
        <v>81106</v>
      </c>
      <c r="H1574" s="5">
        <v>21349</v>
      </c>
      <c r="K1574" s="1">
        <f t="shared" si="268"/>
        <v>0.22885530235711102</v>
      </c>
      <c r="L1574" s="1">
        <f t="shared" si="269"/>
        <v>-6.0877772534214253E-2</v>
      </c>
      <c r="M1574" s="1">
        <f t="shared" si="270"/>
        <v>-0.1847741961422871</v>
      </c>
      <c r="N1574" s="1">
        <f t="shared" si="271"/>
        <v>0.51885315879339788</v>
      </c>
      <c r="P1574" s="1">
        <f t="shared" si="272"/>
        <v>-0.26600988444313689</v>
      </c>
      <c r="Q1574" s="1">
        <f t="shared" si="273"/>
        <v>-0.80738437885944736</v>
      </c>
      <c r="R1574" s="1">
        <f t="shared" si="274"/>
        <v>2.2671668667906486</v>
      </c>
      <c r="T1574" s="1" t="str">
        <f t="shared" si="275"/>
        <v>B</v>
      </c>
      <c r="U1574" s="1" t="str">
        <f t="shared" si="275"/>
        <v>A</v>
      </c>
      <c r="V1574" s="1" t="str">
        <f t="shared" si="275"/>
        <v>D</v>
      </c>
    </row>
    <row r="1575" spans="1:30" ht="15.6" x14ac:dyDescent="0.25">
      <c r="B1575" s="3" t="str">
        <f t="shared" si="265"/>
        <v>0</v>
      </c>
      <c r="C1575" s="3">
        <f t="shared" si="266"/>
        <v>0</v>
      </c>
      <c r="D1575" s="3" t="str">
        <f t="shared" si="267"/>
        <v>0</v>
      </c>
      <c r="E1575" s="5">
        <v>13358200</v>
      </c>
      <c r="F1575" s="5">
        <v>5124</v>
      </c>
      <c r="G1575" s="5">
        <v>85120</v>
      </c>
      <c r="H1575" s="5">
        <v>60478</v>
      </c>
      <c r="K1575" s="1">
        <f t="shared" si="268"/>
        <v>0.16633914256060434</v>
      </c>
      <c r="L1575" s="1">
        <f t="shared" si="269"/>
        <v>-0.14170854271356784</v>
      </c>
      <c r="M1575" s="1">
        <f t="shared" si="270"/>
        <v>4.9490789830592068E-2</v>
      </c>
      <c r="N1575" s="1">
        <f t="shared" si="271"/>
        <v>1.8328258934844723</v>
      </c>
      <c r="P1575" s="1">
        <f t="shared" si="272"/>
        <v>-0.85192541293723134</v>
      </c>
      <c r="Q1575" s="1">
        <f t="shared" si="273"/>
        <v>0.29752942734185667</v>
      </c>
      <c r="R1575" s="1">
        <f t="shared" si="274"/>
        <v>11.018608520340887</v>
      </c>
      <c r="T1575" s="1" t="str">
        <f t="shared" si="275"/>
        <v>A</v>
      </c>
      <c r="U1575" s="1" t="str">
        <f t="shared" si="275"/>
        <v>C</v>
      </c>
      <c r="V1575" s="1" t="str">
        <f t="shared" si="275"/>
        <v>D</v>
      </c>
    </row>
    <row r="1576" spans="1:30" ht="15.6" x14ac:dyDescent="0.25">
      <c r="B1576" s="3" t="str">
        <f t="shared" si="265"/>
        <v>0</v>
      </c>
      <c r="C1576" s="3">
        <f t="shared" si="266"/>
        <v>0</v>
      </c>
      <c r="D1576" s="3" t="str">
        <f t="shared" si="267"/>
        <v>0</v>
      </c>
      <c r="E1576" s="5">
        <v>14305520</v>
      </c>
      <c r="F1576" s="5">
        <v>5693</v>
      </c>
      <c r="G1576" s="5">
        <v>76915</v>
      </c>
      <c r="H1576" s="5">
        <v>63934</v>
      </c>
      <c r="K1576" s="1">
        <f t="shared" si="268"/>
        <v>7.0916740279378956E-2</v>
      </c>
      <c r="L1576" s="1">
        <f t="shared" si="269"/>
        <v>0.11104605776736924</v>
      </c>
      <c r="M1576" s="1">
        <f t="shared" si="270"/>
        <v>-9.6393327067669177E-2</v>
      </c>
      <c r="N1576" s="1">
        <f t="shared" si="271"/>
        <v>5.7144746850094248E-2</v>
      </c>
      <c r="P1576" s="1">
        <f t="shared" si="272"/>
        <v>1.5658652291391206</v>
      </c>
      <c r="Q1576" s="1">
        <f t="shared" si="273"/>
        <v>-1.3592464443222336</v>
      </c>
      <c r="R1576" s="1">
        <f t="shared" si="274"/>
        <v>0.80580052925403134</v>
      </c>
      <c r="T1576" s="1" t="str">
        <f t="shared" si="275"/>
        <v>D</v>
      </c>
      <c r="U1576" s="1" t="str">
        <f t="shared" si="275"/>
        <v>A</v>
      </c>
      <c r="V1576" s="1" t="str">
        <f t="shared" si="275"/>
        <v>C</v>
      </c>
    </row>
    <row r="1577" spans="1:30" ht="15.6" x14ac:dyDescent="0.25">
      <c r="B1577" s="3" t="str">
        <f t="shared" si="265"/>
        <v>0</v>
      </c>
      <c r="C1577" s="3">
        <f t="shared" si="266"/>
        <v>0</v>
      </c>
      <c r="D1577" s="3" t="str">
        <f t="shared" si="267"/>
        <v>0</v>
      </c>
      <c r="E1577" s="5">
        <v>15222009</v>
      </c>
      <c r="F1577" s="5">
        <v>5994</v>
      </c>
      <c r="G1577" s="5">
        <v>79905</v>
      </c>
      <c r="H1577" s="5">
        <v>74946</v>
      </c>
      <c r="K1577" s="1">
        <f t="shared" si="268"/>
        <v>6.4065409715969773E-2</v>
      </c>
      <c r="L1577" s="1">
        <f t="shared" si="269"/>
        <v>5.2871948006323555E-2</v>
      </c>
      <c r="M1577" s="1">
        <f t="shared" si="270"/>
        <v>3.8874081778586748E-2</v>
      </c>
      <c r="N1577" s="1">
        <f t="shared" si="271"/>
        <v>0.17224012262645855</v>
      </c>
      <c r="P1577" s="1">
        <f t="shared" si="272"/>
        <v>0.8252807285667606</v>
      </c>
      <c r="Q1577" s="1">
        <f t="shared" si="273"/>
        <v>0.6067873748241478</v>
      </c>
      <c r="R1577" s="1">
        <f t="shared" si="274"/>
        <v>2.6885041926692579</v>
      </c>
      <c r="T1577" s="1" t="str">
        <f t="shared" si="275"/>
        <v>C</v>
      </c>
      <c r="U1577" s="1" t="str">
        <f t="shared" si="275"/>
        <v>C</v>
      </c>
      <c r="V1577" s="1" t="str">
        <f t="shared" si="275"/>
        <v>D</v>
      </c>
    </row>
    <row r="1578" spans="1:30" ht="14.4" x14ac:dyDescent="0.25">
      <c r="A1578" s="4" t="s">
        <v>138</v>
      </c>
      <c r="B1578" s="3" t="str">
        <f t="shared" si="265"/>
        <v>Wuhai</v>
      </c>
      <c r="C1578" s="3" t="str">
        <f t="shared" si="266"/>
        <v xml:space="preserve">wu hai </v>
      </c>
      <c r="D1578" s="3" t="str">
        <f t="shared" si="267"/>
        <v>wuhai</v>
      </c>
      <c r="K1578" s="1">
        <f t="shared" si="268"/>
        <v>-1</v>
      </c>
      <c r="L1578" s="1">
        <f t="shared" si="269"/>
        <v>-1</v>
      </c>
      <c r="M1578" s="1">
        <f t="shared" si="270"/>
        <v>-1</v>
      </c>
      <c r="N1578" s="1">
        <f t="shared" si="271"/>
        <v>-1</v>
      </c>
      <c r="P1578" s="1">
        <f t="shared" si="272"/>
        <v>1</v>
      </c>
      <c r="Q1578" s="1">
        <f t="shared" si="273"/>
        <v>1</v>
      </c>
      <c r="R1578" s="1">
        <f t="shared" si="274"/>
        <v>1</v>
      </c>
      <c r="T1578" s="8" t="str">
        <f t="shared" si="275"/>
        <v>D</v>
      </c>
      <c r="U1578" s="8" t="str">
        <f t="shared" si="275"/>
        <v>D</v>
      </c>
      <c r="V1578" s="8" t="str">
        <f t="shared" si="275"/>
        <v>D</v>
      </c>
    </row>
    <row r="1579" spans="1:30" ht="15.6" x14ac:dyDescent="0.25">
      <c r="B1579" s="3" t="str">
        <f t="shared" si="265"/>
        <v>0</v>
      </c>
      <c r="C1579" s="3">
        <f t="shared" si="266"/>
        <v>0</v>
      </c>
      <c r="D1579" s="3" t="str">
        <f t="shared" si="267"/>
        <v>0</v>
      </c>
      <c r="E1579" s="5">
        <v>676298</v>
      </c>
      <c r="F1579" s="7">
        <v>803</v>
      </c>
      <c r="G1579" s="5">
        <v>73197</v>
      </c>
      <c r="H1579" s="5">
        <v>41254</v>
      </c>
      <c r="K1579" s="1" t="e">
        <f t="shared" si="268"/>
        <v>#DIV/0!</v>
      </c>
      <c r="L1579" s="1" t="e">
        <f t="shared" si="269"/>
        <v>#DIV/0!</v>
      </c>
      <c r="M1579" s="1" t="e">
        <f t="shared" si="270"/>
        <v>#DIV/0!</v>
      </c>
      <c r="N1579" s="1" t="e">
        <f t="shared" si="271"/>
        <v>#DIV/0!</v>
      </c>
      <c r="P1579" s="1" t="e">
        <f t="shared" si="272"/>
        <v>#DIV/0!</v>
      </c>
      <c r="Q1579" s="1" t="e">
        <f t="shared" si="273"/>
        <v>#DIV/0!</v>
      </c>
      <c r="R1579" s="1" t="e">
        <f t="shared" si="274"/>
        <v>#DIV/0!</v>
      </c>
      <c r="T1579" s="1" t="e">
        <f t="shared" si="275"/>
        <v>#DIV/0!</v>
      </c>
      <c r="U1579" s="1" t="e">
        <f t="shared" si="275"/>
        <v>#DIV/0!</v>
      </c>
      <c r="V1579" s="1" t="e">
        <f t="shared" si="275"/>
        <v>#DIV/0!</v>
      </c>
      <c r="X1579" s="1">
        <f>COUNTIF($T$1579:$V$1590,"A")</f>
        <v>5</v>
      </c>
      <c r="Y1579" s="1">
        <f>COUNTIF($T$1579:$V$1590,"B")</f>
        <v>9</v>
      </c>
      <c r="Z1579" s="1">
        <f>COUNTIF($T$1579:$V$1590,"C")</f>
        <v>12</v>
      </c>
      <c r="AA1579" s="1">
        <f>COUNTIF($T$1579:$V$1590,"D")</f>
        <v>7</v>
      </c>
      <c r="AB1579" s="1">
        <f>COUNTIF($T$1579:$V$1590,"E")</f>
        <v>0</v>
      </c>
      <c r="AD1579" s="1" t="s">
        <v>148</v>
      </c>
    </row>
    <row r="1580" spans="1:30" ht="15.6" x14ac:dyDescent="0.25">
      <c r="B1580" s="3" t="str">
        <f t="shared" si="265"/>
        <v>0</v>
      </c>
      <c r="C1580" s="3">
        <f t="shared" si="266"/>
        <v>0</v>
      </c>
      <c r="D1580" s="3" t="str">
        <f t="shared" si="267"/>
        <v>0</v>
      </c>
      <c r="E1580" s="5">
        <v>913666</v>
      </c>
      <c r="F1580" s="7">
        <v>714</v>
      </c>
      <c r="G1580" s="5">
        <v>88216</v>
      </c>
      <c r="H1580" s="5">
        <v>40270</v>
      </c>
      <c r="K1580" s="1">
        <f t="shared" si="268"/>
        <v>0.35098137211702535</v>
      </c>
      <c r="L1580" s="1">
        <f t="shared" si="269"/>
        <v>-0.11083437110834371</v>
      </c>
      <c r="M1580" s="1">
        <f t="shared" si="270"/>
        <v>0.20518600489091082</v>
      </c>
      <c r="N1580" s="1">
        <f t="shared" si="271"/>
        <v>-2.3852232510786834E-2</v>
      </c>
      <c r="P1580" s="1">
        <f t="shared" si="272"/>
        <v>-0.31578419800407231</v>
      </c>
      <c r="Q1580" s="1">
        <f t="shared" si="273"/>
        <v>0.58460653809996799</v>
      </c>
      <c r="R1580" s="1">
        <f t="shared" si="274"/>
        <v>-6.7958685006319783E-2</v>
      </c>
      <c r="T1580" s="1" t="str">
        <f t="shared" si="275"/>
        <v>B</v>
      </c>
      <c r="U1580" s="1" t="str">
        <f t="shared" si="275"/>
        <v>C</v>
      </c>
      <c r="V1580" s="1" t="str">
        <f t="shared" si="275"/>
        <v>B</v>
      </c>
    </row>
    <row r="1581" spans="1:30" ht="15.6" x14ac:dyDescent="0.25">
      <c r="B1581" s="3" t="str">
        <f t="shared" si="265"/>
        <v>0</v>
      </c>
      <c r="C1581" s="3">
        <f t="shared" si="266"/>
        <v>0</v>
      </c>
      <c r="D1581" s="3" t="str">
        <f t="shared" si="267"/>
        <v>0</v>
      </c>
      <c r="E1581" s="5">
        <v>1256046</v>
      </c>
      <c r="F1581" s="7">
        <v>727</v>
      </c>
      <c r="G1581" s="5">
        <v>108115</v>
      </c>
      <c r="H1581" s="5">
        <v>48529</v>
      </c>
      <c r="K1581" s="1">
        <f t="shared" si="268"/>
        <v>0.37473212311720039</v>
      </c>
      <c r="L1581" s="1">
        <f t="shared" si="269"/>
        <v>1.8207282913165267E-2</v>
      </c>
      <c r="M1581" s="1">
        <f t="shared" si="270"/>
        <v>0.22557132492971796</v>
      </c>
      <c r="N1581" s="1">
        <f t="shared" si="271"/>
        <v>0.20509063819220263</v>
      </c>
      <c r="P1581" s="1">
        <f t="shared" si="272"/>
        <v>4.8587462322974638E-2</v>
      </c>
      <c r="Q1581" s="1">
        <f t="shared" si="273"/>
        <v>0.6019535316409711</v>
      </c>
      <c r="R1581" s="1">
        <f t="shared" si="274"/>
        <v>0.54729932541187276</v>
      </c>
      <c r="T1581" s="1" t="str">
        <f t="shared" si="275"/>
        <v>C</v>
      </c>
      <c r="U1581" s="1" t="str">
        <f t="shared" si="275"/>
        <v>C</v>
      </c>
      <c r="V1581" s="1" t="str">
        <f t="shared" si="275"/>
        <v>C</v>
      </c>
    </row>
    <row r="1582" spans="1:30" ht="15.6" x14ac:dyDescent="0.25">
      <c r="B1582" s="3" t="str">
        <f t="shared" si="265"/>
        <v>0</v>
      </c>
      <c r="C1582" s="3">
        <f t="shared" si="266"/>
        <v>0</v>
      </c>
      <c r="D1582" s="3" t="str">
        <f t="shared" si="267"/>
        <v>0</v>
      </c>
      <c r="E1582" s="5">
        <v>1523965</v>
      </c>
      <c r="F1582" s="7">
        <v>683</v>
      </c>
      <c r="G1582" s="5">
        <v>119200</v>
      </c>
      <c r="H1582" s="5">
        <v>16611</v>
      </c>
      <c r="K1582" s="1">
        <f t="shared" si="268"/>
        <v>0.21330349366185633</v>
      </c>
      <c r="L1582" s="1">
        <f t="shared" si="269"/>
        <v>-6.0522696011004129E-2</v>
      </c>
      <c r="M1582" s="1">
        <f t="shared" si="270"/>
        <v>0.10252971373074966</v>
      </c>
      <c r="N1582" s="1">
        <f t="shared" si="271"/>
        <v>-0.65770982299243752</v>
      </c>
      <c r="P1582" s="1">
        <f t="shared" si="272"/>
        <v>-0.28373982522268931</v>
      </c>
      <c r="Q1582" s="1">
        <f t="shared" si="273"/>
        <v>0.48067526682561967</v>
      </c>
      <c r="R1582" s="1">
        <f t="shared" si="274"/>
        <v>-3.0834460875501892</v>
      </c>
      <c r="T1582" s="1" t="str">
        <f t="shared" si="275"/>
        <v>B</v>
      </c>
      <c r="U1582" s="1" t="str">
        <f t="shared" si="275"/>
        <v>C</v>
      </c>
      <c r="V1582" s="1" t="str">
        <f t="shared" si="275"/>
        <v>A</v>
      </c>
    </row>
    <row r="1583" spans="1:30" ht="15.6" x14ac:dyDescent="0.25">
      <c r="B1583" s="3" t="str">
        <f t="shared" si="265"/>
        <v>0</v>
      </c>
      <c r="C1583" s="3">
        <f t="shared" si="266"/>
        <v>0</v>
      </c>
      <c r="D1583" s="3" t="str">
        <f t="shared" si="267"/>
        <v>0</v>
      </c>
      <c r="E1583" s="5">
        <v>1900400</v>
      </c>
      <c r="F1583" s="7">
        <v>532</v>
      </c>
      <c r="G1583" s="5">
        <v>110431</v>
      </c>
      <c r="H1583" s="5">
        <v>16761</v>
      </c>
      <c r="K1583" s="1">
        <f t="shared" si="268"/>
        <v>0.24701026598379883</v>
      </c>
      <c r="L1583" s="1">
        <f t="shared" si="269"/>
        <v>-0.22108345534407028</v>
      </c>
      <c r="M1583" s="1">
        <f t="shared" si="270"/>
        <v>-7.3565436241610743E-2</v>
      </c>
      <c r="N1583" s="1">
        <f t="shared" si="271"/>
        <v>9.0301607368611161E-3</v>
      </c>
      <c r="P1583" s="1">
        <f t="shared" si="272"/>
        <v>-0.89503751782758267</v>
      </c>
      <c r="Q1583" s="1">
        <f t="shared" si="273"/>
        <v>-0.29782339591681517</v>
      </c>
      <c r="R1583" s="1">
        <f t="shared" si="274"/>
        <v>3.6557835768062354E-2</v>
      </c>
      <c r="T1583" s="1" t="str">
        <f t="shared" si="275"/>
        <v>A</v>
      </c>
      <c r="U1583" s="1" t="str">
        <f t="shared" si="275"/>
        <v>B</v>
      </c>
      <c r="V1583" s="1" t="str">
        <f t="shared" si="275"/>
        <v>C</v>
      </c>
    </row>
    <row r="1584" spans="1:30" ht="15.6" x14ac:dyDescent="0.25">
      <c r="B1584" s="3" t="str">
        <f t="shared" si="265"/>
        <v>0</v>
      </c>
      <c r="C1584" s="3">
        <f t="shared" si="266"/>
        <v>0</v>
      </c>
      <c r="D1584" s="3" t="str">
        <f t="shared" si="267"/>
        <v>0</v>
      </c>
      <c r="E1584" s="5">
        <v>2401000</v>
      </c>
      <c r="F1584" s="7">
        <v>570</v>
      </c>
      <c r="G1584" s="5">
        <v>98500</v>
      </c>
      <c r="H1584" s="5">
        <v>18600</v>
      </c>
      <c r="K1584" s="1">
        <f t="shared" si="268"/>
        <v>0.26341822774152812</v>
      </c>
      <c r="L1584" s="1">
        <f t="shared" si="269"/>
        <v>7.1428571428571425E-2</v>
      </c>
      <c r="M1584" s="1">
        <f t="shared" si="270"/>
        <v>-0.10804031476668689</v>
      </c>
      <c r="N1584" s="1">
        <f t="shared" si="271"/>
        <v>0.10971899051369249</v>
      </c>
      <c r="P1584" s="1">
        <f t="shared" si="272"/>
        <v>0.27116032189943495</v>
      </c>
      <c r="Q1584" s="1">
        <f t="shared" si="273"/>
        <v>-0.41014745142351527</v>
      </c>
      <c r="R1584" s="1">
        <f t="shared" si="274"/>
        <v>0.41652011500643465</v>
      </c>
      <c r="T1584" s="1" t="str">
        <f t="shared" si="275"/>
        <v>C</v>
      </c>
      <c r="U1584" s="1" t="str">
        <f t="shared" si="275"/>
        <v>B</v>
      </c>
      <c r="V1584" s="1" t="str">
        <f t="shared" si="275"/>
        <v>C</v>
      </c>
    </row>
    <row r="1585" spans="1:30" ht="15.6" x14ac:dyDescent="0.25">
      <c r="B1585" s="3" t="str">
        <f t="shared" si="265"/>
        <v>0</v>
      </c>
      <c r="C1585" s="3">
        <f t="shared" si="266"/>
        <v>0</v>
      </c>
      <c r="D1585" s="3" t="str">
        <f t="shared" si="267"/>
        <v>0</v>
      </c>
      <c r="E1585" s="5">
        <v>3112080</v>
      </c>
      <c r="F1585" s="7">
        <v>491</v>
      </c>
      <c r="G1585" s="5">
        <v>98405</v>
      </c>
      <c r="H1585" s="5">
        <v>19062.599999999999</v>
      </c>
      <c r="K1585" s="1">
        <f t="shared" si="268"/>
        <v>0.29615993336109953</v>
      </c>
      <c r="L1585" s="1">
        <f t="shared" si="269"/>
        <v>-0.13859649122807016</v>
      </c>
      <c r="M1585" s="1">
        <f t="shared" si="270"/>
        <v>-9.6446700507614208E-4</v>
      </c>
      <c r="N1585" s="1">
        <f t="shared" si="271"/>
        <v>2.4870967741935406E-2</v>
      </c>
      <c r="P1585" s="1">
        <f t="shared" si="272"/>
        <v>-0.46797853327135691</v>
      </c>
      <c r="Q1585" s="1">
        <f t="shared" si="273"/>
        <v>-3.2565748990096995E-3</v>
      </c>
      <c r="R1585" s="1">
        <f t="shared" si="274"/>
        <v>8.3978164972136629E-2</v>
      </c>
      <c r="T1585" s="1" t="str">
        <f t="shared" si="275"/>
        <v>B</v>
      </c>
      <c r="U1585" s="1" t="str">
        <f t="shared" si="275"/>
        <v>B</v>
      </c>
      <c r="V1585" s="1" t="str">
        <f t="shared" si="275"/>
        <v>C</v>
      </c>
    </row>
    <row r="1586" spans="1:30" ht="15.6" x14ac:dyDescent="0.25">
      <c r="B1586" s="3" t="str">
        <f t="shared" si="265"/>
        <v>0</v>
      </c>
      <c r="C1586" s="3">
        <f t="shared" si="266"/>
        <v>0</v>
      </c>
      <c r="D1586" s="3" t="str">
        <f t="shared" si="267"/>
        <v>0</v>
      </c>
      <c r="E1586" s="5">
        <v>3911235</v>
      </c>
      <c r="F1586" s="5">
        <v>4352</v>
      </c>
      <c r="G1586" s="5">
        <v>100000</v>
      </c>
      <c r="H1586" s="5">
        <v>19316</v>
      </c>
      <c r="K1586" s="1">
        <f t="shared" si="268"/>
        <v>0.25679127785918099</v>
      </c>
      <c r="L1586" s="1">
        <f t="shared" si="269"/>
        <v>7.8635437881873731</v>
      </c>
      <c r="M1586" s="1">
        <f t="shared" si="270"/>
        <v>1.6208525989533051E-2</v>
      </c>
      <c r="N1586" s="1">
        <f t="shared" si="271"/>
        <v>1.3293045020091775E-2</v>
      </c>
      <c r="P1586" s="1">
        <f t="shared" si="272"/>
        <v>30.62231651224376</v>
      </c>
      <c r="Q1586" s="1">
        <f t="shared" si="273"/>
        <v>6.3119456878210134E-2</v>
      </c>
      <c r="R1586" s="1">
        <f t="shared" si="274"/>
        <v>5.1765952219691068E-2</v>
      </c>
      <c r="T1586" s="1" t="str">
        <f t="shared" si="275"/>
        <v>D</v>
      </c>
      <c r="U1586" s="1" t="str">
        <f t="shared" si="275"/>
        <v>C</v>
      </c>
      <c r="V1586" s="1" t="str">
        <f t="shared" si="275"/>
        <v>C</v>
      </c>
    </row>
    <row r="1587" spans="1:30" ht="15.6" x14ac:dyDescent="0.25">
      <c r="B1587" s="3" t="str">
        <f t="shared" si="265"/>
        <v>0</v>
      </c>
      <c r="C1587" s="3">
        <f t="shared" si="266"/>
        <v>0</v>
      </c>
      <c r="D1587" s="3" t="str">
        <f t="shared" si="267"/>
        <v>0</v>
      </c>
      <c r="E1587" s="5">
        <v>4832452</v>
      </c>
      <c r="F1587" s="5">
        <v>6157</v>
      </c>
      <c r="G1587" s="5">
        <v>116624</v>
      </c>
      <c r="H1587" s="5">
        <v>25831</v>
      </c>
      <c r="K1587" s="1">
        <f t="shared" si="268"/>
        <v>0.23553097678866139</v>
      </c>
      <c r="L1587" s="1">
        <f t="shared" si="269"/>
        <v>0.4147518382352941</v>
      </c>
      <c r="M1587" s="1">
        <f t="shared" si="270"/>
        <v>0.16624</v>
      </c>
      <c r="N1587" s="1">
        <f t="shared" si="271"/>
        <v>0.33728515220542554</v>
      </c>
      <c r="P1587" s="1">
        <f t="shared" si="272"/>
        <v>1.760922677306455</v>
      </c>
      <c r="Q1587" s="1">
        <f t="shared" si="273"/>
        <v>0.70580949591681441</v>
      </c>
      <c r="R1587" s="1">
        <f t="shared" si="274"/>
        <v>1.4320203516502492</v>
      </c>
      <c r="T1587" s="1" t="str">
        <f t="shared" si="275"/>
        <v>D</v>
      </c>
      <c r="U1587" s="1" t="str">
        <f t="shared" si="275"/>
        <v>C</v>
      </c>
      <c r="V1587" s="1" t="str">
        <f t="shared" si="275"/>
        <v>D</v>
      </c>
    </row>
    <row r="1588" spans="1:30" ht="15.6" x14ac:dyDescent="0.25">
      <c r="B1588" s="3" t="str">
        <f t="shared" si="265"/>
        <v>0</v>
      </c>
      <c r="C1588" s="3">
        <f t="shared" si="266"/>
        <v>0</v>
      </c>
      <c r="D1588" s="3" t="str">
        <f t="shared" si="267"/>
        <v>0</v>
      </c>
      <c r="E1588" s="5">
        <v>5625710</v>
      </c>
      <c r="F1588" s="5">
        <v>3024</v>
      </c>
      <c r="G1588" s="5">
        <v>112397</v>
      </c>
      <c r="H1588" s="5">
        <v>39267</v>
      </c>
      <c r="K1588" s="1">
        <f t="shared" si="268"/>
        <v>0.16415227714626032</v>
      </c>
      <c r="L1588" s="1">
        <f t="shared" si="269"/>
        <v>-0.50885171349683289</v>
      </c>
      <c r="M1588" s="1">
        <f t="shared" si="270"/>
        <v>-3.6244683770064484E-2</v>
      </c>
      <c r="N1588" s="1">
        <f t="shared" si="271"/>
        <v>0.52015020711548143</v>
      </c>
      <c r="P1588" s="1">
        <f t="shared" si="272"/>
        <v>-3.0998760562026444</v>
      </c>
      <c r="Q1588" s="1">
        <f t="shared" si="273"/>
        <v>-0.22079915308010215</v>
      </c>
      <c r="R1588" s="1">
        <f t="shared" si="274"/>
        <v>3.1687054006081534</v>
      </c>
      <c r="T1588" s="1" t="str">
        <f t="shared" si="275"/>
        <v>A</v>
      </c>
      <c r="U1588" s="1" t="str">
        <f t="shared" si="275"/>
        <v>B</v>
      </c>
      <c r="V1588" s="1" t="str">
        <f t="shared" si="275"/>
        <v>D</v>
      </c>
    </row>
    <row r="1589" spans="1:30" ht="15.6" x14ac:dyDescent="0.25">
      <c r="B1589" s="3" t="str">
        <f t="shared" si="265"/>
        <v>0</v>
      </c>
      <c r="C1589" s="3">
        <f t="shared" si="266"/>
        <v>0</v>
      </c>
      <c r="D1589" s="3" t="str">
        <f t="shared" si="267"/>
        <v>0</v>
      </c>
      <c r="E1589" s="5">
        <v>5701293</v>
      </c>
      <c r="F1589" s="7">
        <v>852</v>
      </c>
      <c r="G1589" s="5">
        <v>112317</v>
      </c>
      <c r="H1589" s="5">
        <v>42433</v>
      </c>
      <c r="K1589" s="1">
        <f t="shared" si="268"/>
        <v>1.3435281946634292E-2</v>
      </c>
      <c r="L1589" s="1">
        <f t="shared" si="269"/>
        <v>-0.71825396825396826</v>
      </c>
      <c r="M1589" s="1">
        <f t="shared" si="270"/>
        <v>-7.1176276946893606E-4</v>
      </c>
      <c r="N1589" s="1">
        <f t="shared" si="271"/>
        <v>8.062749891766624E-2</v>
      </c>
      <c r="P1589" s="1">
        <f t="shared" si="272"/>
        <v>-53.460282494026849</v>
      </c>
      <c r="Q1589" s="1">
        <f t="shared" si="273"/>
        <v>-5.2977136787757673E-2</v>
      </c>
      <c r="R1589" s="1">
        <f t="shared" si="274"/>
        <v>6.0011765467909992</v>
      </c>
      <c r="T1589" s="1" t="str">
        <f t="shared" si="275"/>
        <v>A</v>
      </c>
      <c r="U1589" s="1" t="str">
        <f t="shared" si="275"/>
        <v>B</v>
      </c>
      <c r="V1589" s="1" t="str">
        <f t="shared" si="275"/>
        <v>D</v>
      </c>
    </row>
    <row r="1590" spans="1:30" ht="15.6" x14ac:dyDescent="0.25">
      <c r="B1590" s="3" t="str">
        <f t="shared" si="265"/>
        <v>0</v>
      </c>
      <c r="C1590" s="3">
        <f t="shared" si="266"/>
        <v>0</v>
      </c>
      <c r="D1590" s="3" t="str">
        <f t="shared" si="267"/>
        <v>0</v>
      </c>
      <c r="E1590" s="5">
        <v>6010187</v>
      </c>
      <c r="F1590" s="5">
        <v>1389</v>
      </c>
      <c r="G1590" s="5">
        <v>104786</v>
      </c>
      <c r="H1590" s="5">
        <v>65754</v>
      </c>
      <c r="K1590" s="1">
        <f t="shared" si="268"/>
        <v>5.4179639601051904E-2</v>
      </c>
      <c r="L1590" s="1">
        <f t="shared" si="269"/>
        <v>0.63028169014084512</v>
      </c>
      <c r="M1590" s="1">
        <f t="shared" si="270"/>
        <v>-6.7051292324403253E-2</v>
      </c>
      <c r="N1590" s="1">
        <f t="shared" si="271"/>
        <v>0.5495958334315274</v>
      </c>
      <c r="P1590" s="1">
        <f t="shared" si="272"/>
        <v>11.633183512881988</v>
      </c>
      <c r="Q1590" s="1">
        <f t="shared" si="273"/>
        <v>-1.2375736128577246</v>
      </c>
      <c r="R1590" s="1">
        <f t="shared" si="274"/>
        <v>10.143955136623998</v>
      </c>
      <c r="T1590" s="1" t="str">
        <f t="shared" si="275"/>
        <v>D</v>
      </c>
      <c r="U1590" s="1" t="str">
        <f t="shared" si="275"/>
        <v>A</v>
      </c>
      <c r="V1590" s="1" t="str">
        <f t="shared" si="275"/>
        <v>D</v>
      </c>
    </row>
    <row r="1591" spans="1:30" ht="14.4" x14ac:dyDescent="0.25">
      <c r="A1591" s="4" t="s">
        <v>139</v>
      </c>
      <c r="B1591" s="3" t="str">
        <f t="shared" si="265"/>
        <v>Baoji</v>
      </c>
      <c r="C1591" s="3" t="str">
        <f t="shared" si="266"/>
        <v xml:space="preserve">bao ji </v>
      </c>
      <c r="D1591" s="3" t="str">
        <f t="shared" si="267"/>
        <v>baoji</v>
      </c>
      <c r="K1591" s="1">
        <f t="shared" si="268"/>
        <v>-1</v>
      </c>
      <c r="L1591" s="1">
        <f t="shared" si="269"/>
        <v>-1</v>
      </c>
      <c r="M1591" s="1">
        <f t="shared" si="270"/>
        <v>-1</v>
      </c>
      <c r="N1591" s="1">
        <f t="shared" si="271"/>
        <v>-1</v>
      </c>
      <c r="P1591" s="1">
        <f t="shared" si="272"/>
        <v>1</v>
      </c>
      <c r="Q1591" s="1">
        <f t="shared" si="273"/>
        <v>1</v>
      </c>
      <c r="R1591" s="1">
        <f t="shared" si="274"/>
        <v>1</v>
      </c>
      <c r="T1591" s="8" t="str">
        <f t="shared" si="275"/>
        <v>D</v>
      </c>
      <c r="U1591" s="8" t="str">
        <f t="shared" si="275"/>
        <v>D</v>
      </c>
      <c r="V1591" s="8" t="str">
        <f t="shared" si="275"/>
        <v>D</v>
      </c>
    </row>
    <row r="1592" spans="1:30" ht="15.6" x14ac:dyDescent="0.25">
      <c r="B1592" s="3" t="str">
        <f t="shared" si="265"/>
        <v>0</v>
      </c>
      <c r="C1592" s="3">
        <f t="shared" si="266"/>
        <v>0</v>
      </c>
      <c r="D1592" s="3" t="str">
        <f t="shared" si="267"/>
        <v>0</v>
      </c>
      <c r="E1592" s="5">
        <v>2181500</v>
      </c>
      <c r="F1592" s="6"/>
      <c r="G1592" s="6"/>
      <c r="H1592" s="6"/>
      <c r="K1592" s="1" t="e">
        <f t="shared" si="268"/>
        <v>#DIV/0!</v>
      </c>
      <c r="L1592" s="1" t="e">
        <f t="shared" si="269"/>
        <v>#DIV/0!</v>
      </c>
      <c r="M1592" s="1" t="e">
        <f t="shared" si="270"/>
        <v>#DIV/0!</v>
      </c>
      <c r="N1592" s="1" t="e">
        <f t="shared" si="271"/>
        <v>#DIV/0!</v>
      </c>
      <c r="P1592" s="1" t="e">
        <f t="shared" si="272"/>
        <v>#DIV/0!</v>
      </c>
      <c r="Q1592" s="1" t="e">
        <f t="shared" si="273"/>
        <v>#DIV/0!</v>
      </c>
      <c r="R1592" s="1" t="e">
        <f t="shared" si="274"/>
        <v>#DIV/0!</v>
      </c>
      <c r="T1592" s="1" t="e">
        <f t="shared" si="275"/>
        <v>#DIV/0!</v>
      </c>
      <c r="U1592" s="1" t="e">
        <f t="shared" si="275"/>
        <v>#DIV/0!</v>
      </c>
      <c r="V1592" s="1" t="e">
        <f t="shared" si="275"/>
        <v>#DIV/0!</v>
      </c>
      <c r="X1592" s="1">
        <f>COUNTIF($T$1592:$V$1604,"A")</f>
        <v>11</v>
      </c>
      <c r="Y1592" s="1">
        <f>COUNTIF($T$1592:$V$1604,"B")</f>
        <v>11</v>
      </c>
      <c r="Z1592" s="1">
        <f>COUNTIF($T$1592:$V$1604,"C")</f>
        <v>6</v>
      </c>
      <c r="AA1592" s="1">
        <f>COUNTIF($T$1592:$V$1604,"D")</f>
        <v>5</v>
      </c>
      <c r="AB1592" s="1">
        <f>COUNTIF($T$1592:$V$1604,"E")</f>
        <v>0</v>
      </c>
      <c r="AD1592" s="1" t="s">
        <v>9</v>
      </c>
    </row>
    <row r="1593" spans="1:30" ht="15.6" x14ac:dyDescent="0.25">
      <c r="B1593" s="3" t="str">
        <f t="shared" si="265"/>
        <v>0</v>
      </c>
      <c r="C1593" s="3">
        <f t="shared" si="266"/>
        <v>0</v>
      </c>
      <c r="D1593" s="3" t="str">
        <f t="shared" si="267"/>
        <v>0</v>
      </c>
      <c r="E1593" s="5">
        <v>2611200</v>
      </c>
      <c r="F1593" s="5">
        <v>8123</v>
      </c>
      <c r="G1593" s="5">
        <v>72293</v>
      </c>
      <c r="H1593" s="5">
        <v>19147</v>
      </c>
      <c r="K1593" s="1">
        <f t="shared" si="268"/>
        <v>0.19697455878982351</v>
      </c>
      <c r="L1593" s="1" t="e">
        <f t="shared" si="269"/>
        <v>#DIV/0!</v>
      </c>
      <c r="M1593" s="1" t="e">
        <f t="shared" si="270"/>
        <v>#DIV/0!</v>
      </c>
      <c r="N1593" s="1" t="e">
        <f t="shared" si="271"/>
        <v>#DIV/0!</v>
      </c>
      <c r="P1593" s="1" t="e">
        <f t="shared" si="272"/>
        <v>#DIV/0!</v>
      </c>
      <c r="Q1593" s="1" t="e">
        <f t="shared" si="273"/>
        <v>#DIV/0!</v>
      </c>
      <c r="R1593" s="1" t="e">
        <f t="shared" si="274"/>
        <v>#DIV/0!</v>
      </c>
      <c r="T1593" s="1" t="e">
        <f t="shared" si="275"/>
        <v>#DIV/0!</v>
      </c>
      <c r="U1593" s="1" t="e">
        <f t="shared" si="275"/>
        <v>#DIV/0!</v>
      </c>
      <c r="V1593" s="1" t="e">
        <f t="shared" si="275"/>
        <v>#DIV/0!</v>
      </c>
    </row>
    <row r="1594" spans="1:30" ht="15.6" x14ac:dyDescent="0.25">
      <c r="B1594" s="3" t="str">
        <f t="shared" si="265"/>
        <v>0</v>
      </c>
      <c r="C1594" s="3">
        <f t="shared" si="266"/>
        <v>0</v>
      </c>
      <c r="D1594" s="3" t="str">
        <f t="shared" si="267"/>
        <v>0</v>
      </c>
      <c r="E1594" s="5">
        <v>3202970</v>
      </c>
      <c r="F1594" s="5">
        <v>7110</v>
      </c>
      <c r="G1594" s="5">
        <v>85323</v>
      </c>
      <c r="H1594" s="5">
        <v>15305</v>
      </c>
      <c r="K1594" s="1">
        <f t="shared" si="268"/>
        <v>0.22662760416666666</v>
      </c>
      <c r="L1594" s="1">
        <f t="shared" si="269"/>
        <v>-0.12470762033731381</v>
      </c>
      <c r="M1594" s="1">
        <f t="shared" si="270"/>
        <v>0.18023875063975767</v>
      </c>
      <c r="N1594" s="1">
        <f t="shared" si="271"/>
        <v>-0.20065806653783883</v>
      </c>
      <c r="P1594" s="1">
        <f t="shared" si="272"/>
        <v>-0.5502755094458891</v>
      </c>
      <c r="Q1594" s="1">
        <f t="shared" si="273"/>
        <v>0.79530801776118298</v>
      </c>
      <c r="R1594" s="1">
        <f t="shared" si="274"/>
        <v>-0.88540876243068212</v>
      </c>
      <c r="T1594" s="1" t="str">
        <f t="shared" si="275"/>
        <v>A</v>
      </c>
      <c r="U1594" s="1" t="str">
        <f t="shared" si="275"/>
        <v>C</v>
      </c>
      <c r="V1594" s="1" t="str">
        <f t="shared" si="275"/>
        <v>A</v>
      </c>
    </row>
    <row r="1595" spans="1:30" ht="15.6" x14ac:dyDescent="0.25">
      <c r="B1595" s="3" t="str">
        <f t="shared" si="265"/>
        <v>0</v>
      </c>
      <c r="C1595" s="3">
        <f t="shared" si="266"/>
        <v>0</v>
      </c>
      <c r="D1595" s="3" t="str">
        <f t="shared" si="267"/>
        <v>0</v>
      </c>
      <c r="E1595" s="5">
        <v>4157900</v>
      </c>
      <c r="F1595" s="5">
        <v>7200</v>
      </c>
      <c r="G1595" s="5">
        <v>84274</v>
      </c>
      <c r="H1595" s="5">
        <v>15308</v>
      </c>
      <c r="K1595" s="1">
        <f t="shared" si="268"/>
        <v>0.29813891481968297</v>
      </c>
      <c r="L1595" s="1">
        <f t="shared" si="269"/>
        <v>1.2658227848101266E-2</v>
      </c>
      <c r="M1595" s="1">
        <f t="shared" si="270"/>
        <v>-1.2294457531966762E-2</v>
      </c>
      <c r="N1595" s="1">
        <f t="shared" si="271"/>
        <v>1.9601437438745509E-4</v>
      </c>
      <c r="P1595" s="1">
        <f t="shared" si="272"/>
        <v>4.2457482800449156E-2</v>
      </c>
      <c r="Q1595" s="1">
        <f t="shared" si="273"/>
        <v>-4.1237345817142182E-2</v>
      </c>
      <c r="R1595" s="1">
        <f t="shared" si="274"/>
        <v>6.5745987740649793E-4</v>
      </c>
      <c r="T1595" s="1" t="str">
        <f t="shared" si="275"/>
        <v>C</v>
      </c>
      <c r="U1595" s="1" t="str">
        <f t="shared" si="275"/>
        <v>B</v>
      </c>
      <c r="V1595" s="1" t="str">
        <f t="shared" si="275"/>
        <v>C</v>
      </c>
    </row>
    <row r="1596" spans="1:30" ht="15.6" x14ac:dyDescent="0.25">
      <c r="B1596" s="3" t="str">
        <f t="shared" si="265"/>
        <v>0</v>
      </c>
      <c r="C1596" s="3">
        <f t="shared" si="266"/>
        <v>0</v>
      </c>
      <c r="D1596" s="3" t="str">
        <f t="shared" si="267"/>
        <v>0</v>
      </c>
      <c r="E1596" s="5">
        <v>4769300</v>
      </c>
      <c r="F1596" s="5">
        <v>7192</v>
      </c>
      <c r="G1596" s="5">
        <v>83710</v>
      </c>
      <c r="H1596" s="5">
        <v>15115</v>
      </c>
      <c r="K1596" s="1">
        <f t="shared" si="268"/>
        <v>0.14704538348685633</v>
      </c>
      <c r="L1596" s="1">
        <f t="shared" si="269"/>
        <v>-1.1111111111111111E-3</v>
      </c>
      <c r="M1596" s="1">
        <f t="shared" si="270"/>
        <v>-6.6924555616204289E-3</v>
      </c>
      <c r="N1596" s="1">
        <f t="shared" si="271"/>
        <v>-1.2607786778155213E-2</v>
      </c>
      <c r="P1596" s="1">
        <f t="shared" si="272"/>
        <v>-7.5562461381892205E-3</v>
      </c>
      <c r="Q1596" s="1">
        <f t="shared" si="273"/>
        <v>-4.5512857343247601E-2</v>
      </c>
      <c r="R1596" s="1">
        <f t="shared" si="274"/>
        <v>-8.5740786138193595E-2</v>
      </c>
      <c r="T1596" s="1" t="str">
        <f t="shared" si="275"/>
        <v>B</v>
      </c>
      <c r="U1596" s="1" t="str">
        <f t="shared" si="275"/>
        <v>B</v>
      </c>
      <c r="V1596" s="1" t="str">
        <f t="shared" si="275"/>
        <v>B</v>
      </c>
    </row>
    <row r="1597" spans="1:30" ht="15.6" x14ac:dyDescent="0.25">
      <c r="B1597" s="3" t="str">
        <f t="shared" si="265"/>
        <v>0</v>
      </c>
      <c r="C1597" s="3">
        <f t="shared" si="266"/>
        <v>0</v>
      </c>
      <c r="D1597" s="3" t="str">
        <f t="shared" si="267"/>
        <v>0</v>
      </c>
      <c r="E1597" s="5">
        <v>5817500</v>
      </c>
      <c r="F1597" s="5">
        <v>7786</v>
      </c>
      <c r="G1597" s="5">
        <v>81653</v>
      </c>
      <c r="H1597" s="5">
        <v>14855</v>
      </c>
      <c r="K1597" s="1">
        <f t="shared" si="268"/>
        <v>0.2197806806030235</v>
      </c>
      <c r="L1597" s="1">
        <f t="shared" si="269"/>
        <v>8.2591768631813126E-2</v>
      </c>
      <c r="M1597" s="1">
        <f t="shared" si="270"/>
        <v>-2.4572930354796321E-2</v>
      </c>
      <c r="N1597" s="1">
        <f t="shared" si="271"/>
        <v>-1.7201455507773734E-2</v>
      </c>
      <c r="P1597" s="1">
        <f t="shared" si="272"/>
        <v>0.37579175933572445</v>
      </c>
      <c r="Q1597" s="1">
        <f t="shared" si="273"/>
        <v>-0.11180659868453549</v>
      </c>
      <c r="R1597" s="1">
        <f t="shared" si="274"/>
        <v>-7.8266458455662352E-2</v>
      </c>
      <c r="T1597" s="1" t="str">
        <f t="shared" si="275"/>
        <v>C</v>
      </c>
      <c r="U1597" s="1" t="str">
        <f t="shared" si="275"/>
        <v>B</v>
      </c>
      <c r="V1597" s="1" t="str">
        <f t="shared" si="275"/>
        <v>B</v>
      </c>
    </row>
    <row r="1598" spans="1:30" ht="15.6" x14ac:dyDescent="0.25">
      <c r="B1598" s="3" t="str">
        <f t="shared" si="265"/>
        <v>0</v>
      </c>
      <c r="C1598" s="3">
        <f t="shared" si="266"/>
        <v>0</v>
      </c>
      <c r="D1598" s="3" t="str">
        <f t="shared" si="267"/>
        <v>0</v>
      </c>
      <c r="E1598" s="5">
        <v>7140700</v>
      </c>
      <c r="F1598" s="5">
        <v>9704</v>
      </c>
      <c r="G1598" s="5">
        <v>69000</v>
      </c>
      <c r="H1598" s="5">
        <v>13693</v>
      </c>
      <c r="K1598" s="1">
        <f t="shared" si="268"/>
        <v>0.22745165449076063</v>
      </c>
      <c r="L1598" s="1">
        <f t="shared" si="269"/>
        <v>0.2463395838684819</v>
      </c>
      <c r="M1598" s="1">
        <f t="shared" si="270"/>
        <v>-0.15496062606395355</v>
      </c>
      <c r="N1598" s="1">
        <f t="shared" si="271"/>
        <v>-7.8222820599124873E-2</v>
      </c>
      <c r="P1598" s="1">
        <f t="shared" si="272"/>
        <v>1.0830415123601069</v>
      </c>
      <c r="Q1598" s="1">
        <f t="shared" si="273"/>
        <v>-0.68129038854825408</v>
      </c>
      <c r="R1598" s="1">
        <f t="shared" si="274"/>
        <v>-0.34390965752373714</v>
      </c>
      <c r="T1598" s="1" t="str">
        <f t="shared" si="275"/>
        <v>D</v>
      </c>
      <c r="U1598" s="1" t="str">
        <f t="shared" si="275"/>
        <v>A</v>
      </c>
      <c r="V1598" s="1" t="str">
        <f t="shared" si="275"/>
        <v>B</v>
      </c>
    </row>
    <row r="1599" spans="1:30" ht="15.6" x14ac:dyDescent="0.25">
      <c r="B1599" s="3" t="str">
        <f t="shared" si="265"/>
        <v>0</v>
      </c>
      <c r="C1599" s="3">
        <f t="shared" si="266"/>
        <v>0</v>
      </c>
      <c r="D1599" s="3" t="str">
        <f t="shared" si="267"/>
        <v>0</v>
      </c>
      <c r="E1599" s="5">
        <v>8065640</v>
      </c>
      <c r="F1599" s="5">
        <v>11653</v>
      </c>
      <c r="G1599" s="5">
        <v>62564</v>
      </c>
      <c r="H1599" s="5">
        <v>8645</v>
      </c>
      <c r="K1599" s="1">
        <f t="shared" si="268"/>
        <v>0.12953071827691964</v>
      </c>
      <c r="L1599" s="1">
        <f t="shared" si="269"/>
        <v>0.20084501236603464</v>
      </c>
      <c r="M1599" s="1">
        <f t="shared" si="270"/>
        <v>-9.3275362318840579E-2</v>
      </c>
      <c r="N1599" s="1">
        <f t="shared" si="271"/>
        <v>-0.36865551741765867</v>
      </c>
      <c r="P1599" s="1">
        <f t="shared" si="272"/>
        <v>1.5505589333385337</v>
      </c>
      <c r="Q1599" s="1">
        <f t="shared" si="273"/>
        <v>-0.72010225496804647</v>
      </c>
      <c r="R1599" s="1">
        <f t="shared" si="274"/>
        <v>-2.8460856414732576</v>
      </c>
      <c r="T1599" s="1" t="str">
        <f t="shared" si="275"/>
        <v>D</v>
      </c>
      <c r="U1599" s="1" t="str">
        <f t="shared" si="275"/>
        <v>A</v>
      </c>
      <c r="V1599" s="1" t="str">
        <f t="shared" si="275"/>
        <v>A</v>
      </c>
    </row>
    <row r="1600" spans="1:30" ht="15.6" x14ac:dyDescent="0.25">
      <c r="B1600" s="3" t="str">
        <f t="shared" si="265"/>
        <v>0</v>
      </c>
      <c r="C1600" s="3">
        <f t="shared" si="266"/>
        <v>0</v>
      </c>
      <c r="D1600" s="3" t="str">
        <f t="shared" si="267"/>
        <v>0</v>
      </c>
      <c r="E1600" s="5">
        <v>9760900</v>
      </c>
      <c r="F1600" s="5">
        <v>11521</v>
      </c>
      <c r="G1600" s="5">
        <v>57851</v>
      </c>
      <c r="H1600" s="5">
        <v>8714</v>
      </c>
      <c r="K1600" s="1">
        <f t="shared" si="268"/>
        <v>0.21018294890424072</v>
      </c>
      <c r="L1600" s="1">
        <f t="shared" si="269"/>
        <v>-1.1327555136016477E-2</v>
      </c>
      <c r="M1600" s="1">
        <f t="shared" si="270"/>
        <v>-7.5330861198133106E-2</v>
      </c>
      <c r="N1600" s="1">
        <f t="shared" si="271"/>
        <v>7.9814921920185085E-3</v>
      </c>
      <c r="P1600" s="1">
        <f t="shared" si="272"/>
        <v>-5.3893787269952649E-2</v>
      </c>
      <c r="Q1600" s="1">
        <f t="shared" si="273"/>
        <v>-0.35840614850471919</v>
      </c>
      <c r="R1600" s="1">
        <f t="shared" si="274"/>
        <v>3.7974023267010465E-2</v>
      </c>
      <c r="T1600" s="1" t="str">
        <f t="shared" si="275"/>
        <v>B</v>
      </c>
      <c r="U1600" s="1" t="str">
        <f t="shared" si="275"/>
        <v>B</v>
      </c>
      <c r="V1600" s="1" t="str">
        <f t="shared" si="275"/>
        <v>C</v>
      </c>
    </row>
    <row r="1601" spans="1:30" ht="15.6" x14ac:dyDescent="0.25">
      <c r="B1601" s="3" t="str">
        <f t="shared" si="265"/>
        <v>0</v>
      </c>
      <c r="C1601" s="3">
        <f t="shared" si="266"/>
        <v>0</v>
      </c>
      <c r="D1601" s="3" t="str">
        <f t="shared" si="267"/>
        <v>0</v>
      </c>
      <c r="E1601" s="5">
        <v>11757520</v>
      </c>
      <c r="F1601" s="5">
        <v>4965</v>
      </c>
      <c r="G1601" s="5">
        <v>43711</v>
      </c>
      <c r="H1601" s="5">
        <v>14940</v>
      </c>
      <c r="K1601" s="1">
        <f t="shared" si="268"/>
        <v>0.2045528588552285</v>
      </c>
      <c r="L1601" s="1">
        <f t="shared" si="269"/>
        <v>-0.5690478257095738</v>
      </c>
      <c r="M1601" s="1">
        <f t="shared" si="270"/>
        <v>-0.24442101260133792</v>
      </c>
      <c r="N1601" s="1">
        <f t="shared" si="271"/>
        <v>0.71448244204728029</v>
      </c>
      <c r="P1601" s="1">
        <f t="shared" si="272"/>
        <v>-2.7819108903890473</v>
      </c>
      <c r="Q1601" s="1">
        <f t="shared" si="273"/>
        <v>-1.1949039185725874</v>
      </c>
      <c r="R1601" s="1">
        <f t="shared" si="274"/>
        <v>3.4928988333179567</v>
      </c>
      <c r="T1601" s="1" t="str">
        <f t="shared" si="275"/>
        <v>A</v>
      </c>
      <c r="U1601" s="1" t="str">
        <f t="shared" si="275"/>
        <v>A</v>
      </c>
      <c r="V1601" s="1" t="str">
        <f t="shared" si="275"/>
        <v>D</v>
      </c>
    </row>
    <row r="1602" spans="1:30" ht="15.6" x14ac:dyDescent="0.25">
      <c r="B1602" s="3" t="str">
        <f t="shared" si="265"/>
        <v>0</v>
      </c>
      <c r="C1602" s="3">
        <f t="shared" si="266"/>
        <v>0</v>
      </c>
      <c r="D1602" s="3" t="str">
        <f t="shared" si="267"/>
        <v>0</v>
      </c>
      <c r="E1602" s="5">
        <v>13743280</v>
      </c>
      <c r="F1602" s="5">
        <v>5639</v>
      </c>
      <c r="G1602" s="5">
        <v>30534</v>
      </c>
      <c r="H1602" s="5">
        <v>12342</v>
      </c>
      <c r="K1602" s="1">
        <f t="shared" si="268"/>
        <v>0.1688927596976233</v>
      </c>
      <c r="L1602" s="1">
        <f t="shared" si="269"/>
        <v>0.13575025176233635</v>
      </c>
      <c r="M1602" s="1">
        <f t="shared" si="270"/>
        <v>-0.30145729907803526</v>
      </c>
      <c r="N1602" s="1">
        <f t="shared" si="271"/>
        <v>-0.17389558232931726</v>
      </c>
      <c r="P1602" s="1">
        <f t="shared" si="272"/>
        <v>0.80376596371198183</v>
      </c>
      <c r="Q1602" s="1">
        <f t="shared" si="273"/>
        <v>-1.7849036253404145</v>
      </c>
      <c r="R1602" s="1">
        <f t="shared" si="274"/>
        <v>-1.0296212972104355</v>
      </c>
      <c r="T1602" s="1" t="str">
        <f t="shared" si="275"/>
        <v>C</v>
      </c>
      <c r="U1602" s="1" t="str">
        <f t="shared" si="275"/>
        <v>A</v>
      </c>
      <c r="V1602" s="1" t="str">
        <f t="shared" si="275"/>
        <v>A</v>
      </c>
    </row>
    <row r="1603" spans="1:30" ht="15.6" x14ac:dyDescent="0.25">
      <c r="B1603" s="3" t="str">
        <f t="shared" ref="B1603:B1661" si="276">PROPER(D1603)</f>
        <v>0</v>
      </c>
      <c r="C1603" s="3">
        <f t="shared" ref="C1603:C1661" si="277">getpy(A1603)</f>
        <v>0</v>
      </c>
      <c r="D1603" s="3" t="str">
        <f t="shared" ref="D1603:D1661" si="278">SUBSTITUTE(C1603," ","")</f>
        <v>0</v>
      </c>
      <c r="E1603" s="5">
        <v>15459100</v>
      </c>
      <c r="F1603" s="5">
        <v>4779</v>
      </c>
      <c r="G1603" s="5">
        <v>28785</v>
      </c>
      <c r="H1603" s="5">
        <v>15900</v>
      </c>
      <c r="K1603" s="1">
        <f t="shared" ref="K1603:K1666" si="279">(E1603-E1602)/E1602</f>
        <v>0.12484792567713093</v>
      </c>
      <c r="L1603" s="1">
        <f t="shared" ref="L1603:L1666" si="280">(F1603-F1602)/F1602</f>
        <v>-0.15250931016137614</v>
      </c>
      <c r="M1603" s="1">
        <f t="shared" ref="M1603:M1666" si="281">(G1603-G1602)/G1602</f>
        <v>-5.7280408724700332E-2</v>
      </c>
      <c r="N1603" s="1">
        <f t="shared" ref="N1603:N1666" si="282">(H1603-H1602)/H1602</f>
        <v>0.28828390860476422</v>
      </c>
      <c r="P1603" s="1">
        <f t="shared" si="272"/>
        <v>-1.2215606253305344</v>
      </c>
      <c r="Q1603" s="1">
        <f t="shared" si="273"/>
        <v>-0.45880144515042348</v>
      </c>
      <c r="R1603" s="1">
        <f t="shared" si="274"/>
        <v>2.309080483646119</v>
      </c>
      <c r="T1603" s="1" t="str">
        <f t="shared" si="275"/>
        <v>A</v>
      </c>
      <c r="U1603" s="1" t="str">
        <f t="shared" si="275"/>
        <v>B</v>
      </c>
      <c r="V1603" s="1" t="str">
        <f t="shared" si="275"/>
        <v>D</v>
      </c>
    </row>
    <row r="1604" spans="1:30" ht="15.6" x14ac:dyDescent="0.25">
      <c r="B1604" s="3" t="str">
        <f t="shared" si="276"/>
        <v>0</v>
      </c>
      <c r="C1604" s="3">
        <f t="shared" si="277"/>
        <v>0</v>
      </c>
      <c r="D1604" s="3" t="str">
        <f t="shared" si="278"/>
        <v>0</v>
      </c>
      <c r="E1604" s="5">
        <v>16429000</v>
      </c>
      <c r="F1604" s="5">
        <v>4612</v>
      </c>
      <c r="G1604" s="5">
        <v>28183</v>
      </c>
      <c r="H1604" s="5">
        <v>17490</v>
      </c>
      <c r="K1604" s="1">
        <f t="shared" si="279"/>
        <v>6.2739745522054968E-2</v>
      </c>
      <c r="L1604" s="1">
        <f t="shared" si="280"/>
        <v>-3.4944549068842853E-2</v>
      </c>
      <c r="M1604" s="1">
        <f t="shared" si="281"/>
        <v>-2.0913670314399863E-2</v>
      </c>
      <c r="N1604" s="1">
        <f t="shared" si="282"/>
        <v>0.1</v>
      </c>
      <c r="P1604" s="1">
        <f t="shared" ref="P1604:P1667" si="283">L1604/K1604</f>
        <v>-0.55697626405830347</v>
      </c>
      <c r="Q1604" s="1">
        <f t="shared" ref="Q1604:Q1667" si="284">M1604/$K1604</f>
        <v>-0.33334005645668513</v>
      </c>
      <c r="R1604" s="1">
        <f t="shared" ref="R1604:R1667" si="285">N1604/$K1604</f>
        <v>1.5938859676255286</v>
      </c>
      <c r="T1604" s="1" t="str">
        <f t="shared" ref="T1604:V1667" si="286">IF(AND($K1604&gt;0,L1604&lt;0,P1604&lt;-0.5),"A",IF(OR(AND($K1604&gt;0,L1604&lt;0,P1604&gt;-0.5)),"B",IF(OR(AND($K1604&gt;0,L1604&gt;0,P1604&lt;1),AND($K1604&lt;0,L1604&lt;0,P1604&gt;1.2)),"C",IF(OR(AND($K1604&gt;0,L1604&gt;0,P1604&gt;1),AND($K1604&lt;0,L1604&lt;0,P1604&lt;1.2)),"D",IF(AND($K1604&lt;0,L1604&gt;0,P1604&lt;0),"E","F")))))</f>
        <v>A</v>
      </c>
      <c r="U1604" s="1" t="str">
        <f t="shared" si="286"/>
        <v>B</v>
      </c>
      <c r="V1604" s="1" t="str">
        <f t="shared" si="286"/>
        <v>D</v>
      </c>
    </row>
    <row r="1605" spans="1:30" ht="27.6" x14ac:dyDescent="0.25">
      <c r="A1605" s="4" t="s">
        <v>140</v>
      </c>
      <c r="B1605" s="3" t="str">
        <f t="shared" si="276"/>
        <v>Tongchuan</v>
      </c>
      <c r="C1605" s="3" t="str">
        <f t="shared" si="277"/>
        <v xml:space="preserve">tong chuan </v>
      </c>
      <c r="D1605" s="3" t="str">
        <f t="shared" si="278"/>
        <v>tongchuan</v>
      </c>
      <c r="K1605" s="1">
        <f t="shared" si="279"/>
        <v>-1</v>
      </c>
      <c r="L1605" s="1">
        <f t="shared" si="280"/>
        <v>-1</v>
      </c>
      <c r="M1605" s="1">
        <f t="shared" si="281"/>
        <v>-1</v>
      </c>
      <c r="N1605" s="1">
        <f t="shared" si="282"/>
        <v>-1</v>
      </c>
      <c r="P1605" s="1">
        <f t="shared" si="283"/>
        <v>1</v>
      </c>
      <c r="Q1605" s="1">
        <f t="shared" si="284"/>
        <v>1</v>
      </c>
      <c r="R1605" s="1">
        <f t="shared" si="285"/>
        <v>1</v>
      </c>
      <c r="T1605" s="8" t="str">
        <f t="shared" si="286"/>
        <v>D</v>
      </c>
      <c r="U1605" s="8" t="str">
        <f t="shared" si="286"/>
        <v>D</v>
      </c>
      <c r="V1605" s="8" t="str">
        <f t="shared" si="286"/>
        <v>D</v>
      </c>
    </row>
    <row r="1606" spans="1:30" ht="15.6" x14ac:dyDescent="0.25">
      <c r="B1606" s="3" t="str">
        <f t="shared" si="276"/>
        <v>0</v>
      </c>
      <c r="C1606" s="3">
        <f t="shared" si="277"/>
        <v>0</v>
      </c>
      <c r="D1606" s="3" t="str">
        <f t="shared" si="278"/>
        <v>0</v>
      </c>
      <c r="E1606" s="5">
        <v>409000</v>
      </c>
      <c r="F1606" s="6"/>
      <c r="G1606" s="6"/>
      <c r="H1606" s="6"/>
      <c r="K1606" s="1" t="e">
        <f t="shared" si="279"/>
        <v>#DIV/0!</v>
      </c>
      <c r="L1606" s="1" t="e">
        <f t="shared" si="280"/>
        <v>#DIV/0!</v>
      </c>
      <c r="M1606" s="1" t="e">
        <f t="shared" si="281"/>
        <v>#DIV/0!</v>
      </c>
      <c r="N1606" s="1" t="e">
        <f t="shared" si="282"/>
        <v>#DIV/0!</v>
      </c>
      <c r="P1606" s="1" t="e">
        <f t="shared" si="283"/>
        <v>#DIV/0!</v>
      </c>
      <c r="Q1606" s="1" t="e">
        <f t="shared" si="284"/>
        <v>#DIV/0!</v>
      </c>
      <c r="R1606" s="1" t="e">
        <f t="shared" si="285"/>
        <v>#DIV/0!</v>
      </c>
      <c r="T1606" s="1" t="e">
        <f t="shared" si="286"/>
        <v>#DIV/0!</v>
      </c>
      <c r="U1606" s="1" t="e">
        <f t="shared" si="286"/>
        <v>#DIV/0!</v>
      </c>
      <c r="V1606" s="1" t="e">
        <f t="shared" si="286"/>
        <v>#DIV/0!</v>
      </c>
      <c r="X1606" s="1">
        <f>COUNTIF($T$1606:$V$1618,"A")</f>
        <v>6</v>
      </c>
      <c r="Y1606" s="1">
        <f>COUNTIF($T$1606:$V$1618,"B")</f>
        <v>12</v>
      </c>
      <c r="Z1606" s="1">
        <f>COUNTIF($T$1606:$V$1618,"C")</f>
        <v>10</v>
      </c>
      <c r="AA1606" s="1">
        <f>COUNTIF($T$1606:$V$1618,"D")</f>
        <v>5</v>
      </c>
      <c r="AB1606" s="1">
        <f>COUNTIF($T$1606:$V$1618,"E")</f>
        <v>0</v>
      </c>
      <c r="AD1606" s="1" t="s">
        <v>9</v>
      </c>
    </row>
    <row r="1607" spans="1:30" ht="15.6" x14ac:dyDescent="0.25">
      <c r="B1607" s="3" t="str">
        <f t="shared" si="276"/>
        <v>0</v>
      </c>
      <c r="C1607" s="3">
        <f t="shared" si="277"/>
        <v>0</v>
      </c>
      <c r="D1607" s="3" t="str">
        <f t="shared" si="278"/>
        <v>0</v>
      </c>
      <c r="E1607" s="5">
        <v>486850</v>
      </c>
      <c r="F1607" s="7">
        <v>335</v>
      </c>
      <c r="G1607" s="5">
        <v>9129</v>
      </c>
      <c r="H1607" s="5">
        <v>2789</v>
      </c>
      <c r="K1607" s="1">
        <f t="shared" si="279"/>
        <v>0.19034229828850857</v>
      </c>
      <c r="L1607" s="1" t="e">
        <f t="shared" si="280"/>
        <v>#DIV/0!</v>
      </c>
      <c r="M1607" s="1" t="e">
        <f t="shared" si="281"/>
        <v>#DIV/0!</v>
      </c>
      <c r="N1607" s="1" t="e">
        <f t="shared" si="282"/>
        <v>#DIV/0!</v>
      </c>
      <c r="P1607" s="1" t="e">
        <f t="shared" si="283"/>
        <v>#DIV/0!</v>
      </c>
      <c r="Q1607" s="1" t="e">
        <f t="shared" si="284"/>
        <v>#DIV/0!</v>
      </c>
      <c r="R1607" s="1" t="e">
        <f t="shared" si="285"/>
        <v>#DIV/0!</v>
      </c>
      <c r="T1607" s="1" t="e">
        <f t="shared" si="286"/>
        <v>#DIV/0!</v>
      </c>
      <c r="U1607" s="1" t="e">
        <f t="shared" si="286"/>
        <v>#DIV/0!</v>
      </c>
      <c r="V1607" s="1" t="e">
        <f t="shared" si="286"/>
        <v>#DIV/0!</v>
      </c>
    </row>
    <row r="1608" spans="1:30" ht="15.6" x14ac:dyDescent="0.25">
      <c r="B1608" s="3" t="str">
        <f t="shared" si="276"/>
        <v>0</v>
      </c>
      <c r="C1608" s="3">
        <f t="shared" si="277"/>
        <v>0</v>
      </c>
      <c r="D1608" s="3" t="str">
        <f t="shared" si="278"/>
        <v>0</v>
      </c>
      <c r="E1608" s="5">
        <v>589020</v>
      </c>
      <c r="F1608" s="7">
        <v>341</v>
      </c>
      <c r="G1608" s="5">
        <v>8957</v>
      </c>
      <c r="H1608" s="5">
        <v>2620</v>
      </c>
      <c r="K1608" s="1">
        <f t="shared" si="279"/>
        <v>0.20985929957892574</v>
      </c>
      <c r="L1608" s="1">
        <f t="shared" si="280"/>
        <v>1.7910447761194031E-2</v>
      </c>
      <c r="M1608" s="1">
        <f t="shared" si="281"/>
        <v>-1.884105597546281E-2</v>
      </c>
      <c r="N1608" s="1">
        <f t="shared" si="282"/>
        <v>-6.0595195410541411E-2</v>
      </c>
      <c r="P1608" s="1">
        <f t="shared" si="283"/>
        <v>8.5345027821643479E-2</v>
      </c>
      <c r="Q1608" s="1">
        <f t="shared" si="284"/>
        <v>-8.9779466591505042E-2</v>
      </c>
      <c r="R1608" s="1">
        <f t="shared" si="285"/>
        <v>-0.28874200729785737</v>
      </c>
      <c r="T1608" s="1" t="str">
        <f t="shared" si="286"/>
        <v>C</v>
      </c>
      <c r="U1608" s="1" t="str">
        <f t="shared" si="286"/>
        <v>B</v>
      </c>
      <c r="V1608" s="1" t="str">
        <f t="shared" si="286"/>
        <v>B</v>
      </c>
    </row>
    <row r="1609" spans="1:30" ht="15.6" x14ac:dyDescent="0.25">
      <c r="B1609" s="3" t="str">
        <f t="shared" si="276"/>
        <v>0</v>
      </c>
      <c r="C1609" s="3">
        <f t="shared" si="277"/>
        <v>0</v>
      </c>
      <c r="D1609" s="3" t="str">
        <f t="shared" si="278"/>
        <v>0</v>
      </c>
      <c r="E1609" s="5">
        <v>695200</v>
      </c>
      <c r="F1609" s="7">
        <v>322</v>
      </c>
      <c r="G1609" s="5">
        <v>8366</v>
      </c>
      <c r="H1609" s="5">
        <v>2574</v>
      </c>
      <c r="K1609" s="1">
        <f t="shared" si="279"/>
        <v>0.180265525788598</v>
      </c>
      <c r="L1609" s="1">
        <f t="shared" si="280"/>
        <v>-5.5718475073313782E-2</v>
      </c>
      <c r="M1609" s="1">
        <f t="shared" si="281"/>
        <v>-6.5981913587138549E-2</v>
      </c>
      <c r="N1609" s="1">
        <f t="shared" si="282"/>
        <v>-1.7557251908396947E-2</v>
      </c>
      <c r="P1609" s="1">
        <f t="shared" si="283"/>
        <v>-0.30909113004033983</v>
      </c>
      <c r="Q1609" s="1">
        <f t="shared" si="284"/>
        <v>-0.3660262454426102</v>
      </c>
      <c r="R1609" s="1">
        <f t="shared" si="285"/>
        <v>-9.7396614419702113E-2</v>
      </c>
      <c r="T1609" s="1" t="str">
        <f t="shared" si="286"/>
        <v>B</v>
      </c>
      <c r="U1609" s="1" t="str">
        <f t="shared" si="286"/>
        <v>B</v>
      </c>
      <c r="V1609" s="1" t="str">
        <f t="shared" si="286"/>
        <v>B</v>
      </c>
    </row>
    <row r="1610" spans="1:30" ht="15.6" x14ac:dyDescent="0.25">
      <c r="B1610" s="3" t="str">
        <f t="shared" si="276"/>
        <v>0</v>
      </c>
      <c r="C1610" s="3">
        <f t="shared" si="277"/>
        <v>0</v>
      </c>
      <c r="D1610" s="3" t="str">
        <f t="shared" si="278"/>
        <v>0</v>
      </c>
      <c r="E1610" s="5">
        <v>836310</v>
      </c>
      <c r="F1610" s="7">
        <v>317</v>
      </c>
      <c r="G1610" s="5">
        <v>7850</v>
      </c>
      <c r="H1610" s="5">
        <v>2844</v>
      </c>
      <c r="K1610" s="1">
        <f t="shared" si="279"/>
        <v>0.20297756041426929</v>
      </c>
      <c r="L1610" s="1">
        <f t="shared" si="280"/>
        <v>-1.5527950310559006E-2</v>
      </c>
      <c r="M1610" s="1">
        <f t="shared" si="281"/>
        <v>-6.1678221372220891E-2</v>
      </c>
      <c r="N1610" s="1">
        <f t="shared" si="282"/>
        <v>0.1048951048951049</v>
      </c>
      <c r="P1610" s="1">
        <f t="shared" si="283"/>
        <v>-7.650082244986621E-2</v>
      </c>
      <c r="Q1610" s="1">
        <f t="shared" si="284"/>
        <v>-0.30386719224695602</v>
      </c>
      <c r="R1610" s="1">
        <f t="shared" si="285"/>
        <v>0.51678177962636895</v>
      </c>
      <c r="T1610" s="1" t="str">
        <f t="shared" si="286"/>
        <v>B</v>
      </c>
      <c r="U1610" s="1" t="str">
        <f t="shared" si="286"/>
        <v>B</v>
      </c>
      <c r="V1610" s="1" t="str">
        <f t="shared" si="286"/>
        <v>C</v>
      </c>
    </row>
    <row r="1611" spans="1:30" ht="15.6" x14ac:dyDescent="0.25">
      <c r="B1611" s="3" t="str">
        <f t="shared" si="276"/>
        <v>0</v>
      </c>
      <c r="C1611" s="3">
        <f t="shared" si="277"/>
        <v>0</v>
      </c>
      <c r="D1611" s="3" t="str">
        <f t="shared" si="278"/>
        <v>0</v>
      </c>
      <c r="E1611" s="5">
        <v>1022700</v>
      </c>
      <c r="F1611" s="7">
        <v>347</v>
      </c>
      <c r="G1611" s="5">
        <v>16376</v>
      </c>
      <c r="H1611" s="5">
        <v>2358</v>
      </c>
      <c r="K1611" s="1">
        <f t="shared" si="279"/>
        <v>0.22287190156760053</v>
      </c>
      <c r="L1611" s="1">
        <f t="shared" si="280"/>
        <v>9.4637223974763401E-2</v>
      </c>
      <c r="M1611" s="1">
        <f t="shared" si="281"/>
        <v>1.0861146496815286</v>
      </c>
      <c r="N1611" s="1">
        <f t="shared" si="282"/>
        <v>-0.17088607594936708</v>
      </c>
      <c r="P1611" s="1">
        <f t="shared" si="283"/>
        <v>0.42462608928769985</v>
      </c>
      <c r="Q1611" s="1">
        <f t="shared" si="284"/>
        <v>4.8732686446438072</v>
      </c>
      <c r="R1611" s="1">
        <f t="shared" si="285"/>
        <v>-0.76674571692266313</v>
      </c>
      <c r="T1611" s="1" t="str">
        <f t="shared" si="286"/>
        <v>C</v>
      </c>
      <c r="U1611" s="1" t="str">
        <f t="shared" si="286"/>
        <v>D</v>
      </c>
      <c r="V1611" s="1" t="str">
        <f t="shared" si="286"/>
        <v>A</v>
      </c>
    </row>
    <row r="1612" spans="1:30" ht="15.6" x14ac:dyDescent="0.25">
      <c r="B1612" s="3" t="str">
        <f t="shared" si="276"/>
        <v>0</v>
      </c>
      <c r="C1612" s="3">
        <f t="shared" si="277"/>
        <v>0</v>
      </c>
      <c r="D1612" s="3" t="str">
        <f t="shared" si="278"/>
        <v>0</v>
      </c>
      <c r="E1612" s="5">
        <v>1286500</v>
      </c>
      <c r="F1612" s="7">
        <v>350</v>
      </c>
      <c r="G1612" s="5">
        <v>16300</v>
      </c>
      <c r="H1612" s="5">
        <v>2107</v>
      </c>
      <c r="K1612" s="1">
        <f t="shared" si="279"/>
        <v>0.25794465630194585</v>
      </c>
      <c r="L1612" s="1">
        <f t="shared" si="280"/>
        <v>8.6455331412103754E-3</v>
      </c>
      <c r="M1612" s="1">
        <f t="shared" si="281"/>
        <v>-4.6409379579872984E-3</v>
      </c>
      <c r="N1612" s="1">
        <f t="shared" si="282"/>
        <v>-0.10644614079728583</v>
      </c>
      <c r="P1612" s="1">
        <f t="shared" si="283"/>
        <v>3.3517008125533924E-2</v>
      </c>
      <c r="Q1612" s="1">
        <f t="shared" si="284"/>
        <v>-1.799199109034727E-2</v>
      </c>
      <c r="R1612" s="1">
        <f t="shared" si="285"/>
        <v>-0.41267046320464068</v>
      </c>
      <c r="T1612" s="1" t="str">
        <f t="shared" si="286"/>
        <v>C</v>
      </c>
      <c r="U1612" s="1" t="str">
        <f t="shared" si="286"/>
        <v>B</v>
      </c>
      <c r="V1612" s="1" t="str">
        <f t="shared" si="286"/>
        <v>B</v>
      </c>
    </row>
    <row r="1613" spans="1:30" ht="15.6" x14ac:dyDescent="0.25">
      <c r="B1613" s="3" t="str">
        <f t="shared" si="276"/>
        <v>0</v>
      </c>
      <c r="C1613" s="3">
        <f t="shared" si="277"/>
        <v>0</v>
      </c>
      <c r="D1613" s="3" t="str">
        <f t="shared" si="278"/>
        <v>0</v>
      </c>
      <c r="E1613" s="5">
        <v>1558600</v>
      </c>
      <c r="F1613" s="7">
        <v>411</v>
      </c>
      <c r="G1613" s="5">
        <v>14749</v>
      </c>
      <c r="H1613" s="5">
        <v>3806</v>
      </c>
      <c r="K1613" s="1">
        <f t="shared" si="279"/>
        <v>0.21150408083948699</v>
      </c>
      <c r="L1613" s="1">
        <f t="shared" si="280"/>
        <v>0.17428571428571429</v>
      </c>
      <c r="M1613" s="1">
        <f t="shared" si="281"/>
        <v>-9.5153374233128835E-2</v>
      </c>
      <c r="N1613" s="1">
        <f t="shared" si="282"/>
        <v>0.80635975320360698</v>
      </c>
      <c r="P1613" s="1">
        <f t="shared" si="283"/>
        <v>0.82403003097600669</v>
      </c>
      <c r="Q1613" s="1">
        <f t="shared" si="284"/>
        <v>-0.44988907001440737</v>
      </c>
      <c r="R1613" s="1">
        <f t="shared" si="285"/>
        <v>3.8125021039927978</v>
      </c>
      <c r="T1613" s="1" t="str">
        <f t="shared" si="286"/>
        <v>C</v>
      </c>
      <c r="U1613" s="1" t="str">
        <f t="shared" si="286"/>
        <v>B</v>
      </c>
      <c r="V1613" s="1" t="str">
        <f t="shared" si="286"/>
        <v>D</v>
      </c>
    </row>
    <row r="1614" spans="1:30" ht="15.6" x14ac:dyDescent="0.25">
      <c r="B1614" s="3" t="str">
        <f t="shared" si="276"/>
        <v>0</v>
      </c>
      <c r="C1614" s="3">
        <f t="shared" si="277"/>
        <v>0</v>
      </c>
      <c r="D1614" s="3" t="str">
        <f t="shared" si="278"/>
        <v>0</v>
      </c>
      <c r="E1614" s="5">
        <v>1877340</v>
      </c>
      <c r="F1614" s="7">
        <v>328</v>
      </c>
      <c r="G1614" s="5">
        <v>16343</v>
      </c>
      <c r="H1614" s="5">
        <v>3336</v>
      </c>
      <c r="K1614" s="1">
        <f t="shared" si="279"/>
        <v>0.20450404208905429</v>
      </c>
      <c r="L1614" s="1">
        <f t="shared" si="280"/>
        <v>-0.20194647201946472</v>
      </c>
      <c r="M1614" s="1">
        <f t="shared" si="281"/>
        <v>0.10807512373720252</v>
      </c>
      <c r="N1614" s="1">
        <f t="shared" si="282"/>
        <v>-0.12348922753547031</v>
      </c>
      <c r="P1614" s="1">
        <f t="shared" si="283"/>
        <v>-0.98749379208614452</v>
      </c>
      <c r="Q1614" s="1">
        <f t="shared" si="284"/>
        <v>0.52847426697874078</v>
      </c>
      <c r="R1614" s="1">
        <f t="shared" si="285"/>
        <v>-0.60384736787596172</v>
      </c>
      <c r="T1614" s="1" t="str">
        <f t="shared" si="286"/>
        <v>A</v>
      </c>
      <c r="U1614" s="1" t="str">
        <f t="shared" si="286"/>
        <v>C</v>
      </c>
      <c r="V1614" s="1" t="str">
        <f t="shared" si="286"/>
        <v>A</v>
      </c>
    </row>
    <row r="1615" spans="1:30" ht="15.6" x14ac:dyDescent="0.25">
      <c r="B1615" s="3" t="str">
        <f t="shared" si="276"/>
        <v>0</v>
      </c>
      <c r="C1615" s="3">
        <f t="shared" si="277"/>
        <v>0</v>
      </c>
      <c r="D1615" s="3" t="str">
        <f t="shared" si="278"/>
        <v>0</v>
      </c>
      <c r="E1615" s="5">
        <v>2345280</v>
      </c>
      <c r="F1615" s="7">
        <v>350</v>
      </c>
      <c r="G1615" s="5">
        <v>20133</v>
      </c>
      <c r="H1615" s="5">
        <v>39258</v>
      </c>
      <c r="K1615" s="1">
        <f t="shared" si="279"/>
        <v>0.24925692735466137</v>
      </c>
      <c r="L1615" s="1">
        <f t="shared" si="280"/>
        <v>6.7073170731707321E-2</v>
      </c>
      <c r="M1615" s="1">
        <f t="shared" si="281"/>
        <v>0.23190356727650982</v>
      </c>
      <c r="N1615" s="1">
        <f t="shared" si="282"/>
        <v>10.767985611510792</v>
      </c>
      <c r="P1615" s="1">
        <f t="shared" si="283"/>
        <v>0.26909250404210672</v>
      </c>
      <c r="Q1615" s="1">
        <f t="shared" si="284"/>
        <v>0.93037962771056748</v>
      </c>
      <c r="R1615" s="1">
        <f t="shared" si="285"/>
        <v>43.200346428844874</v>
      </c>
      <c r="T1615" s="1" t="str">
        <f t="shared" si="286"/>
        <v>C</v>
      </c>
      <c r="U1615" s="1" t="str">
        <f t="shared" si="286"/>
        <v>C</v>
      </c>
      <c r="V1615" s="1" t="str">
        <f t="shared" si="286"/>
        <v>D</v>
      </c>
    </row>
    <row r="1616" spans="1:30" ht="15.6" x14ac:dyDescent="0.25">
      <c r="B1616" s="3" t="str">
        <f t="shared" si="276"/>
        <v>0</v>
      </c>
      <c r="C1616" s="3">
        <f t="shared" si="277"/>
        <v>0</v>
      </c>
      <c r="D1616" s="3" t="str">
        <f t="shared" si="278"/>
        <v>0</v>
      </c>
      <c r="E1616" s="5">
        <v>2733060</v>
      </c>
      <c r="F1616" s="7">
        <v>433</v>
      </c>
      <c r="G1616" s="5">
        <v>18098</v>
      </c>
      <c r="H1616" s="5">
        <v>41583</v>
      </c>
      <c r="K1616" s="1">
        <f t="shared" si="279"/>
        <v>0.16534486287351616</v>
      </c>
      <c r="L1616" s="1">
        <f t="shared" si="280"/>
        <v>0.23714285714285716</v>
      </c>
      <c r="M1616" s="1">
        <f t="shared" si="281"/>
        <v>-0.10107783241444394</v>
      </c>
      <c r="N1616" s="1">
        <f t="shared" si="282"/>
        <v>5.9223597738040652E-2</v>
      </c>
      <c r="P1616" s="1">
        <f t="shared" si="283"/>
        <v>1.4342317809066998</v>
      </c>
      <c r="Q1616" s="1">
        <f t="shared" si="284"/>
        <v>-0.61131522720343268</v>
      </c>
      <c r="R1616" s="1">
        <f t="shared" si="285"/>
        <v>0.35818226649923152</v>
      </c>
      <c r="T1616" s="1" t="str">
        <f t="shared" si="286"/>
        <v>D</v>
      </c>
      <c r="U1616" s="1" t="str">
        <f t="shared" si="286"/>
        <v>A</v>
      </c>
      <c r="V1616" s="1" t="str">
        <f t="shared" si="286"/>
        <v>C</v>
      </c>
    </row>
    <row r="1617" spans="1:30" ht="15.6" x14ac:dyDescent="0.25">
      <c r="B1617" s="3" t="str">
        <f t="shared" si="276"/>
        <v>0</v>
      </c>
      <c r="C1617" s="3">
        <f t="shared" si="277"/>
        <v>0</v>
      </c>
      <c r="D1617" s="3" t="str">
        <f t="shared" si="278"/>
        <v>0</v>
      </c>
      <c r="E1617" s="5">
        <v>3219750</v>
      </c>
      <c r="F1617" s="7">
        <v>424</v>
      </c>
      <c r="G1617" s="5">
        <v>17196</v>
      </c>
      <c r="H1617" s="5">
        <v>35508</v>
      </c>
      <c r="K1617" s="1">
        <f t="shared" si="279"/>
        <v>0.1780751245856293</v>
      </c>
      <c r="L1617" s="1">
        <f t="shared" si="280"/>
        <v>-2.0785219399538105E-2</v>
      </c>
      <c r="M1617" s="1">
        <f t="shared" si="281"/>
        <v>-4.9839761299591112E-2</v>
      </c>
      <c r="N1617" s="1">
        <f t="shared" si="282"/>
        <v>-0.14609335545775917</v>
      </c>
      <c r="P1617" s="1">
        <f t="shared" si="283"/>
        <v>-0.11672163334381559</v>
      </c>
      <c r="Q1617" s="1">
        <f t="shared" si="284"/>
        <v>-0.27988053590059481</v>
      </c>
      <c r="R1617" s="1">
        <f t="shared" si="285"/>
        <v>-0.82040293835374323</v>
      </c>
      <c r="T1617" s="1" t="str">
        <f t="shared" si="286"/>
        <v>B</v>
      </c>
      <c r="U1617" s="1" t="str">
        <f t="shared" si="286"/>
        <v>B</v>
      </c>
      <c r="V1617" s="1" t="str">
        <f t="shared" si="286"/>
        <v>A</v>
      </c>
    </row>
    <row r="1618" spans="1:30" ht="15.6" x14ac:dyDescent="0.25">
      <c r="B1618" s="3" t="str">
        <f t="shared" si="276"/>
        <v>0</v>
      </c>
      <c r="C1618" s="3">
        <f t="shared" si="277"/>
        <v>0</v>
      </c>
      <c r="D1618" s="3" t="str">
        <f t="shared" si="278"/>
        <v>0</v>
      </c>
      <c r="E1618" s="5">
        <v>3253630</v>
      </c>
      <c r="F1618" s="7">
        <v>402</v>
      </c>
      <c r="G1618" s="5">
        <v>17262</v>
      </c>
      <c r="H1618" s="5">
        <v>51569</v>
      </c>
      <c r="K1618" s="1">
        <f t="shared" si="279"/>
        <v>1.0522556099076015E-2</v>
      </c>
      <c r="L1618" s="1">
        <f t="shared" si="280"/>
        <v>-5.1886792452830191E-2</v>
      </c>
      <c r="M1618" s="1">
        <f t="shared" si="281"/>
        <v>3.8381018841591066E-3</v>
      </c>
      <c r="N1618" s="1">
        <f t="shared" si="282"/>
        <v>0.45232060380759265</v>
      </c>
      <c r="P1618" s="1">
        <f t="shared" si="283"/>
        <v>-4.9310064935064934</v>
      </c>
      <c r="Q1618" s="1">
        <f t="shared" si="284"/>
        <v>0.36474995695163176</v>
      </c>
      <c r="R1618" s="1">
        <f t="shared" si="285"/>
        <v>42.985810628969787</v>
      </c>
      <c r="T1618" s="1" t="str">
        <f t="shared" si="286"/>
        <v>A</v>
      </c>
      <c r="U1618" s="1" t="str">
        <f t="shared" si="286"/>
        <v>C</v>
      </c>
      <c r="V1618" s="1" t="str">
        <f t="shared" si="286"/>
        <v>D</v>
      </c>
    </row>
    <row r="1619" spans="1:30" ht="14.4" x14ac:dyDescent="0.25">
      <c r="A1619" s="4" t="s">
        <v>141</v>
      </c>
      <c r="B1619" s="3" t="str">
        <f t="shared" si="276"/>
        <v>Weinan</v>
      </c>
      <c r="C1619" s="3" t="str">
        <f t="shared" si="277"/>
        <v xml:space="preserve">wei nan </v>
      </c>
      <c r="D1619" s="3" t="str">
        <f t="shared" si="278"/>
        <v>weinan</v>
      </c>
      <c r="K1619" s="1">
        <f t="shared" si="279"/>
        <v>-1</v>
      </c>
      <c r="L1619" s="1">
        <f t="shared" si="280"/>
        <v>-1</v>
      </c>
      <c r="M1619" s="1">
        <f t="shared" si="281"/>
        <v>-1</v>
      </c>
      <c r="N1619" s="1">
        <f t="shared" si="282"/>
        <v>-1</v>
      </c>
      <c r="P1619" s="1">
        <f t="shared" si="283"/>
        <v>1</v>
      </c>
      <c r="Q1619" s="1">
        <f t="shared" si="284"/>
        <v>1</v>
      </c>
      <c r="R1619" s="1">
        <f t="shared" si="285"/>
        <v>1</v>
      </c>
      <c r="T1619" s="8" t="str">
        <f t="shared" si="286"/>
        <v>D</v>
      </c>
      <c r="U1619" s="8" t="str">
        <f t="shared" si="286"/>
        <v>D</v>
      </c>
      <c r="V1619" s="8" t="str">
        <f t="shared" si="286"/>
        <v>D</v>
      </c>
    </row>
    <row r="1620" spans="1:30" ht="15.6" x14ac:dyDescent="0.25">
      <c r="B1620" s="3" t="str">
        <f t="shared" si="276"/>
        <v>0</v>
      </c>
      <c r="C1620" s="3">
        <f t="shared" si="277"/>
        <v>0</v>
      </c>
      <c r="D1620" s="3" t="str">
        <f t="shared" si="278"/>
        <v>0</v>
      </c>
      <c r="E1620" s="5">
        <v>1817700</v>
      </c>
      <c r="F1620" s="6"/>
      <c r="G1620" s="6"/>
      <c r="H1620" s="6"/>
      <c r="K1620" s="1" t="e">
        <f t="shared" si="279"/>
        <v>#DIV/0!</v>
      </c>
      <c r="L1620" s="1" t="e">
        <f t="shared" si="280"/>
        <v>#DIV/0!</v>
      </c>
      <c r="M1620" s="1" t="e">
        <f t="shared" si="281"/>
        <v>#DIV/0!</v>
      </c>
      <c r="N1620" s="1" t="e">
        <f t="shared" si="282"/>
        <v>#DIV/0!</v>
      </c>
      <c r="P1620" s="1" t="e">
        <f t="shared" si="283"/>
        <v>#DIV/0!</v>
      </c>
      <c r="Q1620" s="1" t="e">
        <f t="shared" si="284"/>
        <v>#DIV/0!</v>
      </c>
      <c r="R1620" s="1" t="e">
        <f t="shared" si="285"/>
        <v>#DIV/0!</v>
      </c>
      <c r="T1620" s="1" t="e">
        <f t="shared" si="286"/>
        <v>#DIV/0!</v>
      </c>
      <c r="U1620" s="1" t="e">
        <f t="shared" si="286"/>
        <v>#DIV/0!</v>
      </c>
      <c r="V1620" s="1" t="e">
        <f t="shared" si="286"/>
        <v>#DIV/0!</v>
      </c>
      <c r="X1620" s="1">
        <f>COUNTIF($T$1620:$V$1632,"A")</f>
        <v>10</v>
      </c>
      <c r="Y1620" s="1">
        <f>COUNTIF($T$1620:$V$1632,"B")</f>
        <v>7</v>
      </c>
      <c r="Z1620" s="1">
        <f>COUNTIF($T$1620:$V$1632,"C")</f>
        <v>8</v>
      </c>
      <c r="AA1620" s="1">
        <f>COUNTIF($T$1620:$V$1632,"D")</f>
        <v>8</v>
      </c>
      <c r="AB1620" s="1">
        <f>COUNTIF($T$1620:$V$1632,"E")</f>
        <v>0</v>
      </c>
      <c r="AD1620" s="1" t="s">
        <v>146</v>
      </c>
    </row>
    <row r="1621" spans="1:30" ht="15.6" x14ac:dyDescent="0.25">
      <c r="B1621" s="3" t="str">
        <f t="shared" si="276"/>
        <v>0</v>
      </c>
      <c r="C1621" s="3">
        <f t="shared" si="277"/>
        <v>0</v>
      </c>
      <c r="D1621" s="3" t="str">
        <f t="shared" si="278"/>
        <v>0</v>
      </c>
      <c r="E1621" s="5">
        <v>2074610</v>
      </c>
      <c r="F1621" s="5">
        <v>3518</v>
      </c>
      <c r="G1621" s="5">
        <v>243860</v>
      </c>
      <c r="H1621" s="5">
        <v>64297</v>
      </c>
      <c r="K1621" s="1">
        <f t="shared" si="279"/>
        <v>0.14133795455795786</v>
      </c>
      <c r="L1621" s="1" t="e">
        <f t="shared" si="280"/>
        <v>#DIV/0!</v>
      </c>
      <c r="M1621" s="1" t="e">
        <f t="shared" si="281"/>
        <v>#DIV/0!</v>
      </c>
      <c r="N1621" s="1" t="e">
        <f t="shared" si="282"/>
        <v>#DIV/0!</v>
      </c>
      <c r="P1621" s="1" t="e">
        <f t="shared" si="283"/>
        <v>#DIV/0!</v>
      </c>
      <c r="Q1621" s="1" t="e">
        <f t="shared" si="284"/>
        <v>#DIV/0!</v>
      </c>
      <c r="R1621" s="1" t="e">
        <f t="shared" si="285"/>
        <v>#DIV/0!</v>
      </c>
      <c r="T1621" s="1" t="e">
        <f t="shared" si="286"/>
        <v>#DIV/0!</v>
      </c>
      <c r="U1621" s="1" t="e">
        <f t="shared" si="286"/>
        <v>#DIV/0!</v>
      </c>
      <c r="V1621" s="1" t="e">
        <f t="shared" si="286"/>
        <v>#DIV/0!</v>
      </c>
    </row>
    <row r="1622" spans="1:30" ht="15.6" x14ac:dyDescent="0.25">
      <c r="B1622" s="3" t="str">
        <f t="shared" si="276"/>
        <v>0</v>
      </c>
      <c r="C1622" s="3">
        <f t="shared" si="277"/>
        <v>0</v>
      </c>
      <c r="D1622" s="3" t="str">
        <f t="shared" si="278"/>
        <v>0</v>
      </c>
      <c r="E1622" s="5">
        <v>2477000</v>
      </c>
      <c r="F1622" s="5">
        <v>4584</v>
      </c>
      <c r="G1622" s="5">
        <v>263092</v>
      </c>
      <c r="H1622" s="5">
        <v>101022</v>
      </c>
      <c r="K1622" s="1">
        <f t="shared" si="279"/>
        <v>0.19395934657598296</v>
      </c>
      <c r="L1622" s="1">
        <f t="shared" si="280"/>
        <v>0.30301307561114271</v>
      </c>
      <c r="M1622" s="1">
        <f t="shared" si="281"/>
        <v>7.8864922496514389E-2</v>
      </c>
      <c r="N1622" s="1">
        <f t="shared" si="282"/>
        <v>0.5711775043936731</v>
      </c>
      <c r="P1622" s="1">
        <f t="shared" si="283"/>
        <v>1.5622504455717905</v>
      </c>
      <c r="Q1622" s="1">
        <f t="shared" si="284"/>
        <v>0.40660542473842221</v>
      </c>
      <c r="R1622" s="1">
        <f t="shared" si="285"/>
        <v>2.9448310405083578</v>
      </c>
      <c r="T1622" s="1" t="str">
        <f t="shared" si="286"/>
        <v>D</v>
      </c>
      <c r="U1622" s="1" t="str">
        <f t="shared" si="286"/>
        <v>C</v>
      </c>
      <c r="V1622" s="1" t="str">
        <f t="shared" si="286"/>
        <v>D</v>
      </c>
    </row>
    <row r="1623" spans="1:30" ht="15.6" x14ac:dyDescent="0.25">
      <c r="B1623" s="3" t="str">
        <f t="shared" si="276"/>
        <v>0</v>
      </c>
      <c r="C1623" s="3">
        <f t="shared" si="277"/>
        <v>0</v>
      </c>
      <c r="D1623" s="3" t="str">
        <f t="shared" si="278"/>
        <v>0</v>
      </c>
      <c r="E1623" s="5">
        <v>3124200</v>
      </c>
      <c r="F1623" s="5">
        <v>4678</v>
      </c>
      <c r="G1623" s="5">
        <v>269364</v>
      </c>
      <c r="H1623" s="5">
        <v>90569</v>
      </c>
      <c r="K1623" s="1">
        <f t="shared" si="279"/>
        <v>0.26128381106176829</v>
      </c>
      <c r="L1623" s="1">
        <f t="shared" si="280"/>
        <v>2.0506108202443279E-2</v>
      </c>
      <c r="M1623" s="1">
        <f t="shared" si="281"/>
        <v>2.3839569428184819E-2</v>
      </c>
      <c r="N1623" s="1">
        <f t="shared" si="282"/>
        <v>-0.10347251093821148</v>
      </c>
      <c r="P1623" s="1">
        <f t="shared" si="283"/>
        <v>7.8482123018312727E-2</v>
      </c>
      <c r="Q1623" s="1">
        <f t="shared" si="284"/>
        <v>9.1240132066770382E-2</v>
      </c>
      <c r="R1623" s="1">
        <f t="shared" si="285"/>
        <v>-0.39601577502155411</v>
      </c>
      <c r="T1623" s="1" t="str">
        <f t="shared" si="286"/>
        <v>C</v>
      </c>
      <c r="U1623" s="1" t="str">
        <f t="shared" si="286"/>
        <v>C</v>
      </c>
      <c r="V1623" s="1" t="str">
        <f t="shared" si="286"/>
        <v>B</v>
      </c>
    </row>
    <row r="1624" spans="1:30" ht="15.6" x14ac:dyDescent="0.25">
      <c r="B1624" s="3" t="str">
        <f t="shared" si="276"/>
        <v>0</v>
      </c>
      <c r="C1624" s="3">
        <f t="shared" si="277"/>
        <v>0</v>
      </c>
      <c r="D1624" s="3" t="str">
        <f t="shared" si="278"/>
        <v>0</v>
      </c>
      <c r="E1624" s="5">
        <v>3500700</v>
      </c>
      <c r="F1624" s="5">
        <v>4685</v>
      </c>
      <c r="G1624" s="5">
        <v>333224</v>
      </c>
      <c r="H1624" s="5">
        <v>82518</v>
      </c>
      <c r="K1624" s="1">
        <f t="shared" si="279"/>
        <v>0.12051085077779912</v>
      </c>
      <c r="L1624" s="1">
        <f t="shared" si="280"/>
        <v>1.4963659683625481E-3</v>
      </c>
      <c r="M1624" s="1">
        <f t="shared" si="281"/>
        <v>0.23707696648401419</v>
      </c>
      <c r="N1624" s="1">
        <f t="shared" si="282"/>
        <v>-8.889355077344345E-2</v>
      </c>
      <c r="P1624" s="1">
        <f t="shared" si="283"/>
        <v>1.241685672870723E-2</v>
      </c>
      <c r="Q1624" s="1">
        <f t="shared" si="284"/>
        <v>1.9672665569438437</v>
      </c>
      <c r="R1624" s="1">
        <f t="shared" si="285"/>
        <v>-0.73763939263317935</v>
      </c>
      <c r="T1624" s="1" t="str">
        <f t="shared" si="286"/>
        <v>C</v>
      </c>
      <c r="U1624" s="1" t="str">
        <f t="shared" si="286"/>
        <v>D</v>
      </c>
      <c r="V1624" s="1" t="str">
        <f t="shared" si="286"/>
        <v>A</v>
      </c>
    </row>
    <row r="1625" spans="1:30" ht="15.6" x14ac:dyDescent="0.25">
      <c r="B1625" s="3" t="str">
        <f t="shared" si="276"/>
        <v>0</v>
      </c>
      <c r="C1625" s="3">
        <f t="shared" si="277"/>
        <v>0</v>
      </c>
      <c r="D1625" s="3" t="str">
        <f t="shared" si="278"/>
        <v>0</v>
      </c>
      <c r="E1625" s="5">
        <v>4248820</v>
      </c>
      <c r="F1625" s="5">
        <v>4882</v>
      </c>
      <c r="G1625" s="5">
        <v>330938</v>
      </c>
      <c r="H1625" s="5">
        <v>68681</v>
      </c>
      <c r="K1625" s="1">
        <f t="shared" si="279"/>
        <v>0.21370583026251894</v>
      </c>
      <c r="L1625" s="1">
        <f t="shared" si="280"/>
        <v>4.2049092849519742E-2</v>
      </c>
      <c r="M1625" s="1">
        <f t="shared" si="281"/>
        <v>-6.860250162053153E-3</v>
      </c>
      <c r="N1625" s="1">
        <f t="shared" si="282"/>
        <v>-0.1676846263845464</v>
      </c>
      <c r="P1625" s="1">
        <f t="shared" si="283"/>
        <v>0.19676156143174056</v>
      </c>
      <c r="Q1625" s="1">
        <f t="shared" si="284"/>
        <v>-3.2101371093273101E-2</v>
      </c>
      <c r="R1625" s="1">
        <f t="shared" si="285"/>
        <v>-0.78465162217877016</v>
      </c>
      <c r="T1625" s="1" t="str">
        <f t="shared" si="286"/>
        <v>C</v>
      </c>
      <c r="U1625" s="1" t="str">
        <f t="shared" si="286"/>
        <v>B</v>
      </c>
      <c r="V1625" s="1" t="str">
        <f t="shared" si="286"/>
        <v>A</v>
      </c>
    </row>
    <row r="1626" spans="1:30" ht="15.6" x14ac:dyDescent="0.25">
      <c r="B1626" s="3" t="str">
        <f t="shared" si="276"/>
        <v>0</v>
      </c>
      <c r="C1626" s="3">
        <f t="shared" si="277"/>
        <v>0</v>
      </c>
      <c r="D1626" s="3" t="str">
        <f t="shared" si="278"/>
        <v>0</v>
      </c>
      <c r="E1626" s="5">
        <v>4897150</v>
      </c>
      <c r="F1626" s="5">
        <v>4656</v>
      </c>
      <c r="G1626" s="5">
        <v>315975</v>
      </c>
      <c r="H1626" s="5">
        <v>29596</v>
      </c>
      <c r="K1626" s="1">
        <f t="shared" si="279"/>
        <v>0.15259060162586319</v>
      </c>
      <c r="L1626" s="1">
        <f t="shared" si="280"/>
        <v>-4.6292503072511267E-2</v>
      </c>
      <c r="M1626" s="1">
        <f t="shared" si="281"/>
        <v>-4.521390713668421E-2</v>
      </c>
      <c r="N1626" s="1">
        <f t="shared" si="282"/>
        <v>-0.5690802405323161</v>
      </c>
      <c r="P1626" s="1">
        <f t="shared" si="283"/>
        <v>-0.30337715809008886</v>
      </c>
      <c r="Q1626" s="1">
        <f t="shared" si="284"/>
        <v>-0.29630859735086545</v>
      </c>
      <c r="R1626" s="1">
        <f t="shared" si="285"/>
        <v>-3.7294580037612253</v>
      </c>
      <c r="T1626" s="1" t="str">
        <f t="shared" si="286"/>
        <v>B</v>
      </c>
      <c r="U1626" s="1" t="str">
        <f t="shared" si="286"/>
        <v>B</v>
      </c>
      <c r="V1626" s="1" t="str">
        <f t="shared" si="286"/>
        <v>A</v>
      </c>
    </row>
    <row r="1627" spans="1:30" ht="15.6" x14ac:dyDescent="0.25">
      <c r="B1627" s="3" t="str">
        <f t="shared" si="276"/>
        <v>0</v>
      </c>
      <c r="C1627" s="3">
        <f t="shared" si="277"/>
        <v>0</v>
      </c>
      <c r="D1627" s="3" t="str">
        <f t="shared" si="278"/>
        <v>0</v>
      </c>
      <c r="E1627" s="5">
        <v>6554980</v>
      </c>
      <c r="F1627" s="5">
        <v>5341</v>
      </c>
      <c r="G1627" s="5">
        <v>337164</v>
      </c>
      <c r="H1627" s="5">
        <v>42857</v>
      </c>
      <c r="K1627" s="1">
        <f t="shared" si="279"/>
        <v>0.33852955290321923</v>
      </c>
      <c r="L1627" s="1">
        <f t="shared" si="280"/>
        <v>0.14712199312714777</v>
      </c>
      <c r="M1627" s="1">
        <f t="shared" si="281"/>
        <v>6.7059102777118448E-2</v>
      </c>
      <c r="N1627" s="1">
        <f t="shared" si="282"/>
        <v>0.44806730639275577</v>
      </c>
      <c r="P1627" s="1">
        <f t="shared" si="283"/>
        <v>0.43459128417425891</v>
      </c>
      <c r="Q1627" s="1">
        <f t="shared" si="284"/>
        <v>0.19808936089042037</v>
      </c>
      <c r="R1627" s="1">
        <f t="shared" si="285"/>
        <v>1.3235692498635467</v>
      </c>
      <c r="T1627" s="1" t="str">
        <f t="shared" si="286"/>
        <v>C</v>
      </c>
      <c r="U1627" s="1" t="str">
        <f t="shared" si="286"/>
        <v>C</v>
      </c>
      <c r="V1627" s="1" t="str">
        <f t="shared" si="286"/>
        <v>D</v>
      </c>
    </row>
    <row r="1628" spans="1:30" ht="15.6" x14ac:dyDescent="0.25">
      <c r="B1628" s="3" t="str">
        <f t="shared" si="276"/>
        <v>0</v>
      </c>
      <c r="C1628" s="3">
        <f t="shared" si="277"/>
        <v>0</v>
      </c>
      <c r="D1628" s="3" t="str">
        <f t="shared" si="278"/>
        <v>0</v>
      </c>
      <c r="E1628" s="5">
        <v>8014230</v>
      </c>
      <c r="F1628" s="5">
        <v>3245</v>
      </c>
      <c r="G1628" s="5">
        <v>287814</v>
      </c>
      <c r="H1628" s="5">
        <v>19223</v>
      </c>
      <c r="K1628" s="1">
        <f t="shared" si="279"/>
        <v>0.222617002645317</v>
      </c>
      <c r="L1628" s="1">
        <f t="shared" si="280"/>
        <v>-0.39243587343194158</v>
      </c>
      <c r="M1628" s="1">
        <f t="shared" si="281"/>
        <v>-0.14636793963768374</v>
      </c>
      <c r="N1628" s="1">
        <f t="shared" si="282"/>
        <v>-0.55146183820612737</v>
      </c>
      <c r="P1628" s="1">
        <f t="shared" si="283"/>
        <v>-1.7628297424217292</v>
      </c>
      <c r="Q1628" s="1">
        <f t="shared" si="284"/>
        <v>-0.65748769365511339</v>
      </c>
      <c r="R1628" s="1">
        <f t="shared" si="285"/>
        <v>-2.4771775365457605</v>
      </c>
      <c r="T1628" s="1" t="str">
        <f t="shared" si="286"/>
        <v>A</v>
      </c>
      <c r="U1628" s="1" t="str">
        <f t="shared" si="286"/>
        <v>A</v>
      </c>
      <c r="V1628" s="1" t="str">
        <f t="shared" si="286"/>
        <v>A</v>
      </c>
    </row>
    <row r="1629" spans="1:30" ht="15.6" x14ac:dyDescent="0.25">
      <c r="B1629" s="3" t="str">
        <f t="shared" si="276"/>
        <v>0</v>
      </c>
      <c r="C1629" s="3">
        <f t="shared" si="277"/>
        <v>0</v>
      </c>
      <c r="D1629" s="3" t="str">
        <f t="shared" si="278"/>
        <v>0</v>
      </c>
      <c r="E1629" s="5">
        <v>10289730</v>
      </c>
      <c r="F1629" s="5">
        <v>3194</v>
      </c>
      <c r="G1629" s="5">
        <v>305987</v>
      </c>
      <c r="H1629" s="5">
        <v>45609</v>
      </c>
      <c r="K1629" s="1">
        <f t="shared" si="279"/>
        <v>0.2839324551454101</v>
      </c>
      <c r="L1629" s="1">
        <f t="shared" si="280"/>
        <v>-1.5716486902927582E-2</v>
      </c>
      <c r="M1629" s="1">
        <f t="shared" si="281"/>
        <v>6.3141473312625512E-2</v>
      </c>
      <c r="N1629" s="1">
        <f t="shared" si="282"/>
        <v>1.3726265411226135</v>
      </c>
      <c r="P1629" s="1">
        <f t="shared" si="283"/>
        <v>-5.5352907419050454E-2</v>
      </c>
      <c r="Q1629" s="1">
        <f t="shared" si="284"/>
        <v>0.2223820213870546</v>
      </c>
      <c r="R1629" s="1">
        <f t="shared" si="285"/>
        <v>4.8343418170340948</v>
      </c>
      <c r="T1629" s="1" t="str">
        <f t="shared" si="286"/>
        <v>B</v>
      </c>
      <c r="U1629" s="1" t="str">
        <f t="shared" si="286"/>
        <v>C</v>
      </c>
      <c r="V1629" s="1" t="str">
        <f t="shared" si="286"/>
        <v>D</v>
      </c>
    </row>
    <row r="1630" spans="1:30" ht="15.6" x14ac:dyDescent="0.25">
      <c r="B1630" s="3" t="str">
        <f t="shared" si="276"/>
        <v>0</v>
      </c>
      <c r="C1630" s="3">
        <f t="shared" si="277"/>
        <v>0</v>
      </c>
      <c r="D1630" s="3" t="str">
        <f t="shared" si="278"/>
        <v>0</v>
      </c>
      <c r="E1630" s="5">
        <v>11537980</v>
      </c>
      <c r="F1630" s="5">
        <v>2581</v>
      </c>
      <c r="G1630" s="5">
        <v>152298</v>
      </c>
      <c r="H1630" s="5">
        <v>22482</v>
      </c>
      <c r="K1630" s="1">
        <f t="shared" si="279"/>
        <v>0.12131027733477943</v>
      </c>
      <c r="L1630" s="1">
        <f t="shared" si="280"/>
        <v>-0.19192235441452724</v>
      </c>
      <c r="M1630" s="1">
        <f t="shared" si="281"/>
        <v>-0.50227297238117963</v>
      </c>
      <c r="N1630" s="1">
        <f t="shared" si="282"/>
        <v>-0.50707097283430902</v>
      </c>
      <c r="P1630" s="1">
        <f t="shared" si="283"/>
        <v>-1.582078275898092</v>
      </c>
      <c r="Q1630" s="1">
        <f t="shared" si="284"/>
        <v>-4.1403991765269739</v>
      </c>
      <c r="R1630" s="1">
        <f t="shared" si="285"/>
        <v>-4.1799506519546359</v>
      </c>
      <c r="T1630" s="1" t="str">
        <f t="shared" si="286"/>
        <v>A</v>
      </c>
      <c r="U1630" s="1" t="str">
        <f t="shared" si="286"/>
        <v>A</v>
      </c>
      <c r="V1630" s="1" t="str">
        <f t="shared" si="286"/>
        <v>A</v>
      </c>
    </row>
    <row r="1631" spans="1:30" ht="15.6" x14ac:dyDescent="0.25">
      <c r="B1631" s="3" t="str">
        <f t="shared" si="276"/>
        <v>0</v>
      </c>
      <c r="C1631" s="3">
        <f t="shared" si="277"/>
        <v>0</v>
      </c>
      <c r="D1631" s="3" t="str">
        <f t="shared" si="278"/>
        <v>0</v>
      </c>
      <c r="E1631" s="5">
        <v>13490070</v>
      </c>
      <c r="F1631" s="5">
        <v>3861</v>
      </c>
      <c r="G1631" s="5">
        <v>143012</v>
      </c>
      <c r="H1631" s="5">
        <v>11177</v>
      </c>
      <c r="K1631" s="1">
        <f t="shared" si="279"/>
        <v>0.16918819412063463</v>
      </c>
      <c r="L1631" s="1">
        <f t="shared" si="280"/>
        <v>0.49593180937621079</v>
      </c>
      <c r="M1631" s="1">
        <f t="shared" si="281"/>
        <v>-6.0972566941128577E-2</v>
      </c>
      <c r="N1631" s="1">
        <f t="shared" si="282"/>
        <v>-0.50284672182190193</v>
      </c>
      <c r="P1631" s="1">
        <f t="shared" si="283"/>
        <v>2.9312435891513879</v>
      </c>
      <c r="Q1631" s="1">
        <f t="shared" si="284"/>
        <v>-0.3603831062683599</v>
      </c>
      <c r="R1631" s="1">
        <f t="shared" si="285"/>
        <v>-2.9721147177879446</v>
      </c>
      <c r="T1631" s="1" t="str">
        <f t="shared" si="286"/>
        <v>D</v>
      </c>
      <c r="U1631" s="1" t="str">
        <f t="shared" si="286"/>
        <v>B</v>
      </c>
      <c r="V1631" s="1" t="str">
        <f t="shared" si="286"/>
        <v>A</v>
      </c>
    </row>
    <row r="1632" spans="1:30" ht="15.6" x14ac:dyDescent="0.25">
      <c r="A1632" s="4" t="s">
        <v>142</v>
      </c>
      <c r="B1632" s="3" t="str">
        <f t="shared" si="276"/>
        <v>Xianyang</v>
      </c>
      <c r="C1632" s="3" t="str">
        <f t="shared" si="277"/>
        <v xml:space="preserve">xian yang </v>
      </c>
      <c r="D1632" s="3" t="str">
        <f t="shared" si="278"/>
        <v>xianyang</v>
      </c>
      <c r="E1632" s="5">
        <v>14237500</v>
      </c>
      <c r="F1632" s="5">
        <v>4084</v>
      </c>
      <c r="G1632" s="5">
        <v>139781</v>
      </c>
      <c r="H1632" s="5">
        <v>12604</v>
      </c>
      <c r="K1632" s="1">
        <f t="shared" si="279"/>
        <v>5.5405939331671372E-2</v>
      </c>
      <c r="L1632" s="1">
        <f t="shared" si="280"/>
        <v>5.7757057757057757E-2</v>
      </c>
      <c r="M1632" s="1">
        <f t="shared" si="281"/>
        <v>-2.25925097194641E-2</v>
      </c>
      <c r="N1632" s="1">
        <f t="shared" si="282"/>
        <v>0.12767289970475082</v>
      </c>
      <c r="P1632" s="1">
        <f t="shared" si="283"/>
        <v>1.0424344114321771</v>
      </c>
      <c r="Q1632" s="1">
        <f t="shared" si="284"/>
        <v>-0.40776331909510061</v>
      </c>
      <c r="R1632" s="1">
        <f t="shared" si="285"/>
        <v>2.3043179349505207</v>
      </c>
      <c r="T1632" s="1" t="str">
        <f t="shared" si="286"/>
        <v>D</v>
      </c>
      <c r="U1632" s="1" t="str">
        <f t="shared" si="286"/>
        <v>B</v>
      </c>
      <c r="V1632" s="1" t="str">
        <f t="shared" si="286"/>
        <v>D</v>
      </c>
    </row>
    <row r="1633" spans="1:30" x14ac:dyDescent="0.25">
      <c r="B1633" s="3" t="str">
        <f t="shared" si="276"/>
        <v>0</v>
      </c>
      <c r="C1633" s="3">
        <f t="shared" si="277"/>
        <v>0</v>
      </c>
      <c r="D1633" s="3" t="str">
        <f t="shared" si="278"/>
        <v>0</v>
      </c>
      <c r="K1633" s="1">
        <f t="shared" si="279"/>
        <v>-1</v>
      </c>
      <c r="L1633" s="1">
        <f t="shared" si="280"/>
        <v>-1</v>
      </c>
      <c r="M1633" s="1">
        <f t="shared" si="281"/>
        <v>-1</v>
      </c>
      <c r="N1633" s="1">
        <f t="shared" si="282"/>
        <v>-1</v>
      </c>
      <c r="P1633" s="1">
        <f t="shared" si="283"/>
        <v>1</v>
      </c>
      <c r="Q1633" s="1">
        <f t="shared" si="284"/>
        <v>1</v>
      </c>
      <c r="R1633" s="1">
        <f t="shared" si="285"/>
        <v>1</v>
      </c>
      <c r="T1633" s="8" t="str">
        <f t="shared" si="286"/>
        <v>D</v>
      </c>
      <c r="U1633" s="8" t="str">
        <f t="shared" si="286"/>
        <v>D</v>
      </c>
      <c r="V1633" s="8" t="str">
        <f t="shared" si="286"/>
        <v>D</v>
      </c>
    </row>
    <row r="1634" spans="1:30" ht="15.6" x14ac:dyDescent="0.25">
      <c r="B1634" s="3" t="str">
        <f t="shared" si="276"/>
        <v>0</v>
      </c>
      <c r="C1634" s="3">
        <f t="shared" si="277"/>
        <v>0</v>
      </c>
      <c r="D1634" s="3" t="str">
        <f t="shared" si="278"/>
        <v>0</v>
      </c>
      <c r="E1634" s="5">
        <v>2500400</v>
      </c>
      <c r="F1634" s="6"/>
      <c r="G1634" s="6"/>
      <c r="H1634" s="6"/>
      <c r="K1634" s="1" t="e">
        <f t="shared" si="279"/>
        <v>#DIV/0!</v>
      </c>
      <c r="L1634" s="1" t="e">
        <f t="shared" si="280"/>
        <v>#DIV/0!</v>
      </c>
      <c r="M1634" s="1" t="e">
        <f t="shared" si="281"/>
        <v>#DIV/0!</v>
      </c>
      <c r="N1634" s="1" t="e">
        <f t="shared" si="282"/>
        <v>#DIV/0!</v>
      </c>
      <c r="P1634" s="1" t="e">
        <f t="shared" si="283"/>
        <v>#DIV/0!</v>
      </c>
      <c r="Q1634" s="1" t="e">
        <f t="shared" si="284"/>
        <v>#DIV/0!</v>
      </c>
      <c r="R1634" s="1" t="e">
        <f t="shared" si="285"/>
        <v>#DIV/0!</v>
      </c>
      <c r="T1634" s="1" t="e">
        <f t="shared" si="286"/>
        <v>#DIV/0!</v>
      </c>
      <c r="U1634" s="1" t="e">
        <f t="shared" si="286"/>
        <v>#DIV/0!</v>
      </c>
      <c r="V1634" s="1" t="e">
        <f t="shared" si="286"/>
        <v>#DIV/0!</v>
      </c>
      <c r="X1634" s="1">
        <f>COUNTIF($T$1634:$V$1646,"A")</f>
        <v>11</v>
      </c>
      <c r="Y1634" s="1">
        <f>COUNTIF($T$1634:$V$1646,"B")</f>
        <v>10</v>
      </c>
      <c r="Z1634" s="1">
        <f>COUNTIF($T$1634:$V$1646,"C")</f>
        <v>8</v>
      </c>
      <c r="AA1634" s="1">
        <f>COUNTIF($T$1634:$V$1646,"D")</f>
        <v>4</v>
      </c>
      <c r="AB1634" s="1">
        <f>COUNTIF($T$1634:$V$1646,"E")</f>
        <v>0</v>
      </c>
      <c r="AD1634" s="1" t="s">
        <v>146</v>
      </c>
    </row>
    <row r="1635" spans="1:30" ht="15.6" x14ac:dyDescent="0.25">
      <c r="B1635" s="3" t="str">
        <f t="shared" si="276"/>
        <v>0</v>
      </c>
      <c r="C1635" s="3">
        <f t="shared" si="277"/>
        <v>0</v>
      </c>
      <c r="D1635" s="3" t="str">
        <f t="shared" si="278"/>
        <v>0</v>
      </c>
      <c r="E1635" s="5">
        <v>2876431</v>
      </c>
      <c r="F1635" s="5">
        <v>5470</v>
      </c>
      <c r="G1635" s="5">
        <v>124044</v>
      </c>
      <c r="H1635" s="5">
        <v>29278</v>
      </c>
      <c r="K1635" s="1">
        <f t="shared" si="279"/>
        <v>0.15038833786594144</v>
      </c>
      <c r="L1635" s="1" t="e">
        <f t="shared" si="280"/>
        <v>#DIV/0!</v>
      </c>
      <c r="M1635" s="1" t="e">
        <f t="shared" si="281"/>
        <v>#DIV/0!</v>
      </c>
      <c r="N1635" s="1" t="e">
        <f t="shared" si="282"/>
        <v>#DIV/0!</v>
      </c>
      <c r="P1635" s="1" t="e">
        <f t="shared" si="283"/>
        <v>#DIV/0!</v>
      </c>
      <c r="Q1635" s="1" t="e">
        <f t="shared" si="284"/>
        <v>#DIV/0!</v>
      </c>
      <c r="R1635" s="1" t="e">
        <f t="shared" si="285"/>
        <v>#DIV/0!</v>
      </c>
      <c r="T1635" s="1" t="e">
        <f t="shared" si="286"/>
        <v>#DIV/0!</v>
      </c>
      <c r="U1635" s="1" t="e">
        <f t="shared" si="286"/>
        <v>#DIV/0!</v>
      </c>
      <c r="V1635" s="1" t="e">
        <f t="shared" si="286"/>
        <v>#DIV/0!</v>
      </c>
    </row>
    <row r="1636" spans="1:30" ht="15.6" x14ac:dyDescent="0.25">
      <c r="B1636" s="3" t="str">
        <f t="shared" si="276"/>
        <v>0</v>
      </c>
      <c r="C1636" s="3">
        <f t="shared" si="277"/>
        <v>0</v>
      </c>
      <c r="D1636" s="3" t="str">
        <f t="shared" si="278"/>
        <v>0</v>
      </c>
      <c r="E1636" s="5">
        <v>3385620</v>
      </c>
      <c r="F1636" s="5">
        <v>7243</v>
      </c>
      <c r="G1636" s="5">
        <v>128762</v>
      </c>
      <c r="H1636" s="5">
        <v>35724</v>
      </c>
      <c r="K1636" s="1">
        <f t="shared" si="279"/>
        <v>0.17702110705940799</v>
      </c>
      <c r="L1636" s="1">
        <f t="shared" si="280"/>
        <v>0.32413162705667276</v>
      </c>
      <c r="M1636" s="1">
        <f t="shared" si="281"/>
        <v>3.8034890845183966E-2</v>
      </c>
      <c r="N1636" s="1">
        <f t="shared" si="282"/>
        <v>0.22016531183824031</v>
      </c>
      <c r="P1636" s="1">
        <f t="shared" si="283"/>
        <v>1.8310337814568898</v>
      </c>
      <c r="Q1636" s="1">
        <f t="shared" si="284"/>
        <v>0.21486076704073215</v>
      </c>
      <c r="R1636" s="1">
        <f t="shared" si="285"/>
        <v>1.2437235056063298</v>
      </c>
      <c r="T1636" s="1" t="str">
        <f t="shared" si="286"/>
        <v>D</v>
      </c>
      <c r="U1636" s="1" t="str">
        <f t="shared" si="286"/>
        <v>C</v>
      </c>
      <c r="V1636" s="1" t="str">
        <f t="shared" si="286"/>
        <v>D</v>
      </c>
    </row>
    <row r="1637" spans="1:30" ht="15.6" x14ac:dyDescent="0.25">
      <c r="B1637" s="3" t="str">
        <f t="shared" si="276"/>
        <v>0</v>
      </c>
      <c r="C1637" s="3">
        <f t="shared" si="277"/>
        <v>0</v>
      </c>
      <c r="D1637" s="3" t="str">
        <f t="shared" si="278"/>
        <v>0</v>
      </c>
      <c r="E1637" s="5">
        <v>4325160</v>
      </c>
      <c r="F1637" s="5">
        <v>8120</v>
      </c>
      <c r="G1637" s="5">
        <v>128769</v>
      </c>
      <c r="H1637" s="5">
        <v>35901</v>
      </c>
      <c r="K1637" s="1">
        <f t="shared" si="279"/>
        <v>0.2775089939213497</v>
      </c>
      <c r="L1637" s="1">
        <f t="shared" si="280"/>
        <v>0.12108242440977496</v>
      </c>
      <c r="M1637" s="1">
        <f t="shared" si="281"/>
        <v>5.4363865115484385E-5</v>
      </c>
      <c r="N1637" s="1">
        <f t="shared" si="282"/>
        <v>4.9546523345649985E-3</v>
      </c>
      <c r="P1637" s="1">
        <f t="shared" si="283"/>
        <v>0.43631891960983282</v>
      </c>
      <c r="Q1637" s="1">
        <f t="shared" si="284"/>
        <v>1.9589947103080895E-4</v>
      </c>
      <c r="R1637" s="1">
        <f t="shared" si="285"/>
        <v>1.7854024349096314E-2</v>
      </c>
      <c r="T1637" s="1" t="str">
        <f t="shared" si="286"/>
        <v>C</v>
      </c>
      <c r="U1637" s="1" t="str">
        <f t="shared" si="286"/>
        <v>C</v>
      </c>
      <c r="V1637" s="1" t="str">
        <f t="shared" si="286"/>
        <v>C</v>
      </c>
    </row>
    <row r="1638" spans="1:30" ht="15.6" x14ac:dyDescent="0.25">
      <c r="B1638" s="3" t="str">
        <f t="shared" si="276"/>
        <v>0</v>
      </c>
      <c r="C1638" s="3">
        <f t="shared" si="277"/>
        <v>0</v>
      </c>
      <c r="D1638" s="3" t="str">
        <f t="shared" si="278"/>
        <v>0</v>
      </c>
      <c r="E1638" s="5">
        <v>4839650</v>
      </c>
      <c r="F1638" s="5">
        <v>6215</v>
      </c>
      <c r="G1638" s="5">
        <v>125751</v>
      </c>
      <c r="H1638" s="5">
        <v>32049</v>
      </c>
      <c r="K1638" s="1">
        <f t="shared" si="279"/>
        <v>0.11895282486659453</v>
      </c>
      <c r="L1638" s="1">
        <f t="shared" si="280"/>
        <v>-0.23460591133004927</v>
      </c>
      <c r="M1638" s="1">
        <f t="shared" si="281"/>
        <v>-2.3437317988025067E-2</v>
      </c>
      <c r="N1638" s="1">
        <f t="shared" si="282"/>
        <v>-0.10729506141890198</v>
      </c>
      <c r="P1638" s="1">
        <f t="shared" si="283"/>
        <v>-1.9722601089394856</v>
      </c>
      <c r="Q1638" s="1">
        <f t="shared" si="284"/>
        <v>-0.197030360685507</v>
      </c>
      <c r="R1638" s="1">
        <f t="shared" si="285"/>
        <v>-0.90199674988158773</v>
      </c>
      <c r="T1638" s="1" t="str">
        <f t="shared" si="286"/>
        <v>A</v>
      </c>
      <c r="U1638" s="1" t="str">
        <f t="shared" si="286"/>
        <v>B</v>
      </c>
      <c r="V1638" s="1" t="str">
        <f t="shared" si="286"/>
        <v>A</v>
      </c>
    </row>
    <row r="1639" spans="1:30" ht="15.6" x14ac:dyDescent="0.25">
      <c r="B1639" s="3" t="str">
        <f t="shared" si="276"/>
        <v>0</v>
      </c>
      <c r="C1639" s="3">
        <f t="shared" si="277"/>
        <v>0</v>
      </c>
      <c r="D1639" s="3" t="str">
        <f t="shared" si="278"/>
        <v>0</v>
      </c>
      <c r="E1639" s="5">
        <v>5858860</v>
      </c>
      <c r="F1639" s="5">
        <v>6903</v>
      </c>
      <c r="G1639" s="5">
        <v>123934</v>
      </c>
      <c r="H1639" s="5">
        <v>17752</v>
      </c>
      <c r="K1639" s="1">
        <f t="shared" si="279"/>
        <v>0.2105958075480665</v>
      </c>
      <c r="L1639" s="1">
        <f t="shared" si="280"/>
        <v>0.11069991954947707</v>
      </c>
      <c r="M1639" s="1">
        <f t="shared" si="281"/>
        <v>-1.4449189270860668E-2</v>
      </c>
      <c r="N1639" s="1">
        <f t="shared" si="282"/>
        <v>-0.44609816218914788</v>
      </c>
      <c r="P1639" s="1">
        <f t="shared" si="283"/>
        <v>0.52565110786552982</v>
      </c>
      <c r="Q1639" s="1">
        <f t="shared" si="284"/>
        <v>-6.8611001515606035E-2</v>
      </c>
      <c r="R1639" s="1">
        <f t="shared" si="285"/>
        <v>-2.1182670604082667</v>
      </c>
      <c r="T1639" s="1" t="str">
        <f t="shared" si="286"/>
        <v>C</v>
      </c>
      <c r="U1639" s="1" t="str">
        <f t="shared" si="286"/>
        <v>B</v>
      </c>
      <c r="V1639" s="1" t="str">
        <f t="shared" si="286"/>
        <v>A</v>
      </c>
    </row>
    <row r="1640" spans="1:30" ht="15.6" x14ac:dyDescent="0.25">
      <c r="B1640" s="3" t="str">
        <f t="shared" si="276"/>
        <v>0</v>
      </c>
      <c r="C1640" s="3">
        <f t="shared" si="277"/>
        <v>0</v>
      </c>
      <c r="D1640" s="3" t="str">
        <f t="shared" si="278"/>
        <v>0</v>
      </c>
      <c r="E1640" s="5">
        <v>7645560</v>
      </c>
      <c r="F1640" s="5">
        <v>6356</v>
      </c>
      <c r="G1640" s="5">
        <v>119669</v>
      </c>
      <c r="H1640" s="5">
        <v>12751</v>
      </c>
      <c r="K1640" s="1">
        <f t="shared" si="279"/>
        <v>0.30495693701505072</v>
      </c>
      <c r="L1640" s="1">
        <f t="shared" si="280"/>
        <v>-7.9240909749384331E-2</v>
      </c>
      <c r="M1640" s="1">
        <f t="shared" si="281"/>
        <v>-3.4413478141591493E-2</v>
      </c>
      <c r="N1640" s="1">
        <f t="shared" si="282"/>
        <v>-0.2817147363677332</v>
      </c>
      <c r="P1640" s="1">
        <f t="shared" si="283"/>
        <v>-0.25984294872909713</v>
      </c>
      <c r="Q1640" s="1">
        <f t="shared" si="284"/>
        <v>-0.11284700875616764</v>
      </c>
      <c r="R1640" s="1">
        <f t="shared" si="285"/>
        <v>-0.92378530268957137</v>
      </c>
      <c r="T1640" s="1" t="str">
        <f t="shared" si="286"/>
        <v>B</v>
      </c>
      <c r="U1640" s="1" t="str">
        <f t="shared" si="286"/>
        <v>B</v>
      </c>
      <c r="V1640" s="1" t="str">
        <f t="shared" si="286"/>
        <v>A</v>
      </c>
    </row>
    <row r="1641" spans="1:30" ht="15.6" x14ac:dyDescent="0.25">
      <c r="B1641" s="3" t="str">
        <f t="shared" si="276"/>
        <v>0</v>
      </c>
      <c r="C1641" s="3">
        <f t="shared" si="277"/>
        <v>0</v>
      </c>
      <c r="D1641" s="3" t="str">
        <f t="shared" si="278"/>
        <v>0</v>
      </c>
      <c r="E1641" s="5">
        <v>8732000</v>
      </c>
      <c r="F1641" s="5">
        <v>6939</v>
      </c>
      <c r="G1641" s="5">
        <v>96173</v>
      </c>
      <c r="H1641" s="5">
        <v>12480</v>
      </c>
      <c r="K1641" s="1">
        <f t="shared" si="279"/>
        <v>0.14210077482878952</v>
      </c>
      <c r="L1641" s="1">
        <f t="shared" si="280"/>
        <v>9.172435494021397E-2</v>
      </c>
      <c r="M1641" s="1">
        <f t="shared" si="281"/>
        <v>-0.19634157551245518</v>
      </c>
      <c r="N1641" s="1">
        <f t="shared" si="282"/>
        <v>-2.125323504038899E-2</v>
      </c>
      <c r="P1641" s="1">
        <f t="shared" si="283"/>
        <v>0.64548807035519895</v>
      </c>
      <c r="Q1641" s="1">
        <f t="shared" si="284"/>
        <v>-1.3817065793555159</v>
      </c>
      <c r="R1641" s="1">
        <f t="shared" si="285"/>
        <v>-0.14956452606254964</v>
      </c>
      <c r="T1641" s="1" t="str">
        <f t="shared" si="286"/>
        <v>C</v>
      </c>
      <c r="U1641" s="1" t="str">
        <f t="shared" si="286"/>
        <v>A</v>
      </c>
      <c r="V1641" s="1" t="str">
        <f t="shared" si="286"/>
        <v>B</v>
      </c>
    </row>
    <row r="1642" spans="1:30" ht="15.6" x14ac:dyDescent="0.25">
      <c r="B1642" s="3" t="str">
        <f t="shared" si="276"/>
        <v>0</v>
      </c>
      <c r="C1642" s="3">
        <f t="shared" si="277"/>
        <v>0</v>
      </c>
      <c r="D1642" s="3" t="str">
        <f t="shared" si="278"/>
        <v>0</v>
      </c>
      <c r="E1642" s="5">
        <v>10986810</v>
      </c>
      <c r="F1642" s="5">
        <v>7149</v>
      </c>
      <c r="G1642" s="5">
        <v>86305</v>
      </c>
      <c r="H1642" s="5">
        <v>11757</v>
      </c>
      <c r="K1642" s="1">
        <f t="shared" si="279"/>
        <v>0.25822377462207968</v>
      </c>
      <c r="L1642" s="1">
        <f t="shared" si="280"/>
        <v>3.0263726761781237E-2</v>
      </c>
      <c r="M1642" s="1">
        <f t="shared" si="281"/>
        <v>-0.10260676073326193</v>
      </c>
      <c r="N1642" s="1">
        <f t="shared" si="282"/>
        <v>-5.793269230769231E-2</v>
      </c>
      <c r="P1642" s="1">
        <f t="shared" si="283"/>
        <v>0.11719961419537513</v>
      </c>
      <c r="Q1642" s="1">
        <f t="shared" si="284"/>
        <v>-0.39735597887309498</v>
      </c>
      <c r="R1642" s="1">
        <f t="shared" si="285"/>
        <v>-0.22435072987558566</v>
      </c>
      <c r="T1642" s="1" t="str">
        <f t="shared" si="286"/>
        <v>C</v>
      </c>
      <c r="U1642" s="1" t="str">
        <f t="shared" si="286"/>
        <v>B</v>
      </c>
      <c r="V1642" s="1" t="str">
        <f t="shared" si="286"/>
        <v>B</v>
      </c>
    </row>
    <row r="1643" spans="1:30" ht="15.6" x14ac:dyDescent="0.25">
      <c r="B1643" s="3" t="str">
        <f t="shared" si="276"/>
        <v>0</v>
      </c>
      <c r="C1643" s="3">
        <f t="shared" si="277"/>
        <v>0</v>
      </c>
      <c r="D1643" s="3" t="str">
        <f t="shared" si="278"/>
        <v>0</v>
      </c>
      <c r="E1643" s="5">
        <v>13613200</v>
      </c>
      <c r="F1643" s="5">
        <v>7000</v>
      </c>
      <c r="G1643" s="5">
        <v>69779</v>
      </c>
      <c r="H1643" s="5">
        <v>30310</v>
      </c>
      <c r="K1643" s="1">
        <f t="shared" si="279"/>
        <v>0.2390493691981567</v>
      </c>
      <c r="L1643" s="1">
        <f t="shared" si="280"/>
        <v>-2.0842075814799271E-2</v>
      </c>
      <c r="M1643" s="1">
        <f t="shared" si="281"/>
        <v>-0.19148369155900585</v>
      </c>
      <c r="N1643" s="1">
        <f t="shared" si="282"/>
        <v>1.578038615293017</v>
      </c>
      <c r="P1643" s="1">
        <f t="shared" si="283"/>
        <v>-8.7187328227260524E-2</v>
      </c>
      <c r="Q1643" s="1">
        <f t="shared" si="284"/>
        <v>-0.80102153041147772</v>
      </c>
      <c r="R1643" s="1">
        <f t="shared" si="285"/>
        <v>6.6013084267330715</v>
      </c>
      <c r="T1643" s="1" t="str">
        <f t="shared" si="286"/>
        <v>B</v>
      </c>
      <c r="U1643" s="1" t="str">
        <f t="shared" si="286"/>
        <v>A</v>
      </c>
      <c r="V1643" s="1" t="str">
        <f t="shared" si="286"/>
        <v>D</v>
      </c>
    </row>
    <row r="1644" spans="1:30" ht="15.6" x14ac:dyDescent="0.25">
      <c r="B1644" s="3" t="str">
        <f t="shared" si="276"/>
        <v>0</v>
      </c>
      <c r="C1644" s="3">
        <f t="shared" si="277"/>
        <v>0</v>
      </c>
      <c r="D1644" s="3" t="str">
        <f t="shared" si="278"/>
        <v>0</v>
      </c>
      <c r="E1644" s="5">
        <v>15736770</v>
      </c>
      <c r="F1644" s="5">
        <v>6033</v>
      </c>
      <c r="G1644" s="5">
        <v>67248</v>
      </c>
      <c r="H1644" s="5">
        <v>15684</v>
      </c>
      <c r="K1644" s="1">
        <f t="shared" si="279"/>
        <v>0.15599344753621486</v>
      </c>
      <c r="L1644" s="1">
        <f t="shared" si="280"/>
        <v>-0.13814285714285715</v>
      </c>
      <c r="M1644" s="1">
        <f t="shared" si="281"/>
        <v>-3.6271657662047319E-2</v>
      </c>
      <c r="N1644" s="1">
        <f t="shared" si="282"/>
        <v>-0.48254701418673707</v>
      </c>
      <c r="P1644" s="1">
        <f t="shared" si="283"/>
        <v>-0.88556833203385943</v>
      </c>
      <c r="Q1644" s="1">
        <f t="shared" si="284"/>
        <v>-0.23252039258653237</v>
      </c>
      <c r="R1644" s="1">
        <f t="shared" si="285"/>
        <v>-3.0933800220981125</v>
      </c>
      <c r="T1644" s="1" t="str">
        <f t="shared" si="286"/>
        <v>A</v>
      </c>
      <c r="U1644" s="1" t="str">
        <f t="shared" si="286"/>
        <v>B</v>
      </c>
      <c r="V1644" s="1" t="str">
        <f t="shared" si="286"/>
        <v>A</v>
      </c>
    </row>
    <row r="1645" spans="1:30" ht="15.6" x14ac:dyDescent="0.25">
      <c r="B1645" s="3" t="str">
        <f t="shared" si="276"/>
        <v>0</v>
      </c>
      <c r="C1645" s="3">
        <f t="shared" si="277"/>
        <v>0</v>
      </c>
      <c r="D1645" s="3" t="str">
        <f t="shared" si="278"/>
        <v>0</v>
      </c>
      <c r="E1645" s="5">
        <v>18603870</v>
      </c>
      <c r="F1645" s="5">
        <v>5234</v>
      </c>
      <c r="G1645" s="5">
        <v>57755</v>
      </c>
      <c r="H1645" s="5">
        <v>29636</v>
      </c>
      <c r="K1645" s="1">
        <f t="shared" si="279"/>
        <v>0.18219113579216065</v>
      </c>
      <c r="L1645" s="1">
        <f t="shared" si="280"/>
        <v>-0.13243825625725178</v>
      </c>
      <c r="M1645" s="1">
        <f t="shared" si="281"/>
        <v>-0.14116404948846062</v>
      </c>
      <c r="N1645" s="1">
        <f t="shared" si="282"/>
        <v>0.88956898750318791</v>
      </c>
      <c r="P1645" s="1">
        <f t="shared" si="283"/>
        <v>-0.72691931844771096</v>
      </c>
      <c r="Q1645" s="1">
        <f t="shared" si="284"/>
        <v>-0.77481293957954811</v>
      </c>
      <c r="R1645" s="1">
        <f t="shared" si="285"/>
        <v>4.8826139846780867</v>
      </c>
      <c r="T1645" s="1" t="str">
        <f t="shared" si="286"/>
        <v>A</v>
      </c>
      <c r="U1645" s="1" t="str">
        <f t="shared" si="286"/>
        <v>A</v>
      </c>
      <c r="V1645" s="1" t="str">
        <f t="shared" si="286"/>
        <v>D</v>
      </c>
    </row>
    <row r="1646" spans="1:30" ht="15.6" x14ac:dyDescent="0.25">
      <c r="B1646" s="3" t="str">
        <f t="shared" si="276"/>
        <v>0</v>
      </c>
      <c r="C1646" s="3">
        <f t="shared" si="277"/>
        <v>0</v>
      </c>
      <c r="D1646" s="3" t="str">
        <f t="shared" si="278"/>
        <v>0</v>
      </c>
      <c r="E1646" s="5">
        <v>20773400</v>
      </c>
      <c r="F1646" s="5">
        <v>4906</v>
      </c>
      <c r="G1646" s="5">
        <v>57183</v>
      </c>
      <c r="H1646" s="5">
        <v>32735</v>
      </c>
      <c r="K1646" s="1">
        <f t="shared" si="279"/>
        <v>0.11661713396191223</v>
      </c>
      <c r="L1646" s="1">
        <f t="shared" si="280"/>
        <v>-6.2667176155903712E-2</v>
      </c>
      <c r="M1646" s="1">
        <f t="shared" si="281"/>
        <v>-9.9039044238594057E-3</v>
      </c>
      <c r="N1646" s="1">
        <f t="shared" si="282"/>
        <v>0.10456876771494129</v>
      </c>
      <c r="P1646" s="1">
        <f t="shared" si="283"/>
        <v>-0.53737537552904657</v>
      </c>
      <c r="Q1646" s="1">
        <f t="shared" si="284"/>
        <v>-8.4926666325842587E-2</v>
      </c>
      <c r="R1646" s="1">
        <f t="shared" si="285"/>
        <v>0.89668442502706336</v>
      </c>
      <c r="T1646" s="1" t="str">
        <f t="shared" si="286"/>
        <v>A</v>
      </c>
      <c r="U1646" s="1" t="str">
        <f t="shared" si="286"/>
        <v>B</v>
      </c>
      <c r="V1646" s="1" t="str">
        <f t="shared" si="286"/>
        <v>C</v>
      </c>
    </row>
    <row r="1647" spans="1:30" ht="14.4" x14ac:dyDescent="0.25">
      <c r="A1647" s="4" t="s">
        <v>143</v>
      </c>
      <c r="B1647" s="3" t="str">
        <f t="shared" si="276"/>
        <v>Yanan</v>
      </c>
      <c r="C1647" s="3" t="str">
        <f t="shared" si="277"/>
        <v xml:space="preserve">yan an </v>
      </c>
      <c r="D1647" s="3" t="str">
        <f t="shared" si="278"/>
        <v>yanan</v>
      </c>
      <c r="K1647" s="1">
        <f t="shared" si="279"/>
        <v>-1</v>
      </c>
      <c r="L1647" s="1">
        <f t="shared" si="280"/>
        <v>-1</v>
      </c>
      <c r="M1647" s="1">
        <f t="shared" si="281"/>
        <v>-1</v>
      </c>
      <c r="N1647" s="1">
        <f t="shared" si="282"/>
        <v>-1</v>
      </c>
      <c r="P1647" s="1">
        <f t="shared" si="283"/>
        <v>1</v>
      </c>
      <c r="Q1647" s="1">
        <f t="shared" si="284"/>
        <v>1</v>
      </c>
      <c r="R1647" s="1">
        <f t="shared" si="285"/>
        <v>1</v>
      </c>
      <c r="T1647" s="8" t="str">
        <f t="shared" si="286"/>
        <v>D</v>
      </c>
      <c r="U1647" s="8" t="str">
        <f t="shared" si="286"/>
        <v>D</v>
      </c>
      <c r="V1647" s="8" t="str">
        <f t="shared" si="286"/>
        <v>D</v>
      </c>
    </row>
    <row r="1648" spans="1:30" ht="15.6" x14ac:dyDescent="0.25">
      <c r="B1648" s="3" t="str">
        <f t="shared" si="276"/>
        <v>0</v>
      </c>
      <c r="C1648" s="3">
        <f t="shared" si="277"/>
        <v>0</v>
      </c>
      <c r="D1648" s="3" t="str">
        <f t="shared" si="278"/>
        <v>0</v>
      </c>
      <c r="E1648" s="5">
        <v>1187600</v>
      </c>
      <c r="F1648" s="6"/>
      <c r="G1648" s="6"/>
      <c r="H1648" s="6"/>
      <c r="K1648" s="1" t="e">
        <f t="shared" si="279"/>
        <v>#DIV/0!</v>
      </c>
      <c r="L1648" s="1" t="e">
        <f t="shared" si="280"/>
        <v>#DIV/0!</v>
      </c>
      <c r="M1648" s="1" t="e">
        <f t="shared" si="281"/>
        <v>#DIV/0!</v>
      </c>
      <c r="N1648" s="1" t="e">
        <f t="shared" si="282"/>
        <v>#DIV/0!</v>
      </c>
      <c r="P1648" s="1" t="e">
        <f t="shared" si="283"/>
        <v>#DIV/0!</v>
      </c>
      <c r="Q1648" s="1" t="e">
        <f t="shared" si="284"/>
        <v>#DIV/0!</v>
      </c>
      <c r="R1648" s="1" t="e">
        <f t="shared" si="285"/>
        <v>#DIV/0!</v>
      </c>
      <c r="T1648" s="1" t="e">
        <f t="shared" si="286"/>
        <v>#DIV/0!</v>
      </c>
      <c r="U1648" s="1" t="e">
        <f t="shared" si="286"/>
        <v>#DIV/0!</v>
      </c>
      <c r="V1648" s="1" t="e">
        <f t="shared" si="286"/>
        <v>#DIV/0!</v>
      </c>
      <c r="X1648" s="1">
        <f>COUNTIF($T$1648:$V$1660,"A")</f>
        <v>7</v>
      </c>
      <c r="Y1648" s="1">
        <f>COUNTIF($T$1648:$V$1660,"B")</f>
        <v>4</v>
      </c>
      <c r="Z1648" s="1">
        <f>COUNTIF($T$1648:$V$1660,"C")</f>
        <v>13</v>
      </c>
      <c r="AA1648" s="1">
        <f>COUNTIF($T$1648:$V$1660,"D")</f>
        <v>9</v>
      </c>
      <c r="AB1648" s="1">
        <f>COUNTIF($T$1648:$V$1660,"E")</f>
        <v>0</v>
      </c>
      <c r="AD1648" s="1" t="s">
        <v>148</v>
      </c>
    </row>
    <row r="1649" spans="1:30" ht="15.6" x14ac:dyDescent="0.25">
      <c r="B1649" s="3" t="str">
        <f t="shared" si="276"/>
        <v>0</v>
      </c>
      <c r="C1649" s="3">
        <f t="shared" si="277"/>
        <v>0</v>
      </c>
      <c r="D1649" s="3" t="str">
        <f t="shared" si="278"/>
        <v>0</v>
      </c>
      <c r="E1649" s="5">
        <v>1427600</v>
      </c>
      <c r="F1649" s="7">
        <v>419</v>
      </c>
      <c r="G1649" s="5">
        <v>4840</v>
      </c>
      <c r="H1649" s="5">
        <v>6756</v>
      </c>
      <c r="K1649" s="1">
        <f t="shared" si="279"/>
        <v>0.20208824520040417</v>
      </c>
      <c r="L1649" s="1" t="e">
        <f t="shared" si="280"/>
        <v>#DIV/0!</v>
      </c>
      <c r="M1649" s="1" t="e">
        <f t="shared" si="281"/>
        <v>#DIV/0!</v>
      </c>
      <c r="N1649" s="1" t="e">
        <f t="shared" si="282"/>
        <v>#DIV/0!</v>
      </c>
      <c r="P1649" s="1" t="e">
        <f t="shared" si="283"/>
        <v>#DIV/0!</v>
      </c>
      <c r="Q1649" s="1" t="e">
        <f t="shared" si="284"/>
        <v>#DIV/0!</v>
      </c>
      <c r="R1649" s="1" t="e">
        <f t="shared" si="285"/>
        <v>#DIV/0!</v>
      </c>
      <c r="T1649" s="1" t="e">
        <f t="shared" si="286"/>
        <v>#DIV/0!</v>
      </c>
      <c r="U1649" s="1" t="e">
        <f t="shared" si="286"/>
        <v>#DIV/0!</v>
      </c>
      <c r="V1649" s="1" t="e">
        <f t="shared" si="286"/>
        <v>#DIV/0!</v>
      </c>
    </row>
    <row r="1650" spans="1:30" ht="15.6" x14ac:dyDescent="0.25">
      <c r="B1650" s="3" t="str">
        <f t="shared" si="276"/>
        <v>0</v>
      </c>
      <c r="C1650" s="3">
        <f t="shared" si="277"/>
        <v>0</v>
      </c>
      <c r="D1650" s="3" t="str">
        <f t="shared" si="278"/>
        <v>0</v>
      </c>
      <c r="E1650" s="5">
        <v>1917640</v>
      </c>
      <c r="F1650" s="7">
        <v>520</v>
      </c>
      <c r="G1650" s="5">
        <v>9338</v>
      </c>
      <c r="H1650" s="5">
        <v>5504</v>
      </c>
      <c r="K1650" s="1">
        <f t="shared" si="279"/>
        <v>0.34326141776407959</v>
      </c>
      <c r="L1650" s="1">
        <f t="shared" si="280"/>
        <v>0.24105011933174225</v>
      </c>
      <c r="M1650" s="1">
        <f t="shared" si="281"/>
        <v>0.92933884297520664</v>
      </c>
      <c r="N1650" s="1">
        <f t="shared" si="282"/>
        <v>-0.18531675547661339</v>
      </c>
      <c r="P1650" s="1">
        <f t="shared" si="283"/>
        <v>0.70223481829645584</v>
      </c>
      <c r="Q1650" s="1">
        <f t="shared" si="284"/>
        <v>2.70737925930823</v>
      </c>
      <c r="R1650" s="1">
        <f t="shared" si="285"/>
        <v>-0.53987062304794153</v>
      </c>
      <c r="T1650" s="1" t="str">
        <f t="shared" si="286"/>
        <v>C</v>
      </c>
      <c r="U1650" s="1" t="str">
        <f t="shared" si="286"/>
        <v>D</v>
      </c>
      <c r="V1650" s="1" t="str">
        <f t="shared" si="286"/>
        <v>A</v>
      </c>
    </row>
    <row r="1651" spans="1:30" ht="15.6" x14ac:dyDescent="0.25">
      <c r="B1651" s="3" t="str">
        <f t="shared" si="276"/>
        <v>0</v>
      </c>
      <c r="C1651" s="3">
        <f t="shared" si="277"/>
        <v>0</v>
      </c>
      <c r="D1651" s="3" t="str">
        <f t="shared" si="278"/>
        <v>0</v>
      </c>
      <c r="E1651" s="5">
        <v>3706160</v>
      </c>
      <c r="F1651" s="7">
        <v>807</v>
      </c>
      <c r="G1651" s="5">
        <v>12182</v>
      </c>
      <c r="H1651" s="5">
        <v>6436</v>
      </c>
      <c r="K1651" s="1">
        <f t="shared" si="279"/>
        <v>0.93266723681191466</v>
      </c>
      <c r="L1651" s="1">
        <f t="shared" si="280"/>
        <v>0.55192307692307696</v>
      </c>
      <c r="M1651" s="1">
        <f t="shared" si="281"/>
        <v>0.30456200471192973</v>
      </c>
      <c r="N1651" s="1">
        <f t="shared" si="282"/>
        <v>0.1693313953488372</v>
      </c>
      <c r="P1651" s="1">
        <f t="shared" si="283"/>
        <v>0.59176848412697047</v>
      </c>
      <c r="Q1651" s="1">
        <f t="shared" si="284"/>
        <v>0.3265494837719371</v>
      </c>
      <c r="R1651" s="1">
        <f t="shared" si="285"/>
        <v>0.18155606701448357</v>
      </c>
      <c r="T1651" s="1" t="str">
        <f t="shared" si="286"/>
        <v>C</v>
      </c>
      <c r="U1651" s="1" t="str">
        <f t="shared" si="286"/>
        <v>C</v>
      </c>
      <c r="V1651" s="1" t="str">
        <f t="shared" si="286"/>
        <v>C</v>
      </c>
    </row>
    <row r="1652" spans="1:30" ht="15.6" x14ac:dyDescent="0.25">
      <c r="B1652" s="3" t="str">
        <f t="shared" si="276"/>
        <v>0</v>
      </c>
      <c r="C1652" s="3">
        <f t="shared" si="277"/>
        <v>0</v>
      </c>
      <c r="D1652" s="3" t="str">
        <f t="shared" si="278"/>
        <v>0</v>
      </c>
      <c r="E1652" s="5">
        <v>4531110</v>
      </c>
      <c r="F1652" s="7">
        <v>887</v>
      </c>
      <c r="G1652" s="5">
        <v>12799</v>
      </c>
      <c r="H1652" s="5">
        <v>6753</v>
      </c>
      <c r="K1652" s="1">
        <f t="shared" si="279"/>
        <v>0.22258887905541044</v>
      </c>
      <c r="L1652" s="1">
        <f t="shared" si="280"/>
        <v>9.9132589838909546E-2</v>
      </c>
      <c r="M1652" s="1">
        <f t="shared" si="281"/>
        <v>5.0648497783615166E-2</v>
      </c>
      <c r="N1652" s="1">
        <f t="shared" si="282"/>
        <v>4.925419515226849E-2</v>
      </c>
      <c r="P1652" s="1">
        <f t="shared" si="283"/>
        <v>0.44536182696814719</v>
      </c>
      <c r="Q1652" s="1">
        <f t="shared" si="284"/>
        <v>0.22754280446781405</v>
      </c>
      <c r="R1652" s="1">
        <f t="shared" si="285"/>
        <v>0.22127877799324977</v>
      </c>
      <c r="T1652" s="1" t="str">
        <f t="shared" si="286"/>
        <v>C</v>
      </c>
      <c r="U1652" s="1" t="str">
        <f t="shared" si="286"/>
        <v>C</v>
      </c>
      <c r="V1652" s="1" t="str">
        <f t="shared" si="286"/>
        <v>C</v>
      </c>
    </row>
    <row r="1653" spans="1:30" ht="15.6" x14ac:dyDescent="0.25">
      <c r="B1653" s="3" t="str">
        <f t="shared" si="276"/>
        <v>0</v>
      </c>
      <c r="C1653" s="3">
        <f t="shared" si="277"/>
        <v>0</v>
      </c>
      <c r="D1653" s="3" t="str">
        <f t="shared" si="278"/>
        <v>0</v>
      </c>
      <c r="E1653" s="5">
        <v>6100780</v>
      </c>
      <c r="F1653" s="5">
        <v>1080</v>
      </c>
      <c r="G1653" s="5">
        <v>13336</v>
      </c>
      <c r="H1653" s="5">
        <v>7700</v>
      </c>
      <c r="K1653" s="1">
        <f t="shared" si="279"/>
        <v>0.34642063423752678</v>
      </c>
      <c r="L1653" s="1">
        <f t="shared" si="280"/>
        <v>0.21758737316798196</v>
      </c>
      <c r="M1653" s="1">
        <f t="shared" si="281"/>
        <v>4.1956402843972188E-2</v>
      </c>
      <c r="N1653" s="1">
        <f t="shared" si="282"/>
        <v>0.14023397008736857</v>
      </c>
      <c r="P1653" s="1">
        <f t="shared" si="283"/>
        <v>0.62810165349097247</v>
      </c>
      <c r="Q1653" s="1">
        <f t="shared" si="284"/>
        <v>0.12111404084320324</v>
      </c>
      <c r="R1653" s="1">
        <f t="shared" si="285"/>
        <v>0.4048083636704381</v>
      </c>
      <c r="T1653" s="1" t="str">
        <f t="shared" si="286"/>
        <v>C</v>
      </c>
      <c r="U1653" s="1" t="str">
        <f t="shared" si="286"/>
        <v>C</v>
      </c>
      <c r="V1653" s="1" t="str">
        <f t="shared" si="286"/>
        <v>C</v>
      </c>
    </row>
    <row r="1654" spans="1:30" ht="15.6" x14ac:dyDescent="0.25">
      <c r="B1654" s="3" t="str">
        <f t="shared" si="276"/>
        <v>0</v>
      </c>
      <c r="C1654" s="3">
        <f t="shared" si="277"/>
        <v>0</v>
      </c>
      <c r="D1654" s="3" t="str">
        <f t="shared" si="278"/>
        <v>0</v>
      </c>
      <c r="E1654" s="5">
        <v>7132720</v>
      </c>
      <c r="F1654" s="5">
        <v>1357</v>
      </c>
      <c r="G1654" s="5">
        <v>12240</v>
      </c>
      <c r="H1654" s="5">
        <v>3554</v>
      </c>
      <c r="K1654" s="1">
        <f t="shared" si="279"/>
        <v>0.16914886293228079</v>
      </c>
      <c r="L1654" s="1">
        <f t="shared" si="280"/>
        <v>0.25648148148148148</v>
      </c>
      <c r="M1654" s="1">
        <f t="shared" si="281"/>
        <v>-8.2183563287342526E-2</v>
      </c>
      <c r="N1654" s="1">
        <f t="shared" si="282"/>
        <v>-0.53844155844155839</v>
      </c>
      <c r="P1654" s="1">
        <f t="shared" si="283"/>
        <v>1.5163062703186159</v>
      </c>
      <c r="Q1654" s="1">
        <f t="shared" si="284"/>
        <v>-0.48586530150217411</v>
      </c>
      <c r="R1654" s="1">
        <f t="shared" si="285"/>
        <v>-3.1832407803836373</v>
      </c>
      <c r="T1654" s="1" t="str">
        <f t="shared" si="286"/>
        <v>D</v>
      </c>
      <c r="U1654" s="1" t="str">
        <f t="shared" si="286"/>
        <v>B</v>
      </c>
      <c r="V1654" s="1" t="str">
        <f t="shared" si="286"/>
        <v>A</v>
      </c>
    </row>
    <row r="1655" spans="1:30" ht="15.6" x14ac:dyDescent="0.25">
      <c r="B1655" s="3" t="str">
        <f t="shared" si="276"/>
        <v>0</v>
      </c>
      <c r="C1655" s="3">
        <f t="shared" si="277"/>
        <v>0</v>
      </c>
      <c r="D1655" s="3" t="str">
        <f t="shared" si="278"/>
        <v>0</v>
      </c>
      <c r="E1655" s="5">
        <v>7282600</v>
      </c>
      <c r="F1655" s="5">
        <v>1075</v>
      </c>
      <c r="G1655" s="5">
        <v>12125</v>
      </c>
      <c r="H1655" s="5">
        <v>6728</v>
      </c>
      <c r="K1655" s="1">
        <f t="shared" si="279"/>
        <v>2.1013021680368778E-2</v>
      </c>
      <c r="L1655" s="1">
        <f t="shared" si="280"/>
        <v>-0.20781134856300662</v>
      </c>
      <c r="M1655" s="1">
        <f t="shared" si="281"/>
        <v>-9.3954248366013068E-3</v>
      </c>
      <c r="N1655" s="1">
        <f t="shared" si="282"/>
        <v>0.89307822172200335</v>
      </c>
      <c r="P1655" s="1">
        <f t="shared" si="283"/>
        <v>-9.8896461310537003</v>
      </c>
      <c r="Q1655" s="1">
        <f t="shared" si="284"/>
        <v>-0.44712393008088386</v>
      </c>
      <c r="R1655" s="1">
        <f t="shared" si="285"/>
        <v>42.50118023512789</v>
      </c>
      <c r="T1655" s="1" t="str">
        <f t="shared" si="286"/>
        <v>A</v>
      </c>
      <c r="U1655" s="1" t="str">
        <f t="shared" si="286"/>
        <v>B</v>
      </c>
      <c r="V1655" s="1" t="str">
        <f t="shared" si="286"/>
        <v>D</v>
      </c>
    </row>
    <row r="1656" spans="1:30" ht="15.6" x14ac:dyDescent="0.25">
      <c r="B1656" s="3" t="str">
        <f t="shared" si="276"/>
        <v>0</v>
      </c>
      <c r="C1656" s="3">
        <f t="shared" si="277"/>
        <v>0</v>
      </c>
      <c r="D1656" s="3" t="str">
        <f t="shared" si="278"/>
        <v>0</v>
      </c>
      <c r="E1656" s="5">
        <v>8854200</v>
      </c>
      <c r="F1656" s="5">
        <v>1390</v>
      </c>
      <c r="G1656" s="5">
        <v>11196</v>
      </c>
      <c r="H1656" s="5">
        <v>7000</v>
      </c>
      <c r="K1656" s="1">
        <f t="shared" si="279"/>
        <v>0.21580204871886413</v>
      </c>
      <c r="L1656" s="1">
        <f t="shared" si="280"/>
        <v>0.2930232558139535</v>
      </c>
      <c r="M1656" s="1">
        <f t="shared" si="281"/>
        <v>-7.6618556701030932E-2</v>
      </c>
      <c r="N1656" s="1">
        <f t="shared" si="282"/>
        <v>4.042806183115339E-2</v>
      </c>
      <c r="P1656" s="1">
        <f t="shared" si="283"/>
        <v>1.3578335217553434</v>
      </c>
      <c r="Q1656" s="1">
        <f t="shared" si="284"/>
        <v>-0.35504091437447688</v>
      </c>
      <c r="R1656" s="1">
        <f t="shared" si="285"/>
        <v>0.18733863775232737</v>
      </c>
      <c r="T1656" s="1" t="str">
        <f t="shared" si="286"/>
        <v>D</v>
      </c>
      <c r="U1656" s="1" t="str">
        <f t="shared" si="286"/>
        <v>B</v>
      </c>
      <c r="V1656" s="1" t="str">
        <f t="shared" si="286"/>
        <v>C</v>
      </c>
    </row>
    <row r="1657" spans="1:30" ht="15.6" x14ac:dyDescent="0.25">
      <c r="B1657" s="3" t="str">
        <f t="shared" si="276"/>
        <v>0</v>
      </c>
      <c r="C1657" s="3">
        <f t="shared" si="277"/>
        <v>0</v>
      </c>
      <c r="D1657" s="3" t="str">
        <f t="shared" si="278"/>
        <v>0</v>
      </c>
      <c r="E1657" s="5">
        <v>11133500</v>
      </c>
      <c r="F1657" s="5">
        <v>2029</v>
      </c>
      <c r="G1657" s="5">
        <v>17587</v>
      </c>
      <c r="H1657" s="5">
        <v>7453</v>
      </c>
      <c r="K1657" s="1">
        <f t="shared" si="279"/>
        <v>0.25742585439678345</v>
      </c>
      <c r="L1657" s="1">
        <f t="shared" si="280"/>
        <v>0.45971223021582736</v>
      </c>
      <c r="M1657" s="1">
        <f t="shared" si="281"/>
        <v>0.5708288674526617</v>
      </c>
      <c r="N1657" s="1">
        <f t="shared" si="282"/>
        <v>6.471428571428571E-2</v>
      </c>
      <c r="P1657" s="1">
        <f t="shared" si="283"/>
        <v>1.7858044262611235</v>
      </c>
      <c r="Q1657" s="1">
        <f t="shared" si="284"/>
        <v>2.2174496372567707</v>
      </c>
      <c r="R1657" s="1">
        <f t="shared" si="285"/>
        <v>0.25139000068943473</v>
      </c>
      <c r="T1657" s="1" t="str">
        <f t="shared" si="286"/>
        <v>D</v>
      </c>
      <c r="U1657" s="1" t="str">
        <f t="shared" si="286"/>
        <v>D</v>
      </c>
      <c r="V1657" s="1" t="str">
        <f t="shared" si="286"/>
        <v>C</v>
      </c>
    </row>
    <row r="1658" spans="1:30" ht="15.6" x14ac:dyDescent="0.25">
      <c r="B1658" s="3" t="str">
        <f t="shared" si="276"/>
        <v>0</v>
      </c>
      <c r="C1658" s="3">
        <f t="shared" si="277"/>
        <v>0</v>
      </c>
      <c r="D1658" s="3" t="str">
        <f t="shared" si="278"/>
        <v>0</v>
      </c>
      <c r="E1658" s="5">
        <v>12710200</v>
      </c>
      <c r="F1658" s="5">
        <v>2648</v>
      </c>
      <c r="G1658" s="5">
        <v>17616</v>
      </c>
      <c r="H1658" s="5">
        <v>21324</v>
      </c>
      <c r="K1658" s="1">
        <f t="shared" si="279"/>
        <v>0.14161764045448422</v>
      </c>
      <c r="L1658" s="1">
        <f t="shared" si="280"/>
        <v>0.30507639231148348</v>
      </c>
      <c r="M1658" s="1">
        <f t="shared" si="281"/>
        <v>1.6489452436458747E-3</v>
      </c>
      <c r="N1658" s="1">
        <f t="shared" si="282"/>
        <v>1.8611297464108412</v>
      </c>
      <c r="P1658" s="1">
        <f t="shared" si="283"/>
        <v>2.1542259236379153</v>
      </c>
      <c r="Q1658" s="1">
        <f t="shared" si="284"/>
        <v>1.164364296957655E-2</v>
      </c>
      <c r="R1658" s="1">
        <f t="shared" si="285"/>
        <v>13.141934440074269</v>
      </c>
      <c r="T1658" s="1" t="str">
        <f t="shared" si="286"/>
        <v>D</v>
      </c>
      <c r="U1658" s="1" t="str">
        <f t="shared" si="286"/>
        <v>C</v>
      </c>
      <c r="V1658" s="1" t="str">
        <f t="shared" si="286"/>
        <v>D</v>
      </c>
    </row>
    <row r="1659" spans="1:30" ht="15.6" x14ac:dyDescent="0.25">
      <c r="B1659" s="3" t="str">
        <f t="shared" si="276"/>
        <v>0</v>
      </c>
      <c r="C1659" s="3">
        <f t="shared" si="277"/>
        <v>0</v>
      </c>
      <c r="D1659" s="3" t="str">
        <f t="shared" si="278"/>
        <v>0</v>
      </c>
      <c r="E1659" s="5">
        <v>13541350</v>
      </c>
      <c r="F1659" s="5">
        <v>2357</v>
      </c>
      <c r="G1659" s="5">
        <v>16515</v>
      </c>
      <c r="H1659" s="5">
        <v>5850</v>
      </c>
      <c r="K1659" s="1">
        <f t="shared" si="279"/>
        <v>6.5392362039936425E-2</v>
      </c>
      <c r="L1659" s="1">
        <f t="shared" si="280"/>
        <v>-0.10989425981873112</v>
      </c>
      <c r="M1659" s="1">
        <f t="shared" si="281"/>
        <v>-6.25E-2</v>
      </c>
      <c r="N1659" s="1">
        <f t="shared" si="282"/>
        <v>-0.72566122678671918</v>
      </c>
      <c r="P1659" s="1">
        <f t="shared" si="283"/>
        <v>-1.6805366313517853</v>
      </c>
      <c r="Q1659" s="1">
        <f t="shared" si="284"/>
        <v>-0.95576911508151363</v>
      </c>
      <c r="R1659" s="1">
        <f t="shared" si="285"/>
        <v>-11.097033417198531</v>
      </c>
      <c r="T1659" s="1" t="str">
        <f t="shared" si="286"/>
        <v>A</v>
      </c>
      <c r="U1659" s="1" t="str">
        <f t="shared" si="286"/>
        <v>A</v>
      </c>
      <c r="V1659" s="1" t="str">
        <f t="shared" si="286"/>
        <v>A</v>
      </c>
    </row>
    <row r="1660" spans="1:30" ht="15.6" x14ac:dyDescent="0.25">
      <c r="B1660" s="3" t="str">
        <f t="shared" si="276"/>
        <v>0</v>
      </c>
      <c r="C1660" s="3">
        <f t="shared" si="277"/>
        <v>0</v>
      </c>
      <c r="D1660" s="3" t="str">
        <f t="shared" si="278"/>
        <v>0</v>
      </c>
      <c r="E1660" s="5">
        <v>13860940</v>
      </c>
      <c r="F1660" s="5">
        <v>2114</v>
      </c>
      <c r="G1660" s="5">
        <v>16332</v>
      </c>
      <c r="H1660" s="5">
        <v>8364</v>
      </c>
      <c r="K1660" s="1">
        <f t="shared" si="279"/>
        <v>2.3601044209033813E-2</v>
      </c>
      <c r="L1660" s="1">
        <f t="shared" si="280"/>
        <v>-0.103097157403479</v>
      </c>
      <c r="M1660" s="1">
        <f t="shared" si="281"/>
        <v>-1.1080835603996367E-2</v>
      </c>
      <c r="N1660" s="1">
        <f t="shared" si="282"/>
        <v>0.42974358974358973</v>
      </c>
      <c r="P1660" s="1">
        <f t="shared" si="283"/>
        <v>-4.3683303370117974</v>
      </c>
      <c r="Q1660" s="1">
        <f t="shared" si="284"/>
        <v>-0.4695061585349235</v>
      </c>
      <c r="R1660" s="1">
        <f t="shared" si="285"/>
        <v>18.208668478282668</v>
      </c>
      <c r="T1660" s="1" t="str">
        <f t="shared" si="286"/>
        <v>A</v>
      </c>
      <c r="U1660" s="1" t="str">
        <f t="shared" si="286"/>
        <v>B</v>
      </c>
      <c r="V1660" s="1" t="str">
        <f t="shared" si="286"/>
        <v>D</v>
      </c>
    </row>
    <row r="1661" spans="1:30" ht="14.4" x14ac:dyDescent="0.25">
      <c r="A1661" s="4" t="s">
        <v>144</v>
      </c>
      <c r="B1661" s="3" t="str">
        <f t="shared" si="276"/>
        <v>Yulin</v>
      </c>
      <c r="C1661" s="3" t="str">
        <f t="shared" si="277"/>
        <v xml:space="preserve">yu lin </v>
      </c>
      <c r="D1661" s="3" t="str">
        <f t="shared" si="278"/>
        <v>yulin</v>
      </c>
      <c r="K1661" s="1">
        <f t="shared" si="279"/>
        <v>-1</v>
      </c>
      <c r="L1661" s="1">
        <f t="shared" si="280"/>
        <v>-1</v>
      </c>
      <c r="M1661" s="1">
        <f t="shared" si="281"/>
        <v>-1</v>
      </c>
      <c r="N1661" s="1">
        <f t="shared" si="282"/>
        <v>-1</v>
      </c>
      <c r="P1661" s="1">
        <f t="shared" si="283"/>
        <v>1</v>
      </c>
      <c r="Q1661" s="1">
        <f t="shared" si="284"/>
        <v>1</v>
      </c>
      <c r="R1661" s="1">
        <f t="shared" si="285"/>
        <v>1</v>
      </c>
      <c r="T1661" s="8" t="str">
        <f t="shared" si="286"/>
        <v>D</v>
      </c>
      <c r="U1661" s="8" t="str">
        <f t="shared" si="286"/>
        <v>D</v>
      </c>
      <c r="V1661" s="8" t="str">
        <f t="shared" si="286"/>
        <v>D</v>
      </c>
    </row>
    <row r="1662" spans="1:30" ht="15.6" x14ac:dyDescent="0.25">
      <c r="E1662" s="5">
        <v>1113600</v>
      </c>
      <c r="F1662" s="6"/>
      <c r="G1662" s="6"/>
      <c r="H1662" s="6"/>
      <c r="K1662" s="1" t="e">
        <f t="shared" si="279"/>
        <v>#DIV/0!</v>
      </c>
      <c r="L1662" s="1" t="e">
        <f t="shared" si="280"/>
        <v>#DIV/0!</v>
      </c>
      <c r="M1662" s="1" t="e">
        <f t="shared" si="281"/>
        <v>#DIV/0!</v>
      </c>
      <c r="N1662" s="1" t="e">
        <f t="shared" si="282"/>
        <v>#DIV/0!</v>
      </c>
      <c r="P1662" s="1" t="e">
        <f t="shared" si="283"/>
        <v>#DIV/0!</v>
      </c>
      <c r="Q1662" s="1" t="e">
        <f t="shared" si="284"/>
        <v>#DIV/0!</v>
      </c>
      <c r="R1662" s="1" t="e">
        <f t="shared" si="285"/>
        <v>#DIV/0!</v>
      </c>
      <c r="T1662" s="1" t="e">
        <f t="shared" si="286"/>
        <v>#DIV/0!</v>
      </c>
      <c r="U1662" s="1" t="e">
        <f t="shared" si="286"/>
        <v>#DIV/0!</v>
      </c>
      <c r="V1662" s="1" t="e">
        <f t="shared" si="286"/>
        <v>#DIV/0!</v>
      </c>
      <c r="X1662" s="1">
        <f>COUNTIF($T$1662:$V$1674,"A")</f>
        <v>2</v>
      </c>
      <c r="Y1662" s="1">
        <f>COUNTIF($T$1662:$V$1674,"B")</f>
        <v>10</v>
      </c>
      <c r="Z1662" s="1">
        <f>COUNTIF($T$1662:$V$1674,"C")</f>
        <v>12</v>
      </c>
      <c r="AA1662" s="1">
        <f>COUNTIF($T$1662:$V$1674,"D")</f>
        <v>6</v>
      </c>
      <c r="AB1662" s="1">
        <f>COUNTIF($T$1662:$V$1674,"E")</f>
        <v>0</v>
      </c>
      <c r="AD1662" s="1" t="s">
        <v>150</v>
      </c>
    </row>
    <row r="1663" spans="1:30" ht="15.6" x14ac:dyDescent="0.25">
      <c r="E1663" s="5">
        <v>1381020</v>
      </c>
      <c r="F1663" s="6"/>
      <c r="G1663" s="6"/>
      <c r="H1663" s="6"/>
      <c r="K1663" s="1">
        <f t="shared" si="279"/>
        <v>0.24014008620689656</v>
      </c>
      <c r="L1663" s="1" t="e">
        <f t="shared" si="280"/>
        <v>#DIV/0!</v>
      </c>
      <c r="M1663" s="1" t="e">
        <f t="shared" si="281"/>
        <v>#DIV/0!</v>
      </c>
      <c r="N1663" s="1" t="e">
        <f t="shared" si="282"/>
        <v>#DIV/0!</v>
      </c>
      <c r="P1663" s="1" t="e">
        <f t="shared" si="283"/>
        <v>#DIV/0!</v>
      </c>
      <c r="Q1663" s="1" t="e">
        <f t="shared" si="284"/>
        <v>#DIV/0!</v>
      </c>
      <c r="R1663" s="1" t="e">
        <f t="shared" si="285"/>
        <v>#DIV/0!</v>
      </c>
      <c r="T1663" s="1" t="e">
        <f t="shared" si="286"/>
        <v>#DIV/0!</v>
      </c>
      <c r="U1663" s="1" t="e">
        <f t="shared" si="286"/>
        <v>#DIV/0!</v>
      </c>
      <c r="V1663" s="1" t="e">
        <f t="shared" si="286"/>
        <v>#DIV/0!</v>
      </c>
    </row>
    <row r="1664" spans="1:30" ht="15.6" x14ac:dyDescent="0.25">
      <c r="E1664" s="5">
        <v>1850400</v>
      </c>
      <c r="F1664" s="5">
        <v>1083</v>
      </c>
      <c r="G1664" s="5">
        <v>57506</v>
      </c>
      <c r="H1664" s="5">
        <v>35222</v>
      </c>
      <c r="K1664" s="1">
        <f t="shared" si="279"/>
        <v>0.33987921970717294</v>
      </c>
      <c r="L1664" s="1" t="e">
        <f t="shared" si="280"/>
        <v>#DIV/0!</v>
      </c>
      <c r="M1664" s="1" t="e">
        <f t="shared" si="281"/>
        <v>#DIV/0!</v>
      </c>
      <c r="N1664" s="1" t="e">
        <f t="shared" si="282"/>
        <v>#DIV/0!</v>
      </c>
      <c r="P1664" s="1" t="e">
        <f t="shared" si="283"/>
        <v>#DIV/0!</v>
      </c>
      <c r="Q1664" s="1" t="e">
        <f t="shared" si="284"/>
        <v>#DIV/0!</v>
      </c>
      <c r="R1664" s="1" t="e">
        <f t="shared" si="285"/>
        <v>#DIV/0!</v>
      </c>
      <c r="T1664" s="1" t="e">
        <f t="shared" si="286"/>
        <v>#DIV/0!</v>
      </c>
      <c r="U1664" s="1" t="e">
        <f t="shared" si="286"/>
        <v>#DIV/0!</v>
      </c>
      <c r="V1664" s="1" t="e">
        <f t="shared" si="286"/>
        <v>#DIV/0!</v>
      </c>
    </row>
    <row r="1665" spans="2:29" ht="15.6" x14ac:dyDescent="0.25">
      <c r="E1665" s="5">
        <v>3200370</v>
      </c>
      <c r="F1665" s="5">
        <v>1208</v>
      </c>
      <c r="G1665" s="5">
        <v>84374</v>
      </c>
      <c r="H1665" s="5">
        <v>56882</v>
      </c>
      <c r="K1665" s="1">
        <f t="shared" si="279"/>
        <v>0.72955577172503239</v>
      </c>
      <c r="L1665" s="1">
        <f t="shared" si="280"/>
        <v>0.11542012927054478</v>
      </c>
      <c r="M1665" s="1">
        <f t="shared" si="281"/>
        <v>0.46722081174138352</v>
      </c>
      <c r="N1665" s="1">
        <f t="shared" si="282"/>
        <v>0.61495656124013398</v>
      </c>
      <c r="P1665" s="1">
        <f t="shared" si="283"/>
        <v>0.15820603954326101</v>
      </c>
      <c r="Q1665" s="1">
        <f t="shared" si="284"/>
        <v>0.64041822414294847</v>
      </c>
      <c r="R1665" s="1">
        <f t="shared" si="285"/>
        <v>0.84291919147739869</v>
      </c>
      <c r="T1665" s="1" t="str">
        <f t="shared" si="286"/>
        <v>C</v>
      </c>
      <c r="U1665" s="1" t="str">
        <f t="shared" si="286"/>
        <v>C</v>
      </c>
      <c r="V1665" s="1" t="str">
        <f t="shared" si="286"/>
        <v>C</v>
      </c>
    </row>
    <row r="1666" spans="2:29" ht="15.6" x14ac:dyDescent="0.25">
      <c r="E1666" s="5">
        <v>4394720</v>
      </c>
      <c r="F1666" s="5">
        <v>1006</v>
      </c>
      <c r="G1666" s="5">
        <v>74323</v>
      </c>
      <c r="H1666" s="5">
        <v>47814</v>
      </c>
      <c r="K1666" s="1">
        <f t="shared" si="279"/>
        <v>0.37319122476463656</v>
      </c>
      <c r="L1666" s="1">
        <f t="shared" si="280"/>
        <v>-0.16721854304635761</v>
      </c>
      <c r="M1666" s="1">
        <f t="shared" si="281"/>
        <v>-0.11912437480740512</v>
      </c>
      <c r="N1666" s="1">
        <f t="shared" si="282"/>
        <v>-0.15941774199219436</v>
      </c>
      <c r="P1666" s="1">
        <f t="shared" si="283"/>
        <v>-0.44807737146504084</v>
      </c>
      <c r="Q1666" s="1">
        <f t="shared" si="284"/>
        <v>-0.31920465140233195</v>
      </c>
      <c r="R1666" s="1">
        <f t="shared" si="285"/>
        <v>-0.42717441197267059</v>
      </c>
      <c r="T1666" s="1" t="str">
        <f t="shared" si="286"/>
        <v>B</v>
      </c>
      <c r="U1666" s="1" t="str">
        <f t="shared" si="286"/>
        <v>B</v>
      </c>
      <c r="V1666" s="1" t="str">
        <f t="shared" si="286"/>
        <v>B</v>
      </c>
    </row>
    <row r="1667" spans="2:29" ht="15.6" x14ac:dyDescent="0.25">
      <c r="E1667" s="5">
        <v>6723120</v>
      </c>
      <c r="F1667" s="5">
        <v>1321</v>
      </c>
      <c r="G1667" s="5">
        <v>84721</v>
      </c>
      <c r="H1667" s="5">
        <v>57487</v>
      </c>
      <c r="K1667" s="1">
        <f t="shared" ref="K1667:K1674" si="287">(E1667-E1666)/E1666</f>
        <v>0.52981759930097938</v>
      </c>
      <c r="L1667" s="1">
        <f t="shared" ref="L1667:L1674" si="288">(F1667-F1666)/F1666</f>
        <v>0.31312127236580517</v>
      </c>
      <c r="M1667" s="1">
        <f t="shared" ref="M1667:M1674" si="289">(G1667-G1666)/G1666</f>
        <v>0.13990285645089676</v>
      </c>
      <c r="N1667" s="1">
        <f t="shared" ref="N1667:N1674" si="290">(H1667-H1666)/H1666</f>
        <v>0.20230476429497637</v>
      </c>
      <c r="P1667" s="1">
        <f t="shared" si="283"/>
        <v>0.59099824690407632</v>
      </c>
      <c r="Q1667" s="1">
        <f t="shared" si="284"/>
        <v>0.26405853002142454</v>
      </c>
      <c r="R1667" s="1">
        <f t="shared" si="285"/>
        <v>0.38183851303144584</v>
      </c>
      <c r="T1667" s="1" t="str">
        <f t="shared" si="286"/>
        <v>C</v>
      </c>
      <c r="U1667" s="1" t="str">
        <f t="shared" si="286"/>
        <v>C</v>
      </c>
      <c r="V1667" s="1" t="str">
        <f t="shared" si="286"/>
        <v>C</v>
      </c>
    </row>
    <row r="1668" spans="2:29" ht="15.6" x14ac:dyDescent="0.25">
      <c r="E1668" s="5">
        <v>10082610</v>
      </c>
      <c r="F1668" s="5">
        <v>2002</v>
      </c>
      <c r="G1668" s="5">
        <v>108664</v>
      </c>
      <c r="H1668" s="5">
        <v>24030</v>
      </c>
      <c r="K1668" s="1">
        <f t="shared" si="287"/>
        <v>0.49969210723592616</v>
      </c>
      <c r="L1668" s="1">
        <f t="shared" si="288"/>
        <v>0.51551854655563967</v>
      </c>
      <c r="M1668" s="1">
        <f t="shared" si="289"/>
        <v>0.28260997863575738</v>
      </c>
      <c r="N1668" s="1">
        <f t="shared" si="290"/>
        <v>-0.58199245046706216</v>
      </c>
      <c r="P1668" s="1">
        <f t="shared" ref="P1668:P1674" si="291">L1668/K1668</f>
        <v>1.0316723820339255</v>
      </c>
      <c r="Q1668" s="1">
        <f t="shared" ref="Q1668:Q1674" si="292">M1668/$K1668</f>
        <v>0.56556822600026591</v>
      </c>
      <c r="R1668" s="1">
        <f t="shared" ref="R1668:R1674" si="293">N1668/$K1668</f>
        <v>-1.16470210763661</v>
      </c>
      <c r="T1668" s="1" t="str">
        <f t="shared" ref="T1668:V1674" si="294">IF(AND($K1668&gt;0,L1668&lt;0,P1668&lt;-0.5),"A",IF(OR(AND($K1668&gt;0,L1668&lt;0,P1668&gt;-0.5)),"B",IF(OR(AND($K1668&gt;0,L1668&gt;0,P1668&lt;1),AND($K1668&lt;0,L1668&lt;0,P1668&gt;1.2)),"C",IF(OR(AND($K1668&gt;0,L1668&gt;0,P1668&gt;1),AND($K1668&lt;0,L1668&lt;0,P1668&lt;1.2)),"D",IF(AND($K1668&lt;0,L1668&gt;0,P1668&lt;0),"E","F")))))</f>
        <v>D</v>
      </c>
      <c r="U1668" s="1" t="str">
        <f t="shared" si="294"/>
        <v>C</v>
      </c>
      <c r="V1668" s="1" t="str">
        <f t="shared" si="294"/>
        <v>A</v>
      </c>
    </row>
    <row r="1669" spans="2:29" ht="15.6" x14ac:dyDescent="0.25">
      <c r="E1669" s="5">
        <v>13023080</v>
      </c>
      <c r="F1669" s="5">
        <v>4534</v>
      </c>
      <c r="G1669" s="5">
        <v>109428</v>
      </c>
      <c r="H1669" s="5">
        <v>20652</v>
      </c>
      <c r="K1669" s="1">
        <f t="shared" si="287"/>
        <v>0.29163778029696674</v>
      </c>
      <c r="L1669" s="1">
        <f t="shared" si="288"/>
        <v>1.2647352647352648</v>
      </c>
      <c r="M1669" s="1">
        <f t="shared" si="289"/>
        <v>7.0308473827578591E-3</v>
      </c>
      <c r="N1669" s="1">
        <f t="shared" si="290"/>
        <v>-0.14057428214731585</v>
      </c>
      <c r="P1669" s="1">
        <f t="shared" si="291"/>
        <v>4.3366646922337004</v>
      </c>
      <c r="Q1669" s="1">
        <f t="shared" si="292"/>
        <v>2.4108150101809649E-2</v>
      </c>
      <c r="R1669" s="1">
        <f t="shared" si="293"/>
        <v>-0.48201670580599304</v>
      </c>
      <c r="T1669" s="1" t="str">
        <f t="shared" si="294"/>
        <v>D</v>
      </c>
      <c r="U1669" s="1" t="str">
        <f t="shared" si="294"/>
        <v>C</v>
      </c>
      <c r="V1669" s="1" t="str">
        <f t="shared" si="294"/>
        <v>B</v>
      </c>
    </row>
    <row r="1670" spans="2:29" ht="15.6" x14ac:dyDescent="0.25">
      <c r="E1670" s="5">
        <v>17566680</v>
      </c>
      <c r="F1670" s="5">
        <v>5099</v>
      </c>
      <c r="G1670" s="5">
        <v>110499</v>
      </c>
      <c r="H1670" s="5">
        <v>22168</v>
      </c>
      <c r="K1670" s="1">
        <f t="shared" si="287"/>
        <v>0.34888828142037059</v>
      </c>
      <c r="L1670" s="1">
        <f t="shared" si="288"/>
        <v>0.12461402734891927</v>
      </c>
      <c r="M1670" s="1">
        <f t="shared" si="289"/>
        <v>9.7872573747121386E-3</v>
      </c>
      <c r="N1670" s="1">
        <f t="shared" si="290"/>
        <v>7.3406933953128028E-2</v>
      </c>
      <c r="P1670" s="1">
        <f t="shared" si="291"/>
        <v>0.35717458563411469</v>
      </c>
      <c r="Q1670" s="1">
        <f t="shared" si="292"/>
        <v>2.8052697370249617E-2</v>
      </c>
      <c r="R1670" s="1">
        <f t="shared" si="293"/>
        <v>0.21040240633557147</v>
      </c>
      <c r="T1670" s="1" t="str">
        <f t="shared" si="294"/>
        <v>C</v>
      </c>
      <c r="U1670" s="1" t="str">
        <f t="shared" si="294"/>
        <v>C</v>
      </c>
      <c r="V1670" s="1" t="str">
        <f t="shared" si="294"/>
        <v>C</v>
      </c>
    </row>
    <row r="1671" spans="2:29" ht="15.6" x14ac:dyDescent="0.25">
      <c r="E1671" s="5">
        <v>22922550</v>
      </c>
      <c r="F1671" s="5">
        <v>4892</v>
      </c>
      <c r="G1671" s="5">
        <v>212252</v>
      </c>
      <c r="H1671" s="5">
        <v>203733</v>
      </c>
      <c r="K1671" s="1">
        <f t="shared" si="287"/>
        <v>0.30488800388007298</v>
      </c>
      <c r="L1671" s="1">
        <f t="shared" si="288"/>
        <v>-4.0596195332418122E-2</v>
      </c>
      <c r="M1671" s="1">
        <f t="shared" si="289"/>
        <v>0.92084996244309902</v>
      </c>
      <c r="N1671" s="1">
        <f t="shared" si="290"/>
        <v>8.1904095994225905</v>
      </c>
      <c r="P1671" s="1">
        <f t="shared" si="291"/>
        <v>-0.13315117294147968</v>
      </c>
      <c r="Q1671" s="1">
        <f t="shared" si="292"/>
        <v>3.0202892561339123</v>
      </c>
      <c r="R1671" s="1">
        <f t="shared" si="293"/>
        <v>26.863666314153409</v>
      </c>
      <c r="T1671" s="1" t="str">
        <f t="shared" si="294"/>
        <v>B</v>
      </c>
      <c r="U1671" s="1" t="str">
        <f t="shared" si="294"/>
        <v>D</v>
      </c>
      <c r="V1671" s="1" t="str">
        <f t="shared" si="294"/>
        <v>D</v>
      </c>
    </row>
    <row r="1672" spans="2:29" ht="15.6" x14ac:dyDescent="0.25">
      <c r="E1672" s="5">
        <v>26698800</v>
      </c>
      <c r="F1672" s="5">
        <v>4719</v>
      </c>
      <c r="G1672" s="5">
        <v>206242</v>
      </c>
      <c r="H1672" s="5">
        <v>206949</v>
      </c>
      <c r="K1672" s="1">
        <f t="shared" si="287"/>
        <v>0.16473952505284098</v>
      </c>
      <c r="L1672" s="1">
        <f t="shared" si="288"/>
        <v>-3.536385936222404E-2</v>
      </c>
      <c r="M1672" s="1">
        <f t="shared" si="289"/>
        <v>-2.8315398677044266E-2</v>
      </c>
      <c r="N1672" s="1">
        <f t="shared" si="290"/>
        <v>1.5785366140978634E-2</v>
      </c>
      <c r="P1672" s="1">
        <f t="shared" si="291"/>
        <v>-0.21466529875499468</v>
      </c>
      <c r="Q1672" s="1">
        <f t="shared" si="292"/>
        <v>-0.17187981249771098</v>
      </c>
      <c r="R1672" s="1">
        <f t="shared" si="293"/>
        <v>9.5820150846710306E-2</v>
      </c>
      <c r="T1672" s="1" t="str">
        <f t="shared" si="294"/>
        <v>B</v>
      </c>
      <c r="U1672" s="1" t="str">
        <f t="shared" si="294"/>
        <v>B</v>
      </c>
      <c r="V1672" s="1" t="str">
        <f t="shared" si="294"/>
        <v>C</v>
      </c>
    </row>
    <row r="1673" spans="2:29" ht="15.6" x14ac:dyDescent="0.25">
      <c r="E1673" s="5">
        <v>28467500</v>
      </c>
      <c r="F1673" s="5">
        <v>4344</v>
      </c>
      <c r="G1673" s="5">
        <v>200778</v>
      </c>
      <c r="H1673" s="5">
        <v>206706</v>
      </c>
      <c r="K1673" s="1">
        <f t="shared" si="287"/>
        <v>6.6246423060212445E-2</v>
      </c>
      <c r="L1673" s="1">
        <f t="shared" si="288"/>
        <v>-7.9465988556897654E-2</v>
      </c>
      <c r="M1673" s="1">
        <f t="shared" si="289"/>
        <v>-2.6493148825166551E-2</v>
      </c>
      <c r="N1673" s="1">
        <f t="shared" si="290"/>
        <v>-1.1742023397068842E-3</v>
      </c>
      <c r="P1673" s="1">
        <f t="shared" si="291"/>
        <v>-1.1995513853581157</v>
      </c>
      <c r="Q1673" s="1">
        <f t="shared" si="292"/>
        <v>-0.39991817824015191</v>
      </c>
      <c r="R1673" s="1">
        <f t="shared" si="293"/>
        <v>-1.7724765888712704E-2</v>
      </c>
      <c r="T1673" s="1" t="str">
        <f t="shared" si="294"/>
        <v>A</v>
      </c>
      <c r="U1673" s="1" t="str">
        <f t="shared" si="294"/>
        <v>B</v>
      </c>
      <c r="V1673" s="1" t="str">
        <f t="shared" si="294"/>
        <v>B</v>
      </c>
    </row>
    <row r="1674" spans="2:29" ht="15.6" x14ac:dyDescent="0.25">
      <c r="E1674" s="5">
        <v>29205800</v>
      </c>
      <c r="F1674" s="5">
        <v>6255</v>
      </c>
      <c r="G1674" s="5">
        <v>198409</v>
      </c>
      <c r="H1674" s="5">
        <v>253989</v>
      </c>
      <c r="K1674" s="1">
        <f t="shared" si="287"/>
        <v>2.5934837973127251E-2</v>
      </c>
      <c r="L1674" s="1">
        <f t="shared" si="288"/>
        <v>0.43991712707182318</v>
      </c>
      <c r="M1674" s="1">
        <f t="shared" si="289"/>
        <v>-1.1799101495183735E-2</v>
      </c>
      <c r="N1674" s="1">
        <f t="shared" si="290"/>
        <v>0.2287451743055354</v>
      </c>
      <c r="P1674" s="1">
        <f t="shared" si="291"/>
        <v>16.962401212132097</v>
      </c>
      <c r="Q1674" s="1">
        <f t="shared" si="292"/>
        <v>-0.45495181066523499</v>
      </c>
      <c r="R1674" s="1">
        <f t="shared" si="293"/>
        <v>8.8199962746076519</v>
      </c>
      <c r="T1674" s="1" t="str">
        <f t="shared" si="294"/>
        <v>D</v>
      </c>
      <c r="U1674" s="1" t="str">
        <f t="shared" si="294"/>
        <v>B</v>
      </c>
      <c r="V1674" s="1" t="str">
        <f t="shared" si="294"/>
        <v>D</v>
      </c>
    </row>
    <row r="1675" spans="2:29" x14ac:dyDescent="0.25">
      <c r="X1675" s="1">
        <f t="shared" ref="X1675:AB1675" si="295">SUM(X2:X1674)</f>
        <v>968</v>
      </c>
      <c r="Y1675" s="1">
        <f t="shared" si="295"/>
        <v>703</v>
      </c>
      <c r="Z1675" s="1">
        <f t="shared" si="295"/>
        <v>1058</v>
      </c>
      <c r="AA1675" s="1">
        <f t="shared" si="295"/>
        <v>926</v>
      </c>
      <c r="AB1675" s="1">
        <f t="shared" si="295"/>
        <v>74</v>
      </c>
      <c r="AC1675" s="1">
        <f>SUM(X1675:AB1675)</f>
        <v>3729</v>
      </c>
    </row>
    <row r="1677" spans="2:29" ht="14.4" x14ac:dyDescent="0.25">
      <c r="B1677" s="34" t="s">
        <v>145</v>
      </c>
      <c r="C1677" s="34"/>
      <c r="D1677" s="34"/>
      <c r="E1677" s="34"/>
      <c r="F1677" s="34"/>
      <c r="G1677" s="34"/>
      <c r="H1677" s="34"/>
      <c r="I1677" s="34"/>
      <c r="J1677" s="34"/>
      <c r="K1677" s="34"/>
      <c r="L1677" s="34"/>
      <c r="M1677" s="34"/>
      <c r="N1677" s="34"/>
      <c r="O1677" s="34"/>
      <c r="P1677" s="34"/>
      <c r="Q1677" s="34"/>
      <c r="R1677" s="34"/>
      <c r="S1677" s="34"/>
      <c r="T1677" s="34"/>
    </row>
    <row r="1678" spans="2:29" x14ac:dyDescent="0.25">
      <c r="T1678" s="2" t="s">
        <v>300</v>
      </c>
      <c r="U1678" s="2" t="s">
        <v>301</v>
      </c>
      <c r="V1678" s="2" t="s">
        <v>302</v>
      </c>
    </row>
    <row r="1679" spans="2:29" x14ac:dyDescent="0.25">
      <c r="S1679" s="2" t="s">
        <v>295</v>
      </c>
      <c r="T1679" s="1">
        <f>COUNTIF($T$3:$T$1674,"A")</f>
        <v>302</v>
      </c>
      <c r="U1679" s="1">
        <f>COUNTIF($U$3:$U$1674,"A")</f>
        <v>297</v>
      </c>
      <c r="V1679" s="1">
        <f>COUNTIF($V$3:$V$1674,"A")</f>
        <v>369</v>
      </c>
      <c r="W1679" s="1">
        <f>SUM(T1679:V1679)</f>
        <v>968</v>
      </c>
    </row>
    <row r="1680" spans="2:29" x14ac:dyDescent="0.25">
      <c r="S1680" s="2" t="s">
        <v>296</v>
      </c>
      <c r="T1680" s="1">
        <f>COUNTIF($T$3:$T$1674,"B")</f>
        <v>195</v>
      </c>
      <c r="U1680" s="1">
        <f>COUNTIF($U$3:$U$1674,"B")</f>
        <v>304</v>
      </c>
      <c r="V1680" s="1">
        <f>COUNTIF($V$3:$V$1674,"B")</f>
        <v>204</v>
      </c>
      <c r="W1680" s="1">
        <f t="shared" ref="W1680:W1683" si="296">SUM(T1680:V1680)</f>
        <v>703</v>
      </c>
    </row>
    <row r="1681" spans="19:29" x14ac:dyDescent="0.25">
      <c r="S1681" s="2" t="s">
        <v>297</v>
      </c>
      <c r="T1681" s="1">
        <f>COUNTIF($T$3:$T$1674,"C")</f>
        <v>407</v>
      </c>
      <c r="U1681" s="1">
        <f>COUNTIF($U$3:$U$1674,"C")</f>
        <v>365</v>
      </c>
      <c r="V1681" s="1">
        <f>COUNTIF($V$3:$V$1674,"C")</f>
        <v>286</v>
      </c>
      <c r="W1681" s="1">
        <f t="shared" si="296"/>
        <v>1058</v>
      </c>
    </row>
    <row r="1682" spans="19:29" x14ac:dyDescent="0.25">
      <c r="S1682" s="2" t="s">
        <v>298</v>
      </c>
      <c r="T1682" s="1">
        <f>COUNTIF($T$3:$T$1674,"D")-114</f>
        <v>307</v>
      </c>
      <c r="U1682" s="1">
        <f>COUNTIF($U$3:$U$1674,"D")-114</f>
        <v>261</v>
      </c>
      <c r="V1682" s="1">
        <f>COUNTIF($V$3:$V$1674,"D")-114</f>
        <v>358</v>
      </c>
      <c r="W1682" s="1">
        <f t="shared" si="296"/>
        <v>926</v>
      </c>
    </row>
    <row r="1683" spans="19:29" x14ac:dyDescent="0.25">
      <c r="S1683" s="2" t="s">
        <v>299</v>
      </c>
      <c r="T1683" s="1">
        <f>COUNTIF($T$3:$T$1674,"E")</f>
        <v>32</v>
      </c>
      <c r="U1683" s="1">
        <f>COUNTIF($U$3:$U$1674,"E")</f>
        <v>17</v>
      </c>
      <c r="V1683" s="1">
        <f>COUNTIF($V$3:$V$1674,"E")</f>
        <v>25</v>
      </c>
      <c r="W1683" s="1">
        <f t="shared" si="296"/>
        <v>74</v>
      </c>
    </row>
    <row r="1684" spans="19:29" x14ac:dyDescent="0.25">
      <c r="T1684" s="1">
        <f>SUM(T1679:T1683)</f>
        <v>1243</v>
      </c>
      <c r="U1684" s="1">
        <f t="shared" ref="U1684:V1684" si="297">SUM(U1679:U1683)</f>
        <v>1244</v>
      </c>
      <c r="V1684" s="1">
        <f t="shared" si="297"/>
        <v>1242</v>
      </c>
      <c r="W1684" s="1">
        <f>SUM(T1684:V1684)</f>
        <v>3729</v>
      </c>
    </row>
    <row r="1685" spans="19:29" x14ac:dyDescent="0.25">
      <c r="AC1685" s="1">
        <f>1042-926</f>
        <v>116</v>
      </c>
    </row>
  </sheetData>
  <mergeCells count="1">
    <mergeCell ref="B1677:T1677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C2:F7"/>
  <sheetViews>
    <sheetView workbookViewId="0">
      <selection activeCell="H31" sqref="H31"/>
    </sheetView>
  </sheetViews>
  <sheetFormatPr defaultRowHeight="13.8" x14ac:dyDescent="0.25"/>
  <sheetData>
    <row r="2" spans="3:6" x14ac:dyDescent="0.25">
      <c r="C2" t="s">
        <v>178</v>
      </c>
      <c r="D2">
        <v>30</v>
      </c>
      <c r="F2" s="17">
        <f>D2/$C$7</f>
        <v>0.2608695652173913</v>
      </c>
    </row>
    <row r="3" spans="3:6" x14ac:dyDescent="0.25">
      <c r="C3" t="s">
        <v>181</v>
      </c>
      <c r="D3">
        <v>10</v>
      </c>
      <c r="F3" s="17">
        <f>D3/$C$7</f>
        <v>8.6956521739130432E-2</v>
      </c>
    </row>
    <row r="4" spans="3:6" x14ac:dyDescent="0.25">
      <c r="C4" t="s">
        <v>179</v>
      </c>
      <c r="D4">
        <v>39</v>
      </c>
      <c r="F4" s="17">
        <f>D4/$C$7</f>
        <v>0.33913043478260868</v>
      </c>
    </row>
    <row r="5" spans="3:6" x14ac:dyDescent="0.25">
      <c r="C5" t="s">
        <v>177</v>
      </c>
      <c r="D5">
        <v>34</v>
      </c>
      <c r="F5" s="17">
        <f>D5/$C$7</f>
        <v>0.29565217391304349</v>
      </c>
    </row>
    <row r="6" spans="3:6" x14ac:dyDescent="0.25">
      <c r="C6" t="s">
        <v>180</v>
      </c>
      <c r="D6">
        <v>2</v>
      </c>
      <c r="F6" s="17">
        <f>D6/$C$7</f>
        <v>1.7391304347826087E-2</v>
      </c>
    </row>
    <row r="7" spans="3:6" x14ac:dyDescent="0.25">
      <c r="C7">
        <f>SUM(D2:D6)</f>
        <v>115</v>
      </c>
    </row>
  </sheetData>
  <phoneticPr fontId="5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AF156"/>
  <sheetViews>
    <sheetView workbookViewId="0">
      <selection activeCell="F21" sqref="F21"/>
    </sheetView>
  </sheetViews>
  <sheetFormatPr defaultColWidth="9" defaultRowHeight="13.8" x14ac:dyDescent="0.25"/>
  <cols>
    <col min="1" max="4" width="9" style="1"/>
    <col min="5" max="5" width="13.59765625" style="1" customWidth="1"/>
    <col min="6" max="6" width="14.8984375" style="1" customWidth="1"/>
    <col min="7" max="7" width="13.59765625" style="1" customWidth="1"/>
    <col min="8" max="8" width="14.09765625" style="1" customWidth="1"/>
    <col min="9" max="31" width="9" style="1"/>
    <col min="32" max="32" width="9" style="2"/>
    <col min="33" max="16384" width="9" style="1"/>
  </cols>
  <sheetData>
    <row r="1" spans="1:31" ht="41.4" x14ac:dyDescent="0.25">
      <c r="A1" s="3"/>
      <c r="B1" s="4" t="s">
        <v>0</v>
      </c>
      <c r="C1" s="4"/>
      <c r="D1" s="4"/>
      <c r="E1" s="3" t="s">
        <v>471</v>
      </c>
      <c r="F1" s="3" t="s">
        <v>474</v>
      </c>
      <c r="G1" s="3" t="s">
        <v>472</v>
      </c>
      <c r="H1" s="3" t="s">
        <v>473</v>
      </c>
      <c r="J1" s="3" t="s">
        <v>1</v>
      </c>
      <c r="K1" s="3" t="s">
        <v>481</v>
      </c>
      <c r="L1" s="3" t="s">
        <v>2</v>
      </c>
      <c r="M1" s="3" t="s">
        <v>3</v>
      </c>
      <c r="O1" s="3" t="s">
        <v>482</v>
      </c>
      <c r="P1" s="3" t="s">
        <v>4</v>
      </c>
      <c r="Q1" s="3" t="s">
        <v>5</v>
      </c>
    </row>
    <row r="2" spans="1:31" x14ac:dyDescent="0.25">
      <c r="J2" s="1" t="e">
        <f>(E2-#REF!)/#REF!</f>
        <v>#REF!</v>
      </c>
      <c r="K2" s="1" t="e">
        <f>(F2-#REF!)/#REF!</f>
        <v>#REF!</v>
      </c>
      <c r="L2" s="1" t="e">
        <f>(G2-#REF!)/#REF!</f>
        <v>#REF!</v>
      </c>
      <c r="M2" s="1" t="e">
        <f>(H2-#REF!)/#REF!</f>
        <v>#REF!</v>
      </c>
      <c r="O2" s="1" t="e">
        <f t="shared" ref="O2:O30" si="0">K2/J2</f>
        <v>#REF!</v>
      </c>
      <c r="P2" s="1" t="e">
        <f t="shared" ref="P2:Q30" si="1">L2/$J2</f>
        <v>#REF!</v>
      </c>
      <c r="Q2" s="1" t="e">
        <f t="shared" si="1"/>
        <v>#REF!</v>
      </c>
      <c r="S2" s="8" t="e">
        <f t="shared" ref="S2:U30" si="2">IF(AND($J2&gt;0,K2&lt;0,O2&lt;-0.5),"A",IF(OR(AND($J2&gt;0,K2&lt;0,O2&gt;-0.5)),"B",IF(OR(AND($J2&gt;0,K2&gt;0,O2&lt;1),AND($J2&lt;0,K2&lt;0,O2&gt;1.2)),"C",IF(OR(AND($J2&gt;0,K2&gt;0,O2&gt;1),AND($J2&lt;0,K2&lt;0,O2&lt;1.2)),"D",IF(AND($J2&lt;0,K2&gt;0,O2&lt;0),"E","F")))))</f>
        <v>#REF!</v>
      </c>
      <c r="T2" s="8" t="e">
        <f t="shared" si="2"/>
        <v>#REF!</v>
      </c>
      <c r="U2" s="8" t="e">
        <f t="shared" si="2"/>
        <v>#REF!</v>
      </c>
      <c r="AE2" s="1">
        <f>COUNTIF($AC$3:AC134,"A")</f>
        <v>1</v>
      </c>
    </row>
    <row r="3" spans="1:31" x14ac:dyDescent="0.25">
      <c r="A3" s="3" t="s">
        <v>32</v>
      </c>
      <c r="B3" s="3" t="s">
        <v>7</v>
      </c>
      <c r="C3" s="3"/>
      <c r="D3" s="3"/>
      <c r="J3" s="1" t="e">
        <f t="shared" ref="J3:L30" si="3">(E3-E2)/E2</f>
        <v>#DIV/0!</v>
      </c>
      <c r="K3" s="1" t="e">
        <f t="shared" si="3"/>
        <v>#DIV/0!</v>
      </c>
      <c r="L3" s="1" t="e">
        <f t="shared" si="3"/>
        <v>#DIV/0!</v>
      </c>
      <c r="M3" s="1" t="e">
        <f t="shared" ref="M3:M30" si="4">(H3-H2)/H2</f>
        <v>#DIV/0!</v>
      </c>
      <c r="O3" s="1" t="e">
        <f t="shared" si="0"/>
        <v>#DIV/0!</v>
      </c>
      <c r="P3" s="1" t="e">
        <f t="shared" si="1"/>
        <v>#DIV/0!</v>
      </c>
      <c r="Q3" s="1" t="e">
        <f t="shared" si="1"/>
        <v>#DIV/0!</v>
      </c>
      <c r="S3" s="1" t="e">
        <f t="shared" si="2"/>
        <v>#DIV/0!</v>
      </c>
      <c r="T3" s="1" t="e">
        <f t="shared" si="2"/>
        <v>#DIV/0!</v>
      </c>
      <c r="U3" s="1" t="e">
        <f t="shared" si="2"/>
        <v>#DIV/0!</v>
      </c>
      <c r="W3" s="1">
        <f>COUNTIF($S$3:$U$16,"A")</f>
        <v>8</v>
      </c>
      <c r="X3" s="1">
        <f>COUNTIF($S$3:$U$16,"B")</f>
        <v>5</v>
      </c>
      <c r="Y3" s="1">
        <f>COUNTIF($S$3:$U$16,"C")</f>
        <v>8</v>
      </c>
      <c r="Z3" s="1">
        <f>COUNTIF($S$3:$U$16,"D")</f>
        <v>9</v>
      </c>
      <c r="AA3" s="1">
        <f>COUNTIF($S$3:$U$16,"E")</f>
        <v>0</v>
      </c>
      <c r="AC3" s="1" t="s">
        <v>149</v>
      </c>
      <c r="AE3" s="1">
        <f>COUNTIF($AC$3:AC135,"B")</f>
        <v>0</v>
      </c>
    </row>
    <row r="4" spans="1:31" x14ac:dyDescent="0.25">
      <c r="A4" s="3"/>
      <c r="B4" s="3" t="s">
        <v>8</v>
      </c>
      <c r="C4" s="3"/>
      <c r="D4" s="3"/>
      <c r="E4" s="1">
        <v>801400</v>
      </c>
      <c r="J4" s="1" t="e">
        <f t="shared" si="3"/>
        <v>#DIV/0!</v>
      </c>
      <c r="K4" s="1" t="e">
        <f t="shared" si="3"/>
        <v>#DIV/0!</v>
      </c>
      <c r="L4" s="1" t="e">
        <f t="shared" si="3"/>
        <v>#DIV/0!</v>
      </c>
      <c r="M4" s="1" t="e">
        <f t="shared" si="4"/>
        <v>#DIV/0!</v>
      </c>
      <c r="O4" s="1" t="e">
        <f t="shared" si="0"/>
        <v>#DIV/0!</v>
      </c>
      <c r="P4" s="1" t="e">
        <f t="shared" si="1"/>
        <v>#DIV/0!</v>
      </c>
      <c r="Q4" s="1" t="e">
        <f t="shared" si="1"/>
        <v>#DIV/0!</v>
      </c>
      <c r="S4" s="1" t="e">
        <f t="shared" si="2"/>
        <v>#DIV/0!</v>
      </c>
      <c r="T4" s="1" t="e">
        <f t="shared" si="2"/>
        <v>#DIV/0!</v>
      </c>
      <c r="U4" s="1" t="e">
        <f t="shared" si="2"/>
        <v>#DIV/0!</v>
      </c>
      <c r="AE4" s="1">
        <f>COUNTIF($AC$3:AC136,"C")</f>
        <v>5</v>
      </c>
    </row>
    <row r="5" spans="1:31" x14ac:dyDescent="0.25">
      <c r="A5" s="3"/>
      <c r="B5" s="3" t="s">
        <v>11</v>
      </c>
      <c r="C5" s="3"/>
      <c r="D5" s="3"/>
      <c r="E5" s="1">
        <v>896916</v>
      </c>
      <c r="J5" s="1">
        <f t="shared" si="3"/>
        <v>0.11918642375842275</v>
      </c>
      <c r="K5" s="1" t="e">
        <f t="shared" si="3"/>
        <v>#DIV/0!</v>
      </c>
      <c r="L5" s="1" t="e">
        <f t="shared" si="3"/>
        <v>#DIV/0!</v>
      </c>
      <c r="M5" s="1" t="e">
        <f t="shared" si="4"/>
        <v>#DIV/0!</v>
      </c>
      <c r="O5" s="1" t="e">
        <f t="shared" si="0"/>
        <v>#DIV/0!</v>
      </c>
      <c r="P5" s="1" t="e">
        <f t="shared" si="1"/>
        <v>#DIV/0!</v>
      </c>
      <c r="Q5" s="1" t="e">
        <f t="shared" si="1"/>
        <v>#DIV/0!</v>
      </c>
      <c r="S5" s="1" t="e">
        <f t="shared" si="2"/>
        <v>#DIV/0!</v>
      </c>
      <c r="T5" s="1" t="e">
        <f t="shared" si="2"/>
        <v>#DIV/0!</v>
      </c>
      <c r="U5" s="1" t="e">
        <f t="shared" si="2"/>
        <v>#DIV/0!</v>
      </c>
      <c r="AE5" s="1">
        <f>COUNTIF($AC$3:AC137,"D")</f>
        <v>4</v>
      </c>
    </row>
    <row r="6" spans="1:31" x14ac:dyDescent="0.25">
      <c r="A6" s="3"/>
      <c r="B6" s="3" t="s">
        <v>13</v>
      </c>
      <c r="C6" s="3"/>
      <c r="D6" s="3"/>
      <c r="E6" s="1">
        <v>1083062</v>
      </c>
      <c r="F6" s="1">
        <v>228</v>
      </c>
      <c r="G6" s="1">
        <v>1766</v>
      </c>
      <c r="H6" s="1">
        <v>1354</v>
      </c>
      <c r="J6" s="1">
        <f t="shared" si="3"/>
        <v>0.20754005949275073</v>
      </c>
      <c r="K6" s="1" t="e">
        <f t="shared" si="3"/>
        <v>#DIV/0!</v>
      </c>
      <c r="L6" s="1" t="e">
        <f t="shared" si="3"/>
        <v>#DIV/0!</v>
      </c>
      <c r="M6" s="1" t="e">
        <f t="shared" si="4"/>
        <v>#DIV/0!</v>
      </c>
      <c r="O6" s="1" t="e">
        <f t="shared" si="0"/>
        <v>#DIV/0!</v>
      </c>
      <c r="P6" s="1" t="e">
        <f t="shared" si="1"/>
        <v>#DIV/0!</v>
      </c>
      <c r="Q6" s="1" t="e">
        <f t="shared" si="1"/>
        <v>#DIV/0!</v>
      </c>
      <c r="S6" s="1" t="e">
        <f t="shared" si="2"/>
        <v>#DIV/0!</v>
      </c>
      <c r="T6" s="1" t="e">
        <f t="shared" si="2"/>
        <v>#DIV/0!</v>
      </c>
      <c r="U6" s="1" t="e">
        <f t="shared" si="2"/>
        <v>#DIV/0!</v>
      </c>
      <c r="AE6" s="1">
        <f>COUNTIF($AC$3:AC138,"E")</f>
        <v>0</v>
      </c>
    </row>
    <row r="7" spans="1:31" x14ac:dyDescent="0.25">
      <c r="A7" s="3"/>
      <c r="B7" s="3" t="s">
        <v>15</v>
      </c>
      <c r="C7" s="3"/>
      <c r="D7" s="3"/>
      <c r="E7" s="1">
        <v>1438181</v>
      </c>
      <c r="F7" s="1">
        <v>213</v>
      </c>
      <c r="G7" s="1">
        <v>1899</v>
      </c>
      <c r="H7" s="1">
        <v>1469</v>
      </c>
      <c r="J7" s="1">
        <f t="shared" si="3"/>
        <v>0.32788427624641986</v>
      </c>
      <c r="K7" s="1">
        <f t="shared" si="3"/>
        <v>-6.5789473684210523E-2</v>
      </c>
      <c r="L7" s="1">
        <f t="shared" si="3"/>
        <v>7.5311438278595697E-2</v>
      </c>
      <c r="M7" s="1">
        <f t="shared" si="4"/>
        <v>8.4933530280649927E-2</v>
      </c>
      <c r="O7" s="1">
        <f t="shared" si="0"/>
        <v>-0.20064845572151424</v>
      </c>
      <c r="P7" s="1">
        <f t="shared" si="1"/>
        <v>0.22968908158924872</v>
      </c>
      <c r="Q7" s="1">
        <f t="shared" si="1"/>
        <v>0.25903508168479095</v>
      </c>
      <c r="S7" s="1" t="str">
        <f t="shared" si="2"/>
        <v>B</v>
      </c>
      <c r="T7" s="1" t="str">
        <f t="shared" si="2"/>
        <v>C</v>
      </c>
      <c r="U7" s="1" t="str">
        <f t="shared" si="2"/>
        <v>C</v>
      </c>
    </row>
    <row r="8" spans="1:31" x14ac:dyDescent="0.25">
      <c r="B8" s="3" t="s">
        <v>17</v>
      </c>
      <c r="C8" s="3"/>
      <c r="D8" s="3"/>
      <c r="E8" s="1">
        <v>1715456</v>
      </c>
      <c r="F8" s="1">
        <v>236</v>
      </c>
      <c r="G8" s="1">
        <v>3150</v>
      </c>
      <c r="H8" s="1">
        <v>2368</v>
      </c>
      <c r="J8" s="1">
        <f t="shared" si="3"/>
        <v>0.19279562169156733</v>
      </c>
      <c r="K8" s="1">
        <f t="shared" si="3"/>
        <v>0.107981220657277</v>
      </c>
      <c r="L8" s="1">
        <f t="shared" si="3"/>
        <v>0.65876777251184837</v>
      </c>
      <c r="M8" s="1">
        <f t="shared" si="4"/>
        <v>0.61198093941456777</v>
      </c>
      <c r="O8" s="1">
        <f t="shared" si="0"/>
        <v>0.56008129079831681</v>
      </c>
      <c r="P8" s="1">
        <f t="shared" si="1"/>
        <v>3.4169228882476337</v>
      </c>
      <c r="Q8" s="1">
        <f t="shared" si="1"/>
        <v>3.1742470811583536</v>
      </c>
      <c r="S8" s="1" t="str">
        <f t="shared" si="2"/>
        <v>C</v>
      </c>
      <c r="T8" s="1" t="str">
        <f t="shared" si="2"/>
        <v>D</v>
      </c>
      <c r="U8" s="1" t="str">
        <f t="shared" si="2"/>
        <v>D</v>
      </c>
    </row>
    <row r="9" spans="1:31" x14ac:dyDescent="0.25">
      <c r="B9" s="3" t="s">
        <v>19</v>
      </c>
      <c r="C9" s="3"/>
      <c r="D9" s="3"/>
      <c r="E9" s="1">
        <v>2008175</v>
      </c>
      <c r="F9" s="1">
        <v>197</v>
      </c>
      <c r="G9" s="1">
        <v>3379</v>
      </c>
      <c r="H9" s="1">
        <v>1974</v>
      </c>
      <c r="J9" s="1">
        <f t="shared" si="3"/>
        <v>0.17063626231159529</v>
      </c>
      <c r="K9" s="1">
        <f t="shared" si="3"/>
        <v>-0.1652542372881356</v>
      </c>
      <c r="L9" s="1">
        <f t="shared" si="3"/>
        <v>7.2698412698412693E-2</v>
      </c>
      <c r="M9" s="1">
        <f t="shared" si="4"/>
        <v>-0.16638513513513514</v>
      </c>
      <c r="O9" s="1">
        <f t="shared" si="0"/>
        <v>-0.96845907809659071</v>
      </c>
      <c r="P9" s="1">
        <f t="shared" si="1"/>
        <v>0.42604316171471013</v>
      </c>
      <c r="Q9" s="1">
        <f t="shared" si="1"/>
        <v>-0.9750866133676952</v>
      </c>
      <c r="S9" s="1" t="str">
        <f t="shared" si="2"/>
        <v>A</v>
      </c>
      <c r="T9" s="1" t="str">
        <f t="shared" si="2"/>
        <v>C</v>
      </c>
      <c r="U9" s="1" t="str">
        <f t="shared" si="2"/>
        <v>A</v>
      </c>
    </row>
    <row r="10" spans="1:31" x14ac:dyDescent="0.25">
      <c r="B10" s="3" t="s">
        <v>20</v>
      </c>
      <c r="C10" s="3"/>
      <c r="D10" s="3"/>
      <c r="E10" s="1">
        <v>2484991</v>
      </c>
      <c r="F10" s="1">
        <v>144</v>
      </c>
      <c r="G10" s="1">
        <v>3718</v>
      </c>
      <c r="H10" s="1">
        <v>1341</v>
      </c>
      <c r="J10" s="1">
        <f t="shared" si="3"/>
        <v>0.23743747432370188</v>
      </c>
      <c r="K10" s="1">
        <f t="shared" si="3"/>
        <v>-0.26903553299492383</v>
      </c>
      <c r="L10" s="1">
        <f t="shared" si="3"/>
        <v>0.10032554010062149</v>
      </c>
      <c r="M10" s="1">
        <f t="shared" si="4"/>
        <v>-0.32066869300911854</v>
      </c>
      <c r="O10" s="1">
        <f t="shared" si="0"/>
        <v>-1.1330794928695369</v>
      </c>
      <c r="P10" s="1">
        <f t="shared" si="1"/>
        <v>0.42253456572674897</v>
      </c>
      <c r="Q10" s="1">
        <f t="shared" si="1"/>
        <v>-1.350539521709814</v>
      </c>
      <c r="S10" s="1" t="str">
        <f t="shared" si="2"/>
        <v>A</v>
      </c>
      <c r="T10" s="1" t="str">
        <f t="shared" si="2"/>
        <v>C</v>
      </c>
      <c r="U10" s="1" t="str">
        <f t="shared" si="2"/>
        <v>A</v>
      </c>
    </row>
    <row r="11" spans="1:31" x14ac:dyDescent="0.25">
      <c r="B11" s="3" t="s">
        <v>21</v>
      </c>
      <c r="C11" s="3"/>
      <c r="D11" s="3"/>
      <c r="E11" s="1">
        <v>3022211</v>
      </c>
      <c r="F11" s="1">
        <v>122</v>
      </c>
      <c r="G11" s="1">
        <v>3697</v>
      </c>
      <c r="H11" s="1">
        <v>1293</v>
      </c>
      <c r="J11" s="1">
        <f t="shared" si="3"/>
        <v>0.2161858936310031</v>
      </c>
      <c r="K11" s="1">
        <f t="shared" si="3"/>
        <v>-0.15277777777777779</v>
      </c>
      <c r="L11" s="1">
        <f t="shared" si="3"/>
        <v>-5.6481979558902634E-3</v>
      </c>
      <c r="M11" s="1">
        <f t="shared" si="4"/>
        <v>-3.5794183445190156E-2</v>
      </c>
      <c r="O11" s="1">
        <f t="shared" si="0"/>
        <v>-0.70669633069836901</v>
      </c>
      <c r="P11" s="1">
        <f t="shared" si="1"/>
        <v>-2.6126579588633521E-2</v>
      </c>
      <c r="Q11" s="1">
        <f t="shared" si="1"/>
        <v>-0.16557131847966666</v>
      </c>
      <c r="S11" s="1" t="str">
        <f t="shared" si="2"/>
        <v>A</v>
      </c>
      <c r="T11" s="1" t="str">
        <f t="shared" si="2"/>
        <v>B</v>
      </c>
      <c r="U11" s="1" t="str">
        <f t="shared" si="2"/>
        <v>B</v>
      </c>
    </row>
    <row r="12" spans="1:31" x14ac:dyDescent="0.25">
      <c r="B12" s="3" t="s">
        <v>22</v>
      </c>
      <c r="C12" s="3"/>
      <c r="D12" s="3"/>
      <c r="E12" s="1">
        <v>3576095</v>
      </c>
      <c r="F12" s="1">
        <v>180</v>
      </c>
      <c r="G12" s="1">
        <v>4084</v>
      </c>
      <c r="H12" s="1">
        <v>1404</v>
      </c>
      <c r="J12" s="1">
        <f t="shared" si="3"/>
        <v>0.1832711217052681</v>
      </c>
      <c r="K12" s="1">
        <f t="shared" si="3"/>
        <v>0.47540983606557374</v>
      </c>
      <c r="L12" s="1">
        <f t="shared" si="3"/>
        <v>0.10467946984041114</v>
      </c>
      <c r="M12" s="1">
        <f t="shared" si="4"/>
        <v>8.584686774941995E-2</v>
      </c>
      <c r="O12" s="1">
        <f t="shared" si="0"/>
        <v>2.5940248067566016</v>
      </c>
      <c r="P12" s="1">
        <f t="shared" si="1"/>
        <v>0.5711727459646041</v>
      </c>
      <c r="Q12" s="1">
        <f t="shared" si="1"/>
        <v>0.46841459227535404</v>
      </c>
      <c r="S12" s="1" t="str">
        <f t="shared" si="2"/>
        <v>D</v>
      </c>
      <c r="T12" s="1" t="str">
        <f t="shared" si="2"/>
        <v>C</v>
      </c>
      <c r="U12" s="1" t="str">
        <f t="shared" si="2"/>
        <v>C</v>
      </c>
    </row>
    <row r="13" spans="1:31" x14ac:dyDescent="0.25">
      <c r="B13" s="3" t="s">
        <v>23</v>
      </c>
      <c r="C13" s="3"/>
      <c r="D13" s="3"/>
      <c r="E13" s="1">
        <v>4543451</v>
      </c>
      <c r="F13" s="1">
        <v>355</v>
      </c>
      <c r="G13" s="1">
        <v>6092</v>
      </c>
      <c r="H13" s="1">
        <v>5442</v>
      </c>
      <c r="J13" s="1">
        <f t="shared" si="3"/>
        <v>0.27050623655132205</v>
      </c>
      <c r="K13" s="1">
        <f t="shared" si="3"/>
        <v>0.97222222222222221</v>
      </c>
      <c r="L13" s="1">
        <f t="shared" si="3"/>
        <v>0.49167482859941236</v>
      </c>
      <c r="M13" s="1">
        <f t="shared" si="4"/>
        <v>2.8760683760683761</v>
      </c>
      <c r="O13" s="1">
        <f t="shared" si="0"/>
        <v>3.5940843161956688</v>
      </c>
      <c r="P13" s="1">
        <f t="shared" si="1"/>
        <v>1.8176099555698373</v>
      </c>
      <c r="Q13" s="1">
        <f t="shared" si="1"/>
        <v>10.632170306811803</v>
      </c>
      <c r="S13" s="1" t="str">
        <f t="shared" si="2"/>
        <v>D</v>
      </c>
      <c r="T13" s="1" t="str">
        <f t="shared" si="2"/>
        <v>D</v>
      </c>
      <c r="U13" s="1" t="str">
        <f t="shared" si="2"/>
        <v>D</v>
      </c>
    </row>
    <row r="14" spans="1:31" x14ac:dyDescent="0.25">
      <c r="B14" s="3" t="s">
        <v>24</v>
      </c>
      <c r="C14" s="3"/>
      <c r="D14" s="3"/>
      <c r="E14" s="1">
        <v>5293638</v>
      </c>
      <c r="F14" s="1">
        <v>266</v>
      </c>
      <c r="G14" s="1">
        <v>5740</v>
      </c>
      <c r="H14" s="1">
        <v>5152</v>
      </c>
      <c r="J14" s="1">
        <f t="shared" si="3"/>
        <v>0.16511391891317856</v>
      </c>
      <c r="K14" s="1">
        <f t="shared" si="3"/>
        <v>-0.25070422535211268</v>
      </c>
      <c r="L14" s="1">
        <f t="shared" si="3"/>
        <v>-5.7780695994747208E-2</v>
      </c>
      <c r="M14" s="1">
        <f t="shared" si="4"/>
        <v>-5.3289231900036753E-2</v>
      </c>
      <c r="O14" s="1">
        <f t="shared" si="0"/>
        <v>-1.5183712372785474</v>
      </c>
      <c r="P14" s="1">
        <f t="shared" si="1"/>
        <v>-0.34994442851986263</v>
      </c>
      <c r="Q14" s="1">
        <f t="shared" si="1"/>
        <v>-0.32274221489502469</v>
      </c>
      <c r="S14" s="1" t="str">
        <f t="shared" si="2"/>
        <v>A</v>
      </c>
      <c r="T14" s="1" t="str">
        <f t="shared" si="2"/>
        <v>B</v>
      </c>
      <c r="U14" s="1" t="str">
        <f t="shared" si="2"/>
        <v>B</v>
      </c>
    </row>
    <row r="15" spans="1:31" x14ac:dyDescent="0.25">
      <c r="B15" s="3" t="s">
        <v>25</v>
      </c>
      <c r="C15" s="3"/>
      <c r="D15" s="3"/>
      <c r="E15" s="1">
        <v>6053667</v>
      </c>
      <c r="F15" s="1">
        <v>334</v>
      </c>
      <c r="G15" s="1">
        <v>15167</v>
      </c>
      <c r="H15" s="1">
        <v>4706</v>
      </c>
      <c r="J15" s="1">
        <f t="shared" si="3"/>
        <v>0.14357404114146075</v>
      </c>
      <c r="K15" s="1">
        <f t="shared" si="3"/>
        <v>0.25563909774436089</v>
      </c>
      <c r="L15" s="1">
        <f t="shared" si="3"/>
        <v>1.6423344947735192</v>
      </c>
      <c r="M15" s="1">
        <f t="shared" si="4"/>
        <v>-8.6568322981366463E-2</v>
      </c>
      <c r="O15" s="1">
        <f t="shared" si="0"/>
        <v>1.7805384295931643</v>
      </c>
      <c r="P15" s="1">
        <f t="shared" si="1"/>
        <v>11.438937580334308</v>
      </c>
      <c r="Q15" s="1">
        <f t="shared" si="1"/>
        <v>-0.60295247172204591</v>
      </c>
      <c r="S15" s="1" t="str">
        <f t="shared" si="2"/>
        <v>D</v>
      </c>
      <c r="T15" s="1" t="str">
        <f t="shared" si="2"/>
        <v>D</v>
      </c>
      <c r="U15" s="1" t="str">
        <f t="shared" si="2"/>
        <v>A</v>
      </c>
    </row>
    <row r="16" spans="1:31" x14ac:dyDescent="0.25">
      <c r="B16" s="3" t="s">
        <v>26</v>
      </c>
      <c r="C16" s="3"/>
      <c r="D16" s="3"/>
      <c r="E16" s="1">
        <v>6688607</v>
      </c>
      <c r="F16" s="1">
        <v>400</v>
      </c>
      <c r="G16" s="1">
        <v>6175</v>
      </c>
      <c r="H16" s="1">
        <v>5005</v>
      </c>
      <c r="J16" s="1">
        <f t="shared" si="3"/>
        <v>0.10488518777131282</v>
      </c>
      <c r="K16" s="1">
        <f t="shared" si="3"/>
        <v>0.19760479041916168</v>
      </c>
      <c r="L16" s="1">
        <f t="shared" si="3"/>
        <v>-0.59286609085514608</v>
      </c>
      <c r="M16" s="1">
        <f t="shared" si="4"/>
        <v>6.3535911602209949E-2</v>
      </c>
      <c r="O16" s="1">
        <f t="shared" si="0"/>
        <v>1.8840104557948707</v>
      </c>
      <c r="P16" s="1">
        <f t="shared" si="1"/>
        <v>-5.6525244741688976</v>
      </c>
      <c r="Q16" s="1">
        <f t="shared" si="1"/>
        <v>0.60576629505341528</v>
      </c>
      <c r="S16" s="1" t="str">
        <f t="shared" si="2"/>
        <v>D</v>
      </c>
      <c r="T16" s="1" t="str">
        <f t="shared" si="2"/>
        <v>A</v>
      </c>
      <c r="U16" s="1" t="str">
        <f t="shared" si="2"/>
        <v>C</v>
      </c>
    </row>
    <row r="17" spans="1:29" x14ac:dyDescent="0.25">
      <c r="A17" s="3" t="s">
        <v>33</v>
      </c>
      <c r="B17" s="3" t="s">
        <v>7</v>
      </c>
      <c r="C17" s="3"/>
      <c r="D17" s="3"/>
      <c r="J17" s="1" t="e">
        <f>(E17-#REF!)/#REF!</f>
        <v>#REF!</v>
      </c>
      <c r="K17" s="1" t="e">
        <f>(F17-#REF!)/#REF!</f>
        <v>#REF!</v>
      </c>
      <c r="L17" s="1" t="e">
        <f>(G17-#REF!)/#REF!</f>
        <v>#REF!</v>
      </c>
      <c r="M17" s="1" t="e">
        <f>(H17-#REF!)/#REF!</f>
        <v>#REF!</v>
      </c>
      <c r="O17" s="1" t="e">
        <f t="shared" si="0"/>
        <v>#REF!</v>
      </c>
      <c r="P17" s="1" t="e">
        <f t="shared" si="1"/>
        <v>#REF!</v>
      </c>
      <c r="Q17" s="1" t="e">
        <f t="shared" si="1"/>
        <v>#REF!</v>
      </c>
      <c r="S17" s="1" t="e">
        <f t="shared" si="2"/>
        <v>#REF!</v>
      </c>
      <c r="T17" s="1" t="e">
        <f t="shared" si="2"/>
        <v>#REF!</v>
      </c>
      <c r="U17" s="1" t="e">
        <f t="shared" si="2"/>
        <v>#REF!</v>
      </c>
      <c r="W17" s="1">
        <f>COUNTIF($S$17:$U$30,"A")</f>
        <v>12</v>
      </c>
      <c r="X17" s="1">
        <f>COUNTIF($S$17:$U$30,"B")</f>
        <v>2</v>
      </c>
      <c r="Y17" s="1">
        <f>COUNTIF($S$17:$U$30,"C")</f>
        <v>3</v>
      </c>
      <c r="Z17" s="1">
        <f>COUNTIF($S$17:$U$30,"D")</f>
        <v>13</v>
      </c>
      <c r="AA17" s="1">
        <f>COUNTIF($S$17:$U$30,"E")</f>
        <v>0</v>
      </c>
      <c r="AC17" s="1" t="s">
        <v>34</v>
      </c>
    </row>
    <row r="18" spans="1:29" x14ac:dyDescent="0.25">
      <c r="B18" s="3" t="s">
        <v>8</v>
      </c>
      <c r="C18" s="3"/>
      <c r="D18" s="3"/>
      <c r="J18" s="1" t="e">
        <f t="shared" si="3"/>
        <v>#DIV/0!</v>
      </c>
      <c r="K18" s="1" t="e">
        <f t="shared" si="3"/>
        <v>#DIV/0!</v>
      </c>
      <c r="L18" s="1" t="e">
        <f t="shared" si="3"/>
        <v>#DIV/0!</v>
      </c>
      <c r="M18" s="1" t="e">
        <f t="shared" si="4"/>
        <v>#DIV/0!</v>
      </c>
      <c r="O18" s="1" t="e">
        <f t="shared" si="0"/>
        <v>#DIV/0!</v>
      </c>
      <c r="P18" s="1" t="e">
        <f t="shared" si="1"/>
        <v>#DIV/0!</v>
      </c>
      <c r="Q18" s="1" t="e">
        <f t="shared" si="1"/>
        <v>#DIV/0!</v>
      </c>
      <c r="S18" s="1" t="e">
        <f t="shared" si="2"/>
        <v>#DIV/0!</v>
      </c>
      <c r="T18" s="1" t="e">
        <f t="shared" si="2"/>
        <v>#DIV/0!</v>
      </c>
      <c r="U18" s="1" t="e">
        <f t="shared" si="2"/>
        <v>#DIV/0!</v>
      </c>
    </row>
    <row r="19" spans="1:29" x14ac:dyDescent="0.25">
      <c r="B19" s="3" t="s">
        <v>11</v>
      </c>
      <c r="C19" s="3"/>
      <c r="D19" s="3"/>
      <c r="J19" s="1" t="e">
        <f t="shared" si="3"/>
        <v>#DIV/0!</v>
      </c>
      <c r="K19" s="1" t="e">
        <f t="shared" si="3"/>
        <v>#DIV/0!</v>
      </c>
      <c r="L19" s="1" t="e">
        <f t="shared" si="3"/>
        <v>#DIV/0!</v>
      </c>
      <c r="M19" s="1" t="e">
        <f t="shared" si="4"/>
        <v>#DIV/0!</v>
      </c>
      <c r="O19" s="1" t="e">
        <f t="shared" si="0"/>
        <v>#DIV/0!</v>
      </c>
      <c r="P19" s="1" t="e">
        <f t="shared" si="1"/>
        <v>#DIV/0!</v>
      </c>
      <c r="Q19" s="1" t="e">
        <f t="shared" si="1"/>
        <v>#DIV/0!</v>
      </c>
      <c r="S19" s="1" t="e">
        <f t="shared" si="2"/>
        <v>#DIV/0!</v>
      </c>
      <c r="T19" s="1" t="e">
        <f t="shared" si="2"/>
        <v>#DIV/0!</v>
      </c>
      <c r="U19" s="1" t="e">
        <f t="shared" si="2"/>
        <v>#DIV/0!</v>
      </c>
    </row>
    <row r="20" spans="1:29" x14ac:dyDescent="0.25">
      <c r="B20" s="3" t="s">
        <v>13</v>
      </c>
      <c r="C20" s="3"/>
      <c r="D20" s="3"/>
      <c r="E20" s="1">
        <v>633830</v>
      </c>
      <c r="F20" s="1">
        <v>513</v>
      </c>
      <c r="G20" s="1">
        <v>3588</v>
      </c>
      <c r="H20" s="1">
        <v>4496</v>
      </c>
      <c r="J20" s="1" t="e">
        <f t="shared" si="3"/>
        <v>#DIV/0!</v>
      </c>
      <c r="K20" s="1" t="e">
        <f t="shared" si="3"/>
        <v>#DIV/0!</v>
      </c>
      <c r="L20" s="1" t="e">
        <f t="shared" si="3"/>
        <v>#DIV/0!</v>
      </c>
      <c r="M20" s="1" t="e">
        <f t="shared" si="4"/>
        <v>#DIV/0!</v>
      </c>
      <c r="O20" s="1" t="e">
        <f t="shared" si="0"/>
        <v>#DIV/0!</v>
      </c>
      <c r="P20" s="1" t="e">
        <f t="shared" si="1"/>
        <v>#DIV/0!</v>
      </c>
      <c r="Q20" s="1" t="e">
        <f t="shared" si="1"/>
        <v>#DIV/0!</v>
      </c>
      <c r="S20" s="1" t="e">
        <f t="shared" si="2"/>
        <v>#DIV/0!</v>
      </c>
      <c r="T20" s="1" t="e">
        <f t="shared" si="2"/>
        <v>#DIV/0!</v>
      </c>
      <c r="U20" s="1" t="e">
        <f t="shared" si="2"/>
        <v>#DIV/0!</v>
      </c>
    </row>
    <row r="21" spans="1:29" x14ac:dyDescent="0.25">
      <c r="B21" s="3" t="s">
        <v>15</v>
      </c>
      <c r="C21" s="3"/>
      <c r="D21" s="3"/>
      <c r="E21" s="1">
        <v>741836</v>
      </c>
      <c r="F21" s="1">
        <v>509</v>
      </c>
      <c r="G21" s="1">
        <v>3036</v>
      </c>
      <c r="H21" s="1">
        <v>2384</v>
      </c>
      <c r="J21" s="1">
        <f t="shared" si="3"/>
        <v>0.17040215830743261</v>
      </c>
      <c r="K21" s="1">
        <f t="shared" si="3"/>
        <v>-7.7972709551656916E-3</v>
      </c>
      <c r="L21" s="1">
        <f t="shared" si="3"/>
        <v>-0.15384615384615385</v>
      </c>
      <c r="M21" s="1">
        <f t="shared" si="4"/>
        <v>-0.46975088967971529</v>
      </c>
      <c r="O21" s="1">
        <f t="shared" si="0"/>
        <v>-4.5758052788851269E-2</v>
      </c>
      <c r="P21" s="1">
        <f t="shared" si="1"/>
        <v>-0.90284158002618087</v>
      </c>
      <c r="Q21" s="1">
        <f t="shared" si="1"/>
        <v>-2.7567191304713989</v>
      </c>
      <c r="S21" s="1" t="str">
        <f t="shared" si="2"/>
        <v>B</v>
      </c>
      <c r="T21" s="1" t="str">
        <f t="shared" si="2"/>
        <v>A</v>
      </c>
      <c r="U21" s="1" t="str">
        <f t="shared" si="2"/>
        <v>A</v>
      </c>
    </row>
    <row r="22" spans="1:29" x14ac:dyDescent="0.25">
      <c r="B22" s="3" t="s">
        <v>17</v>
      </c>
      <c r="C22" s="3"/>
      <c r="D22" s="3"/>
      <c r="E22" s="1">
        <v>934900</v>
      </c>
      <c r="F22" s="1">
        <v>564</v>
      </c>
      <c r="G22" s="1">
        <v>7442</v>
      </c>
      <c r="H22" s="1">
        <v>1222</v>
      </c>
      <c r="J22" s="1">
        <f t="shared" si="3"/>
        <v>0.26025159199607462</v>
      </c>
      <c r="K22" s="1">
        <f t="shared" si="3"/>
        <v>0.10805500982318271</v>
      </c>
      <c r="L22" s="1">
        <f t="shared" si="3"/>
        <v>1.4512516469038208</v>
      </c>
      <c r="M22" s="1">
        <f t="shared" si="4"/>
        <v>-0.48741610738255031</v>
      </c>
      <c r="O22" s="1">
        <f t="shared" si="0"/>
        <v>0.41519442395884559</v>
      </c>
      <c r="P22" s="1">
        <f t="shared" si="1"/>
        <v>5.5763410927596171</v>
      </c>
      <c r="Q22" s="1">
        <f t="shared" si="1"/>
        <v>-1.8728650366523101</v>
      </c>
      <c r="S22" s="1" t="str">
        <f t="shared" si="2"/>
        <v>C</v>
      </c>
      <c r="T22" s="1" t="str">
        <f t="shared" si="2"/>
        <v>D</v>
      </c>
      <c r="U22" s="1" t="str">
        <f t="shared" si="2"/>
        <v>A</v>
      </c>
    </row>
    <row r="23" spans="1:29" x14ac:dyDescent="0.25">
      <c r="B23" s="3" t="s">
        <v>19</v>
      </c>
      <c r="C23" s="3"/>
      <c r="D23" s="3"/>
      <c r="E23" s="1">
        <v>1118061</v>
      </c>
      <c r="F23" s="1">
        <v>651</v>
      </c>
      <c r="G23" s="1">
        <v>2800</v>
      </c>
      <c r="H23" s="1">
        <v>2033</v>
      </c>
      <c r="J23" s="1">
        <f t="shared" si="3"/>
        <v>0.19591507113060219</v>
      </c>
      <c r="K23" s="1">
        <f t="shared" si="3"/>
        <v>0.15425531914893617</v>
      </c>
      <c r="L23" s="1">
        <f t="shared" si="3"/>
        <v>-0.62375705455522712</v>
      </c>
      <c r="M23" s="1">
        <f t="shared" si="4"/>
        <v>0.66366612111292966</v>
      </c>
      <c r="O23" s="1">
        <f t="shared" si="0"/>
        <v>0.78735810501329673</v>
      </c>
      <c r="P23" s="1">
        <f t="shared" si="1"/>
        <v>-3.1838135318309129</v>
      </c>
      <c r="Q23" s="1">
        <f t="shared" si="1"/>
        <v>3.3875194862906293</v>
      </c>
      <c r="S23" s="1" t="str">
        <f t="shared" si="2"/>
        <v>C</v>
      </c>
      <c r="T23" s="1" t="str">
        <f t="shared" si="2"/>
        <v>A</v>
      </c>
      <c r="U23" s="1" t="str">
        <f t="shared" si="2"/>
        <v>D</v>
      </c>
    </row>
    <row r="24" spans="1:29" x14ac:dyDescent="0.25">
      <c r="B24" s="3" t="s">
        <v>20</v>
      </c>
      <c r="C24" s="3"/>
      <c r="D24" s="3"/>
      <c r="E24" s="1">
        <v>1216011</v>
      </c>
      <c r="F24" s="1">
        <v>433</v>
      </c>
      <c r="G24" s="1">
        <v>6457</v>
      </c>
      <c r="H24" s="1">
        <v>3462</v>
      </c>
      <c r="J24" s="1">
        <f t="shared" si="3"/>
        <v>8.7607026808018532E-2</v>
      </c>
      <c r="K24" s="1">
        <f t="shared" si="3"/>
        <v>-0.3348694316436252</v>
      </c>
      <c r="L24" s="1">
        <f t="shared" si="3"/>
        <v>1.3060714285714285</v>
      </c>
      <c r="M24" s="1">
        <f t="shared" si="4"/>
        <v>0.70290211510083622</v>
      </c>
      <c r="O24" s="1">
        <f t="shared" si="0"/>
        <v>-3.8224037939040656</v>
      </c>
      <c r="P24" s="1">
        <f t="shared" si="1"/>
        <v>14.908295329249615</v>
      </c>
      <c r="Q24" s="1">
        <f t="shared" si="1"/>
        <v>8.0233531568326288</v>
      </c>
      <c r="S24" s="1" t="str">
        <f t="shared" si="2"/>
        <v>A</v>
      </c>
      <c r="T24" s="1" t="str">
        <f t="shared" si="2"/>
        <v>D</v>
      </c>
      <c r="U24" s="1" t="str">
        <f t="shared" si="2"/>
        <v>D</v>
      </c>
    </row>
    <row r="25" spans="1:29" x14ac:dyDescent="0.25">
      <c r="B25" s="3" t="s">
        <v>21</v>
      </c>
      <c r="C25" s="3"/>
      <c r="D25" s="3"/>
      <c r="E25" s="1">
        <v>1423400</v>
      </c>
      <c r="F25" s="1">
        <v>590</v>
      </c>
      <c r="G25" s="1">
        <v>8251</v>
      </c>
      <c r="H25" s="1">
        <v>4396</v>
      </c>
      <c r="J25" s="1">
        <f t="shared" si="3"/>
        <v>0.17054862168187623</v>
      </c>
      <c r="K25" s="1">
        <f t="shared" si="3"/>
        <v>0.3625866050808314</v>
      </c>
      <c r="L25" s="1">
        <f t="shared" si="3"/>
        <v>0.27783800526560321</v>
      </c>
      <c r="M25" s="1">
        <f t="shared" si="4"/>
        <v>0.26978625072212592</v>
      </c>
      <c r="O25" s="1">
        <f t="shared" si="0"/>
        <v>2.126001380164555</v>
      </c>
      <c r="P25" s="1">
        <f t="shared" si="1"/>
        <v>1.6290838502573974</v>
      </c>
      <c r="Q25" s="1">
        <f t="shared" si="1"/>
        <v>1.5818729466213881</v>
      </c>
      <c r="S25" s="1" t="str">
        <f t="shared" si="2"/>
        <v>D</v>
      </c>
      <c r="T25" s="1" t="str">
        <f t="shared" si="2"/>
        <v>D</v>
      </c>
      <c r="U25" s="1" t="str">
        <f t="shared" si="2"/>
        <v>D</v>
      </c>
    </row>
    <row r="26" spans="1:29" x14ac:dyDescent="0.25">
      <c r="B26" s="3" t="s">
        <v>22</v>
      </c>
      <c r="C26" s="3"/>
      <c r="D26" s="3"/>
      <c r="E26" s="1">
        <v>1694085</v>
      </c>
      <c r="F26" s="1">
        <v>842</v>
      </c>
      <c r="G26" s="1">
        <v>6642</v>
      </c>
      <c r="H26" s="1">
        <v>4500</v>
      </c>
      <c r="J26" s="1">
        <f t="shared" si="3"/>
        <v>0.19016790782633131</v>
      </c>
      <c r="K26" s="1">
        <f t="shared" si="3"/>
        <v>0.42711864406779659</v>
      </c>
      <c r="L26" s="1">
        <f t="shared" si="3"/>
        <v>-0.19500666585868379</v>
      </c>
      <c r="M26" s="1">
        <f t="shared" si="4"/>
        <v>2.3657870791628753E-2</v>
      </c>
      <c r="O26" s="1">
        <f t="shared" si="0"/>
        <v>2.2460080091844827</v>
      </c>
      <c r="P26" s="1">
        <f t="shared" si="1"/>
        <v>-1.0254446614450394</v>
      </c>
      <c r="Q26" s="1">
        <f t="shared" si="1"/>
        <v>0.12440516942129919</v>
      </c>
      <c r="S26" s="1" t="str">
        <f t="shared" si="2"/>
        <v>D</v>
      </c>
      <c r="T26" s="1" t="str">
        <f t="shared" si="2"/>
        <v>A</v>
      </c>
      <c r="U26" s="1" t="str">
        <f t="shared" si="2"/>
        <v>C</v>
      </c>
    </row>
    <row r="27" spans="1:29" x14ac:dyDescent="0.25">
      <c r="B27" s="3" t="s">
        <v>23</v>
      </c>
      <c r="C27" s="3"/>
      <c r="D27" s="3"/>
      <c r="E27" s="1">
        <v>1976822</v>
      </c>
      <c r="F27" s="1">
        <v>1037</v>
      </c>
      <c r="G27" s="1">
        <v>5618</v>
      </c>
      <c r="H27" s="1">
        <v>6380</v>
      </c>
      <c r="J27" s="1">
        <f t="shared" si="3"/>
        <v>0.16689658429181534</v>
      </c>
      <c r="K27" s="1">
        <f t="shared" si="3"/>
        <v>0.23159144893111638</v>
      </c>
      <c r="L27" s="1">
        <f t="shared" si="3"/>
        <v>-0.15417043059319482</v>
      </c>
      <c r="M27" s="1">
        <f t="shared" si="4"/>
        <v>0.4177777777777778</v>
      </c>
      <c r="O27" s="1">
        <f t="shared" si="0"/>
        <v>1.3876344438912145</v>
      </c>
      <c r="P27" s="1">
        <f t="shared" si="1"/>
        <v>-0.92374826751175998</v>
      </c>
      <c r="Q27" s="1">
        <f t="shared" si="1"/>
        <v>2.5032134692900709</v>
      </c>
      <c r="S27" s="1" t="str">
        <f t="shared" si="2"/>
        <v>D</v>
      </c>
      <c r="T27" s="1" t="str">
        <f t="shared" si="2"/>
        <v>A</v>
      </c>
      <c r="U27" s="1" t="str">
        <f t="shared" si="2"/>
        <v>D</v>
      </c>
    </row>
    <row r="28" spans="1:29" x14ac:dyDescent="0.25">
      <c r="B28" s="3" t="s">
        <v>24</v>
      </c>
      <c r="C28" s="3"/>
      <c r="D28" s="3"/>
      <c r="E28" s="1">
        <v>2259756</v>
      </c>
      <c r="F28" s="1">
        <v>1784</v>
      </c>
      <c r="G28" s="1">
        <v>4594</v>
      </c>
      <c r="H28" s="1">
        <v>4441</v>
      </c>
      <c r="J28" s="1">
        <f t="shared" si="3"/>
        <v>0.14312568354662181</v>
      </c>
      <c r="K28" s="1">
        <f t="shared" si="3"/>
        <v>0.72034715525554482</v>
      </c>
      <c r="L28" s="1">
        <f t="shared" si="3"/>
        <v>-0.18227127091491635</v>
      </c>
      <c r="M28" s="1">
        <f t="shared" si="4"/>
        <v>-0.30391849529780562</v>
      </c>
      <c r="O28" s="1">
        <f t="shared" si="0"/>
        <v>5.032969187678316</v>
      </c>
      <c r="P28" s="1">
        <f t="shared" si="1"/>
        <v>-1.2735049810647245</v>
      </c>
      <c r="Q28" s="1">
        <f t="shared" si="1"/>
        <v>-2.1234378608141782</v>
      </c>
      <c r="S28" s="1" t="str">
        <f t="shared" si="2"/>
        <v>D</v>
      </c>
      <c r="T28" s="1" t="str">
        <f t="shared" si="2"/>
        <v>A</v>
      </c>
      <c r="U28" s="1" t="str">
        <f t="shared" si="2"/>
        <v>A</v>
      </c>
    </row>
    <row r="29" spans="1:29" x14ac:dyDescent="0.25">
      <c r="B29" s="3" t="s">
        <v>25</v>
      </c>
      <c r="C29" s="3"/>
      <c r="D29" s="3"/>
      <c r="E29" s="1">
        <v>2495000</v>
      </c>
      <c r="F29" s="1">
        <v>1774</v>
      </c>
      <c r="G29" s="1">
        <v>7455</v>
      </c>
      <c r="H29" s="1">
        <v>2502</v>
      </c>
      <c r="J29" s="1">
        <f t="shared" si="3"/>
        <v>0.10410150476423118</v>
      </c>
      <c r="K29" s="1">
        <f t="shared" si="3"/>
        <v>-5.6053811659192822E-3</v>
      </c>
      <c r="L29" s="1">
        <f t="shared" si="3"/>
        <v>0.62276882890727037</v>
      </c>
      <c r="M29" s="1">
        <f t="shared" si="4"/>
        <v>-0.43661337536590855</v>
      </c>
      <c r="O29" s="1">
        <f t="shared" si="0"/>
        <v>-5.3845342376311806E-2</v>
      </c>
      <c r="P29" s="1">
        <f t="shared" si="1"/>
        <v>5.9823230251831196</v>
      </c>
      <c r="Q29" s="1">
        <f t="shared" si="1"/>
        <v>-4.1941120481855609</v>
      </c>
      <c r="S29" s="1" t="str">
        <f t="shared" si="2"/>
        <v>B</v>
      </c>
      <c r="T29" s="1" t="str">
        <f t="shared" si="2"/>
        <v>D</v>
      </c>
      <c r="U29" s="1" t="str">
        <f t="shared" si="2"/>
        <v>A</v>
      </c>
    </row>
    <row r="30" spans="1:29" x14ac:dyDescent="0.25">
      <c r="B30" s="3" t="s">
        <v>26</v>
      </c>
      <c r="C30" s="3"/>
      <c r="D30" s="3"/>
      <c r="E30" s="1">
        <v>2625279</v>
      </c>
      <c r="F30" s="1">
        <v>1566</v>
      </c>
      <c r="G30" s="1">
        <v>6758</v>
      </c>
      <c r="H30" s="1">
        <v>3725</v>
      </c>
      <c r="J30" s="1">
        <f t="shared" si="3"/>
        <v>5.2216032064128254E-2</v>
      </c>
      <c r="K30" s="1">
        <f t="shared" si="3"/>
        <v>-0.11724915445321307</v>
      </c>
      <c r="L30" s="1">
        <f t="shared" si="3"/>
        <v>-9.3494299128101949E-2</v>
      </c>
      <c r="M30" s="1">
        <f t="shared" si="4"/>
        <v>0.48880895283772979</v>
      </c>
      <c r="O30" s="1">
        <f t="shared" si="0"/>
        <v>-2.2454627404322003</v>
      </c>
      <c r="P30" s="1">
        <f t="shared" si="1"/>
        <v>-1.7905286064877253</v>
      </c>
      <c r="Q30" s="1">
        <f t="shared" si="1"/>
        <v>9.3612810762297531</v>
      </c>
      <c r="S30" s="1" t="str">
        <f t="shared" si="2"/>
        <v>A</v>
      </c>
      <c r="T30" s="1" t="str">
        <f t="shared" si="2"/>
        <v>A</v>
      </c>
      <c r="U30" s="1" t="str">
        <f t="shared" si="2"/>
        <v>D</v>
      </c>
    </row>
    <row r="31" spans="1:29" ht="14.4" x14ac:dyDescent="0.25">
      <c r="A31" s="4" t="s">
        <v>45</v>
      </c>
      <c r="J31" s="1" t="e">
        <f>(E31-#REF!)/#REF!</f>
        <v>#REF!</v>
      </c>
      <c r="K31" s="1" t="e">
        <f>(F31-#REF!)/#REF!</f>
        <v>#REF!</v>
      </c>
      <c r="L31" s="1" t="e">
        <f>(G31-#REF!)/#REF!</f>
        <v>#REF!</v>
      </c>
      <c r="M31" s="1" t="e">
        <f>(H31-#REF!)/#REF!</f>
        <v>#REF!</v>
      </c>
      <c r="O31" s="1" t="e">
        <f t="shared" ref="O31:O45" si="5">K31/J31</f>
        <v>#REF!</v>
      </c>
      <c r="P31" s="1" t="e">
        <f t="shared" ref="P31:Q45" si="6">L31/$J31</f>
        <v>#REF!</v>
      </c>
      <c r="Q31" s="1" t="e">
        <f t="shared" si="6"/>
        <v>#REF!</v>
      </c>
      <c r="S31" s="8" t="e">
        <f t="shared" ref="S31:U45" si="7">IF(AND($J31&gt;0,K31&lt;0,O31&lt;-0.5),"A",IF(OR(AND($J31&gt;0,K31&lt;0,O31&gt;-0.5)),"B",IF(OR(AND($J31&gt;0,K31&gt;0,O31&lt;1),AND($J31&lt;0,K31&lt;0,O31&gt;1.2)),"C",IF(OR(AND($J31&gt;0,K31&gt;0,O31&gt;1),AND($J31&lt;0,K31&lt;0,O31&lt;1.2)),"D",IF(AND($J31&lt;0,K31&gt;0,O31&lt;0),"E","F")))))</f>
        <v>#REF!</v>
      </c>
      <c r="T31" s="8" t="e">
        <f t="shared" si="7"/>
        <v>#REF!</v>
      </c>
      <c r="U31" s="8" t="e">
        <f t="shared" si="7"/>
        <v>#REF!</v>
      </c>
    </row>
    <row r="32" spans="1:29" ht="15.6" x14ac:dyDescent="0.25">
      <c r="E32" s="5">
        <v>10778546</v>
      </c>
      <c r="F32" s="6"/>
      <c r="G32" s="6"/>
      <c r="H32" s="6"/>
      <c r="J32" s="1" t="e">
        <f t="shared" ref="J32:L45" si="8">(E32-E31)/E31</f>
        <v>#DIV/0!</v>
      </c>
      <c r="K32" s="1" t="e">
        <f t="shared" si="8"/>
        <v>#DIV/0!</v>
      </c>
      <c r="L32" s="1" t="e">
        <f t="shared" si="8"/>
        <v>#DIV/0!</v>
      </c>
      <c r="M32" s="1" t="e">
        <f t="shared" ref="M32:M45" si="9">(H32-H31)/H31</f>
        <v>#DIV/0!</v>
      </c>
      <c r="O32" s="1" t="e">
        <f t="shared" si="5"/>
        <v>#DIV/0!</v>
      </c>
      <c r="P32" s="1" t="e">
        <f t="shared" si="6"/>
        <v>#DIV/0!</v>
      </c>
      <c r="Q32" s="1" t="e">
        <f t="shared" si="6"/>
        <v>#DIV/0!</v>
      </c>
      <c r="S32" s="1" t="e">
        <f t="shared" si="7"/>
        <v>#DIV/0!</v>
      </c>
      <c r="T32" s="1" t="e">
        <f t="shared" si="7"/>
        <v>#DIV/0!</v>
      </c>
      <c r="U32" s="1" t="e">
        <f t="shared" si="7"/>
        <v>#DIV/0!</v>
      </c>
      <c r="W32" s="1">
        <f>COUNTIF($S$32:$U$45,"A")</f>
        <v>4</v>
      </c>
      <c r="X32" s="1">
        <f>COUNTIF($S$32:$U$45,"B")</f>
        <v>7</v>
      </c>
      <c r="Y32" s="1">
        <f>COUNTIF($S$32:$U$45,"C")</f>
        <v>12</v>
      </c>
      <c r="Z32" s="1">
        <f>COUNTIF($S$32:$U$45,"D")</f>
        <v>7</v>
      </c>
      <c r="AA32" s="1">
        <f>COUNTIF($S$32:$U$45,"E")</f>
        <v>3</v>
      </c>
      <c r="AC32" s="1" t="s">
        <v>150</v>
      </c>
    </row>
    <row r="33" spans="1:29" ht="15.6" x14ac:dyDescent="0.25">
      <c r="E33" s="5">
        <v>10307150</v>
      </c>
      <c r="F33" s="6"/>
      <c r="G33" s="6"/>
      <c r="H33" s="6"/>
      <c r="J33" s="1">
        <f t="shared" si="8"/>
        <v>-4.3734655861746102E-2</v>
      </c>
      <c r="K33" s="1" t="e">
        <f t="shared" si="8"/>
        <v>#DIV/0!</v>
      </c>
      <c r="L33" s="1" t="e">
        <f t="shared" si="8"/>
        <v>#DIV/0!</v>
      </c>
      <c r="M33" s="1" t="e">
        <f t="shared" si="9"/>
        <v>#DIV/0!</v>
      </c>
      <c r="O33" s="1" t="e">
        <f t="shared" si="5"/>
        <v>#DIV/0!</v>
      </c>
      <c r="P33" s="1" t="e">
        <f t="shared" si="6"/>
        <v>#DIV/0!</v>
      </c>
      <c r="Q33" s="1" t="e">
        <f t="shared" si="6"/>
        <v>#DIV/0!</v>
      </c>
      <c r="S33" s="1" t="e">
        <f t="shared" si="7"/>
        <v>#DIV/0!</v>
      </c>
      <c r="T33" s="1" t="e">
        <f t="shared" si="7"/>
        <v>#DIV/0!</v>
      </c>
      <c r="U33" s="1" t="e">
        <f t="shared" si="7"/>
        <v>#DIV/0!</v>
      </c>
    </row>
    <row r="34" spans="1:29" ht="15.6" x14ac:dyDescent="0.25">
      <c r="E34" s="5">
        <v>11256009</v>
      </c>
      <c r="F34" s="5">
        <v>6499</v>
      </c>
      <c r="G34" s="5">
        <v>43340</v>
      </c>
      <c r="H34" s="5">
        <v>38401</v>
      </c>
      <c r="J34" s="1">
        <f t="shared" si="8"/>
        <v>9.2058328441906825E-2</v>
      </c>
      <c r="K34" s="1" t="e">
        <f t="shared" si="8"/>
        <v>#DIV/0!</v>
      </c>
      <c r="L34" s="1" t="e">
        <f t="shared" si="8"/>
        <v>#DIV/0!</v>
      </c>
      <c r="M34" s="1" t="e">
        <f t="shared" si="9"/>
        <v>#DIV/0!</v>
      </c>
      <c r="O34" s="1" t="e">
        <f t="shared" si="5"/>
        <v>#DIV/0!</v>
      </c>
      <c r="P34" s="1" t="e">
        <f t="shared" si="6"/>
        <v>#DIV/0!</v>
      </c>
      <c r="Q34" s="1" t="e">
        <f t="shared" si="6"/>
        <v>#DIV/0!</v>
      </c>
      <c r="S34" s="1" t="e">
        <f t="shared" si="7"/>
        <v>#DIV/0!</v>
      </c>
      <c r="T34" s="1" t="e">
        <f t="shared" si="7"/>
        <v>#DIV/0!</v>
      </c>
      <c r="U34" s="1" t="e">
        <f t="shared" si="7"/>
        <v>#DIV/0!</v>
      </c>
    </row>
    <row r="35" spans="1:29" ht="15.6" x14ac:dyDescent="0.25">
      <c r="E35" s="5">
        <v>12395380</v>
      </c>
      <c r="F35" s="5">
        <v>7418</v>
      </c>
      <c r="G35" s="5">
        <v>50024</v>
      </c>
      <c r="H35" s="5">
        <v>43001</v>
      </c>
      <c r="J35" s="1">
        <f t="shared" si="8"/>
        <v>0.10122335545396241</v>
      </c>
      <c r="K35" s="1">
        <f t="shared" si="8"/>
        <v>0.14140637021080166</v>
      </c>
      <c r="L35" s="1">
        <f t="shared" si="8"/>
        <v>0.15422242731887401</v>
      </c>
      <c r="M35" s="1">
        <f t="shared" si="9"/>
        <v>0.1197885471732507</v>
      </c>
      <c r="O35" s="1">
        <f t="shared" si="5"/>
        <v>1.3969737475766151</v>
      </c>
      <c r="P35" s="1">
        <f t="shared" si="6"/>
        <v>1.523585408004146</v>
      </c>
      <c r="Q35" s="1">
        <f t="shared" si="6"/>
        <v>1.1834081831809258</v>
      </c>
      <c r="S35" s="1" t="str">
        <f t="shared" si="7"/>
        <v>D</v>
      </c>
      <c r="T35" s="1" t="str">
        <f t="shared" si="7"/>
        <v>D</v>
      </c>
      <c r="U35" s="1" t="str">
        <f t="shared" si="7"/>
        <v>D</v>
      </c>
    </row>
    <row r="36" spans="1:29" ht="15.6" x14ac:dyDescent="0.25">
      <c r="E36" s="5">
        <v>14007195</v>
      </c>
      <c r="F36" s="5">
        <v>7638</v>
      </c>
      <c r="G36" s="5">
        <v>61097</v>
      </c>
      <c r="H36" s="5">
        <v>43366</v>
      </c>
      <c r="J36" s="1">
        <f t="shared" si="8"/>
        <v>0.13003352862114756</v>
      </c>
      <c r="K36" s="1">
        <f t="shared" si="8"/>
        <v>2.9657589646805069E-2</v>
      </c>
      <c r="L36" s="1">
        <f t="shared" si="8"/>
        <v>0.22135375019990405</v>
      </c>
      <c r="M36" s="1">
        <f t="shared" si="9"/>
        <v>8.4881746936117768E-3</v>
      </c>
      <c r="O36" s="1">
        <f t="shared" si="5"/>
        <v>0.22807648120672325</v>
      </c>
      <c r="P36" s="1">
        <f t="shared" si="6"/>
        <v>1.7022821155981838</v>
      </c>
      <c r="Q36" s="1">
        <f t="shared" si="6"/>
        <v>6.5276815784504769E-2</v>
      </c>
      <c r="S36" s="1" t="str">
        <f t="shared" si="7"/>
        <v>C</v>
      </c>
      <c r="T36" s="1" t="str">
        <f t="shared" si="7"/>
        <v>D</v>
      </c>
      <c r="U36" s="1" t="str">
        <f t="shared" si="7"/>
        <v>C</v>
      </c>
    </row>
    <row r="37" spans="1:29" ht="15.6" x14ac:dyDescent="0.25">
      <c r="E37" s="5">
        <v>16203336</v>
      </c>
      <c r="F37" s="5">
        <v>7649</v>
      </c>
      <c r="G37" s="5">
        <v>61594</v>
      </c>
      <c r="H37" s="5">
        <v>41342</v>
      </c>
      <c r="J37" s="1">
        <f t="shared" si="8"/>
        <v>0.15678663715326302</v>
      </c>
      <c r="K37" s="1">
        <f t="shared" si="8"/>
        <v>1.4401675831369469E-3</v>
      </c>
      <c r="L37" s="1">
        <f t="shared" si="8"/>
        <v>8.1346056271175346E-3</v>
      </c>
      <c r="M37" s="1">
        <f t="shared" si="9"/>
        <v>-4.6672508416732005E-2</v>
      </c>
      <c r="O37" s="1">
        <f t="shared" si="5"/>
        <v>9.1855250503851647E-3</v>
      </c>
      <c r="P37" s="1">
        <f t="shared" si="6"/>
        <v>5.188328402736099E-2</v>
      </c>
      <c r="Q37" s="1">
        <f t="shared" si="6"/>
        <v>-0.29768167277615892</v>
      </c>
      <c r="S37" s="1" t="str">
        <f t="shared" si="7"/>
        <v>C</v>
      </c>
      <c r="T37" s="1" t="str">
        <f t="shared" si="7"/>
        <v>C</v>
      </c>
      <c r="U37" s="1" t="str">
        <f t="shared" si="7"/>
        <v>B</v>
      </c>
    </row>
    <row r="38" spans="1:29" ht="15.6" x14ac:dyDescent="0.25">
      <c r="E38" s="5">
        <v>18222781</v>
      </c>
      <c r="F38" s="5">
        <v>7898</v>
      </c>
      <c r="G38" s="5">
        <v>60916</v>
      </c>
      <c r="H38" s="5">
        <v>35022</v>
      </c>
      <c r="J38" s="1">
        <f t="shared" si="8"/>
        <v>0.12463143392200224</v>
      </c>
      <c r="K38" s="1">
        <f t="shared" si="8"/>
        <v>3.2553274937900382E-2</v>
      </c>
      <c r="L38" s="1">
        <f t="shared" si="8"/>
        <v>-1.1007565671981037E-2</v>
      </c>
      <c r="M38" s="1">
        <f t="shared" si="9"/>
        <v>-0.15287117217357651</v>
      </c>
      <c r="O38" s="1">
        <f t="shared" si="5"/>
        <v>0.26119634440114936</v>
      </c>
      <c r="P38" s="1">
        <f t="shared" si="6"/>
        <v>-8.8320942202028047E-2</v>
      </c>
      <c r="Q38" s="1">
        <f t="shared" si="6"/>
        <v>-1.2265860013232897</v>
      </c>
      <c r="S38" s="1" t="str">
        <f t="shared" si="7"/>
        <v>C</v>
      </c>
      <c r="T38" s="1" t="str">
        <f t="shared" si="7"/>
        <v>B</v>
      </c>
      <c r="U38" s="1" t="str">
        <f t="shared" si="7"/>
        <v>A</v>
      </c>
    </row>
    <row r="39" spans="1:29" ht="15.6" x14ac:dyDescent="0.25">
      <c r="E39" s="5">
        <v>22203734</v>
      </c>
      <c r="F39" s="5">
        <v>8568</v>
      </c>
      <c r="G39" s="5">
        <v>57254</v>
      </c>
      <c r="H39" s="5">
        <v>33902</v>
      </c>
      <c r="J39" s="1">
        <f t="shared" si="8"/>
        <v>0.21846023392368047</v>
      </c>
      <c r="K39" s="1">
        <f t="shared" si="8"/>
        <v>8.4831602937452524E-2</v>
      </c>
      <c r="L39" s="1">
        <f t="shared" si="8"/>
        <v>-6.0115568980235075E-2</v>
      </c>
      <c r="M39" s="1">
        <f t="shared" si="9"/>
        <v>-3.1979898349608821E-2</v>
      </c>
      <c r="O39" s="1">
        <f t="shared" si="5"/>
        <v>0.38831599423759944</v>
      </c>
      <c r="P39" s="1">
        <f t="shared" si="6"/>
        <v>-0.27517854348373799</v>
      </c>
      <c r="Q39" s="1">
        <f t="shared" si="6"/>
        <v>-0.14638773279342485</v>
      </c>
      <c r="S39" s="1" t="str">
        <f t="shared" si="7"/>
        <v>C</v>
      </c>
      <c r="T39" s="1" t="str">
        <f t="shared" si="7"/>
        <v>B</v>
      </c>
      <c r="U39" s="1" t="str">
        <f t="shared" si="7"/>
        <v>B</v>
      </c>
    </row>
    <row r="40" spans="1:29" ht="15.6" x14ac:dyDescent="0.25">
      <c r="E40" s="5">
        <v>21200036</v>
      </c>
      <c r="F40" s="5">
        <v>8186</v>
      </c>
      <c r="G40" s="5">
        <v>59814</v>
      </c>
      <c r="H40" s="5">
        <v>30007</v>
      </c>
      <c r="J40" s="1">
        <f t="shared" si="8"/>
        <v>-4.520401838717758E-2</v>
      </c>
      <c r="K40" s="1">
        <f t="shared" si="8"/>
        <v>-4.4584500466853409E-2</v>
      </c>
      <c r="L40" s="1">
        <f t="shared" si="8"/>
        <v>4.4713033150522233E-2</v>
      </c>
      <c r="M40" s="1">
        <f t="shared" si="9"/>
        <v>-0.11488997699250782</v>
      </c>
      <c r="O40" s="1">
        <f t="shared" si="5"/>
        <v>0.9862950697210604</v>
      </c>
      <c r="P40" s="1">
        <f t="shared" si="6"/>
        <v>-0.98913846038088904</v>
      </c>
      <c r="Q40" s="1">
        <f t="shared" si="6"/>
        <v>2.5415876971038736</v>
      </c>
      <c r="S40" s="1" t="str">
        <f t="shared" si="7"/>
        <v>D</v>
      </c>
      <c r="T40" s="1" t="str">
        <f t="shared" si="7"/>
        <v>E</v>
      </c>
      <c r="U40" s="1" t="str">
        <f t="shared" si="7"/>
        <v>C</v>
      </c>
    </row>
    <row r="41" spans="1:29" ht="15.6" x14ac:dyDescent="0.25">
      <c r="E41" s="5">
        <v>29000642</v>
      </c>
      <c r="F41" s="5">
        <v>8786</v>
      </c>
      <c r="G41" s="5">
        <v>60515</v>
      </c>
      <c r="H41" s="5">
        <v>29715</v>
      </c>
      <c r="J41" s="1">
        <f t="shared" si="8"/>
        <v>0.36795248838256689</v>
      </c>
      <c r="K41" s="1">
        <f t="shared" si="8"/>
        <v>7.3295870999267043E-2</v>
      </c>
      <c r="L41" s="1">
        <f t="shared" si="8"/>
        <v>1.1719664292640519E-2</v>
      </c>
      <c r="M41" s="1">
        <f t="shared" si="9"/>
        <v>-9.7310627520245281E-3</v>
      </c>
      <c r="O41" s="1">
        <f t="shared" si="5"/>
        <v>0.19919928065022349</v>
      </c>
      <c r="P41" s="1">
        <f t="shared" si="6"/>
        <v>3.1851026050013748E-2</v>
      </c>
      <c r="Q41" s="1">
        <f t="shared" si="6"/>
        <v>-2.6446519752590898E-2</v>
      </c>
      <c r="S41" s="1" t="str">
        <f t="shared" si="7"/>
        <v>C</v>
      </c>
      <c r="T41" s="1" t="str">
        <f t="shared" si="7"/>
        <v>C</v>
      </c>
      <c r="U41" s="1" t="str">
        <f t="shared" si="7"/>
        <v>B</v>
      </c>
    </row>
    <row r="42" spans="1:29" ht="15.6" x14ac:dyDescent="0.25">
      <c r="E42" s="5">
        <v>37415389</v>
      </c>
      <c r="F42" s="7">
        <v>9001</v>
      </c>
      <c r="G42" s="5">
        <v>56926</v>
      </c>
      <c r="H42" s="5">
        <v>21561</v>
      </c>
      <c r="J42" s="1">
        <f t="shared" si="8"/>
        <v>0.29015726617362469</v>
      </c>
      <c r="K42" s="1">
        <f t="shared" si="8"/>
        <v>2.447074891873435E-2</v>
      </c>
      <c r="L42" s="1">
        <f t="shared" si="8"/>
        <v>-5.9307609683549534E-2</v>
      </c>
      <c r="M42" s="1">
        <f t="shared" si="9"/>
        <v>-0.27440686521958607</v>
      </c>
      <c r="O42" s="1">
        <f t="shared" si="5"/>
        <v>8.4336157565296027E-2</v>
      </c>
      <c r="P42" s="1">
        <f t="shared" si="6"/>
        <v>-0.20439815437212236</v>
      </c>
      <c r="Q42" s="1">
        <f t="shared" si="6"/>
        <v>-0.94571770970362712</v>
      </c>
      <c r="S42" s="1" t="str">
        <f t="shared" si="7"/>
        <v>C</v>
      </c>
      <c r="T42" s="1" t="str">
        <f t="shared" si="7"/>
        <v>B</v>
      </c>
      <c r="U42" s="1" t="str">
        <f t="shared" si="7"/>
        <v>A</v>
      </c>
    </row>
    <row r="43" spans="1:29" ht="15.6" x14ac:dyDescent="0.25">
      <c r="E43" s="5">
        <v>40010695</v>
      </c>
      <c r="F43" s="7">
        <v>9573</v>
      </c>
      <c r="G43" s="5">
        <v>55054</v>
      </c>
      <c r="H43" s="5">
        <v>31461</v>
      </c>
      <c r="J43" s="1">
        <f t="shared" si="8"/>
        <v>6.9364667035801769E-2</v>
      </c>
      <c r="K43" s="1">
        <f t="shared" si="8"/>
        <v>6.3548494611709805E-2</v>
      </c>
      <c r="L43" s="1">
        <f t="shared" si="8"/>
        <v>-3.2884797807680145E-2</v>
      </c>
      <c r="M43" s="1">
        <f t="shared" si="9"/>
        <v>0.45916237651314873</v>
      </c>
      <c r="O43" s="1">
        <f t="shared" si="5"/>
        <v>0.9161507915681335</v>
      </c>
      <c r="P43" s="1">
        <f t="shared" si="6"/>
        <v>-0.47408571558062895</v>
      </c>
      <c r="Q43" s="1">
        <f t="shared" si="6"/>
        <v>6.6195427172764685</v>
      </c>
      <c r="S43" s="1" t="str">
        <f t="shared" si="7"/>
        <v>C</v>
      </c>
      <c r="T43" s="1" t="str">
        <f t="shared" si="7"/>
        <v>B</v>
      </c>
      <c r="U43" s="1" t="str">
        <f t="shared" si="7"/>
        <v>D</v>
      </c>
    </row>
    <row r="44" spans="1:29" ht="15.6" x14ac:dyDescent="0.25">
      <c r="E44" s="5">
        <v>41814993</v>
      </c>
      <c r="F44" s="7">
        <v>10010</v>
      </c>
      <c r="G44" s="5">
        <v>47034</v>
      </c>
      <c r="H44" s="5">
        <v>29463</v>
      </c>
      <c r="J44" s="1">
        <f t="shared" si="8"/>
        <v>4.5095392619398392E-2</v>
      </c>
      <c r="K44" s="1">
        <f t="shared" si="8"/>
        <v>4.5649221769560225E-2</v>
      </c>
      <c r="L44" s="1">
        <f t="shared" si="8"/>
        <v>-0.14567515530206707</v>
      </c>
      <c r="M44" s="1">
        <f t="shared" si="9"/>
        <v>-6.3507199389720603E-2</v>
      </c>
      <c r="O44" s="1">
        <f t="shared" si="5"/>
        <v>1.0122812801484202</v>
      </c>
      <c r="P44" s="1">
        <f t="shared" si="6"/>
        <v>-3.2303778022636158</v>
      </c>
      <c r="Q44" s="1">
        <f t="shared" si="6"/>
        <v>-1.408285762710094</v>
      </c>
      <c r="S44" s="1" t="str">
        <f t="shared" si="7"/>
        <v>D</v>
      </c>
      <c r="T44" s="1" t="str">
        <f t="shared" si="7"/>
        <v>A</v>
      </c>
      <c r="U44" s="1" t="str">
        <f t="shared" si="7"/>
        <v>A</v>
      </c>
    </row>
    <row r="45" spans="1:29" ht="15.6" x14ac:dyDescent="0.25">
      <c r="E45" s="5">
        <v>40775057</v>
      </c>
      <c r="F45" s="7">
        <v>12134</v>
      </c>
      <c r="G45" s="5">
        <v>38435</v>
      </c>
      <c r="H45" s="5">
        <v>31979</v>
      </c>
      <c r="J45" s="1">
        <f t="shared" si="8"/>
        <v>-2.4869931222994586E-2</v>
      </c>
      <c r="K45" s="1">
        <f t="shared" si="8"/>
        <v>0.21218781218781219</v>
      </c>
      <c r="L45" s="1">
        <f t="shared" si="8"/>
        <v>-0.18282519028787686</v>
      </c>
      <c r="M45" s="1">
        <f t="shared" si="9"/>
        <v>8.5395241489325591E-2</v>
      </c>
      <c r="O45" s="1">
        <f t="shared" si="5"/>
        <v>-8.5319018490740586</v>
      </c>
      <c r="P45" s="1">
        <f t="shared" si="6"/>
        <v>7.3512543580674565</v>
      </c>
      <c r="Q45" s="1">
        <f t="shared" si="6"/>
        <v>-3.4336742117875128</v>
      </c>
      <c r="S45" s="1" t="str">
        <f t="shared" si="7"/>
        <v>E</v>
      </c>
      <c r="T45" s="1" t="str">
        <f t="shared" si="7"/>
        <v>C</v>
      </c>
      <c r="U45" s="1" t="str">
        <f t="shared" si="7"/>
        <v>E</v>
      </c>
    </row>
    <row r="46" spans="1:29" ht="14.4" x14ac:dyDescent="0.25">
      <c r="A46" s="4" t="s">
        <v>74</v>
      </c>
      <c r="J46" s="1" t="e">
        <f>(E46-#REF!)/#REF!</f>
        <v>#REF!</v>
      </c>
      <c r="K46" s="1" t="e">
        <f>(F46-#REF!)/#REF!</f>
        <v>#REF!</v>
      </c>
      <c r="L46" s="1" t="e">
        <f>(G46-#REF!)/#REF!</f>
        <v>#REF!</v>
      </c>
      <c r="M46" s="1" t="e">
        <f>(H46-#REF!)/#REF!</f>
        <v>#REF!</v>
      </c>
      <c r="O46" s="1" t="e">
        <f t="shared" ref="O46:O60" si="10">K46/J46</f>
        <v>#REF!</v>
      </c>
      <c r="P46" s="1" t="e">
        <f t="shared" ref="P46:Q60" si="11">L46/$J46</f>
        <v>#REF!</v>
      </c>
      <c r="Q46" s="1" t="e">
        <f t="shared" si="11"/>
        <v>#REF!</v>
      </c>
      <c r="S46" s="8" t="e">
        <f t="shared" ref="S46:U60" si="12">IF(AND($J46&gt;0,K46&lt;0,O46&lt;-0.5),"A",IF(OR(AND($J46&gt;0,K46&lt;0,O46&gt;-0.5)),"B",IF(OR(AND($J46&gt;0,K46&gt;0,O46&lt;1),AND($J46&lt;0,K46&lt;0,O46&gt;1.2)),"C",IF(OR(AND($J46&gt;0,K46&gt;0,O46&gt;1),AND($J46&lt;0,K46&lt;0,O46&lt;1.2)),"D",IF(AND($J46&lt;0,K46&gt;0,O46&lt;0),"E","F")))))</f>
        <v>#REF!</v>
      </c>
      <c r="T46" s="8" t="e">
        <f t="shared" si="12"/>
        <v>#REF!</v>
      </c>
      <c r="U46" s="8" t="e">
        <f t="shared" si="12"/>
        <v>#REF!</v>
      </c>
    </row>
    <row r="47" spans="1:29" ht="15.6" x14ac:dyDescent="0.25">
      <c r="E47" s="5">
        <v>5015200</v>
      </c>
      <c r="F47" s="6"/>
      <c r="G47" s="6"/>
      <c r="H47" s="6"/>
      <c r="J47" s="1" t="e">
        <f t="shared" ref="J47:M60" si="13">(E47-E46)/E46</f>
        <v>#DIV/0!</v>
      </c>
      <c r="K47" s="1" t="e">
        <f t="shared" si="13"/>
        <v>#DIV/0!</v>
      </c>
      <c r="L47" s="1" t="e">
        <f t="shared" si="13"/>
        <v>#DIV/0!</v>
      </c>
      <c r="M47" s="1" t="e">
        <f t="shared" si="13"/>
        <v>#DIV/0!</v>
      </c>
      <c r="O47" s="1" t="e">
        <f t="shared" si="10"/>
        <v>#DIV/0!</v>
      </c>
      <c r="P47" s="1" t="e">
        <f t="shared" si="11"/>
        <v>#DIV/0!</v>
      </c>
      <c r="Q47" s="1" t="e">
        <f t="shared" si="11"/>
        <v>#DIV/0!</v>
      </c>
      <c r="S47" s="1" t="e">
        <f t="shared" si="12"/>
        <v>#DIV/0!</v>
      </c>
      <c r="T47" s="1" t="e">
        <f t="shared" si="12"/>
        <v>#DIV/0!</v>
      </c>
      <c r="U47" s="1" t="e">
        <f t="shared" si="12"/>
        <v>#DIV/0!</v>
      </c>
      <c r="W47" s="10">
        <f>COUNTIF($S$47:$U$60,"A")</f>
        <v>6</v>
      </c>
      <c r="X47" s="10">
        <f>COUNTIF($S$47:$U$60,"B")</f>
        <v>5</v>
      </c>
      <c r="Y47" s="10">
        <f>COUNTIF($S$47:$U$60,"C")</f>
        <v>11</v>
      </c>
      <c r="Z47" s="10">
        <f>COUNTIF($S$47:$U$60,"D")</f>
        <v>11</v>
      </c>
      <c r="AA47" s="10">
        <f>COUNTIF($S$47:$U$60,"E")</f>
        <v>0</v>
      </c>
      <c r="AB47" s="10"/>
      <c r="AC47" s="10" t="s">
        <v>152</v>
      </c>
    </row>
    <row r="48" spans="1:29" ht="15.6" x14ac:dyDescent="0.25">
      <c r="E48" s="5">
        <v>5403000</v>
      </c>
      <c r="F48" s="6"/>
      <c r="G48" s="6"/>
      <c r="H48" s="6"/>
      <c r="J48" s="1">
        <f t="shared" si="13"/>
        <v>7.7324932206093475E-2</v>
      </c>
      <c r="K48" s="1" t="e">
        <f t="shared" si="13"/>
        <v>#DIV/0!</v>
      </c>
      <c r="L48" s="1" t="e">
        <f t="shared" si="13"/>
        <v>#DIV/0!</v>
      </c>
      <c r="M48" s="1" t="e">
        <f t="shared" si="13"/>
        <v>#DIV/0!</v>
      </c>
      <c r="O48" s="1" t="e">
        <f t="shared" si="10"/>
        <v>#DIV/0!</v>
      </c>
      <c r="P48" s="1" t="e">
        <f t="shared" si="11"/>
        <v>#DIV/0!</v>
      </c>
      <c r="Q48" s="1" t="e">
        <f t="shared" si="11"/>
        <v>#DIV/0!</v>
      </c>
      <c r="S48" s="1" t="e">
        <f t="shared" si="12"/>
        <v>#DIV/0!</v>
      </c>
      <c r="T48" s="1" t="e">
        <f t="shared" si="12"/>
        <v>#DIV/0!</v>
      </c>
      <c r="U48" s="1" t="e">
        <f t="shared" si="12"/>
        <v>#DIV/0!</v>
      </c>
    </row>
    <row r="49" spans="1:29" ht="15.6" x14ac:dyDescent="0.25">
      <c r="E49" s="5">
        <v>6960800</v>
      </c>
      <c r="F49" s="5">
        <v>7810</v>
      </c>
      <c r="G49" s="5">
        <v>25693</v>
      </c>
      <c r="H49" s="5">
        <v>437470</v>
      </c>
      <c r="J49" s="1">
        <f t="shared" si="13"/>
        <v>0.288321302979826</v>
      </c>
      <c r="K49" s="1" t="e">
        <f t="shared" si="13"/>
        <v>#DIV/0!</v>
      </c>
      <c r="L49" s="1" t="e">
        <f t="shared" si="13"/>
        <v>#DIV/0!</v>
      </c>
      <c r="M49" s="1" t="e">
        <f t="shared" si="13"/>
        <v>#DIV/0!</v>
      </c>
      <c r="O49" s="1" t="e">
        <f t="shared" si="10"/>
        <v>#DIV/0!</v>
      </c>
      <c r="P49" s="1" t="e">
        <f t="shared" si="11"/>
        <v>#DIV/0!</v>
      </c>
      <c r="Q49" s="1" t="e">
        <f t="shared" si="11"/>
        <v>#DIV/0!</v>
      </c>
      <c r="S49" s="1" t="e">
        <f t="shared" si="12"/>
        <v>#DIV/0!</v>
      </c>
      <c r="T49" s="1" t="e">
        <f t="shared" si="12"/>
        <v>#DIV/0!</v>
      </c>
      <c r="U49" s="1" t="e">
        <f t="shared" si="12"/>
        <v>#DIV/0!</v>
      </c>
    </row>
    <row r="50" spans="1:29" ht="15.6" x14ac:dyDescent="0.25">
      <c r="E50" s="5">
        <v>8925300</v>
      </c>
      <c r="F50" s="5">
        <v>7979</v>
      </c>
      <c r="G50" s="5">
        <v>31921</v>
      </c>
      <c r="H50" s="5">
        <v>768954</v>
      </c>
      <c r="J50" s="1">
        <f t="shared" si="13"/>
        <v>0.28222330766578552</v>
      </c>
      <c r="K50" s="1">
        <f t="shared" si="13"/>
        <v>2.1638924455825864E-2</v>
      </c>
      <c r="L50" s="1">
        <f t="shared" si="13"/>
        <v>0.24240065387459619</v>
      </c>
      <c r="M50" s="1">
        <f t="shared" si="13"/>
        <v>0.75772967289185544</v>
      </c>
      <c r="O50" s="1">
        <f t="shared" si="10"/>
        <v>7.6673059481859346E-2</v>
      </c>
      <c r="P50" s="1">
        <f t="shared" si="11"/>
        <v>0.85889665130582304</v>
      </c>
      <c r="Q50" s="1">
        <f t="shared" si="11"/>
        <v>2.6848585935686575</v>
      </c>
      <c r="S50" s="1" t="str">
        <f t="shared" si="12"/>
        <v>C</v>
      </c>
      <c r="T50" s="1" t="str">
        <f t="shared" si="12"/>
        <v>C</v>
      </c>
      <c r="U50" s="1" t="str">
        <f t="shared" si="12"/>
        <v>D</v>
      </c>
    </row>
    <row r="51" spans="1:29" ht="15.6" x14ac:dyDescent="0.25">
      <c r="E51" s="5">
        <v>11661400</v>
      </c>
      <c r="F51" s="5">
        <v>7974</v>
      </c>
      <c r="G51" s="5">
        <v>40569</v>
      </c>
      <c r="H51" s="5">
        <v>1131826</v>
      </c>
      <c r="J51" s="1">
        <f t="shared" si="13"/>
        <v>0.30655552194323998</v>
      </c>
      <c r="K51" s="1">
        <f t="shared" si="13"/>
        <v>-6.2664494297531024E-4</v>
      </c>
      <c r="L51" s="1">
        <f t="shared" si="13"/>
        <v>0.27091883086369473</v>
      </c>
      <c r="M51" s="1">
        <f t="shared" si="13"/>
        <v>0.47190339084002425</v>
      </c>
      <c r="O51" s="1">
        <f t="shared" si="10"/>
        <v>-2.0441482802300856E-3</v>
      </c>
      <c r="P51" s="1">
        <f t="shared" si="11"/>
        <v>0.88375126680594085</v>
      </c>
      <c r="Q51" s="1">
        <f t="shared" si="11"/>
        <v>1.5393733175923645</v>
      </c>
      <c r="S51" s="1" t="str">
        <f t="shared" si="12"/>
        <v>B</v>
      </c>
      <c r="T51" s="1" t="str">
        <f t="shared" si="12"/>
        <v>C</v>
      </c>
      <c r="U51" s="1" t="str">
        <f t="shared" si="12"/>
        <v>D</v>
      </c>
    </row>
    <row r="52" spans="1:29" ht="15.6" x14ac:dyDescent="0.25">
      <c r="E52" s="5">
        <v>14503100</v>
      </c>
      <c r="F52" s="5">
        <v>8953</v>
      </c>
      <c r="G52" s="5">
        <v>51249</v>
      </c>
      <c r="H52" s="5">
        <v>1148065</v>
      </c>
      <c r="J52" s="1">
        <f t="shared" si="13"/>
        <v>0.24368429176599724</v>
      </c>
      <c r="K52" s="1">
        <f t="shared" si="13"/>
        <v>0.12277401555053925</v>
      </c>
      <c r="L52" s="1">
        <f t="shared" si="13"/>
        <v>0.26325519485321303</v>
      </c>
      <c r="M52" s="1">
        <f t="shared" si="13"/>
        <v>1.4347611735372752E-2</v>
      </c>
      <c r="O52" s="1">
        <f t="shared" si="10"/>
        <v>0.50382408591373418</v>
      </c>
      <c r="P52" s="1">
        <f t="shared" si="11"/>
        <v>1.0803125344903608</v>
      </c>
      <c r="Q52" s="1">
        <f t="shared" si="11"/>
        <v>5.8877868702141609E-2</v>
      </c>
      <c r="S52" s="1" t="str">
        <f t="shared" si="12"/>
        <v>C</v>
      </c>
      <c r="T52" s="1" t="str">
        <f t="shared" si="12"/>
        <v>D</v>
      </c>
      <c r="U52" s="1" t="str">
        <f t="shared" si="12"/>
        <v>C</v>
      </c>
    </row>
    <row r="53" spans="1:29" ht="15.6" x14ac:dyDescent="0.25">
      <c r="E53" s="5">
        <v>16648004</v>
      </c>
      <c r="F53" s="5">
        <v>9481</v>
      </c>
      <c r="G53" s="5">
        <v>51039</v>
      </c>
      <c r="H53" s="5">
        <v>749509</v>
      </c>
      <c r="J53" s="1">
        <f t="shared" si="13"/>
        <v>0.14789279533341149</v>
      </c>
      <c r="K53" s="1">
        <f t="shared" si="13"/>
        <v>5.8974645370266948E-2</v>
      </c>
      <c r="L53" s="1">
        <f t="shared" si="13"/>
        <v>-4.0976409295791138E-3</v>
      </c>
      <c r="M53" s="1">
        <f t="shared" si="13"/>
        <v>-0.34715456006410789</v>
      </c>
      <c r="O53" s="1">
        <f t="shared" si="10"/>
        <v>0.39876618220186943</v>
      </c>
      <c r="P53" s="1">
        <f t="shared" si="11"/>
        <v>-2.7706832644155095E-2</v>
      </c>
      <c r="Q53" s="1">
        <f t="shared" si="11"/>
        <v>-2.3473392282665158</v>
      </c>
      <c r="S53" s="1" t="str">
        <f t="shared" si="12"/>
        <v>C</v>
      </c>
      <c r="T53" s="1" t="str">
        <f t="shared" si="12"/>
        <v>B</v>
      </c>
      <c r="U53" s="1" t="str">
        <f t="shared" si="12"/>
        <v>A</v>
      </c>
    </row>
    <row r="54" spans="1:29" ht="15.6" x14ac:dyDescent="0.25">
      <c r="E54" s="5">
        <v>20526200</v>
      </c>
      <c r="F54" s="5">
        <v>9783</v>
      </c>
      <c r="G54" s="5">
        <v>55694</v>
      </c>
      <c r="H54" s="5">
        <v>993730</v>
      </c>
      <c r="J54" s="1">
        <f t="shared" si="13"/>
        <v>0.23295261101571096</v>
      </c>
      <c r="K54" s="1">
        <f t="shared" si="13"/>
        <v>3.1853180044299122E-2</v>
      </c>
      <c r="L54" s="1">
        <f t="shared" si="13"/>
        <v>9.1204764983639955E-2</v>
      </c>
      <c r="M54" s="1">
        <f t="shared" si="13"/>
        <v>0.32584131744915673</v>
      </c>
      <c r="O54" s="1">
        <f t="shared" si="10"/>
        <v>0.13673673759402874</v>
      </c>
      <c r="P54" s="1">
        <f t="shared" si="11"/>
        <v>0.39151638861643345</v>
      </c>
      <c r="Q54" s="1">
        <f t="shared" si="11"/>
        <v>1.3987450753543222</v>
      </c>
      <c r="S54" s="1" t="str">
        <f t="shared" si="12"/>
        <v>C</v>
      </c>
      <c r="T54" s="1" t="str">
        <f t="shared" si="12"/>
        <v>C</v>
      </c>
      <c r="U54" s="1" t="str">
        <f t="shared" si="12"/>
        <v>D</v>
      </c>
    </row>
    <row r="55" spans="1:29" ht="15.6" x14ac:dyDescent="0.25">
      <c r="E55" s="5">
        <v>20589700</v>
      </c>
      <c r="F55" s="7">
        <v>99235</v>
      </c>
      <c r="G55" s="7">
        <v>79120</v>
      </c>
      <c r="H55" s="7">
        <v>100980</v>
      </c>
      <c r="J55" s="1">
        <f t="shared" si="13"/>
        <v>3.093607194707252E-3</v>
      </c>
      <c r="K55" s="1">
        <f t="shared" si="13"/>
        <v>9.1436164775631195</v>
      </c>
      <c r="L55" s="1">
        <f t="shared" si="13"/>
        <v>0.42061981541997345</v>
      </c>
      <c r="M55" s="1">
        <f t="shared" si="13"/>
        <v>-0.89838286053555794</v>
      </c>
      <c r="O55" s="1">
        <f t="shared" si="10"/>
        <v>2955.6488274292301</v>
      </c>
      <c r="P55" s="1">
        <f t="shared" si="11"/>
        <v>135.96419614603874</v>
      </c>
      <c r="Q55" s="1">
        <f t="shared" si="11"/>
        <v>-290.39978380984206</v>
      </c>
      <c r="S55" s="1" t="str">
        <f t="shared" si="12"/>
        <v>D</v>
      </c>
      <c r="T55" s="1" t="str">
        <f t="shared" si="12"/>
        <v>D</v>
      </c>
      <c r="U55" s="1" t="str">
        <f t="shared" si="12"/>
        <v>A</v>
      </c>
    </row>
    <row r="56" spans="1:29" ht="15.6" x14ac:dyDescent="0.25">
      <c r="E56" s="5">
        <v>23599400</v>
      </c>
      <c r="F56" s="5">
        <v>10559</v>
      </c>
      <c r="G56" s="5">
        <v>263783</v>
      </c>
      <c r="H56" s="5">
        <v>1173165</v>
      </c>
      <c r="J56" s="1">
        <f t="shared" si="13"/>
        <v>0.14617502926220391</v>
      </c>
      <c r="K56" s="1">
        <f t="shared" si="13"/>
        <v>-0.89359600947246431</v>
      </c>
      <c r="L56" s="1">
        <f t="shared" si="13"/>
        <v>2.3339610717896866</v>
      </c>
      <c r="M56" s="1">
        <f t="shared" si="13"/>
        <v>10.617795603089721</v>
      </c>
      <c r="O56" s="1">
        <f t="shared" si="10"/>
        <v>-6.1131919314998839</v>
      </c>
      <c r="P56" s="1">
        <f t="shared" si="11"/>
        <v>15.966893138793937</v>
      </c>
      <c r="Q56" s="1">
        <f t="shared" si="11"/>
        <v>72.637547306687196</v>
      </c>
      <c r="S56" s="1" t="str">
        <f t="shared" si="12"/>
        <v>A</v>
      </c>
      <c r="T56" s="1" t="str">
        <f t="shared" si="12"/>
        <v>D</v>
      </c>
      <c r="U56" s="1" t="str">
        <f t="shared" si="12"/>
        <v>D</v>
      </c>
    </row>
    <row r="57" spans="1:29" ht="15.6" x14ac:dyDescent="0.25">
      <c r="E57" s="5">
        <v>26763500</v>
      </c>
      <c r="F57" s="5">
        <v>9701</v>
      </c>
      <c r="G57" s="7">
        <v>99123</v>
      </c>
      <c r="H57" s="5">
        <v>1387744</v>
      </c>
      <c r="J57" s="1">
        <f t="shared" si="13"/>
        <v>0.13407544259599821</v>
      </c>
      <c r="K57" s="1">
        <f t="shared" si="13"/>
        <v>-8.1257694857467561E-2</v>
      </c>
      <c r="L57" s="1">
        <f t="shared" si="13"/>
        <v>-0.62422521542328357</v>
      </c>
      <c r="M57" s="1">
        <f t="shared" si="13"/>
        <v>0.18290607033111284</v>
      </c>
      <c r="O57" s="1">
        <f t="shared" si="10"/>
        <v>-0.60605949370099543</v>
      </c>
      <c r="P57" s="1">
        <f t="shared" si="11"/>
        <v>-4.6557759074808756</v>
      </c>
      <c r="Q57" s="1">
        <f t="shared" si="11"/>
        <v>1.3642026219689845</v>
      </c>
      <c r="S57" s="1" t="str">
        <f t="shared" si="12"/>
        <v>A</v>
      </c>
      <c r="T57" s="1" t="str">
        <f t="shared" si="12"/>
        <v>A</v>
      </c>
      <c r="U57" s="1" t="str">
        <f t="shared" si="12"/>
        <v>D</v>
      </c>
    </row>
    <row r="58" spans="1:29" ht="15.6" x14ac:dyDescent="0.25">
      <c r="E58" s="5">
        <v>30006600</v>
      </c>
      <c r="F58" s="5">
        <v>10153</v>
      </c>
      <c r="G58" s="7">
        <v>100890</v>
      </c>
      <c r="H58" s="5">
        <v>1372440</v>
      </c>
      <c r="J58" s="1">
        <f t="shared" si="13"/>
        <v>0.12117622881910065</v>
      </c>
      <c r="K58" s="1">
        <f t="shared" si="13"/>
        <v>4.6593134728378519E-2</v>
      </c>
      <c r="L58" s="1">
        <f t="shared" si="13"/>
        <v>1.7826336975273145E-2</v>
      </c>
      <c r="M58" s="1">
        <f t="shared" si="13"/>
        <v>-1.1027970576705791E-2</v>
      </c>
      <c r="O58" s="1">
        <f t="shared" si="10"/>
        <v>0.38450721880390937</v>
      </c>
      <c r="P58" s="1">
        <f t="shared" si="11"/>
        <v>0.14711084136712491</v>
      </c>
      <c r="Q58" s="1">
        <f t="shared" si="11"/>
        <v>-9.1007705753650955E-2</v>
      </c>
      <c r="S58" s="1" t="str">
        <f t="shared" si="12"/>
        <v>C</v>
      </c>
      <c r="T58" s="1" t="str">
        <f t="shared" si="12"/>
        <v>C</v>
      </c>
      <c r="U58" s="1" t="str">
        <f t="shared" si="12"/>
        <v>B</v>
      </c>
    </row>
    <row r="59" spans="1:29" ht="15.6" x14ac:dyDescent="0.25">
      <c r="E59" s="5">
        <v>32502000</v>
      </c>
      <c r="F59" s="5">
        <v>10111</v>
      </c>
      <c r="G59" s="7">
        <v>157236</v>
      </c>
      <c r="H59" s="5">
        <v>1338461</v>
      </c>
      <c r="J59" s="1">
        <f t="shared" si="13"/>
        <v>8.3161704425026489E-2</v>
      </c>
      <c r="K59" s="1">
        <f t="shared" si="13"/>
        <v>-4.1367083620604747E-3</v>
      </c>
      <c r="L59" s="1">
        <f t="shared" si="13"/>
        <v>0.55848944394885514</v>
      </c>
      <c r="M59" s="1">
        <f t="shared" si="13"/>
        <v>-2.4758095071551398E-2</v>
      </c>
      <c r="O59" s="1">
        <f t="shared" si="10"/>
        <v>-4.9742948279636066E-2</v>
      </c>
      <c r="P59" s="1">
        <f t="shared" si="11"/>
        <v>6.7157046360486161</v>
      </c>
      <c r="Q59" s="1">
        <f t="shared" si="11"/>
        <v>-0.29771028916166314</v>
      </c>
      <c r="S59" s="1" t="str">
        <f t="shared" si="12"/>
        <v>B</v>
      </c>
      <c r="T59" s="1" t="str">
        <f t="shared" si="12"/>
        <v>D</v>
      </c>
      <c r="U59" s="1" t="str">
        <f t="shared" si="12"/>
        <v>B</v>
      </c>
    </row>
    <row r="60" spans="1:29" ht="15.6" x14ac:dyDescent="0.25">
      <c r="E60" s="5">
        <v>34304900</v>
      </c>
      <c r="F60" s="5">
        <v>8624</v>
      </c>
      <c r="G60" s="7">
        <v>160890</v>
      </c>
      <c r="H60" s="5">
        <v>1423289</v>
      </c>
      <c r="J60" s="1">
        <f t="shared" si="13"/>
        <v>5.5470432588763767E-2</v>
      </c>
      <c r="K60" s="1">
        <f t="shared" si="13"/>
        <v>-0.14706755019285928</v>
      </c>
      <c r="L60" s="1">
        <f t="shared" si="13"/>
        <v>2.3238952911546974E-2</v>
      </c>
      <c r="M60" s="1">
        <f t="shared" si="13"/>
        <v>6.3377266875911956E-2</v>
      </c>
      <c r="O60" s="1">
        <f t="shared" si="10"/>
        <v>-2.6512782275047493</v>
      </c>
      <c r="P60" s="1">
        <f t="shared" si="11"/>
        <v>0.41894306258311598</v>
      </c>
      <c r="Q60" s="1">
        <f t="shared" si="11"/>
        <v>1.1425414210443676</v>
      </c>
      <c r="S60" s="1" t="str">
        <f t="shared" si="12"/>
        <v>A</v>
      </c>
      <c r="T60" s="1" t="str">
        <f t="shared" si="12"/>
        <v>C</v>
      </c>
      <c r="U60" s="1" t="str">
        <f t="shared" si="12"/>
        <v>D</v>
      </c>
    </row>
    <row r="61" spans="1:29" ht="14.4" x14ac:dyDescent="0.25">
      <c r="A61" s="4" t="s">
        <v>83</v>
      </c>
      <c r="J61" s="1" t="e">
        <f>(E61-#REF!)/#REF!</f>
        <v>#REF!</v>
      </c>
      <c r="K61" s="1" t="e">
        <f>(F61-#REF!)/#REF!</f>
        <v>#REF!</v>
      </c>
      <c r="L61" s="1" t="e">
        <f>(G61-#REF!)/#REF!</f>
        <v>#REF!</v>
      </c>
      <c r="M61" s="1" t="e">
        <f>(H61-#REF!)/#REF!</f>
        <v>#REF!</v>
      </c>
      <c r="O61" s="1" t="e">
        <f t="shared" ref="O61:O75" si="14">K61/J61</f>
        <v>#REF!</v>
      </c>
      <c r="P61" s="1" t="e">
        <f t="shared" ref="P61:Q75" si="15">L61/$J61</f>
        <v>#REF!</v>
      </c>
      <c r="Q61" s="1" t="e">
        <f t="shared" si="15"/>
        <v>#REF!</v>
      </c>
      <c r="S61" s="8" t="e">
        <f t="shared" ref="S61:U75" si="16">IF(AND($J61&gt;0,K61&lt;0,O61&lt;-0.5),"A",IF(OR(AND($J61&gt;0,K61&lt;0,O61&gt;-0.5)),"B",IF(OR(AND($J61&gt;0,K61&gt;0,O61&lt;1),AND($J61&lt;0,K61&lt;0,O61&gt;1.2)),"C",IF(OR(AND($J61&gt;0,K61&gt;0,O61&gt;1),AND($J61&lt;0,K61&lt;0,O61&lt;1.2)),"D",IF(AND($J61&lt;0,K61&gt;0,O61&lt;0),"E","F")))))</f>
        <v>#REF!</v>
      </c>
      <c r="T61" s="8" t="e">
        <f t="shared" si="16"/>
        <v>#REF!</v>
      </c>
      <c r="U61" s="8" t="e">
        <f t="shared" si="16"/>
        <v>#REF!</v>
      </c>
    </row>
    <row r="62" spans="1:29" ht="15.6" x14ac:dyDescent="0.25">
      <c r="E62" s="5">
        <v>3008647</v>
      </c>
      <c r="F62" s="6"/>
      <c r="G62" s="6"/>
      <c r="H62" s="6"/>
      <c r="J62" s="1" t="e">
        <f t="shared" ref="J62:M75" si="17">(E62-E61)/E61</f>
        <v>#DIV/0!</v>
      </c>
      <c r="K62" s="1" t="e">
        <f t="shared" si="17"/>
        <v>#DIV/0!</v>
      </c>
      <c r="L62" s="1" t="e">
        <f t="shared" si="17"/>
        <v>#DIV/0!</v>
      </c>
      <c r="M62" s="1" t="e">
        <f t="shared" si="17"/>
        <v>#DIV/0!</v>
      </c>
      <c r="O62" s="1" t="e">
        <f t="shared" si="14"/>
        <v>#DIV/0!</v>
      </c>
      <c r="P62" s="1" t="e">
        <f t="shared" si="15"/>
        <v>#DIV/0!</v>
      </c>
      <c r="Q62" s="1" t="e">
        <f t="shared" si="15"/>
        <v>#DIV/0!</v>
      </c>
      <c r="S62" s="1" t="e">
        <f t="shared" si="16"/>
        <v>#DIV/0!</v>
      </c>
      <c r="T62" s="1" t="e">
        <f t="shared" si="16"/>
        <v>#DIV/0!</v>
      </c>
      <c r="U62" s="1" t="e">
        <f t="shared" si="16"/>
        <v>#DIV/0!</v>
      </c>
      <c r="W62" s="1">
        <f>COUNTIF($S$62:$U$75,"A")</f>
        <v>8</v>
      </c>
      <c r="X62" s="1">
        <f>COUNTIF($S$62:$U$75,"B")</f>
        <v>2</v>
      </c>
      <c r="Y62" s="1">
        <f>COUNTIF($S$62:$U$75,"C")</f>
        <v>12</v>
      </c>
      <c r="Z62" s="1">
        <f>COUNTIF($S$62:$U$75,"D")</f>
        <v>10</v>
      </c>
      <c r="AA62" s="1">
        <f>COUNTIF($S$62:$U$75,"E")</f>
        <v>1</v>
      </c>
      <c r="AC62" s="1" t="s">
        <v>148</v>
      </c>
    </row>
    <row r="63" spans="1:29" ht="15.6" x14ac:dyDescent="0.25">
      <c r="E63" s="5">
        <v>3020112</v>
      </c>
      <c r="F63" s="6"/>
      <c r="G63" s="6"/>
      <c r="H63" s="6"/>
      <c r="J63" s="1">
        <f t="shared" si="17"/>
        <v>3.8106830080099127E-3</v>
      </c>
      <c r="K63" s="1" t="e">
        <f t="shared" si="17"/>
        <v>#DIV/0!</v>
      </c>
      <c r="L63" s="1" t="e">
        <f t="shared" si="17"/>
        <v>#DIV/0!</v>
      </c>
      <c r="M63" s="1" t="e">
        <f t="shared" si="17"/>
        <v>#DIV/0!</v>
      </c>
      <c r="O63" s="1" t="e">
        <f t="shared" si="14"/>
        <v>#DIV/0!</v>
      </c>
      <c r="P63" s="1" t="e">
        <f t="shared" si="15"/>
        <v>#DIV/0!</v>
      </c>
      <c r="Q63" s="1" t="e">
        <f t="shared" si="15"/>
        <v>#DIV/0!</v>
      </c>
      <c r="S63" s="1" t="e">
        <f t="shared" si="16"/>
        <v>#DIV/0!</v>
      </c>
      <c r="T63" s="1" t="e">
        <f t="shared" si="16"/>
        <v>#DIV/0!</v>
      </c>
      <c r="U63" s="1" t="e">
        <f t="shared" si="16"/>
        <v>#DIV/0!</v>
      </c>
    </row>
    <row r="64" spans="1:29" ht="15.6" x14ac:dyDescent="0.25">
      <c r="E64" s="5">
        <v>3380089</v>
      </c>
      <c r="F64" s="5">
        <v>1144</v>
      </c>
      <c r="G64" s="5">
        <v>9984</v>
      </c>
      <c r="H64" s="5">
        <v>9876</v>
      </c>
      <c r="J64" s="1">
        <f t="shared" si="17"/>
        <v>0.1191932617068506</v>
      </c>
      <c r="K64" s="1" t="e">
        <f t="shared" si="17"/>
        <v>#DIV/0!</v>
      </c>
      <c r="L64" s="1" t="e">
        <f t="shared" si="17"/>
        <v>#DIV/0!</v>
      </c>
      <c r="M64" s="1" t="e">
        <f t="shared" si="17"/>
        <v>#DIV/0!</v>
      </c>
      <c r="O64" s="1" t="e">
        <f t="shared" si="14"/>
        <v>#DIV/0!</v>
      </c>
      <c r="P64" s="1" t="e">
        <f t="shared" si="15"/>
        <v>#DIV/0!</v>
      </c>
      <c r="Q64" s="1" t="e">
        <f t="shared" si="15"/>
        <v>#DIV/0!</v>
      </c>
      <c r="S64" s="1" t="e">
        <f t="shared" si="16"/>
        <v>#DIV/0!</v>
      </c>
      <c r="T64" s="1" t="e">
        <f t="shared" si="16"/>
        <v>#DIV/0!</v>
      </c>
      <c r="U64" s="1" t="e">
        <f t="shared" si="16"/>
        <v>#DIV/0!</v>
      </c>
    </row>
    <row r="65" spans="1:29" ht="15.6" x14ac:dyDescent="0.25">
      <c r="E65" s="5">
        <v>3687000</v>
      </c>
      <c r="F65" s="5">
        <v>1374</v>
      </c>
      <c r="G65" s="5">
        <v>11007</v>
      </c>
      <c r="H65" s="5">
        <v>10692</v>
      </c>
      <c r="J65" s="1">
        <f t="shared" si="17"/>
        <v>9.0799680126765897E-2</v>
      </c>
      <c r="K65" s="1">
        <f t="shared" si="17"/>
        <v>0.20104895104895104</v>
      </c>
      <c r="L65" s="1">
        <f t="shared" si="17"/>
        <v>0.1024639423076923</v>
      </c>
      <c r="M65" s="1">
        <f t="shared" si="17"/>
        <v>8.2624544349939252E-2</v>
      </c>
      <c r="O65" s="1">
        <f t="shared" si="14"/>
        <v>2.2142032964022071</v>
      </c>
      <c r="P65" s="1">
        <f t="shared" si="15"/>
        <v>1.1284614897832446</v>
      </c>
      <c r="Q65" s="1">
        <f t="shared" si="15"/>
        <v>0.90996514783517635</v>
      </c>
      <c r="S65" s="1" t="str">
        <f t="shared" si="16"/>
        <v>D</v>
      </c>
      <c r="T65" s="1" t="str">
        <f t="shared" si="16"/>
        <v>D</v>
      </c>
      <c r="U65" s="1" t="str">
        <f t="shared" si="16"/>
        <v>C</v>
      </c>
    </row>
    <row r="66" spans="1:29" ht="15.6" x14ac:dyDescent="0.25">
      <c r="E66" s="5">
        <v>4413248</v>
      </c>
      <c r="F66" s="5">
        <v>1582</v>
      </c>
      <c r="G66" s="5">
        <v>19802</v>
      </c>
      <c r="H66" s="5">
        <v>10592</v>
      </c>
      <c r="J66" s="1">
        <f t="shared" si="17"/>
        <v>0.19697531868727963</v>
      </c>
      <c r="K66" s="1">
        <f t="shared" si="17"/>
        <v>0.15138282387190685</v>
      </c>
      <c r="L66" s="1">
        <f t="shared" si="17"/>
        <v>0.79903697646951943</v>
      </c>
      <c r="M66" s="1">
        <f t="shared" si="17"/>
        <v>-9.3527871305649091E-3</v>
      </c>
      <c r="O66" s="1">
        <f t="shared" si="14"/>
        <v>0.76853701712875022</v>
      </c>
      <c r="P66" s="1">
        <f t="shared" si="15"/>
        <v>4.0565334875182009</v>
      </c>
      <c r="Q66" s="1">
        <f t="shared" si="15"/>
        <v>-4.7482025630904069E-2</v>
      </c>
      <c r="S66" s="1" t="str">
        <f t="shared" si="16"/>
        <v>C</v>
      </c>
      <c r="T66" s="1" t="str">
        <f t="shared" si="16"/>
        <v>D</v>
      </c>
      <c r="U66" s="1" t="str">
        <f t="shared" si="16"/>
        <v>B</v>
      </c>
    </row>
    <row r="67" spans="1:29" ht="15.6" x14ac:dyDescent="0.25">
      <c r="E67" s="5">
        <v>5091464</v>
      </c>
      <c r="F67" s="5">
        <v>1655</v>
      </c>
      <c r="G67" s="5">
        <v>12333</v>
      </c>
      <c r="H67" s="5">
        <v>6532</v>
      </c>
      <c r="J67" s="1">
        <f t="shared" si="17"/>
        <v>0.15367729164551822</v>
      </c>
      <c r="K67" s="1">
        <f t="shared" si="17"/>
        <v>4.6144121365360301E-2</v>
      </c>
      <c r="L67" s="1">
        <f t="shared" si="17"/>
        <v>-0.37718412281587721</v>
      </c>
      <c r="M67" s="1">
        <f t="shared" si="17"/>
        <v>-0.3833081570996979</v>
      </c>
      <c r="O67" s="1">
        <f t="shared" si="14"/>
        <v>0.30026636252673722</v>
      </c>
      <c r="P67" s="1">
        <f t="shared" si="15"/>
        <v>-2.4543907481523948</v>
      </c>
      <c r="Q67" s="1">
        <f t="shared" si="15"/>
        <v>-2.4942407104874076</v>
      </c>
      <c r="S67" s="1" t="str">
        <f t="shared" si="16"/>
        <v>C</v>
      </c>
      <c r="T67" s="1" t="str">
        <f t="shared" si="16"/>
        <v>A</v>
      </c>
      <c r="U67" s="1" t="str">
        <f t="shared" si="16"/>
        <v>A</v>
      </c>
    </row>
    <row r="68" spans="1:29" ht="15.6" x14ac:dyDescent="0.25">
      <c r="E68" s="5">
        <v>5628575</v>
      </c>
      <c r="F68" s="5">
        <v>1990</v>
      </c>
      <c r="G68" s="5">
        <v>12469</v>
      </c>
      <c r="H68" s="5">
        <v>5866</v>
      </c>
      <c r="J68" s="1">
        <f t="shared" si="17"/>
        <v>0.10549244775176649</v>
      </c>
      <c r="K68" s="1">
        <f t="shared" si="17"/>
        <v>0.20241691842900303</v>
      </c>
      <c r="L68" s="1">
        <f t="shared" si="17"/>
        <v>1.1027325062839537E-2</v>
      </c>
      <c r="M68" s="1">
        <f t="shared" si="17"/>
        <v>-0.10195958358848745</v>
      </c>
      <c r="O68" s="1">
        <f t="shared" si="14"/>
        <v>1.9187811330846054</v>
      </c>
      <c r="P68" s="1">
        <f t="shared" si="15"/>
        <v>0.10453189112445144</v>
      </c>
      <c r="Q68" s="1">
        <f t="shared" si="15"/>
        <v>-0.96651073855455327</v>
      </c>
      <c r="S68" s="1" t="str">
        <f t="shared" si="16"/>
        <v>D</v>
      </c>
      <c r="T68" s="1" t="str">
        <f t="shared" si="16"/>
        <v>C</v>
      </c>
      <c r="U68" s="1" t="str">
        <f t="shared" si="16"/>
        <v>A</v>
      </c>
    </row>
    <row r="69" spans="1:29" ht="15.6" x14ac:dyDescent="0.25">
      <c r="E69" s="5">
        <v>6750045</v>
      </c>
      <c r="F69" s="5">
        <v>1767</v>
      </c>
      <c r="G69" s="5">
        <v>18036</v>
      </c>
      <c r="H69" s="5">
        <v>6094</v>
      </c>
      <c r="J69" s="1">
        <f t="shared" si="17"/>
        <v>0.19924581266128638</v>
      </c>
      <c r="K69" s="1">
        <f t="shared" si="17"/>
        <v>-0.11206030150753769</v>
      </c>
      <c r="L69" s="1">
        <f t="shared" si="17"/>
        <v>0.4464672387521052</v>
      </c>
      <c r="M69" s="1">
        <f t="shared" si="17"/>
        <v>3.886805318786226E-2</v>
      </c>
      <c r="O69" s="1">
        <f t="shared" si="14"/>
        <v>-0.56242236667747592</v>
      </c>
      <c r="P69" s="1">
        <f t="shared" si="15"/>
        <v>2.2407860561219923</v>
      </c>
      <c r="Q69" s="1">
        <f t="shared" si="15"/>
        <v>0.19507588475114968</v>
      </c>
      <c r="S69" s="1" t="str">
        <f t="shared" si="16"/>
        <v>A</v>
      </c>
      <c r="T69" s="1" t="str">
        <f t="shared" si="16"/>
        <v>D</v>
      </c>
      <c r="U69" s="1" t="str">
        <f t="shared" si="16"/>
        <v>C</v>
      </c>
    </row>
    <row r="70" spans="1:29" ht="15.6" x14ac:dyDescent="0.25">
      <c r="E70" s="5">
        <v>6768658</v>
      </c>
      <c r="F70" s="5">
        <v>1494</v>
      </c>
      <c r="G70" s="5">
        <v>17443</v>
      </c>
      <c r="H70" s="5">
        <v>5328</v>
      </c>
      <c r="J70" s="1">
        <f t="shared" si="17"/>
        <v>2.7574630983941591E-3</v>
      </c>
      <c r="K70" s="1">
        <f t="shared" si="17"/>
        <v>-0.15449915110356535</v>
      </c>
      <c r="L70" s="1">
        <f t="shared" si="17"/>
        <v>-3.2878687070303836E-2</v>
      </c>
      <c r="M70" s="1">
        <f t="shared" si="17"/>
        <v>-0.12569740728585493</v>
      </c>
      <c r="O70" s="1">
        <f t="shared" si="14"/>
        <v>-56.029453737219455</v>
      </c>
      <c r="P70" s="1">
        <f t="shared" si="15"/>
        <v>-11.923527495055554</v>
      </c>
      <c r="Q70" s="1">
        <f t="shared" si="15"/>
        <v>-45.584438594683746</v>
      </c>
      <c r="S70" s="1" t="str">
        <f t="shared" si="16"/>
        <v>A</v>
      </c>
      <c r="T70" s="1" t="str">
        <f t="shared" si="16"/>
        <v>A</v>
      </c>
      <c r="U70" s="1" t="str">
        <f t="shared" si="16"/>
        <v>A</v>
      </c>
    </row>
    <row r="71" spans="1:29" ht="15.6" x14ac:dyDescent="0.25">
      <c r="E71" s="5">
        <v>9263214</v>
      </c>
      <c r="F71" s="5">
        <v>2303</v>
      </c>
      <c r="G71" s="5">
        <v>17561</v>
      </c>
      <c r="H71" s="5">
        <v>5316</v>
      </c>
      <c r="J71" s="1">
        <f t="shared" si="17"/>
        <v>0.36854513848978632</v>
      </c>
      <c r="K71" s="1">
        <f t="shared" si="17"/>
        <v>0.54149933065595712</v>
      </c>
      <c r="L71" s="1">
        <f t="shared" si="17"/>
        <v>6.7648913604311184E-3</v>
      </c>
      <c r="M71" s="1">
        <f t="shared" si="17"/>
        <v>-2.2522522522522522E-3</v>
      </c>
      <c r="O71" s="1">
        <f t="shared" si="14"/>
        <v>1.469289034376895</v>
      </c>
      <c r="P71" s="1">
        <f t="shared" si="15"/>
        <v>1.8355665708010952E-2</v>
      </c>
      <c r="Q71" s="1">
        <f t="shared" si="15"/>
        <v>-6.1111978344944853E-3</v>
      </c>
      <c r="S71" s="1" t="str">
        <f t="shared" si="16"/>
        <v>D</v>
      </c>
      <c r="T71" s="1" t="str">
        <f t="shared" si="16"/>
        <v>C</v>
      </c>
      <c r="U71" s="1" t="str">
        <f t="shared" si="16"/>
        <v>B</v>
      </c>
    </row>
    <row r="72" spans="1:29" ht="15.6" x14ac:dyDescent="0.25">
      <c r="E72" s="5">
        <v>11199202</v>
      </c>
      <c r="F72" s="7">
        <v>2393</v>
      </c>
      <c r="G72" s="7">
        <v>39125</v>
      </c>
      <c r="H72" s="7">
        <v>79163</v>
      </c>
      <c r="J72" s="1">
        <f t="shared" si="17"/>
        <v>0.20899743868596796</v>
      </c>
      <c r="K72" s="1">
        <f t="shared" si="17"/>
        <v>3.9079461571862789E-2</v>
      </c>
      <c r="L72" s="1">
        <f t="shared" si="17"/>
        <v>1.2279482945162576</v>
      </c>
      <c r="M72" s="1">
        <f t="shared" si="17"/>
        <v>13.891459744168548</v>
      </c>
      <c r="O72" s="1">
        <f t="shared" si="14"/>
        <v>0.18698536124446091</v>
      </c>
      <c r="P72" s="1">
        <f t="shared" si="15"/>
        <v>5.8754226953055086</v>
      </c>
      <c r="Q72" s="1">
        <f t="shared" si="15"/>
        <v>66.467129126119843</v>
      </c>
      <c r="S72" s="1" t="str">
        <f t="shared" si="16"/>
        <v>C</v>
      </c>
      <c r="T72" s="1" t="str">
        <f t="shared" si="16"/>
        <v>D</v>
      </c>
      <c r="U72" s="1" t="str">
        <f t="shared" si="16"/>
        <v>D</v>
      </c>
    </row>
    <row r="73" spans="1:29" ht="15.6" x14ac:dyDescent="0.25">
      <c r="E73" s="5">
        <v>12449563</v>
      </c>
      <c r="F73" s="7">
        <v>2478</v>
      </c>
      <c r="G73" s="7">
        <v>44780</v>
      </c>
      <c r="H73" s="7">
        <v>80145</v>
      </c>
      <c r="J73" s="1">
        <f t="shared" si="17"/>
        <v>0.1116473298722534</v>
      </c>
      <c r="K73" s="1">
        <f t="shared" si="17"/>
        <v>3.55202674467196E-2</v>
      </c>
      <c r="L73" s="1">
        <f t="shared" si="17"/>
        <v>0.14453674121405752</v>
      </c>
      <c r="M73" s="1">
        <f t="shared" si="17"/>
        <v>1.2404785063729268E-2</v>
      </c>
      <c r="O73" s="1">
        <f t="shared" si="14"/>
        <v>0.3181470393189143</v>
      </c>
      <c r="P73" s="1">
        <f t="shared" si="15"/>
        <v>1.2945830534365319</v>
      </c>
      <c r="Q73" s="1">
        <f t="shared" si="15"/>
        <v>0.11110686729295535</v>
      </c>
      <c r="S73" s="1" t="str">
        <f t="shared" si="16"/>
        <v>C</v>
      </c>
      <c r="T73" s="1" t="str">
        <f t="shared" si="16"/>
        <v>D</v>
      </c>
      <c r="U73" s="1" t="str">
        <f t="shared" si="16"/>
        <v>C</v>
      </c>
    </row>
    <row r="74" spans="1:29" ht="15.6" x14ac:dyDescent="0.25">
      <c r="E74" s="5">
        <v>13510562</v>
      </c>
      <c r="F74" s="7">
        <v>2496</v>
      </c>
      <c r="G74" s="5">
        <v>58565</v>
      </c>
      <c r="H74" s="5">
        <v>18110</v>
      </c>
      <c r="J74" s="1">
        <f t="shared" si="17"/>
        <v>8.5223794602268366E-2</v>
      </c>
      <c r="K74" s="1">
        <f t="shared" si="17"/>
        <v>7.2639225181598066E-3</v>
      </c>
      <c r="L74" s="1">
        <f t="shared" si="17"/>
        <v>0.30783832067887451</v>
      </c>
      <c r="M74" s="1">
        <f t="shared" si="17"/>
        <v>-0.7740345623557302</v>
      </c>
      <c r="O74" s="1">
        <f t="shared" si="14"/>
        <v>8.5233502592320223E-2</v>
      </c>
      <c r="P74" s="1">
        <f t="shared" si="15"/>
        <v>3.6121170397953732</v>
      </c>
      <c r="Q74" s="1">
        <f t="shared" si="15"/>
        <v>-9.0823761834130785</v>
      </c>
      <c r="S74" s="1" t="str">
        <f t="shared" si="16"/>
        <v>C</v>
      </c>
      <c r="T74" s="1" t="str">
        <f t="shared" si="16"/>
        <v>D</v>
      </c>
      <c r="U74" s="1" t="str">
        <f t="shared" si="16"/>
        <v>A</v>
      </c>
    </row>
    <row r="75" spans="1:29" ht="15.6" x14ac:dyDescent="0.25">
      <c r="E75" s="5">
        <v>13039536</v>
      </c>
      <c r="F75" s="7">
        <v>2503</v>
      </c>
      <c r="G75" s="5">
        <v>55450</v>
      </c>
      <c r="H75" s="5">
        <v>15830</v>
      </c>
      <c r="J75" s="1">
        <f t="shared" si="17"/>
        <v>-3.4863538615196026E-2</v>
      </c>
      <c r="K75" s="1">
        <f t="shared" si="17"/>
        <v>2.8044871794871795E-3</v>
      </c>
      <c r="L75" s="1">
        <f t="shared" si="17"/>
        <v>-5.3188764620507131E-2</v>
      </c>
      <c r="M75" s="1">
        <f t="shared" si="17"/>
        <v>-0.12589729431253452</v>
      </c>
      <c r="O75" s="1">
        <f t="shared" si="14"/>
        <v>-8.0441839551673722E-2</v>
      </c>
      <c r="P75" s="1">
        <f t="shared" si="15"/>
        <v>1.5256272522297454</v>
      </c>
      <c r="Q75" s="1">
        <f t="shared" si="15"/>
        <v>3.6111450332715069</v>
      </c>
      <c r="S75" s="1" t="str">
        <f t="shared" si="16"/>
        <v>E</v>
      </c>
      <c r="T75" s="1" t="str">
        <f t="shared" si="16"/>
        <v>C</v>
      </c>
      <c r="U75" s="1" t="str">
        <f t="shared" si="16"/>
        <v>C</v>
      </c>
    </row>
    <row r="76" spans="1:29" ht="14.4" x14ac:dyDescent="0.25">
      <c r="A76" s="4" t="s">
        <v>112</v>
      </c>
      <c r="J76" s="1" t="e">
        <f>(E76-#REF!)/#REF!</f>
        <v>#REF!</v>
      </c>
      <c r="K76" s="1" t="e">
        <f>(F76-#REF!)/#REF!</f>
        <v>#REF!</v>
      </c>
      <c r="L76" s="1" t="e">
        <f>(G76-#REF!)/#REF!</f>
        <v>#REF!</v>
      </c>
      <c r="M76" s="1" t="e">
        <f>(H76-#REF!)/#REF!</f>
        <v>#REF!</v>
      </c>
      <c r="O76" s="1" t="e">
        <f t="shared" ref="O76" si="18">K76/J76</f>
        <v>#REF!</v>
      </c>
      <c r="P76" s="1" t="e">
        <f t="shared" ref="P76:Q76" si="19">L76/$J76</f>
        <v>#REF!</v>
      </c>
      <c r="Q76" s="1" t="e">
        <f t="shared" si="19"/>
        <v>#REF!</v>
      </c>
      <c r="S76" s="8" t="e">
        <f t="shared" ref="S76:U76" si="20">IF(AND($J76&gt;0,K76&lt;0,O76&lt;-0.5),"A",IF(OR(AND($J76&gt;0,K76&lt;0,O76&gt;-0.5)),"B",IF(OR(AND($J76&gt;0,K76&gt;0,O76&lt;1),AND($J76&lt;0,K76&lt;0,O76&gt;1.2)),"C",IF(OR(AND($J76&gt;0,K76&gt;0,O76&gt;1),AND($J76&lt;0,K76&lt;0,O76&lt;1.2)),"D",IF(AND($J76&lt;0,K76&gt;0,O76&lt;0),"E","F")))))</f>
        <v>#REF!</v>
      </c>
      <c r="T76" s="8" t="e">
        <f t="shared" si="20"/>
        <v>#REF!</v>
      </c>
      <c r="U76" s="8" t="e">
        <f t="shared" si="20"/>
        <v>#REF!</v>
      </c>
    </row>
    <row r="77" spans="1:29" ht="15.6" x14ac:dyDescent="0.25">
      <c r="E77" s="5">
        <v>758640</v>
      </c>
      <c r="F77" s="6"/>
      <c r="G77" s="6"/>
      <c r="H77" s="6"/>
      <c r="J77" s="1" t="e">
        <f t="shared" ref="J77:L91" si="21">(E77-E76)/E76</f>
        <v>#DIV/0!</v>
      </c>
      <c r="K77" s="1" t="e">
        <f t="shared" si="21"/>
        <v>#DIV/0!</v>
      </c>
      <c r="L77" s="1" t="e">
        <f t="shared" si="21"/>
        <v>#DIV/0!</v>
      </c>
      <c r="M77" s="1" t="e">
        <f t="shared" ref="M77:M91" si="22">(H77-H76)/H76</f>
        <v>#DIV/0!</v>
      </c>
      <c r="O77" s="1" t="e">
        <f t="shared" ref="O77:O91" si="23">K77/J77</f>
        <v>#DIV/0!</v>
      </c>
      <c r="P77" s="1" t="e">
        <f t="shared" ref="P77:Q91" si="24">L77/$J77</f>
        <v>#DIV/0!</v>
      </c>
      <c r="Q77" s="1" t="e">
        <f t="shared" si="24"/>
        <v>#DIV/0!</v>
      </c>
      <c r="S77" s="1" t="e">
        <f t="shared" ref="S77:U91" si="25">IF(AND($J77&gt;0,K77&lt;0,O77&lt;-0.5),"A",IF(OR(AND($J77&gt;0,K77&lt;0,O77&gt;-0.5)),"B",IF(OR(AND($J77&gt;0,K77&gt;0,O77&lt;1),AND($J77&lt;0,K77&lt;0,O77&gt;1.2)),"C",IF(OR(AND($J77&gt;0,K77&gt;0,O77&gt;1),AND($J77&lt;0,K77&lt;0,O77&lt;1.2)),"D",IF(AND($J77&lt;0,K77&gt;0,O77&lt;0),"E","F")))))</f>
        <v>#DIV/0!</v>
      </c>
      <c r="T77" s="1" t="e">
        <f t="shared" si="25"/>
        <v>#DIV/0!</v>
      </c>
      <c r="U77" s="1" t="e">
        <f t="shared" si="25"/>
        <v>#DIV/0!</v>
      </c>
      <c r="W77" s="1">
        <f>COUNTIF($S$77:$U$90,"A")</f>
        <v>10</v>
      </c>
      <c r="X77" s="1">
        <f>COUNTIF($S$77:$U$90,"B")</f>
        <v>4</v>
      </c>
      <c r="Y77" s="1">
        <f>COUNTIF($S$77:$U$90,"C")</f>
        <v>13</v>
      </c>
      <c r="Z77" s="1">
        <f>COUNTIF($S$77:$U$90,"D")</f>
        <v>6</v>
      </c>
      <c r="AA77" s="1">
        <f>COUNTIF($S$77:$U$90,"E")</f>
        <v>0</v>
      </c>
      <c r="AC77" s="1" t="s">
        <v>148</v>
      </c>
    </row>
    <row r="78" spans="1:29" ht="15.6" x14ac:dyDescent="0.25">
      <c r="E78" s="5">
        <v>810870</v>
      </c>
      <c r="F78" s="6"/>
      <c r="G78" s="6"/>
      <c r="H78" s="6"/>
      <c r="J78" s="1">
        <f t="shared" si="21"/>
        <v>6.8846883897500794E-2</v>
      </c>
      <c r="K78" s="1" t="e">
        <f t="shared" si="21"/>
        <v>#DIV/0!</v>
      </c>
      <c r="L78" s="1" t="e">
        <f t="shared" si="21"/>
        <v>#DIV/0!</v>
      </c>
      <c r="M78" s="1" t="e">
        <f t="shared" si="22"/>
        <v>#DIV/0!</v>
      </c>
      <c r="O78" s="1" t="e">
        <f t="shared" si="23"/>
        <v>#DIV/0!</v>
      </c>
      <c r="P78" s="1" t="e">
        <f t="shared" si="24"/>
        <v>#DIV/0!</v>
      </c>
      <c r="Q78" s="1" t="e">
        <f t="shared" si="24"/>
        <v>#DIV/0!</v>
      </c>
      <c r="S78" s="1" t="e">
        <f t="shared" si="25"/>
        <v>#DIV/0!</v>
      </c>
      <c r="T78" s="1" t="e">
        <f t="shared" si="25"/>
        <v>#DIV/0!</v>
      </c>
      <c r="U78" s="1" t="e">
        <f t="shared" si="25"/>
        <v>#DIV/0!</v>
      </c>
    </row>
    <row r="79" spans="1:29" ht="15.6" x14ac:dyDescent="0.25">
      <c r="E79" s="5">
        <v>873000</v>
      </c>
      <c r="F79" s="5">
        <v>3628</v>
      </c>
      <c r="G79" s="5">
        <v>4530</v>
      </c>
      <c r="H79" s="5">
        <v>2120</v>
      </c>
      <c r="J79" s="1">
        <f t="shared" si="21"/>
        <v>7.6621406637315481E-2</v>
      </c>
      <c r="K79" s="1" t="e">
        <f t="shared" si="21"/>
        <v>#DIV/0!</v>
      </c>
      <c r="L79" s="1" t="e">
        <f t="shared" si="21"/>
        <v>#DIV/0!</v>
      </c>
      <c r="M79" s="1" t="e">
        <f t="shared" si="22"/>
        <v>#DIV/0!</v>
      </c>
      <c r="O79" s="1" t="e">
        <f t="shared" si="23"/>
        <v>#DIV/0!</v>
      </c>
      <c r="P79" s="1" t="e">
        <f t="shared" si="24"/>
        <v>#DIV/0!</v>
      </c>
      <c r="Q79" s="1" t="e">
        <f t="shared" si="24"/>
        <v>#DIV/0!</v>
      </c>
      <c r="S79" s="1" t="e">
        <f t="shared" si="25"/>
        <v>#DIV/0!</v>
      </c>
      <c r="T79" s="1" t="e">
        <f t="shared" si="25"/>
        <v>#DIV/0!</v>
      </c>
      <c r="U79" s="1" t="e">
        <f t="shared" si="25"/>
        <v>#DIV/0!</v>
      </c>
    </row>
    <row r="80" spans="1:29" ht="15.6" x14ac:dyDescent="0.25">
      <c r="E80" s="5">
        <v>980830</v>
      </c>
      <c r="F80" s="5">
        <v>3182</v>
      </c>
      <c r="G80" s="5">
        <v>3517</v>
      </c>
      <c r="H80" s="5">
        <v>2251</v>
      </c>
      <c r="J80" s="1">
        <f t="shared" si="21"/>
        <v>0.12351660939289805</v>
      </c>
      <c r="K80" s="1">
        <f t="shared" si="21"/>
        <v>-0.12293274531422271</v>
      </c>
      <c r="L80" s="1">
        <f t="shared" si="21"/>
        <v>-0.22362030905077263</v>
      </c>
      <c r="M80" s="1">
        <f t="shared" si="22"/>
        <v>6.1792452830188679E-2</v>
      </c>
      <c r="O80" s="1">
        <f t="shared" si="23"/>
        <v>-0.99527299136897374</v>
      </c>
      <c r="P80" s="1">
        <f t="shared" si="24"/>
        <v>-1.8104472762804833</v>
      </c>
      <c r="Q80" s="1">
        <f t="shared" si="24"/>
        <v>0.50027646592557473</v>
      </c>
      <c r="S80" s="1" t="str">
        <f t="shared" si="25"/>
        <v>A</v>
      </c>
      <c r="T80" s="1" t="str">
        <f t="shared" si="25"/>
        <v>A</v>
      </c>
      <c r="U80" s="1" t="str">
        <f t="shared" si="25"/>
        <v>C</v>
      </c>
    </row>
    <row r="81" spans="1:29" ht="15.6" x14ac:dyDescent="0.25">
      <c r="E81" s="5">
        <v>1174226</v>
      </c>
      <c r="F81" s="5">
        <v>3419</v>
      </c>
      <c r="G81" s="5">
        <v>8028</v>
      </c>
      <c r="H81" s="5">
        <v>2173</v>
      </c>
      <c r="J81" s="1">
        <f t="shared" si="21"/>
        <v>0.19717586126036113</v>
      </c>
      <c r="K81" s="1">
        <f t="shared" si="21"/>
        <v>7.448145820238844E-2</v>
      </c>
      <c r="L81" s="1">
        <f t="shared" si="21"/>
        <v>1.2826272391242537</v>
      </c>
      <c r="M81" s="1">
        <f t="shared" si="22"/>
        <v>-3.4651266103953797E-2</v>
      </c>
      <c r="O81" s="1">
        <f t="shared" si="23"/>
        <v>0.37774125963643845</v>
      </c>
      <c r="P81" s="1">
        <f t="shared" si="24"/>
        <v>6.5049911836348304</v>
      </c>
      <c r="Q81" s="1">
        <f t="shared" si="24"/>
        <v>-0.17573787116972947</v>
      </c>
      <c r="S81" s="1" t="str">
        <f t="shared" si="25"/>
        <v>C</v>
      </c>
      <c r="T81" s="1" t="str">
        <f t="shared" si="25"/>
        <v>D</v>
      </c>
      <c r="U81" s="1" t="str">
        <f t="shared" si="25"/>
        <v>B</v>
      </c>
    </row>
    <row r="82" spans="1:29" ht="15.6" x14ac:dyDescent="0.25">
      <c r="E82" s="5">
        <v>1354865</v>
      </c>
      <c r="F82" s="5">
        <v>2946</v>
      </c>
      <c r="G82" s="5">
        <v>7322</v>
      </c>
      <c r="H82" s="5">
        <v>1831</v>
      </c>
      <c r="J82" s="1">
        <f t="shared" si="21"/>
        <v>0.15383665495398671</v>
      </c>
      <c r="K82" s="1">
        <f t="shared" si="21"/>
        <v>-0.13834454518865166</v>
      </c>
      <c r="L82" s="1">
        <f t="shared" si="21"/>
        <v>-8.7942202291978078E-2</v>
      </c>
      <c r="M82" s="1">
        <f t="shared" si="22"/>
        <v>-0.15738610216290841</v>
      </c>
      <c r="O82" s="1">
        <f t="shared" si="23"/>
        <v>-0.89929506872098319</v>
      </c>
      <c r="P82" s="1">
        <f t="shared" si="24"/>
        <v>-0.57165961076235061</v>
      </c>
      <c r="Q82" s="1">
        <f t="shared" si="24"/>
        <v>-1.023072831439187</v>
      </c>
      <c r="S82" s="1" t="str">
        <f t="shared" si="25"/>
        <v>A</v>
      </c>
      <c r="T82" s="1" t="str">
        <f t="shared" si="25"/>
        <v>A</v>
      </c>
      <c r="U82" s="1" t="str">
        <f t="shared" si="25"/>
        <v>A</v>
      </c>
    </row>
    <row r="83" spans="1:29" ht="15.6" x14ac:dyDescent="0.25">
      <c r="E83" s="5">
        <v>1623779</v>
      </c>
      <c r="F83" s="5">
        <v>3193</v>
      </c>
      <c r="G83" s="5">
        <v>7965</v>
      </c>
      <c r="H83" s="5">
        <v>1948</v>
      </c>
      <c r="J83" s="1">
        <f t="shared" si="21"/>
        <v>0.19848029139434556</v>
      </c>
      <c r="K83" s="1">
        <f t="shared" si="21"/>
        <v>8.3842498302783439E-2</v>
      </c>
      <c r="L83" s="1">
        <f t="shared" si="21"/>
        <v>8.781753619229718E-2</v>
      </c>
      <c r="M83" s="1">
        <f t="shared" si="22"/>
        <v>6.3899508465319499E-2</v>
      </c>
      <c r="O83" s="1">
        <f t="shared" si="23"/>
        <v>0.42242228542582644</v>
      </c>
      <c r="P83" s="1">
        <f t="shared" si="24"/>
        <v>0.44244965369291567</v>
      </c>
      <c r="Q83" s="1">
        <f t="shared" si="24"/>
        <v>0.32194384649689156</v>
      </c>
      <c r="S83" s="1" t="str">
        <f t="shared" si="25"/>
        <v>C</v>
      </c>
      <c r="T83" s="1" t="str">
        <f t="shared" si="25"/>
        <v>C</v>
      </c>
      <c r="U83" s="1" t="str">
        <f t="shared" si="25"/>
        <v>C</v>
      </c>
    </row>
    <row r="84" spans="1:29" ht="15.6" x14ac:dyDescent="0.25">
      <c r="E84" s="5">
        <v>1940496</v>
      </c>
      <c r="F84" s="5">
        <v>3361</v>
      </c>
      <c r="G84" s="5">
        <v>7772</v>
      </c>
      <c r="H84" s="5">
        <v>1772</v>
      </c>
      <c r="J84" s="1">
        <f t="shared" si="21"/>
        <v>0.19504932629378752</v>
      </c>
      <c r="K84" s="1">
        <f t="shared" si="21"/>
        <v>5.261509552145318E-2</v>
      </c>
      <c r="L84" s="1">
        <f t="shared" si="21"/>
        <v>-2.4231010671688639E-2</v>
      </c>
      <c r="M84" s="1">
        <f t="shared" si="22"/>
        <v>-9.034907597535935E-2</v>
      </c>
      <c r="O84" s="1">
        <f t="shared" si="23"/>
        <v>0.26975276726771763</v>
      </c>
      <c r="P84" s="1">
        <f t="shared" si="24"/>
        <v>-0.12423016850205043</v>
      </c>
      <c r="Q84" s="1">
        <f t="shared" si="24"/>
        <v>-0.46321142293654283</v>
      </c>
      <c r="S84" s="1" t="str">
        <f t="shared" si="25"/>
        <v>C</v>
      </c>
      <c r="T84" s="1" t="str">
        <f t="shared" si="25"/>
        <v>B</v>
      </c>
      <c r="U84" s="1" t="str">
        <f t="shared" si="25"/>
        <v>B</v>
      </c>
    </row>
    <row r="85" spans="1:29" ht="15.6" x14ac:dyDescent="0.25">
      <c r="E85" s="5">
        <v>2216546</v>
      </c>
      <c r="F85" s="5">
        <v>3709</v>
      </c>
      <c r="G85" s="5">
        <v>8186</v>
      </c>
      <c r="H85" s="5">
        <v>1610</v>
      </c>
      <c r="J85" s="1">
        <f t="shared" si="21"/>
        <v>0.14225744345775512</v>
      </c>
      <c r="K85" s="1">
        <f t="shared" si="21"/>
        <v>0.10354061291282357</v>
      </c>
      <c r="L85" s="1">
        <f t="shared" si="21"/>
        <v>5.3268142048378798E-2</v>
      </c>
      <c r="M85" s="1">
        <f t="shared" si="22"/>
        <v>-9.1422121896162528E-2</v>
      </c>
      <c r="O85" s="1">
        <f t="shared" si="23"/>
        <v>0.72783968554567102</v>
      </c>
      <c r="P85" s="1">
        <f t="shared" si="24"/>
        <v>0.37444889176711055</v>
      </c>
      <c r="Q85" s="1">
        <f t="shared" si="24"/>
        <v>-0.64265264209750339</v>
      </c>
      <c r="S85" s="1" t="str">
        <f t="shared" si="25"/>
        <v>C</v>
      </c>
      <c r="T85" s="1" t="str">
        <f t="shared" si="25"/>
        <v>C</v>
      </c>
      <c r="U85" s="1" t="str">
        <f t="shared" si="25"/>
        <v>A</v>
      </c>
    </row>
    <row r="86" spans="1:29" ht="15.6" x14ac:dyDescent="0.25">
      <c r="E86" s="5">
        <v>2608992</v>
      </c>
      <c r="F86" s="5">
        <v>3645</v>
      </c>
      <c r="G86" s="5">
        <v>7169</v>
      </c>
      <c r="H86" s="5">
        <v>1442</v>
      </c>
      <c r="J86" s="1">
        <f t="shared" si="21"/>
        <v>0.1770529463408384</v>
      </c>
      <c r="K86" s="1">
        <f t="shared" si="21"/>
        <v>-1.7255324885413859E-2</v>
      </c>
      <c r="L86" s="1">
        <f t="shared" si="21"/>
        <v>-0.12423650134375763</v>
      </c>
      <c r="M86" s="1">
        <f t="shared" si="22"/>
        <v>-0.10434782608695652</v>
      </c>
      <c r="O86" s="1">
        <f t="shared" si="23"/>
        <v>-9.7458558256332206E-2</v>
      </c>
      <c r="P86" s="1">
        <f t="shared" si="24"/>
        <v>-0.70169123932337341</v>
      </c>
      <c r="Q86" s="1">
        <f t="shared" si="24"/>
        <v>-0.58935944441206978</v>
      </c>
      <c r="S86" s="1" t="str">
        <f t="shared" si="25"/>
        <v>B</v>
      </c>
      <c r="T86" s="1" t="str">
        <f t="shared" si="25"/>
        <v>A</v>
      </c>
      <c r="U86" s="1" t="str">
        <f t="shared" si="25"/>
        <v>A</v>
      </c>
    </row>
    <row r="87" spans="1:29" ht="15.6" x14ac:dyDescent="0.25">
      <c r="E87" s="5">
        <v>3196451</v>
      </c>
      <c r="F87" s="5">
        <v>7924</v>
      </c>
      <c r="G87" s="5">
        <v>14869</v>
      </c>
      <c r="H87" s="5">
        <v>7514</v>
      </c>
      <c r="J87" s="1">
        <f t="shared" si="21"/>
        <v>0.22516703769118496</v>
      </c>
      <c r="K87" s="1">
        <f t="shared" si="21"/>
        <v>1.1739368998628257</v>
      </c>
      <c r="L87" s="1">
        <f t="shared" si="21"/>
        <v>1.0740689077974612</v>
      </c>
      <c r="M87" s="1">
        <f t="shared" si="22"/>
        <v>4.2108183079056865</v>
      </c>
      <c r="O87" s="1">
        <f t="shared" si="23"/>
        <v>5.2136267896941115</v>
      </c>
      <c r="P87" s="1">
        <f t="shared" si="24"/>
        <v>4.7700983181674195</v>
      </c>
      <c r="Q87" s="1">
        <f t="shared" si="24"/>
        <v>18.700864705076391</v>
      </c>
      <c r="S87" s="1" t="str">
        <f t="shared" si="25"/>
        <v>D</v>
      </c>
      <c r="T87" s="1" t="str">
        <f t="shared" si="25"/>
        <v>D</v>
      </c>
      <c r="U87" s="1" t="str">
        <f t="shared" si="25"/>
        <v>D</v>
      </c>
    </row>
    <row r="88" spans="1:29" ht="15.6" x14ac:dyDescent="0.25">
      <c r="E88" s="5">
        <v>3899564</v>
      </c>
      <c r="F88" s="5">
        <v>7930</v>
      </c>
      <c r="G88" s="5">
        <v>16996</v>
      </c>
      <c r="H88" s="5">
        <v>7920</v>
      </c>
      <c r="J88" s="1">
        <f t="shared" si="21"/>
        <v>0.21996676939518234</v>
      </c>
      <c r="K88" s="1">
        <f t="shared" si="21"/>
        <v>7.5719333669863704E-4</v>
      </c>
      <c r="L88" s="1">
        <f t="shared" si="21"/>
        <v>0.14304929719550744</v>
      </c>
      <c r="M88" s="1">
        <f t="shared" si="22"/>
        <v>5.4032472717593823E-2</v>
      </c>
      <c r="O88" s="1">
        <f t="shared" si="23"/>
        <v>3.4423078485018698E-3</v>
      </c>
      <c r="P88" s="1">
        <f t="shared" si="24"/>
        <v>0.65032230817788461</v>
      </c>
      <c r="Q88" s="1">
        <f t="shared" si="24"/>
        <v>0.24563925208412515</v>
      </c>
      <c r="S88" s="1" t="str">
        <f t="shared" si="25"/>
        <v>C</v>
      </c>
      <c r="T88" s="1" t="str">
        <f t="shared" si="25"/>
        <v>C</v>
      </c>
      <c r="U88" s="1" t="str">
        <f t="shared" si="25"/>
        <v>C</v>
      </c>
    </row>
    <row r="89" spans="1:29" ht="15.6" x14ac:dyDescent="0.25">
      <c r="E89" s="5">
        <v>4497419</v>
      </c>
      <c r="F89" s="5">
        <v>6542</v>
      </c>
      <c r="G89" s="5">
        <v>15136</v>
      </c>
      <c r="H89" s="5">
        <v>7948</v>
      </c>
      <c r="J89" s="1">
        <f t="shared" si="21"/>
        <v>0.15331329348614359</v>
      </c>
      <c r="K89" s="1">
        <f t="shared" si="21"/>
        <v>-0.17503152585119799</v>
      </c>
      <c r="L89" s="1">
        <f t="shared" si="21"/>
        <v>-0.10943751470934338</v>
      </c>
      <c r="M89" s="1">
        <f t="shared" si="22"/>
        <v>3.5353535353535356E-3</v>
      </c>
      <c r="O89" s="1">
        <f t="shared" si="23"/>
        <v>-1.1416591599541712</v>
      </c>
      <c r="P89" s="1">
        <f t="shared" si="24"/>
        <v>-0.71381621398169437</v>
      </c>
      <c r="Q89" s="1">
        <f t="shared" si="24"/>
        <v>2.3059667266707436E-2</v>
      </c>
      <c r="S89" s="1" t="str">
        <f t="shared" si="25"/>
        <v>A</v>
      </c>
      <c r="T89" s="1" t="str">
        <f t="shared" si="25"/>
        <v>A</v>
      </c>
      <c r="U89" s="1" t="str">
        <f t="shared" si="25"/>
        <v>C</v>
      </c>
    </row>
    <row r="90" spans="1:29" ht="15.6" x14ac:dyDescent="0.25">
      <c r="E90" s="5">
        <v>5009758</v>
      </c>
      <c r="F90" s="5">
        <v>7941</v>
      </c>
      <c r="G90" s="5">
        <v>15333</v>
      </c>
      <c r="H90" s="5">
        <v>14571</v>
      </c>
      <c r="J90" s="1">
        <f t="shared" si="21"/>
        <v>0.11391844967080007</v>
      </c>
      <c r="K90" s="1">
        <f t="shared" si="21"/>
        <v>0.2138489758483644</v>
      </c>
      <c r="L90" s="1">
        <f t="shared" si="21"/>
        <v>1.3015327695560254E-2</v>
      </c>
      <c r="M90" s="1">
        <f t="shared" si="22"/>
        <v>0.83329139406139907</v>
      </c>
      <c r="O90" s="1">
        <f t="shared" si="23"/>
        <v>1.8772110792092251</v>
      </c>
      <c r="P90" s="1">
        <f t="shared" si="24"/>
        <v>0.11425127126617123</v>
      </c>
      <c r="Q90" s="1">
        <f t="shared" si="24"/>
        <v>7.3148063063483812</v>
      </c>
      <c r="S90" s="1" t="str">
        <f t="shared" si="25"/>
        <v>D</v>
      </c>
      <c r="T90" s="1" t="str">
        <f t="shared" si="25"/>
        <v>C</v>
      </c>
      <c r="U90" s="1" t="str">
        <f t="shared" si="25"/>
        <v>D</v>
      </c>
    </row>
    <row r="91" spans="1:29" x14ac:dyDescent="0.25">
      <c r="J91" s="1">
        <f t="shared" si="21"/>
        <v>-1</v>
      </c>
      <c r="K91" s="1">
        <f t="shared" si="21"/>
        <v>-1</v>
      </c>
      <c r="L91" s="1">
        <f t="shared" si="21"/>
        <v>-1</v>
      </c>
      <c r="M91" s="1">
        <f t="shared" si="22"/>
        <v>-1</v>
      </c>
      <c r="O91" s="1">
        <f t="shared" si="23"/>
        <v>1</v>
      </c>
      <c r="P91" s="1">
        <f t="shared" si="24"/>
        <v>1</v>
      </c>
      <c r="Q91" s="1">
        <f t="shared" si="24"/>
        <v>1</v>
      </c>
      <c r="S91" s="8" t="str">
        <f t="shared" si="25"/>
        <v>D</v>
      </c>
      <c r="T91" s="8" t="str">
        <f t="shared" si="25"/>
        <v>D</v>
      </c>
      <c r="U91" s="8" t="str">
        <f t="shared" si="25"/>
        <v>D</v>
      </c>
    </row>
    <row r="92" spans="1:29" ht="14.4" x14ac:dyDescent="0.25">
      <c r="A92" s="4" t="s">
        <v>117</v>
      </c>
      <c r="J92" s="1" t="e">
        <f>(E92-#REF!)/#REF!</f>
        <v>#REF!</v>
      </c>
      <c r="K92" s="1" t="e">
        <f>(F92-#REF!)/#REF!</f>
        <v>#REF!</v>
      </c>
      <c r="L92" s="1" t="e">
        <f>(G92-#REF!)/#REF!</f>
        <v>#REF!</v>
      </c>
      <c r="M92" s="1" t="e">
        <f>(H92-#REF!)/#REF!</f>
        <v>#REF!</v>
      </c>
      <c r="O92" s="1" t="e">
        <f t="shared" ref="O92:O106" si="26">K92/J92</f>
        <v>#REF!</v>
      </c>
      <c r="P92" s="1" t="e">
        <f t="shared" ref="P92:Q106" si="27">L92/$J92</f>
        <v>#REF!</v>
      </c>
      <c r="Q92" s="1" t="e">
        <f t="shared" si="27"/>
        <v>#REF!</v>
      </c>
      <c r="S92" s="8" t="e">
        <f t="shared" ref="S92:U106" si="28">IF(AND($J92&gt;0,K92&lt;0,O92&lt;-0.5),"A",IF(OR(AND($J92&gt;0,K92&lt;0,O92&gt;-0.5)),"B",IF(OR(AND($J92&gt;0,K92&gt;0,O92&lt;1),AND($J92&lt;0,K92&lt;0,O92&gt;1.2)),"C",IF(OR(AND($J92&gt;0,K92&gt;0,O92&gt;1),AND($J92&lt;0,K92&lt;0,O92&lt;1.2)),"D",IF(AND($J92&lt;0,K92&gt;0,O92&lt;0),"E","F")))))</f>
        <v>#REF!</v>
      </c>
      <c r="T92" s="8" t="e">
        <f t="shared" si="28"/>
        <v>#REF!</v>
      </c>
      <c r="U92" s="8" t="e">
        <f t="shared" si="28"/>
        <v>#REF!</v>
      </c>
    </row>
    <row r="93" spans="1:29" ht="15.6" x14ac:dyDescent="0.25">
      <c r="E93" s="5">
        <v>1675526</v>
      </c>
      <c r="F93" s="6"/>
      <c r="G93" s="6"/>
      <c r="H93" s="6"/>
      <c r="J93" s="1" t="e">
        <f t="shared" ref="J93:M106" si="29">(E93-E92)/E92</f>
        <v>#DIV/0!</v>
      </c>
      <c r="K93" s="1" t="e">
        <f t="shared" si="29"/>
        <v>#DIV/0!</v>
      </c>
      <c r="L93" s="1" t="e">
        <f t="shared" si="29"/>
        <v>#DIV/0!</v>
      </c>
      <c r="M93" s="1" t="e">
        <f t="shared" si="29"/>
        <v>#DIV/0!</v>
      </c>
      <c r="O93" s="1" t="e">
        <f t="shared" si="26"/>
        <v>#DIV/0!</v>
      </c>
      <c r="P93" s="1" t="e">
        <f t="shared" si="27"/>
        <v>#DIV/0!</v>
      </c>
      <c r="Q93" s="1" t="e">
        <f t="shared" si="27"/>
        <v>#DIV/0!</v>
      </c>
      <c r="S93" s="1" t="e">
        <f t="shared" si="28"/>
        <v>#DIV/0!</v>
      </c>
      <c r="T93" s="1" t="e">
        <f t="shared" si="28"/>
        <v>#DIV/0!</v>
      </c>
      <c r="U93" s="1" t="e">
        <f t="shared" si="28"/>
        <v>#DIV/0!</v>
      </c>
      <c r="W93" s="1">
        <f>COUNTIF($S$93:$U$106,"A")</f>
        <v>7</v>
      </c>
      <c r="X93" s="1">
        <f>COUNTIF($S$93:$U$106,"B")</f>
        <v>7</v>
      </c>
      <c r="Y93" s="1">
        <f>COUNTIF($S$93:$U$106,"C")</f>
        <v>9</v>
      </c>
      <c r="Z93" s="1">
        <f>COUNTIF($S$93:$U$106,"D")</f>
        <v>5</v>
      </c>
      <c r="AA93" s="1">
        <f>COUNTIF($S$93:$U$106,"E")</f>
        <v>2</v>
      </c>
      <c r="AC93" s="1" t="s">
        <v>148</v>
      </c>
    </row>
    <row r="94" spans="1:29" ht="15.6" x14ac:dyDescent="0.25">
      <c r="E94" s="5">
        <v>1704788</v>
      </c>
      <c r="F94" s="6"/>
      <c r="G94" s="6"/>
      <c r="H94" s="6"/>
      <c r="J94" s="1">
        <f t="shared" si="29"/>
        <v>1.7464366413890323E-2</v>
      </c>
      <c r="K94" s="1" t="e">
        <f t="shared" si="29"/>
        <v>#DIV/0!</v>
      </c>
      <c r="L94" s="1" t="e">
        <f t="shared" si="29"/>
        <v>#DIV/0!</v>
      </c>
      <c r="M94" s="1" t="e">
        <f t="shared" si="29"/>
        <v>#DIV/0!</v>
      </c>
      <c r="O94" s="1" t="e">
        <f t="shared" si="26"/>
        <v>#DIV/0!</v>
      </c>
      <c r="P94" s="1" t="e">
        <f t="shared" si="27"/>
        <v>#DIV/0!</v>
      </c>
      <c r="Q94" s="1" t="e">
        <f t="shared" si="27"/>
        <v>#DIV/0!</v>
      </c>
      <c r="S94" s="1" t="e">
        <f t="shared" si="28"/>
        <v>#DIV/0!</v>
      </c>
      <c r="T94" s="1" t="e">
        <f t="shared" si="28"/>
        <v>#DIV/0!</v>
      </c>
      <c r="U94" s="1" t="e">
        <f t="shared" si="28"/>
        <v>#DIV/0!</v>
      </c>
    </row>
    <row r="95" spans="1:29" ht="15.6" x14ac:dyDescent="0.25">
      <c r="E95" s="5">
        <v>2162707</v>
      </c>
      <c r="F95" s="6"/>
      <c r="G95" s="6"/>
      <c r="H95" s="6"/>
      <c r="J95" s="1">
        <f t="shared" si="29"/>
        <v>0.26860759226367148</v>
      </c>
      <c r="K95" s="1" t="e">
        <f t="shared" si="29"/>
        <v>#DIV/0!</v>
      </c>
      <c r="L95" s="1" t="e">
        <f t="shared" si="29"/>
        <v>#DIV/0!</v>
      </c>
      <c r="M95" s="1" t="e">
        <f t="shared" si="29"/>
        <v>#DIV/0!</v>
      </c>
      <c r="O95" s="1" t="e">
        <f t="shared" si="26"/>
        <v>#DIV/0!</v>
      </c>
      <c r="P95" s="1" t="e">
        <f t="shared" si="27"/>
        <v>#DIV/0!</v>
      </c>
      <c r="Q95" s="1" t="e">
        <f t="shared" si="27"/>
        <v>#DIV/0!</v>
      </c>
      <c r="S95" s="1" t="e">
        <f t="shared" si="28"/>
        <v>#DIV/0!</v>
      </c>
      <c r="T95" s="1" t="e">
        <f t="shared" si="28"/>
        <v>#DIV/0!</v>
      </c>
      <c r="U95" s="1" t="e">
        <f t="shared" si="28"/>
        <v>#DIV/0!</v>
      </c>
    </row>
    <row r="96" spans="1:29" ht="15.6" x14ac:dyDescent="0.25">
      <c r="E96" s="5">
        <v>2962020</v>
      </c>
      <c r="F96" s="5">
        <v>1809</v>
      </c>
      <c r="G96" s="5">
        <v>22970</v>
      </c>
      <c r="H96" s="5">
        <v>12614.8</v>
      </c>
      <c r="J96" s="1">
        <f t="shared" si="29"/>
        <v>0.36958913065893806</v>
      </c>
      <c r="K96" s="1" t="e">
        <f t="shared" si="29"/>
        <v>#DIV/0!</v>
      </c>
      <c r="L96" s="1" t="e">
        <f t="shared" si="29"/>
        <v>#DIV/0!</v>
      </c>
      <c r="M96" s="1" t="e">
        <f t="shared" si="29"/>
        <v>#DIV/0!</v>
      </c>
      <c r="O96" s="1" t="e">
        <f t="shared" si="26"/>
        <v>#DIV/0!</v>
      </c>
      <c r="P96" s="1" t="e">
        <f t="shared" si="27"/>
        <v>#DIV/0!</v>
      </c>
      <c r="Q96" s="1" t="e">
        <f t="shared" si="27"/>
        <v>#DIV/0!</v>
      </c>
      <c r="S96" s="1" t="e">
        <f t="shared" si="28"/>
        <v>#DIV/0!</v>
      </c>
      <c r="T96" s="1" t="e">
        <f t="shared" si="28"/>
        <v>#DIV/0!</v>
      </c>
      <c r="U96" s="1" t="e">
        <f t="shared" si="28"/>
        <v>#DIV/0!</v>
      </c>
    </row>
    <row r="97" spans="1:29" ht="15.6" x14ac:dyDescent="0.25">
      <c r="E97" s="5">
        <v>3857256</v>
      </c>
      <c r="F97" s="5">
        <v>1708</v>
      </c>
      <c r="G97" s="5">
        <v>24568</v>
      </c>
      <c r="H97" s="5">
        <v>4429</v>
      </c>
      <c r="J97" s="1">
        <f t="shared" si="29"/>
        <v>0.30223833735086192</v>
      </c>
      <c r="K97" s="1">
        <f t="shared" si="29"/>
        <v>-5.5831951354339417E-2</v>
      </c>
      <c r="L97" s="1">
        <f t="shared" si="29"/>
        <v>6.9569003047453198E-2</v>
      </c>
      <c r="M97" s="1">
        <f t="shared" si="29"/>
        <v>-0.64890446142626124</v>
      </c>
      <c r="O97" s="1">
        <f t="shared" si="26"/>
        <v>-0.18472822423425828</v>
      </c>
      <c r="P97" s="1">
        <f t="shared" si="27"/>
        <v>0.23017928055464404</v>
      </c>
      <c r="Q97" s="1">
        <f t="shared" si="27"/>
        <v>-2.1469958679429939</v>
      </c>
      <c r="S97" s="1" t="str">
        <f t="shared" si="28"/>
        <v>B</v>
      </c>
      <c r="T97" s="1" t="str">
        <f t="shared" si="28"/>
        <v>C</v>
      </c>
      <c r="U97" s="1" t="str">
        <f t="shared" si="28"/>
        <v>A</v>
      </c>
    </row>
    <row r="98" spans="1:29" ht="15.6" x14ac:dyDescent="0.25">
      <c r="E98" s="5">
        <v>4732562</v>
      </c>
      <c r="F98" s="5">
        <v>1527</v>
      </c>
      <c r="G98" s="5">
        <v>23793</v>
      </c>
      <c r="H98" s="5">
        <v>4344</v>
      </c>
      <c r="J98" s="1">
        <f t="shared" si="29"/>
        <v>0.22692452873234237</v>
      </c>
      <c r="K98" s="1">
        <f t="shared" si="29"/>
        <v>-0.10597189695550352</v>
      </c>
      <c r="L98" s="1">
        <f t="shared" si="29"/>
        <v>-3.1545099316183656E-2</v>
      </c>
      <c r="M98" s="1">
        <f t="shared" si="29"/>
        <v>-1.9191691126665161E-2</v>
      </c>
      <c r="O98" s="1">
        <f t="shared" si="26"/>
        <v>-0.466991812421025</v>
      </c>
      <c r="P98" s="1">
        <f t="shared" si="27"/>
        <v>-0.13901141270360914</v>
      </c>
      <c r="Q98" s="1">
        <f t="shared" si="27"/>
        <v>-8.4573013035985078E-2</v>
      </c>
      <c r="S98" s="1" t="str">
        <f t="shared" si="28"/>
        <v>B</v>
      </c>
      <c r="T98" s="1" t="str">
        <f t="shared" si="28"/>
        <v>B</v>
      </c>
      <c r="U98" s="1" t="str">
        <f t="shared" si="28"/>
        <v>B</v>
      </c>
    </row>
    <row r="99" spans="1:29" ht="15.6" x14ac:dyDescent="0.25">
      <c r="E99" s="5">
        <v>5151297</v>
      </c>
      <c r="F99" s="5">
        <v>1556.55</v>
      </c>
      <c r="G99" s="5">
        <v>23221.74</v>
      </c>
      <c r="H99" s="5">
        <v>3639.77</v>
      </c>
      <c r="J99" s="1">
        <f t="shared" si="29"/>
        <v>8.8479559274659267E-2</v>
      </c>
      <c r="K99" s="1">
        <f t="shared" si="29"/>
        <v>1.9351669941060873E-2</v>
      </c>
      <c r="L99" s="1">
        <f t="shared" si="29"/>
        <v>-2.4009582650359282E-2</v>
      </c>
      <c r="M99" s="1">
        <f t="shared" si="29"/>
        <v>-0.16211556169429098</v>
      </c>
      <c r="O99" s="1">
        <f t="shared" si="26"/>
        <v>0.21871345313768117</v>
      </c>
      <c r="P99" s="1">
        <f t="shared" si="27"/>
        <v>-0.27135739426355482</v>
      </c>
      <c r="Q99" s="1">
        <f t="shared" si="27"/>
        <v>-1.8322374458381963</v>
      </c>
      <c r="S99" s="1" t="str">
        <f t="shared" si="28"/>
        <v>C</v>
      </c>
      <c r="T99" s="1" t="str">
        <f t="shared" si="28"/>
        <v>B</v>
      </c>
      <c r="U99" s="1" t="str">
        <f t="shared" si="28"/>
        <v>A</v>
      </c>
    </row>
    <row r="100" spans="1:29" ht="15.6" x14ac:dyDescent="0.25">
      <c r="E100" s="5">
        <v>6612062</v>
      </c>
      <c r="F100" s="5">
        <v>1540</v>
      </c>
      <c r="G100" s="5">
        <v>23300</v>
      </c>
      <c r="H100" s="5">
        <v>2762</v>
      </c>
      <c r="J100" s="1">
        <f t="shared" si="29"/>
        <v>0.28357227315761446</v>
      </c>
      <c r="K100" s="1">
        <f t="shared" si="29"/>
        <v>-1.0632488516269927E-2</v>
      </c>
      <c r="L100" s="1">
        <f t="shared" si="29"/>
        <v>3.3701178292409781E-3</v>
      </c>
      <c r="M100" s="1">
        <f t="shared" si="29"/>
        <v>-0.24116084258071252</v>
      </c>
      <c r="O100" s="1">
        <f t="shared" si="26"/>
        <v>-3.7494810045692308E-2</v>
      </c>
      <c r="P100" s="1">
        <f t="shared" si="27"/>
        <v>1.1884511104397739E-2</v>
      </c>
      <c r="Q100" s="1">
        <f t="shared" si="27"/>
        <v>-0.85043872553319444</v>
      </c>
      <c r="S100" s="1" t="str">
        <f t="shared" si="28"/>
        <v>B</v>
      </c>
      <c r="T100" s="1" t="str">
        <f t="shared" si="28"/>
        <v>C</v>
      </c>
      <c r="U100" s="1" t="str">
        <f t="shared" si="28"/>
        <v>A</v>
      </c>
    </row>
    <row r="101" spans="1:29" ht="15.6" x14ac:dyDescent="0.25">
      <c r="E101" s="5">
        <v>4802909</v>
      </c>
      <c r="F101" s="5">
        <v>1406</v>
      </c>
      <c r="G101" s="5">
        <v>42777</v>
      </c>
      <c r="H101" s="5">
        <v>4593</v>
      </c>
      <c r="J101" s="1">
        <f t="shared" si="29"/>
        <v>-0.27361404052170107</v>
      </c>
      <c r="K101" s="1">
        <f t="shared" si="29"/>
        <v>-8.7012987012987014E-2</v>
      </c>
      <c r="L101" s="1">
        <f t="shared" si="29"/>
        <v>0.83592274678111589</v>
      </c>
      <c r="M101" s="1">
        <f t="shared" si="29"/>
        <v>0.66292541636495295</v>
      </c>
      <c r="O101" s="1">
        <f t="shared" si="26"/>
        <v>0.3180136035675617</v>
      </c>
      <c r="P101" s="1">
        <f t="shared" si="27"/>
        <v>-3.0551164157630888</v>
      </c>
      <c r="Q101" s="1">
        <f t="shared" si="27"/>
        <v>-2.422848678017218</v>
      </c>
      <c r="S101" s="1" t="str">
        <f t="shared" si="28"/>
        <v>D</v>
      </c>
      <c r="T101" s="1" t="str">
        <f t="shared" si="28"/>
        <v>E</v>
      </c>
      <c r="U101" s="1" t="str">
        <f t="shared" si="28"/>
        <v>E</v>
      </c>
    </row>
    <row r="102" spans="1:29" ht="15.6" x14ac:dyDescent="0.25">
      <c r="E102" s="5">
        <v>7113531</v>
      </c>
      <c r="F102" s="5">
        <v>1580</v>
      </c>
      <c r="G102" s="5">
        <v>34224</v>
      </c>
      <c r="H102" s="5">
        <v>6010</v>
      </c>
      <c r="J102" s="1">
        <f t="shared" si="29"/>
        <v>0.48108802394548805</v>
      </c>
      <c r="K102" s="1">
        <f t="shared" si="29"/>
        <v>0.12375533428165007</v>
      </c>
      <c r="L102" s="1">
        <f t="shared" si="29"/>
        <v>-0.19994389508380672</v>
      </c>
      <c r="M102" s="1">
        <f t="shared" si="29"/>
        <v>0.30851295449597216</v>
      </c>
      <c r="O102" s="1">
        <f t="shared" si="26"/>
        <v>0.25724052173801931</v>
      </c>
      <c r="P102" s="1">
        <f t="shared" si="27"/>
        <v>-0.41560771653393375</v>
      </c>
      <c r="Q102" s="1">
        <f t="shared" si="27"/>
        <v>0.6412817179812601</v>
      </c>
      <c r="S102" s="1" t="str">
        <f t="shared" si="28"/>
        <v>C</v>
      </c>
      <c r="T102" s="1" t="str">
        <f t="shared" si="28"/>
        <v>B</v>
      </c>
      <c r="U102" s="1" t="str">
        <f t="shared" si="28"/>
        <v>C</v>
      </c>
    </row>
    <row r="103" spans="1:29" ht="15.6" x14ac:dyDescent="0.25">
      <c r="E103" s="5">
        <v>8016855</v>
      </c>
      <c r="F103" s="5">
        <v>1680</v>
      </c>
      <c r="G103" s="5">
        <v>48690</v>
      </c>
      <c r="H103" s="5">
        <v>3768</v>
      </c>
      <c r="J103" s="1">
        <f t="shared" si="29"/>
        <v>0.12698672431454927</v>
      </c>
      <c r="K103" s="1">
        <f t="shared" si="29"/>
        <v>6.3291139240506333E-2</v>
      </c>
      <c r="L103" s="1">
        <f t="shared" si="29"/>
        <v>0.42268583450210379</v>
      </c>
      <c r="M103" s="1">
        <f t="shared" si="29"/>
        <v>-0.37304492512479204</v>
      </c>
      <c r="O103" s="1">
        <f t="shared" si="26"/>
        <v>0.49840752710285374</v>
      </c>
      <c r="P103" s="1">
        <f t="shared" si="27"/>
        <v>3.3285828639464743</v>
      </c>
      <c r="Q103" s="1">
        <f t="shared" si="27"/>
        <v>-2.9376686983495257</v>
      </c>
      <c r="S103" s="1" t="str">
        <f t="shared" si="28"/>
        <v>C</v>
      </c>
      <c r="T103" s="1" t="str">
        <f t="shared" si="28"/>
        <v>D</v>
      </c>
      <c r="U103" s="1" t="str">
        <f t="shared" si="28"/>
        <v>A</v>
      </c>
    </row>
    <row r="104" spans="1:29" ht="15.6" x14ac:dyDescent="0.25">
      <c r="E104" s="5">
        <v>8107054</v>
      </c>
      <c r="F104" s="5">
        <v>1739</v>
      </c>
      <c r="G104" s="5">
        <v>48126</v>
      </c>
      <c r="H104" s="5">
        <v>11855</v>
      </c>
      <c r="J104" s="1">
        <f t="shared" si="29"/>
        <v>1.1251170190804249E-2</v>
      </c>
      <c r="K104" s="1">
        <f t="shared" si="29"/>
        <v>3.5119047619047619E-2</v>
      </c>
      <c r="L104" s="1">
        <f t="shared" si="29"/>
        <v>-1.1583487369069624E-2</v>
      </c>
      <c r="M104" s="1">
        <f t="shared" si="29"/>
        <v>2.1462314225053079</v>
      </c>
      <c r="O104" s="1">
        <f t="shared" si="26"/>
        <v>3.1213684464351048</v>
      </c>
      <c r="P104" s="1">
        <f t="shared" si="27"/>
        <v>-1.0295362324655779</v>
      </c>
      <c r="Q104" s="1">
        <f t="shared" si="27"/>
        <v>190.75628455602379</v>
      </c>
      <c r="S104" s="1" t="str">
        <f t="shared" si="28"/>
        <v>D</v>
      </c>
      <c r="T104" s="1" t="str">
        <f t="shared" si="28"/>
        <v>A</v>
      </c>
      <c r="U104" s="1" t="str">
        <f t="shared" si="28"/>
        <v>D</v>
      </c>
    </row>
    <row r="105" spans="1:29" ht="15.6" x14ac:dyDescent="0.25">
      <c r="E105" s="5">
        <v>8531091</v>
      </c>
      <c r="F105" s="5">
        <v>4816</v>
      </c>
      <c r="G105" s="5">
        <v>41214</v>
      </c>
      <c r="H105" s="5">
        <v>5116</v>
      </c>
      <c r="J105" s="1">
        <f t="shared" si="29"/>
        <v>5.2304696625926017E-2</v>
      </c>
      <c r="K105" s="1">
        <f t="shared" si="29"/>
        <v>1.7694077055779183</v>
      </c>
      <c r="L105" s="1">
        <f t="shared" si="29"/>
        <v>-0.14362298965216308</v>
      </c>
      <c r="M105" s="1">
        <f t="shared" si="29"/>
        <v>-0.56845212990299454</v>
      </c>
      <c r="O105" s="1">
        <f t="shared" si="26"/>
        <v>33.828849409688978</v>
      </c>
      <c r="P105" s="1">
        <f t="shared" si="27"/>
        <v>-2.7458908839359002</v>
      </c>
      <c r="Q105" s="1">
        <f t="shared" si="27"/>
        <v>-10.868089609016645</v>
      </c>
      <c r="S105" s="1" t="str">
        <f t="shared" si="28"/>
        <v>D</v>
      </c>
      <c r="T105" s="1" t="str">
        <f t="shared" si="28"/>
        <v>A</v>
      </c>
      <c r="U105" s="1" t="str">
        <f t="shared" si="28"/>
        <v>A</v>
      </c>
    </row>
    <row r="106" spans="1:29" ht="15.6" x14ac:dyDescent="0.25">
      <c r="E106" s="5">
        <v>8476725</v>
      </c>
      <c r="F106" s="5">
        <v>1849</v>
      </c>
      <c r="G106" s="5">
        <v>34989</v>
      </c>
      <c r="H106" s="5">
        <v>4505</v>
      </c>
      <c r="J106" s="1">
        <f t="shared" si="29"/>
        <v>-6.3726901987096376E-3</v>
      </c>
      <c r="K106" s="1">
        <f t="shared" si="29"/>
        <v>-0.6160714285714286</v>
      </c>
      <c r="L106" s="1">
        <f t="shared" si="29"/>
        <v>-0.15104090842917456</v>
      </c>
      <c r="M106" s="1">
        <f t="shared" si="29"/>
        <v>-0.11942924159499609</v>
      </c>
      <c r="O106" s="1">
        <f t="shared" si="26"/>
        <v>96.673682442019967</v>
      </c>
      <c r="P106" s="1">
        <f t="shared" si="27"/>
        <v>23.701279007687805</v>
      </c>
      <c r="Q106" s="1">
        <f t="shared" si="27"/>
        <v>18.740788877384702</v>
      </c>
      <c r="S106" s="1" t="str">
        <f t="shared" si="28"/>
        <v>C</v>
      </c>
      <c r="T106" s="1" t="str">
        <f t="shared" si="28"/>
        <v>C</v>
      </c>
      <c r="U106" s="1" t="str">
        <f t="shared" si="28"/>
        <v>C</v>
      </c>
    </row>
    <row r="107" spans="1:29" ht="14.4" x14ac:dyDescent="0.25">
      <c r="A107" s="4" t="s">
        <v>130</v>
      </c>
      <c r="J107" s="1" t="e">
        <f>(E107-#REF!)/#REF!</f>
        <v>#REF!</v>
      </c>
      <c r="K107" s="1" t="e">
        <f>(F107-#REF!)/#REF!</f>
        <v>#REF!</v>
      </c>
      <c r="L107" s="1" t="e">
        <f>(G107-#REF!)/#REF!</f>
        <v>#REF!</v>
      </c>
      <c r="M107" s="1" t="e">
        <f>(H107-#REF!)/#REF!</f>
        <v>#REF!</v>
      </c>
      <c r="O107" s="1" t="e">
        <f t="shared" ref="O107:O108" si="30">K107/J107</f>
        <v>#REF!</v>
      </c>
      <c r="P107" s="1" t="e">
        <f t="shared" ref="P107:Q108" si="31">L107/$J107</f>
        <v>#REF!</v>
      </c>
      <c r="Q107" s="1" t="e">
        <f t="shared" si="31"/>
        <v>#REF!</v>
      </c>
      <c r="S107" s="8" t="e">
        <f t="shared" ref="S107:U108" si="32">IF(AND($J107&gt;0,K107&lt;0,O107&lt;-0.5),"A",IF(OR(AND($J107&gt;0,K107&lt;0,O107&gt;-0.5)),"B",IF(OR(AND($J107&gt;0,K107&gt;0,O107&lt;1),AND($J107&lt;0,K107&lt;0,O107&gt;1.2)),"C",IF(OR(AND($J107&gt;0,K107&gt;0,O107&gt;1),AND($J107&lt;0,K107&lt;0,O107&lt;1.2)),"D",IF(AND($J107&lt;0,K107&gt;0,O107&lt;0),"E","F")))))</f>
        <v>#REF!</v>
      </c>
      <c r="T107" s="8" t="e">
        <f t="shared" si="32"/>
        <v>#REF!</v>
      </c>
      <c r="U107" s="8" t="e">
        <f t="shared" si="32"/>
        <v>#REF!</v>
      </c>
    </row>
    <row r="108" spans="1:29" ht="15.6" x14ac:dyDescent="0.25">
      <c r="E108" s="5">
        <v>7241573</v>
      </c>
      <c r="F108" s="5">
        <v>9998</v>
      </c>
      <c r="G108" s="5">
        <v>55864</v>
      </c>
      <c r="H108" s="5">
        <v>32862</v>
      </c>
      <c r="J108" s="1" t="e">
        <f t="shared" ref="J108:L123" si="33">(E108-E107)/E107</f>
        <v>#DIV/0!</v>
      </c>
      <c r="K108" s="1" t="e">
        <f t="shared" si="33"/>
        <v>#DIV/0!</v>
      </c>
      <c r="L108" s="1" t="e">
        <f t="shared" si="33"/>
        <v>#DIV/0!</v>
      </c>
      <c r="M108" s="1" t="e">
        <f t="shared" ref="M108:M145" si="34">(H108-H107)/H107</f>
        <v>#DIV/0!</v>
      </c>
      <c r="O108" s="1" t="e">
        <f t="shared" si="30"/>
        <v>#DIV/0!</v>
      </c>
      <c r="P108" s="1" t="e">
        <f t="shared" si="31"/>
        <v>#DIV/0!</v>
      </c>
      <c r="Q108" s="1" t="e">
        <f t="shared" si="31"/>
        <v>#DIV/0!</v>
      </c>
      <c r="S108" s="1" t="e">
        <f t="shared" si="32"/>
        <v>#DIV/0!</v>
      </c>
      <c r="T108" s="1" t="e">
        <f t="shared" si="32"/>
        <v>#DIV/0!</v>
      </c>
      <c r="U108" s="1" t="e">
        <f t="shared" si="32"/>
        <v>#DIV/0!</v>
      </c>
      <c r="W108" s="1">
        <f>COUNTIF($S$108:$U$119,"A")</f>
        <v>14</v>
      </c>
      <c r="X108" s="1">
        <f>COUNTIF($S$108:$U$119,"B")</f>
        <v>5</v>
      </c>
      <c r="Y108" s="1">
        <f>COUNTIF($S$108:$U$119,"C")</f>
        <v>8</v>
      </c>
      <c r="Z108" s="1">
        <f>COUNTIF($S$108:$U$119,"D")</f>
        <v>6</v>
      </c>
      <c r="AA108" s="1">
        <f>COUNTIF($S$108:$U$119,"E")</f>
        <v>0</v>
      </c>
      <c r="AC108" s="1" t="s">
        <v>39</v>
      </c>
    </row>
    <row r="109" spans="1:29" ht="15.6" x14ac:dyDescent="0.25">
      <c r="E109" s="5">
        <v>8933215</v>
      </c>
      <c r="F109" s="5">
        <v>12761</v>
      </c>
      <c r="G109" s="5">
        <v>63946</v>
      </c>
      <c r="H109" s="5">
        <v>34759</v>
      </c>
      <c r="J109" s="1">
        <f t="shared" si="33"/>
        <v>0.23360145647913788</v>
      </c>
      <c r="K109" s="1">
        <f t="shared" si="33"/>
        <v>0.27635527105421082</v>
      </c>
      <c r="L109" s="1">
        <f t="shared" si="33"/>
        <v>0.14467277674351997</v>
      </c>
      <c r="M109" s="1">
        <f t="shared" si="34"/>
        <v>5.7726249163167181E-2</v>
      </c>
      <c r="O109" s="1">
        <f t="shared" ref="O109:O145" si="35">K109/J109</f>
        <v>1.183020325384363</v>
      </c>
      <c r="P109" s="1">
        <f t="shared" ref="P109:Q124" si="36">L109/$J109</f>
        <v>0.6193145322124316</v>
      </c>
      <c r="Q109" s="1">
        <f t="shared" si="36"/>
        <v>0.2471142519110214</v>
      </c>
      <c r="S109" s="1" t="str">
        <f t="shared" ref="S109:U124" si="37">IF(AND($J109&gt;0,K109&lt;0,O109&lt;-0.5),"A",IF(OR(AND($J109&gt;0,K109&lt;0,O109&gt;-0.5)),"B",IF(OR(AND($J109&gt;0,K109&gt;0,O109&lt;1),AND($J109&lt;0,K109&lt;0,O109&gt;1.2)),"C",IF(OR(AND($J109&gt;0,K109&gt;0,O109&gt;1),AND($J109&lt;0,K109&lt;0,O109&lt;1.2)),"D",IF(AND($J109&lt;0,K109&gt;0,O109&lt;0),"E","F")))))</f>
        <v>D</v>
      </c>
      <c r="T109" s="1" t="str">
        <f t="shared" si="37"/>
        <v>C</v>
      </c>
      <c r="U109" s="1" t="str">
        <f t="shared" si="37"/>
        <v>C</v>
      </c>
    </row>
    <row r="110" spans="1:29" ht="15.6" x14ac:dyDescent="0.25">
      <c r="E110" s="5">
        <v>10534299</v>
      </c>
      <c r="F110" s="5">
        <v>14875</v>
      </c>
      <c r="G110" s="5">
        <v>68007</v>
      </c>
      <c r="H110" s="5">
        <v>39101</v>
      </c>
      <c r="J110" s="1">
        <f t="shared" si="33"/>
        <v>0.17922819500034423</v>
      </c>
      <c r="K110" s="1">
        <f t="shared" si="33"/>
        <v>0.16566099835436093</v>
      </c>
      <c r="L110" s="1">
        <f t="shared" si="33"/>
        <v>6.3506708785537797E-2</v>
      </c>
      <c r="M110" s="1">
        <f t="shared" si="34"/>
        <v>0.12491728760896459</v>
      </c>
      <c r="O110" s="1">
        <f t="shared" si="35"/>
        <v>0.92430210745604369</v>
      </c>
      <c r="P110" s="1">
        <f t="shared" si="36"/>
        <v>0.35433436566950766</v>
      </c>
      <c r="Q110" s="1">
        <f t="shared" si="36"/>
        <v>0.69697341765186371</v>
      </c>
      <c r="S110" s="1" t="str">
        <f t="shared" si="37"/>
        <v>C</v>
      </c>
      <c r="T110" s="1" t="str">
        <f t="shared" si="37"/>
        <v>C</v>
      </c>
      <c r="U110" s="1" t="str">
        <f t="shared" si="37"/>
        <v>C</v>
      </c>
    </row>
    <row r="111" spans="1:29" ht="15.6" x14ac:dyDescent="0.25">
      <c r="E111" s="5">
        <v>12030522</v>
      </c>
      <c r="F111" s="5">
        <v>12664</v>
      </c>
      <c r="G111" s="5">
        <v>64181</v>
      </c>
      <c r="H111" s="5">
        <v>37586</v>
      </c>
      <c r="J111" s="1">
        <f t="shared" si="33"/>
        <v>0.1420334661091355</v>
      </c>
      <c r="K111" s="1">
        <f t="shared" si="33"/>
        <v>-0.14863865546218488</v>
      </c>
      <c r="L111" s="1">
        <f t="shared" si="33"/>
        <v>-5.6258914523504934E-2</v>
      </c>
      <c r="M111" s="1">
        <f t="shared" si="34"/>
        <v>-3.8745812127567072E-2</v>
      </c>
      <c r="O111" s="1">
        <f t="shared" si="35"/>
        <v>-1.0465044579562262</v>
      </c>
      <c r="P111" s="1">
        <f t="shared" si="36"/>
        <v>-0.39609618820593151</v>
      </c>
      <c r="Q111" s="1">
        <f t="shared" si="36"/>
        <v>-0.27279354076873413</v>
      </c>
      <c r="S111" s="1" t="str">
        <f t="shared" si="37"/>
        <v>A</v>
      </c>
      <c r="T111" s="1" t="str">
        <f t="shared" si="37"/>
        <v>B</v>
      </c>
      <c r="U111" s="1" t="str">
        <f t="shared" si="37"/>
        <v>B</v>
      </c>
    </row>
    <row r="112" spans="1:29" ht="15.6" x14ac:dyDescent="0.25">
      <c r="E112" s="5">
        <v>13763321</v>
      </c>
      <c r="F112" s="5">
        <v>12590</v>
      </c>
      <c r="G112" s="5">
        <v>64488</v>
      </c>
      <c r="H112" s="5">
        <v>34376</v>
      </c>
      <c r="J112" s="1">
        <f t="shared" si="33"/>
        <v>0.14403356728826897</v>
      </c>
      <c r="K112" s="1">
        <f t="shared" si="33"/>
        <v>-5.8433354390397974E-3</v>
      </c>
      <c r="L112" s="1">
        <f t="shared" si="33"/>
        <v>4.7833470964927316E-3</v>
      </c>
      <c r="M112" s="1">
        <f t="shared" si="34"/>
        <v>-8.5404139839301868E-2</v>
      </c>
      <c r="O112" s="1">
        <f t="shared" si="35"/>
        <v>-4.0569261381584322E-2</v>
      </c>
      <c r="P112" s="1">
        <f t="shared" si="36"/>
        <v>3.3209946726649731E-2</v>
      </c>
      <c r="Q112" s="1">
        <f t="shared" si="36"/>
        <v>-0.59294608504956292</v>
      </c>
      <c r="S112" s="1" t="str">
        <f t="shared" si="37"/>
        <v>B</v>
      </c>
      <c r="T112" s="1" t="str">
        <f t="shared" si="37"/>
        <v>C</v>
      </c>
      <c r="U112" s="1" t="str">
        <f t="shared" si="37"/>
        <v>A</v>
      </c>
    </row>
    <row r="113" spans="1:29" ht="15.6" x14ac:dyDescent="0.25">
      <c r="E113" s="5">
        <v>16364296</v>
      </c>
      <c r="F113" s="5">
        <v>11944</v>
      </c>
      <c r="G113" s="5">
        <v>88238</v>
      </c>
      <c r="H113" s="5">
        <v>30752</v>
      </c>
      <c r="J113" s="1">
        <f t="shared" si="33"/>
        <v>0.18897873558278558</v>
      </c>
      <c r="K113" s="1">
        <f t="shared" si="33"/>
        <v>-5.1310563939634631E-2</v>
      </c>
      <c r="L113" s="1">
        <f t="shared" si="33"/>
        <v>0.36828557250961419</v>
      </c>
      <c r="M113" s="1">
        <f t="shared" si="34"/>
        <v>-0.10542238771235746</v>
      </c>
      <c r="O113" s="1">
        <f t="shared" si="35"/>
        <v>-0.27151501348233492</v>
      </c>
      <c r="P113" s="1">
        <f t="shared" si="36"/>
        <v>1.9488201747877607</v>
      </c>
      <c r="Q113" s="1">
        <f t="shared" si="36"/>
        <v>-0.55785317531757561</v>
      </c>
      <c r="S113" s="1" t="str">
        <f t="shared" si="37"/>
        <v>B</v>
      </c>
      <c r="T113" s="1" t="str">
        <f t="shared" si="37"/>
        <v>D</v>
      </c>
      <c r="U113" s="1" t="str">
        <f t="shared" si="37"/>
        <v>A</v>
      </c>
    </row>
    <row r="114" spans="1:29" ht="15.6" x14ac:dyDescent="0.25">
      <c r="E114" s="5">
        <v>17144914</v>
      </c>
      <c r="F114" s="5">
        <v>13743</v>
      </c>
      <c r="G114" s="5">
        <v>83057</v>
      </c>
      <c r="H114" s="5">
        <v>20038</v>
      </c>
      <c r="J114" s="1">
        <f t="shared" si="33"/>
        <v>4.7702510392136639E-2</v>
      </c>
      <c r="K114" s="1">
        <f t="shared" si="33"/>
        <v>0.15061955793703952</v>
      </c>
      <c r="L114" s="1">
        <f t="shared" si="33"/>
        <v>-5.8716199369885994E-2</v>
      </c>
      <c r="M114" s="1">
        <f t="shared" si="34"/>
        <v>-0.34840010405827265</v>
      </c>
      <c r="O114" s="1">
        <f t="shared" si="35"/>
        <v>3.1574765499525554</v>
      </c>
      <c r="P114" s="1">
        <f t="shared" si="36"/>
        <v>-1.2308827960459889</v>
      </c>
      <c r="Q114" s="1">
        <f t="shared" si="36"/>
        <v>-7.3036010305173269</v>
      </c>
      <c r="S114" s="1" t="str">
        <f t="shared" si="37"/>
        <v>D</v>
      </c>
      <c r="T114" s="1" t="str">
        <f t="shared" si="37"/>
        <v>A</v>
      </c>
      <c r="U114" s="1" t="str">
        <f t="shared" si="37"/>
        <v>A</v>
      </c>
    </row>
    <row r="115" spans="1:29" ht="15.6" x14ac:dyDescent="0.25">
      <c r="E115" s="5">
        <v>19533562</v>
      </c>
      <c r="F115" s="5">
        <v>11070</v>
      </c>
      <c r="G115" s="5">
        <v>51762</v>
      </c>
      <c r="H115" s="5">
        <v>12914</v>
      </c>
      <c r="J115" s="1">
        <f t="shared" si="33"/>
        <v>0.13932108379196304</v>
      </c>
      <c r="K115" s="1">
        <f t="shared" si="33"/>
        <v>-0.19449901768172889</v>
      </c>
      <c r="L115" s="1">
        <f t="shared" si="33"/>
        <v>-0.37678943376235596</v>
      </c>
      <c r="M115" s="1">
        <f t="shared" si="34"/>
        <v>-0.35552450344345743</v>
      </c>
      <c r="O115" s="1">
        <f t="shared" si="35"/>
        <v>-1.3960486983589551</v>
      </c>
      <c r="P115" s="1">
        <f t="shared" si="36"/>
        <v>-2.704468150168752</v>
      </c>
      <c r="Q115" s="1">
        <f t="shared" si="36"/>
        <v>-2.5518356143018064</v>
      </c>
      <c r="S115" s="1" t="str">
        <f t="shared" si="37"/>
        <v>A</v>
      </c>
      <c r="T115" s="1" t="str">
        <f t="shared" si="37"/>
        <v>A</v>
      </c>
      <c r="U115" s="1" t="str">
        <f t="shared" si="37"/>
        <v>A</v>
      </c>
    </row>
    <row r="116" spans="1:29" ht="15.6" x14ac:dyDescent="0.25">
      <c r="E116" s="5">
        <v>22023132</v>
      </c>
      <c r="F116" s="5">
        <v>7591</v>
      </c>
      <c r="G116" s="5">
        <v>80166</v>
      </c>
      <c r="H116" s="5">
        <v>22208</v>
      </c>
      <c r="J116" s="1">
        <f t="shared" si="33"/>
        <v>0.1274508970765291</v>
      </c>
      <c r="K116" s="1">
        <f t="shared" si="33"/>
        <v>-0.3142728093947606</v>
      </c>
      <c r="L116" s="1">
        <f t="shared" si="33"/>
        <v>0.54874232062130524</v>
      </c>
      <c r="M116" s="1">
        <f t="shared" si="34"/>
        <v>0.71968406380672134</v>
      </c>
      <c r="O116" s="1">
        <f t="shared" si="35"/>
        <v>-2.4658344241080745</v>
      </c>
      <c r="P116" s="1">
        <f t="shared" si="36"/>
        <v>4.305519484039471</v>
      </c>
      <c r="Q116" s="1">
        <f t="shared" si="36"/>
        <v>5.6467555765777018</v>
      </c>
      <c r="S116" s="1" t="str">
        <f t="shared" si="37"/>
        <v>A</v>
      </c>
      <c r="T116" s="1" t="str">
        <f t="shared" si="37"/>
        <v>D</v>
      </c>
      <c r="U116" s="1" t="str">
        <f t="shared" si="37"/>
        <v>D</v>
      </c>
    </row>
    <row r="117" spans="1:29" ht="15.6" x14ac:dyDescent="0.25">
      <c r="E117" s="5">
        <v>23407260</v>
      </c>
      <c r="F117" s="5">
        <v>7382</v>
      </c>
      <c r="G117" s="5">
        <v>64761</v>
      </c>
      <c r="H117" s="5">
        <v>18507</v>
      </c>
      <c r="J117" s="1">
        <f t="shared" si="33"/>
        <v>6.2848826406707275E-2</v>
      </c>
      <c r="K117" s="1">
        <f t="shared" si="33"/>
        <v>-2.7532604399947307E-2</v>
      </c>
      <c r="L117" s="1">
        <f t="shared" si="33"/>
        <v>-0.19216376019758999</v>
      </c>
      <c r="M117" s="1">
        <f t="shared" si="34"/>
        <v>-0.16665165706051874</v>
      </c>
      <c r="O117" s="1">
        <f t="shared" si="35"/>
        <v>-0.43807666704511455</v>
      </c>
      <c r="P117" s="1">
        <f t="shared" si="36"/>
        <v>-3.0575552668885178</v>
      </c>
      <c r="Q117" s="1">
        <f t="shared" si="36"/>
        <v>-2.651627191605499</v>
      </c>
      <c r="S117" s="1" t="str">
        <f t="shared" si="37"/>
        <v>B</v>
      </c>
      <c r="T117" s="1" t="str">
        <f t="shared" si="37"/>
        <v>A</v>
      </c>
      <c r="U117" s="1" t="str">
        <f t="shared" si="37"/>
        <v>A</v>
      </c>
    </row>
    <row r="118" spans="1:29" ht="15.6" x14ac:dyDescent="0.25">
      <c r="E118" s="5">
        <v>24992201</v>
      </c>
      <c r="F118" s="5">
        <v>6263</v>
      </c>
      <c r="G118" s="5">
        <v>61731</v>
      </c>
      <c r="H118" s="5">
        <v>17154</v>
      </c>
      <c r="J118" s="1">
        <f t="shared" si="33"/>
        <v>6.7711513436429546E-2</v>
      </c>
      <c r="K118" s="1">
        <f t="shared" si="33"/>
        <v>-0.15158493633161746</v>
      </c>
      <c r="L118" s="1">
        <f t="shared" si="33"/>
        <v>-4.6787418353638761E-2</v>
      </c>
      <c r="M118" s="1">
        <f t="shared" si="34"/>
        <v>-7.3107472848111532E-2</v>
      </c>
      <c r="O118" s="1">
        <f t="shared" si="35"/>
        <v>-2.238687759858327</v>
      </c>
      <c r="P118" s="1">
        <f t="shared" si="36"/>
        <v>-0.69098172495531029</v>
      </c>
      <c r="Q118" s="1">
        <f t="shared" si="36"/>
        <v>-1.0796904268983434</v>
      </c>
      <c r="S118" s="1" t="str">
        <f t="shared" si="37"/>
        <v>A</v>
      </c>
      <c r="T118" s="1" t="str">
        <f t="shared" si="37"/>
        <v>A</v>
      </c>
      <c r="U118" s="1" t="str">
        <f t="shared" si="37"/>
        <v>A</v>
      </c>
    </row>
    <row r="119" spans="1:29" ht="15.6" x14ac:dyDescent="0.25">
      <c r="E119" s="5">
        <v>26755709</v>
      </c>
      <c r="F119" s="5">
        <v>6650</v>
      </c>
      <c r="G119" s="5">
        <v>63008</v>
      </c>
      <c r="H119" s="5">
        <v>25982</v>
      </c>
      <c r="J119" s="1">
        <f t="shared" si="33"/>
        <v>7.0562332625285787E-2</v>
      </c>
      <c r="K119" s="1">
        <f t="shared" si="33"/>
        <v>6.1791473734631966E-2</v>
      </c>
      <c r="L119" s="1">
        <f t="shared" si="33"/>
        <v>2.0686527028559394E-2</v>
      </c>
      <c r="M119" s="1">
        <f t="shared" si="34"/>
        <v>0.5146321557654191</v>
      </c>
      <c r="O119" s="1">
        <f t="shared" si="35"/>
        <v>0.87570055347758147</v>
      </c>
      <c r="P119" s="1">
        <f t="shared" si="36"/>
        <v>0.29316671174142056</v>
      </c>
      <c r="Q119" s="1">
        <f t="shared" si="36"/>
        <v>7.2932985152052972</v>
      </c>
      <c r="S119" s="1" t="str">
        <f t="shared" si="37"/>
        <v>C</v>
      </c>
      <c r="T119" s="1" t="str">
        <f t="shared" si="37"/>
        <v>C</v>
      </c>
      <c r="U119" s="1" t="str">
        <f t="shared" si="37"/>
        <v>D</v>
      </c>
    </row>
    <row r="120" spans="1:29" ht="15.6" x14ac:dyDescent="0.25">
      <c r="A120" s="16" t="s">
        <v>307</v>
      </c>
      <c r="E120" s="5">
        <v>1187600</v>
      </c>
      <c r="F120" s="6"/>
      <c r="G120" s="6"/>
      <c r="H120" s="6"/>
      <c r="J120" s="1">
        <f t="shared" si="33"/>
        <v>-0.95561321137107602</v>
      </c>
      <c r="K120" s="1">
        <f t="shared" si="33"/>
        <v>-1</v>
      </c>
      <c r="L120" s="1">
        <f t="shared" si="33"/>
        <v>-1</v>
      </c>
      <c r="M120" s="1">
        <f t="shared" si="34"/>
        <v>-1</v>
      </c>
      <c r="O120" s="1">
        <f t="shared" si="35"/>
        <v>1.0464484878408489</v>
      </c>
      <c r="P120" s="1">
        <f t="shared" si="36"/>
        <v>1.0464484878408489</v>
      </c>
      <c r="Q120" s="1">
        <f t="shared" si="36"/>
        <v>1.0464484878408489</v>
      </c>
      <c r="R120" s="8"/>
      <c r="S120" s="8" t="str">
        <f t="shared" si="37"/>
        <v>D</v>
      </c>
      <c r="T120" s="8" t="str">
        <f t="shared" si="37"/>
        <v>D</v>
      </c>
      <c r="U120" s="8" t="str">
        <f t="shared" si="37"/>
        <v>D</v>
      </c>
      <c r="W120" s="1">
        <f>COUNTIF(S121:U132,"A")</f>
        <v>7</v>
      </c>
      <c r="X120" s="1">
        <f>COUNTIF(S121:U132,"B")</f>
        <v>4</v>
      </c>
      <c r="Y120" s="1">
        <f>COUNTIF(S121:U132,"C")</f>
        <v>13</v>
      </c>
      <c r="Z120" s="1">
        <f>COUNTIF(S121:U132,"D")</f>
        <v>9</v>
      </c>
      <c r="AA120" s="1">
        <f>COUNTIF(S122:U132,"E")</f>
        <v>0</v>
      </c>
      <c r="AC120" s="1" t="s">
        <v>148</v>
      </c>
    </row>
    <row r="121" spans="1:29" ht="15.6" x14ac:dyDescent="0.25">
      <c r="E121" s="5">
        <v>1427600</v>
      </c>
      <c r="F121" s="7">
        <v>419</v>
      </c>
      <c r="G121" s="5">
        <v>4840</v>
      </c>
      <c r="H121" s="5">
        <v>6756</v>
      </c>
      <c r="J121" s="1">
        <f t="shared" si="33"/>
        <v>0.20208824520040417</v>
      </c>
      <c r="K121" s="1" t="e">
        <f t="shared" si="33"/>
        <v>#DIV/0!</v>
      </c>
      <c r="L121" s="1" t="e">
        <f t="shared" si="33"/>
        <v>#DIV/0!</v>
      </c>
      <c r="M121" s="1" t="e">
        <f t="shared" si="34"/>
        <v>#DIV/0!</v>
      </c>
      <c r="O121" s="1" t="e">
        <f t="shared" si="35"/>
        <v>#DIV/0!</v>
      </c>
      <c r="P121" s="1" t="e">
        <f t="shared" si="36"/>
        <v>#DIV/0!</v>
      </c>
      <c r="Q121" s="1" t="e">
        <f t="shared" si="36"/>
        <v>#DIV/0!</v>
      </c>
      <c r="S121" s="1" t="e">
        <f t="shared" si="37"/>
        <v>#DIV/0!</v>
      </c>
      <c r="T121" s="1" t="e">
        <f t="shared" si="37"/>
        <v>#DIV/0!</v>
      </c>
      <c r="U121" s="1" t="e">
        <f t="shared" si="37"/>
        <v>#DIV/0!</v>
      </c>
    </row>
    <row r="122" spans="1:29" ht="15.6" x14ac:dyDescent="0.25">
      <c r="E122" s="5">
        <v>1917640</v>
      </c>
      <c r="F122" s="7">
        <v>520</v>
      </c>
      <c r="G122" s="5">
        <v>9338</v>
      </c>
      <c r="H122" s="5">
        <v>5504</v>
      </c>
      <c r="J122" s="1">
        <f t="shared" si="33"/>
        <v>0.34326141776407959</v>
      </c>
      <c r="K122" s="1">
        <f t="shared" si="33"/>
        <v>0.24105011933174225</v>
      </c>
      <c r="L122" s="1">
        <f t="shared" si="33"/>
        <v>0.92933884297520664</v>
      </c>
      <c r="M122" s="1">
        <f t="shared" si="34"/>
        <v>-0.18531675547661339</v>
      </c>
      <c r="O122" s="1">
        <f t="shared" si="35"/>
        <v>0.70223481829645584</v>
      </c>
      <c r="P122" s="1">
        <f t="shared" si="36"/>
        <v>2.70737925930823</v>
      </c>
      <c r="Q122" s="1">
        <f t="shared" si="36"/>
        <v>-0.53987062304794153</v>
      </c>
      <c r="S122" s="1" t="str">
        <f t="shared" si="37"/>
        <v>C</v>
      </c>
      <c r="T122" s="1" t="str">
        <f t="shared" si="37"/>
        <v>D</v>
      </c>
      <c r="U122" s="1" t="str">
        <f t="shared" si="37"/>
        <v>A</v>
      </c>
    </row>
    <row r="123" spans="1:29" ht="15.6" x14ac:dyDescent="0.25">
      <c r="E123" s="5">
        <v>3706160</v>
      </c>
      <c r="F123" s="7">
        <v>807</v>
      </c>
      <c r="G123" s="5">
        <v>12182</v>
      </c>
      <c r="H123" s="5">
        <v>6436</v>
      </c>
      <c r="J123" s="1">
        <f t="shared" si="33"/>
        <v>0.93266723681191466</v>
      </c>
      <c r="K123" s="1">
        <f t="shared" si="33"/>
        <v>0.55192307692307696</v>
      </c>
      <c r="L123" s="1">
        <f t="shared" si="33"/>
        <v>0.30456200471192973</v>
      </c>
      <c r="M123" s="1">
        <f t="shared" si="34"/>
        <v>0.1693313953488372</v>
      </c>
      <c r="O123" s="1">
        <f t="shared" si="35"/>
        <v>0.59176848412697047</v>
      </c>
      <c r="P123" s="1">
        <f t="shared" si="36"/>
        <v>0.3265494837719371</v>
      </c>
      <c r="Q123" s="1">
        <f t="shared" si="36"/>
        <v>0.18155606701448357</v>
      </c>
      <c r="S123" s="1" t="str">
        <f t="shared" si="37"/>
        <v>C</v>
      </c>
      <c r="T123" s="1" t="str">
        <f t="shared" si="37"/>
        <v>C</v>
      </c>
      <c r="U123" s="1" t="str">
        <f t="shared" si="37"/>
        <v>C</v>
      </c>
    </row>
    <row r="124" spans="1:29" ht="15.6" x14ac:dyDescent="0.25">
      <c r="E124" s="5">
        <v>4531110</v>
      </c>
      <c r="F124" s="7">
        <v>887</v>
      </c>
      <c r="G124" s="5">
        <v>12799</v>
      </c>
      <c r="H124" s="5">
        <v>6753</v>
      </c>
      <c r="J124" s="1">
        <f t="shared" ref="J124:L139" si="38">(E124-E123)/E123</f>
        <v>0.22258887905541044</v>
      </c>
      <c r="K124" s="1">
        <f t="shared" si="38"/>
        <v>9.9132589838909546E-2</v>
      </c>
      <c r="L124" s="1">
        <f t="shared" si="38"/>
        <v>5.0648497783615166E-2</v>
      </c>
      <c r="M124" s="1">
        <f t="shared" si="34"/>
        <v>4.925419515226849E-2</v>
      </c>
      <c r="O124" s="1">
        <f t="shared" si="35"/>
        <v>0.44536182696814719</v>
      </c>
      <c r="P124" s="1">
        <f t="shared" si="36"/>
        <v>0.22754280446781405</v>
      </c>
      <c r="Q124" s="1">
        <f t="shared" si="36"/>
        <v>0.22127877799324977</v>
      </c>
      <c r="S124" s="1" t="str">
        <f t="shared" si="37"/>
        <v>C</v>
      </c>
      <c r="T124" s="1" t="str">
        <f t="shared" si="37"/>
        <v>C</v>
      </c>
      <c r="U124" s="1" t="str">
        <f t="shared" si="37"/>
        <v>C</v>
      </c>
    </row>
    <row r="125" spans="1:29" ht="15.6" x14ac:dyDescent="0.25">
      <c r="E125" s="5">
        <v>6100780</v>
      </c>
      <c r="F125" s="5">
        <v>1080</v>
      </c>
      <c r="G125" s="5">
        <v>13336</v>
      </c>
      <c r="H125" s="5">
        <v>7700</v>
      </c>
      <c r="J125" s="1">
        <f t="shared" si="38"/>
        <v>0.34642063423752678</v>
      </c>
      <c r="K125" s="1">
        <f t="shared" si="38"/>
        <v>0.21758737316798196</v>
      </c>
      <c r="L125" s="1">
        <f t="shared" si="38"/>
        <v>4.1956402843972188E-2</v>
      </c>
      <c r="M125" s="1">
        <f t="shared" si="34"/>
        <v>0.14023397008736857</v>
      </c>
      <c r="O125" s="1">
        <f t="shared" si="35"/>
        <v>0.62810165349097247</v>
      </c>
      <c r="P125" s="1">
        <f t="shared" ref="P125:Q140" si="39">L125/$J125</f>
        <v>0.12111404084320324</v>
      </c>
      <c r="Q125" s="1">
        <f t="shared" si="39"/>
        <v>0.4048083636704381</v>
      </c>
      <c r="S125" s="1" t="str">
        <f t="shared" ref="S125:U140" si="40">IF(AND($J125&gt;0,K125&lt;0,O125&lt;-0.5),"A",IF(OR(AND($J125&gt;0,K125&lt;0,O125&gt;-0.5)),"B",IF(OR(AND($J125&gt;0,K125&gt;0,O125&lt;1),AND($J125&lt;0,K125&lt;0,O125&gt;1.2)),"C",IF(OR(AND($J125&gt;0,K125&gt;0,O125&gt;1),AND($J125&lt;0,K125&lt;0,O125&lt;1.2)),"D",IF(AND($J125&lt;0,K125&gt;0,O125&lt;0),"E","F")))))</f>
        <v>C</v>
      </c>
      <c r="T125" s="1" t="str">
        <f t="shared" si="40"/>
        <v>C</v>
      </c>
      <c r="U125" s="1" t="str">
        <f t="shared" si="40"/>
        <v>C</v>
      </c>
    </row>
    <row r="126" spans="1:29" ht="15.6" x14ac:dyDescent="0.25">
      <c r="E126" s="5">
        <v>7132720</v>
      </c>
      <c r="F126" s="5">
        <v>1357</v>
      </c>
      <c r="G126" s="5">
        <v>12240</v>
      </c>
      <c r="H126" s="5">
        <v>3554</v>
      </c>
      <c r="J126" s="1">
        <f t="shared" si="38"/>
        <v>0.16914886293228079</v>
      </c>
      <c r="K126" s="1">
        <f t="shared" si="38"/>
        <v>0.25648148148148148</v>
      </c>
      <c r="L126" s="1">
        <f t="shared" si="38"/>
        <v>-8.2183563287342526E-2</v>
      </c>
      <c r="M126" s="1">
        <f t="shared" si="34"/>
        <v>-0.53844155844155839</v>
      </c>
      <c r="O126" s="1">
        <f t="shared" si="35"/>
        <v>1.5163062703186159</v>
      </c>
      <c r="P126" s="1">
        <f t="shared" si="39"/>
        <v>-0.48586530150217411</v>
      </c>
      <c r="Q126" s="1">
        <f t="shared" si="39"/>
        <v>-3.1832407803836373</v>
      </c>
      <c r="S126" s="1" t="str">
        <f t="shared" si="40"/>
        <v>D</v>
      </c>
      <c r="T126" s="1" t="str">
        <f t="shared" si="40"/>
        <v>B</v>
      </c>
      <c r="U126" s="1" t="str">
        <f t="shared" si="40"/>
        <v>A</v>
      </c>
    </row>
    <row r="127" spans="1:29" ht="15.6" x14ac:dyDescent="0.25">
      <c r="E127" s="5">
        <v>7282600</v>
      </c>
      <c r="F127" s="5">
        <v>1075</v>
      </c>
      <c r="G127" s="5">
        <v>12125</v>
      </c>
      <c r="H127" s="5">
        <v>6728</v>
      </c>
      <c r="J127" s="1">
        <f t="shared" si="38"/>
        <v>2.1013021680368778E-2</v>
      </c>
      <c r="K127" s="1">
        <f t="shared" si="38"/>
        <v>-0.20781134856300662</v>
      </c>
      <c r="L127" s="1">
        <f t="shared" si="38"/>
        <v>-9.3954248366013068E-3</v>
      </c>
      <c r="M127" s="1">
        <f t="shared" si="34"/>
        <v>0.89307822172200335</v>
      </c>
      <c r="O127" s="1">
        <f t="shared" si="35"/>
        <v>-9.8896461310537003</v>
      </c>
      <c r="P127" s="1">
        <f t="shared" si="39"/>
        <v>-0.44712393008088386</v>
      </c>
      <c r="Q127" s="1">
        <f t="shared" si="39"/>
        <v>42.50118023512789</v>
      </c>
      <c r="S127" s="1" t="str">
        <f t="shared" si="40"/>
        <v>A</v>
      </c>
      <c r="T127" s="1" t="str">
        <f t="shared" si="40"/>
        <v>B</v>
      </c>
      <c r="U127" s="1" t="str">
        <f t="shared" si="40"/>
        <v>D</v>
      </c>
    </row>
    <row r="128" spans="1:29" ht="15.6" x14ac:dyDescent="0.25">
      <c r="E128" s="5">
        <v>8854200</v>
      </c>
      <c r="F128" s="5">
        <v>1390</v>
      </c>
      <c r="G128" s="5">
        <v>11196</v>
      </c>
      <c r="H128" s="5">
        <v>7000</v>
      </c>
      <c r="J128" s="1">
        <f t="shared" si="38"/>
        <v>0.21580204871886413</v>
      </c>
      <c r="K128" s="1">
        <f t="shared" si="38"/>
        <v>0.2930232558139535</v>
      </c>
      <c r="L128" s="1">
        <f t="shared" si="38"/>
        <v>-7.6618556701030932E-2</v>
      </c>
      <c r="M128" s="1">
        <f t="shared" si="34"/>
        <v>4.042806183115339E-2</v>
      </c>
      <c r="O128" s="1">
        <f t="shared" si="35"/>
        <v>1.3578335217553434</v>
      </c>
      <c r="P128" s="1">
        <f t="shared" si="39"/>
        <v>-0.35504091437447688</v>
      </c>
      <c r="Q128" s="1">
        <f t="shared" si="39"/>
        <v>0.18733863775232737</v>
      </c>
      <c r="S128" s="1" t="str">
        <f t="shared" si="40"/>
        <v>D</v>
      </c>
      <c r="T128" s="1" t="str">
        <f t="shared" si="40"/>
        <v>B</v>
      </c>
      <c r="U128" s="1" t="str">
        <f t="shared" si="40"/>
        <v>C</v>
      </c>
    </row>
    <row r="129" spans="1:29" ht="15.6" x14ac:dyDescent="0.25">
      <c r="E129" s="5">
        <v>11133500</v>
      </c>
      <c r="F129" s="5">
        <v>2029</v>
      </c>
      <c r="G129" s="5">
        <v>17587</v>
      </c>
      <c r="H129" s="5">
        <v>7453</v>
      </c>
      <c r="J129" s="1">
        <f t="shared" si="38"/>
        <v>0.25742585439678345</v>
      </c>
      <c r="K129" s="1">
        <f t="shared" si="38"/>
        <v>0.45971223021582736</v>
      </c>
      <c r="L129" s="1">
        <f t="shared" si="38"/>
        <v>0.5708288674526617</v>
      </c>
      <c r="M129" s="1">
        <f t="shared" si="34"/>
        <v>6.471428571428571E-2</v>
      </c>
      <c r="O129" s="1">
        <f t="shared" si="35"/>
        <v>1.7858044262611235</v>
      </c>
      <c r="P129" s="1">
        <f t="shared" si="39"/>
        <v>2.2174496372567707</v>
      </c>
      <c r="Q129" s="1">
        <f t="shared" si="39"/>
        <v>0.25139000068943473</v>
      </c>
      <c r="S129" s="1" t="str">
        <f t="shared" si="40"/>
        <v>D</v>
      </c>
      <c r="T129" s="1" t="str">
        <f t="shared" si="40"/>
        <v>D</v>
      </c>
      <c r="U129" s="1" t="str">
        <f t="shared" si="40"/>
        <v>C</v>
      </c>
    </row>
    <row r="130" spans="1:29" ht="15.6" x14ac:dyDescent="0.25">
      <c r="E130" s="5">
        <v>12710200</v>
      </c>
      <c r="F130" s="5">
        <v>2648</v>
      </c>
      <c r="G130" s="5">
        <v>17616</v>
      </c>
      <c r="H130" s="5">
        <v>21324</v>
      </c>
      <c r="J130" s="1">
        <f t="shared" si="38"/>
        <v>0.14161764045448422</v>
      </c>
      <c r="K130" s="1">
        <f t="shared" si="38"/>
        <v>0.30507639231148348</v>
      </c>
      <c r="L130" s="1">
        <f t="shared" si="38"/>
        <v>1.6489452436458747E-3</v>
      </c>
      <c r="M130" s="1">
        <f t="shared" si="34"/>
        <v>1.8611297464108412</v>
      </c>
      <c r="O130" s="1">
        <f t="shared" si="35"/>
        <v>2.1542259236379153</v>
      </c>
      <c r="P130" s="1">
        <f t="shared" si="39"/>
        <v>1.164364296957655E-2</v>
      </c>
      <c r="Q130" s="1">
        <f t="shared" si="39"/>
        <v>13.141934440074269</v>
      </c>
      <c r="S130" s="1" t="str">
        <f t="shared" si="40"/>
        <v>D</v>
      </c>
      <c r="T130" s="1" t="str">
        <f t="shared" si="40"/>
        <v>C</v>
      </c>
      <c r="U130" s="1" t="str">
        <f t="shared" si="40"/>
        <v>D</v>
      </c>
    </row>
    <row r="131" spans="1:29" ht="15.6" x14ac:dyDescent="0.25">
      <c r="E131" s="5">
        <v>13541350</v>
      </c>
      <c r="F131" s="5">
        <v>2357</v>
      </c>
      <c r="G131" s="5">
        <v>16515</v>
      </c>
      <c r="H131" s="5">
        <v>5850</v>
      </c>
      <c r="J131" s="1">
        <f t="shared" si="38"/>
        <v>6.5392362039936425E-2</v>
      </c>
      <c r="K131" s="1">
        <f t="shared" si="38"/>
        <v>-0.10989425981873112</v>
      </c>
      <c r="L131" s="1">
        <f t="shared" si="38"/>
        <v>-6.25E-2</v>
      </c>
      <c r="M131" s="1">
        <f t="shared" si="34"/>
        <v>-0.72566122678671918</v>
      </c>
      <c r="O131" s="1">
        <f t="shared" si="35"/>
        <v>-1.6805366313517853</v>
      </c>
      <c r="P131" s="1">
        <f t="shared" si="39"/>
        <v>-0.95576911508151363</v>
      </c>
      <c r="Q131" s="1">
        <f t="shared" si="39"/>
        <v>-11.097033417198531</v>
      </c>
      <c r="S131" s="1" t="str">
        <f t="shared" si="40"/>
        <v>A</v>
      </c>
      <c r="T131" s="1" t="str">
        <f t="shared" si="40"/>
        <v>A</v>
      </c>
      <c r="U131" s="1" t="str">
        <f t="shared" si="40"/>
        <v>A</v>
      </c>
    </row>
    <row r="132" spans="1:29" ht="15.6" x14ac:dyDescent="0.25">
      <c r="E132" s="5">
        <v>13860940</v>
      </c>
      <c r="F132" s="5">
        <v>2114</v>
      </c>
      <c r="G132" s="5">
        <v>16332</v>
      </c>
      <c r="H132" s="5">
        <v>8364</v>
      </c>
      <c r="J132" s="1">
        <f t="shared" si="38"/>
        <v>2.3601044209033813E-2</v>
      </c>
      <c r="K132" s="1">
        <f t="shared" si="38"/>
        <v>-0.103097157403479</v>
      </c>
      <c r="L132" s="1">
        <f t="shared" si="38"/>
        <v>-1.1080835603996367E-2</v>
      </c>
      <c r="M132" s="1">
        <f t="shared" si="34"/>
        <v>0.42974358974358973</v>
      </c>
      <c r="O132" s="1">
        <f t="shared" si="35"/>
        <v>-4.3683303370117974</v>
      </c>
      <c r="P132" s="1">
        <f t="shared" si="39"/>
        <v>-0.4695061585349235</v>
      </c>
      <c r="Q132" s="1">
        <f t="shared" si="39"/>
        <v>18.208668478282668</v>
      </c>
      <c r="S132" s="1" t="str">
        <f t="shared" si="40"/>
        <v>A</v>
      </c>
      <c r="T132" s="1" t="str">
        <f t="shared" si="40"/>
        <v>B</v>
      </c>
      <c r="U132" s="1" t="str">
        <f t="shared" si="40"/>
        <v>D</v>
      </c>
    </row>
    <row r="133" spans="1:29" ht="14.4" x14ac:dyDescent="0.25">
      <c r="A133" s="4" t="s">
        <v>132</v>
      </c>
      <c r="J133" s="1">
        <f t="shared" si="38"/>
        <v>-1</v>
      </c>
      <c r="K133" s="1">
        <f t="shared" si="38"/>
        <v>-1</v>
      </c>
      <c r="L133" s="1">
        <f t="shared" si="38"/>
        <v>-1</v>
      </c>
      <c r="M133" s="1">
        <f t="shared" si="34"/>
        <v>-1</v>
      </c>
      <c r="O133" s="1">
        <f t="shared" si="35"/>
        <v>1</v>
      </c>
      <c r="P133" s="1">
        <f t="shared" si="39"/>
        <v>1</v>
      </c>
      <c r="Q133" s="1">
        <f t="shared" si="39"/>
        <v>1</v>
      </c>
      <c r="S133" s="8" t="str">
        <f t="shared" si="40"/>
        <v>D</v>
      </c>
      <c r="T133" s="8" t="str">
        <f t="shared" si="40"/>
        <v>D</v>
      </c>
      <c r="U133" s="8" t="str">
        <f t="shared" si="40"/>
        <v>D</v>
      </c>
    </row>
    <row r="134" spans="1:29" ht="15.6" x14ac:dyDescent="0.25">
      <c r="E134" s="5">
        <v>2650299</v>
      </c>
      <c r="F134" s="5">
        <v>6114</v>
      </c>
      <c r="G134" s="5">
        <v>16167</v>
      </c>
      <c r="H134" s="5">
        <v>17211</v>
      </c>
      <c r="J134" s="1" t="e">
        <f t="shared" si="38"/>
        <v>#DIV/0!</v>
      </c>
      <c r="K134" s="1" t="e">
        <f t="shared" si="38"/>
        <v>#DIV/0!</v>
      </c>
      <c r="L134" s="1" t="e">
        <f t="shared" si="38"/>
        <v>#DIV/0!</v>
      </c>
      <c r="M134" s="1" t="e">
        <f t="shared" si="34"/>
        <v>#DIV/0!</v>
      </c>
      <c r="O134" s="1" t="e">
        <f t="shared" si="35"/>
        <v>#DIV/0!</v>
      </c>
      <c r="P134" s="1" t="e">
        <f t="shared" si="39"/>
        <v>#DIV/0!</v>
      </c>
      <c r="Q134" s="1" t="e">
        <f t="shared" si="39"/>
        <v>#DIV/0!</v>
      </c>
      <c r="S134" s="1" t="e">
        <f t="shared" si="40"/>
        <v>#DIV/0!</v>
      </c>
      <c r="T134" s="1" t="e">
        <f t="shared" si="40"/>
        <v>#DIV/0!</v>
      </c>
      <c r="U134" s="1" t="e">
        <f t="shared" si="40"/>
        <v>#DIV/0!</v>
      </c>
      <c r="W134" s="9">
        <f>COUNTIF(S135:U145,"A")</f>
        <v>9</v>
      </c>
      <c r="X134" s="9">
        <f>COUNTIF(S135:U145,"B")</f>
        <v>8</v>
      </c>
      <c r="Y134" s="9">
        <f>COUNTIF(S135:U145,"C")</f>
        <v>7</v>
      </c>
      <c r="Z134" s="9">
        <f>COUNTIF(S135:U145,"D")</f>
        <v>9</v>
      </c>
      <c r="AA134" s="9">
        <f>COUNTIF(S135:U145,"E")</f>
        <v>0</v>
      </c>
      <c r="AB134" s="9"/>
      <c r="AC134" s="9" t="s">
        <v>155</v>
      </c>
    </row>
    <row r="135" spans="1:29" ht="15.6" x14ac:dyDescent="0.25">
      <c r="E135" s="5">
        <v>3174246</v>
      </c>
      <c r="F135" s="5">
        <v>6505</v>
      </c>
      <c r="G135" s="5">
        <v>16891</v>
      </c>
      <c r="H135" s="5">
        <v>17556</v>
      </c>
      <c r="J135" s="1">
        <f t="shared" si="38"/>
        <v>0.19769354325681743</v>
      </c>
      <c r="K135" s="1">
        <f t="shared" si="38"/>
        <v>6.3951586522734707E-2</v>
      </c>
      <c r="L135" s="1">
        <f t="shared" si="38"/>
        <v>4.4782581802437063E-2</v>
      </c>
      <c r="M135" s="1">
        <f t="shared" si="34"/>
        <v>2.0045319853582013E-2</v>
      </c>
      <c r="O135" s="1">
        <f t="shared" si="35"/>
        <v>0.32348849370187688</v>
      </c>
      <c r="P135" s="1">
        <f t="shared" si="39"/>
        <v>0.2265252626094188</v>
      </c>
      <c r="Q135" s="1">
        <f t="shared" si="39"/>
        <v>0.10139592585247852</v>
      </c>
      <c r="S135" s="1" t="str">
        <f t="shared" si="40"/>
        <v>C</v>
      </c>
      <c r="T135" s="1" t="str">
        <f t="shared" si="40"/>
        <v>C</v>
      </c>
      <c r="U135" s="1" t="str">
        <f t="shared" si="40"/>
        <v>C</v>
      </c>
    </row>
    <row r="136" spans="1:29" ht="15.6" x14ac:dyDescent="0.25">
      <c r="E136" s="5">
        <v>3839824</v>
      </c>
      <c r="F136" s="5">
        <v>7266</v>
      </c>
      <c r="G136" s="5">
        <v>22313</v>
      </c>
      <c r="H136" s="5">
        <v>28002</v>
      </c>
      <c r="J136" s="1">
        <f t="shared" si="38"/>
        <v>0.20968066117118836</v>
      </c>
      <c r="K136" s="1">
        <f t="shared" si="38"/>
        <v>0.11698693312836279</v>
      </c>
      <c r="L136" s="1">
        <f t="shared" si="38"/>
        <v>0.32099934876561481</v>
      </c>
      <c r="M136" s="1">
        <f t="shared" si="34"/>
        <v>0.59501025290498977</v>
      </c>
      <c r="O136" s="1">
        <f t="shared" si="35"/>
        <v>0.55792905494919165</v>
      </c>
      <c r="P136" s="1">
        <f t="shared" si="39"/>
        <v>1.5308963018937793</v>
      </c>
      <c r="Q136" s="1">
        <f t="shared" si="39"/>
        <v>2.8376973326081276</v>
      </c>
      <c r="S136" s="1" t="str">
        <f t="shared" si="40"/>
        <v>C</v>
      </c>
      <c r="T136" s="1" t="str">
        <f t="shared" si="40"/>
        <v>D</v>
      </c>
      <c r="U136" s="1" t="str">
        <f t="shared" si="40"/>
        <v>D</v>
      </c>
    </row>
    <row r="137" spans="1:29" ht="15.6" x14ac:dyDescent="0.25">
      <c r="E137" s="5">
        <v>4562361</v>
      </c>
      <c r="F137" s="5">
        <v>8856</v>
      </c>
      <c r="G137" s="5">
        <v>20975</v>
      </c>
      <c r="H137" s="5">
        <v>13638</v>
      </c>
      <c r="J137" s="1">
        <f t="shared" si="38"/>
        <v>0.18816930150965253</v>
      </c>
      <c r="K137" s="1">
        <f t="shared" si="38"/>
        <v>0.21882741535920727</v>
      </c>
      <c r="L137" s="1">
        <f t="shared" si="38"/>
        <v>-5.9965042800161343E-2</v>
      </c>
      <c r="M137" s="1">
        <f t="shared" si="34"/>
        <v>-0.51296335976001717</v>
      </c>
      <c r="O137" s="1">
        <f t="shared" si="35"/>
        <v>1.1629283501803405</v>
      </c>
      <c r="P137" s="1">
        <f t="shared" si="39"/>
        <v>-0.31867601313854754</v>
      </c>
      <c r="Q137" s="1">
        <f t="shared" si="39"/>
        <v>-2.7260735712180111</v>
      </c>
      <c r="S137" s="1" t="str">
        <f t="shared" si="40"/>
        <v>D</v>
      </c>
      <c r="T137" s="1" t="str">
        <f t="shared" si="40"/>
        <v>B</v>
      </c>
      <c r="U137" s="1" t="str">
        <f t="shared" si="40"/>
        <v>A</v>
      </c>
    </row>
    <row r="138" spans="1:29" ht="15.6" x14ac:dyDescent="0.25">
      <c r="E138" s="5">
        <v>5261408</v>
      </c>
      <c r="F138" s="5">
        <v>7724</v>
      </c>
      <c r="G138" s="5">
        <v>24520</v>
      </c>
      <c r="H138" s="5">
        <v>12746</v>
      </c>
      <c r="J138" s="1">
        <f t="shared" si="38"/>
        <v>0.15322044879833052</v>
      </c>
      <c r="K138" s="1">
        <f t="shared" si="38"/>
        <v>-0.12782294489611562</v>
      </c>
      <c r="L138" s="1">
        <f t="shared" si="38"/>
        <v>0.16901072705601908</v>
      </c>
      <c r="M138" s="1">
        <f t="shared" si="34"/>
        <v>-6.5405484675172307E-2</v>
      </c>
      <c r="O138" s="1">
        <f t="shared" si="35"/>
        <v>-0.83424207342165391</v>
      </c>
      <c r="P138" s="1">
        <f t="shared" si="39"/>
        <v>1.1030559457404527</v>
      </c>
      <c r="Q138" s="1">
        <f t="shared" si="39"/>
        <v>-0.42687177324000214</v>
      </c>
      <c r="S138" s="1" t="str">
        <f t="shared" si="40"/>
        <v>A</v>
      </c>
      <c r="T138" s="1" t="str">
        <f t="shared" si="40"/>
        <v>D</v>
      </c>
      <c r="U138" s="1" t="str">
        <f t="shared" si="40"/>
        <v>B</v>
      </c>
    </row>
    <row r="139" spans="1:29" ht="15.6" x14ac:dyDescent="0.25">
      <c r="E139" s="5">
        <v>6572798</v>
      </c>
      <c r="F139" s="5">
        <v>7670</v>
      </c>
      <c r="G139" s="5">
        <v>26791</v>
      </c>
      <c r="H139" s="5">
        <v>12559</v>
      </c>
      <c r="J139" s="1">
        <f t="shared" si="38"/>
        <v>0.2492469696324634</v>
      </c>
      <c r="K139" s="1">
        <f t="shared" si="38"/>
        <v>-6.9911962713619883E-3</v>
      </c>
      <c r="L139" s="1">
        <f t="shared" si="38"/>
        <v>9.2618270799347466E-2</v>
      </c>
      <c r="M139" s="1">
        <f t="shared" si="34"/>
        <v>-1.4671269417856582E-2</v>
      </c>
      <c r="O139" s="1">
        <f t="shared" si="35"/>
        <v>-2.804927290257981E-2</v>
      </c>
      <c r="P139" s="1">
        <f t="shared" si="39"/>
        <v>0.37159236453675348</v>
      </c>
      <c r="Q139" s="1">
        <f t="shared" si="39"/>
        <v>-5.8862378304902402E-2</v>
      </c>
      <c r="S139" s="1" t="str">
        <f t="shared" si="40"/>
        <v>B</v>
      </c>
      <c r="T139" s="1" t="str">
        <f t="shared" si="40"/>
        <v>C</v>
      </c>
      <c r="U139" s="1" t="str">
        <f t="shared" si="40"/>
        <v>B</v>
      </c>
    </row>
    <row r="140" spans="1:29" ht="15.6" x14ac:dyDescent="0.25">
      <c r="E140" s="5">
        <v>6616319</v>
      </c>
      <c r="F140" s="5">
        <v>10730</v>
      </c>
      <c r="G140" s="5">
        <v>20768</v>
      </c>
      <c r="H140" s="5">
        <v>13280</v>
      </c>
      <c r="J140" s="1">
        <f t="shared" ref="J140:L145" si="41">(E140-E139)/E139</f>
        <v>6.6213810313355131E-3</v>
      </c>
      <c r="K140" s="1">
        <f t="shared" si="41"/>
        <v>0.39895697522816165</v>
      </c>
      <c r="L140" s="1">
        <f t="shared" si="41"/>
        <v>-0.22481430331081334</v>
      </c>
      <c r="M140" s="1">
        <f t="shared" si="34"/>
        <v>5.740902938132017E-2</v>
      </c>
      <c r="O140" s="1">
        <f t="shared" si="35"/>
        <v>60.252834467629661</v>
      </c>
      <c r="P140" s="1">
        <f t="shared" si="39"/>
        <v>-33.952781488768807</v>
      </c>
      <c r="Q140" s="1">
        <f t="shared" si="39"/>
        <v>8.6702500746647022</v>
      </c>
      <c r="S140" s="1" t="str">
        <f t="shared" si="40"/>
        <v>D</v>
      </c>
      <c r="T140" s="1" t="str">
        <f t="shared" si="40"/>
        <v>A</v>
      </c>
      <c r="U140" s="1" t="str">
        <f t="shared" si="40"/>
        <v>D</v>
      </c>
    </row>
    <row r="141" spans="1:29" ht="15.6" x14ac:dyDescent="0.25">
      <c r="E141" s="5">
        <v>7754037</v>
      </c>
      <c r="F141" s="5">
        <v>9370</v>
      </c>
      <c r="G141" s="5">
        <v>23670</v>
      </c>
      <c r="H141" s="5">
        <v>21386</v>
      </c>
      <c r="J141" s="1">
        <f t="shared" si="41"/>
        <v>0.17195634007368749</v>
      </c>
      <c r="K141" s="1">
        <f t="shared" si="41"/>
        <v>-0.12674743709226469</v>
      </c>
      <c r="L141" s="1">
        <f t="shared" si="41"/>
        <v>0.13973420647149462</v>
      </c>
      <c r="M141" s="1">
        <f t="shared" si="34"/>
        <v>0.61039156626506019</v>
      </c>
      <c r="O141" s="1">
        <f t="shared" si="35"/>
        <v>-0.7370908047819017</v>
      </c>
      <c r="P141" s="1">
        <f t="shared" ref="P141:Q145" si="42">L141/$J141</f>
        <v>0.81261444859558596</v>
      </c>
      <c r="Q141" s="1">
        <f t="shared" si="42"/>
        <v>3.5496892176438073</v>
      </c>
      <c r="S141" s="1" t="str">
        <f t="shared" ref="S141:U145" si="43">IF(AND($J141&gt;0,K141&lt;0,O141&lt;-0.5),"A",IF(OR(AND($J141&gt;0,K141&lt;0,O141&gt;-0.5)),"B",IF(OR(AND($J141&gt;0,K141&gt;0,O141&lt;1),AND($J141&lt;0,K141&lt;0,O141&gt;1.2)),"C",IF(OR(AND($J141&gt;0,K141&gt;0,O141&gt;1),AND($J141&lt;0,K141&lt;0,O141&lt;1.2)),"D",IF(AND($J141&lt;0,K141&gt;0,O141&lt;0),"E","F")))))</f>
        <v>A</v>
      </c>
      <c r="T141" s="1" t="str">
        <f t="shared" si="43"/>
        <v>C</v>
      </c>
      <c r="U141" s="1" t="str">
        <f t="shared" si="43"/>
        <v>D</v>
      </c>
    </row>
    <row r="142" spans="1:29" ht="15.6" x14ac:dyDescent="0.25">
      <c r="E142" s="5">
        <v>8973433</v>
      </c>
      <c r="F142" s="5">
        <v>5740</v>
      </c>
      <c r="G142" s="5">
        <v>22474</v>
      </c>
      <c r="H142" s="5">
        <v>20527</v>
      </c>
      <c r="J142" s="1">
        <f t="shared" si="41"/>
        <v>0.15725950237276401</v>
      </c>
      <c r="K142" s="1">
        <f t="shared" si="41"/>
        <v>-0.38740661686232658</v>
      </c>
      <c r="L142" s="1">
        <f t="shared" si="41"/>
        <v>-5.0528094634558512E-2</v>
      </c>
      <c r="M142" s="1">
        <f t="shared" si="34"/>
        <v>-4.0166464041896568E-2</v>
      </c>
      <c r="O142" s="1">
        <f t="shared" si="35"/>
        <v>-2.4634862187470716</v>
      </c>
      <c r="P142" s="1">
        <f t="shared" si="42"/>
        <v>-0.32130392041294886</v>
      </c>
      <c r="Q142" s="1">
        <f t="shared" si="42"/>
        <v>-0.25541517959714116</v>
      </c>
      <c r="S142" s="1" t="str">
        <f t="shared" si="43"/>
        <v>A</v>
      </c>
      <c r="T142" s="1" t="str">
        <f t="shared" si="43"/>
        <v>B</v>
      </c>
      <c r="U142" s="1" t="str">
        <f t="shared" si="43"/>
        <v>B</v>
      </c>
    </row>
    <row r="143" spans="1:29" ht="15.6" x14ac:dyDescent="0.25">
      <c r="E143" s="5">
        <v>9896987</v>
      </c>
      <c r="F143" s="5">
        <v>7475</v>
      </c>
      <c r="G143" s="5">
        <v>24243</v>
      </c>
      <c r="H143" s="5">
        <v>14792</v>
      </c>
      <c r="J143" s="1">
        <f t="shared" si="41"/>
        <v>0.10292092223789936</v>
      </c>
      <c r="K143" s="1">
        <f t="shared" si="41"/>
        <v>0.30226480836236935</v>
      </c>
      <c r="L143" s="1">
        <f t="shared" si="41"/>
        <v>7.8713179674290285E-2</v>
      </c>
      <c r="M143" s="1">
        <f t="shared" si="34"/>
        <v>-0.27938812296000387</v>
      </c>
      <c r="O143" s="1">
        <f t="shared" si="35"/>
        <v>2.9368645537754814</v>
      </c>
      <c r="P143" s="1">
        <f t="shared" si="42"/>
        <v>0.76479279395054933</v>
      </c>
      <c r="Q143" s="1">
        <f t="shared" si="42"/>
        <v>-2.7145901618934642</v>
      </c>
      <c r="S143" s="1" t="str">
        <f t="shared" si="43"/>
        <v>D</v>
      </c>
      <c r="T143" s="1" t="str">
        <f t="shared" si="43"/>
        <v>C</v>
      </c>
      <c r="U143" s="1" t="str">
        <f t="shared" si="43"/>
        <v>A</v>
      </c>
    </row>
    <row r="144" spans="1:29" ht="15.6" x14ac:dyDescent="0.25">
      <c r="E144" s="5">
        <v>11304789</v>
      </c>
      <c r="F144" s="5">
        <v>7155</v>
      </c>
      <c r="G144" s="5">
        <v>23277</v>
      </c>
      <c r="H144" s="5">
        <v>11460</v>
      </c>
      <c r="J144" s="1">
        <f t="shared" si="41"/>
        <v>0.1422455137103848</v>
      </c>
      <c r="K144" s="1">
        <f t="shared" si="41"/>
        <v>-4.2809364548494981E-2</v>
      </c>
      <c r="L144" s="1">
        <f t="shared" si="41"/>
        <v>-3.9846553644350947E-2</v>
      </c>
      <c r="M144" s="1">
        <f t="shared" si="34"/>
        <v>-0.22525689561925366</v>
      </c>
      <c r="O144" s="1">
        <f t="shared" si="35"/>
        <v>-0.30095405775436862</v>
      </c>
      <c r="P144" s="1">
        <f t="shared" si="42"/>
        <v>-0.28012520468996627</v>
      </c>
      <c r="Q144" s="1">
        <f t="shared" si="42"/>
        <v>-1.5835782074497056</v>
      </c>
      <c r="S144" s="1" t="str">
        <f t="shared" si="43"/>
        <v>B</v>
      </c>
      <c r="T144" s="1" t="str">
        <f t="shared" si="43"/>
        <v>B</v>
      </c>
      <c r="U144" s="1" t="str">
        <f t="shared" si="43"/>
        <v>A</v>
      </c>
    </row>
    <row r="145" spans="2:28" ht="15.6" x14ac:dyDescent="0.25">
      <c r="E145" s="5">
        <v>12536056</v>
      </c>
      <c r="F145" s="5">
        <v>6381</v>
      </c>
      <c r="G145" s="5">
        <v>21509</v>
      </c>
      <c r="H145" s="5">
        <v>20842</v>
      </c>
      <c r="J145" s="1">
        <f t="shared" si="41"/>
        <v>0.10891552243920696</v>
      </c>
      <c r="K145" s="1">
        <f t="shared" si="41"/>
        <v>-0.10817610062893082</v>
      </c>
      <c r="L145" s="1">
        <f t="shared" si="41"/>
        <v>-7.5954805172487858E-2</v>
      </c>
      <c r="M145" s="1">
        <f t="shared" si="34"/>
        <v>0.81867364746945903</v>
      </c>
      <c r="O145" s="1">
        <f t="shared" si="35"/>
        <v>-0.99321105207305171</v>
      </c>
      <c r="P145" s="1">
        <f t="shared" si="42"/>
        <v>-0.69737355586650485</v>
      </c>
      <c r="Q145" s="1">
        <f t="shared" si="42"/>
        <v>7.516592944099548</v>
      </c>
      <c r="S145" s="1" t="str">
        <f t="shared" si="43"/>
        <v>A</v>
      </c>
      <c r="T145" s="1" t="str">
        <f t="shared" si="43"/>
        <v>A</v>
      </c>
      <c r="U145" s="1" t="str">
        <f t="shared" si="43"/>
        <v>D</v>
      </c>
    </row>
    <row r="146" spans="2:28" ht="15.6" x14ac:dyDescent="0.25">
      <c r="E146" s="5"/>
      <c r="F146" s="5"/>
      <c r="G146" s="5"/>
      <c r="H146" s="5"/>
    </row>
    <row r="147" spans="2:28" x14ac:dyDescent="0.25">
      <c r="W147" s="1">
        <f>SUM(W2:W145)</f>
        <v>85</v>
      </c>
      <c r="X147" s="1">
        <f>SUM(X2:X145)</f>
        <v>49</v>
      </c>
      <c r="Y147" s="1">
        <f>SUM(Y2:Y145)</f>
        <v>96</v>
      </c>
      <c r="Z147" s="1">
        <f>SUM(Z2:Z145)</f>
        <v>85</v>
      </c>
      <c r="AA147" s="1">
        <f>SUM(AA2:AA145)</f>
        <v>6</v>
      </c>
      <c r="AB147" s="1">
        <f>SUM(W147:AA147)</f>
        <v>321</v>
      </c>
    </row>
    <row r="149" spans="2:28" ht="14.4" x14ac:dyDescent="0.25">
      <c r="B149" s="34" t="s">
        <v>145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</row>
    <row r="150" spans="2:28" x14ac:dyDescent="0.25">
      <c r="S150" s="2" t="s">
        <v>300</v>
      </c>
      <c r="T150" s="2" t="s">
        <v>301</v>
      </c>
      <c r="U150" s="2" t="s">
        <v>302</v>
      </c>
    </row>
    <row r="151" spans="2:28" x14ac:dyDescent="0.25">
      <c r="R151" s="2" t="s">
        <v>178</v>
      </c>
      <c r="S151" s="1">
        <f>COUNTIF($S$2:$S$145,"A")</f>
        <v>25</v>
      </c>
      <c r="T151" s="1">
        <f>COUNTIF($T$2:$T$145,"A")</f>
        <v>24</v>
      </c>
      <c r="U151" s="1">
        <f>COUNTIF($U$2:$U$145,"A")</f>
        <v>36</v>
      </c>
      <c r="V151" s="1">
        <f>SUM(S151:U151)</f>
        <v>85</v>
      </c>
    </row>
    <row r="152" spans="2:28" x14ac:dyDescent="0.25">
      <c r="R152" s="2" t="s">
        <v>181</v>
      </c>
      <c r="S152" s="1">
        <f>COUNTIF($S$2:$S$145,"B")</f>
        <v>14</v>
      </c>
      <c r="T152" s="1">
        <f>COUNTIF($T$2:$T$145,"B")</f>
        <v>19</v>
      </c>
      <c r="U152" s="1">
        <f>COUNTIF($U$2:$U$145,"B")</f>
        <v>16</v>
      </c>
      <c r="V152" s="1">
        <f t="shared" ref="V152:V153" si="44">SUM(S152:U152)</f>
        <v>49</v>
      </c>
    </row>
    <row r="153" spans="2:28" x14ac:dyDescent="0.25">
      <c r="R153" s="2" t="s">
        <v>179</v>
      </c>
      <c r="S153" s="1">
        <f>COUNTIF($S$2:$S$145,"C")</f>
        <v>37</v>
      </c>
      <c r="T153" s="1">
        <f>COUNTIF($T$2:$T$145,"C")</f>
        <v>34</v>
      </c>
      <c r="U153" s="1">
        <f>COUNTIF($U$2:$U$145,"C")</f>
        <v>25</v>
      </c>
      <c r="V153" s="1">
        <f t="shared" si="44"/>
        <v>96</v>
      </c>
    </row>
    <row r="154" spans="2:28" x14ac:dyDescent="0.25">
      <c r="R154" s="2" t="s">
        <v>177</v>
      </c>
      <c r="S154" s="1">
        <f>COUNTIF($S$2:$S$145,"D")-3</f>
        <v>29</v>
      </c>
      <c r="T154" s="1">
        <f>COUNTIF($T$2:$T$145,"D")-3</f>
        <v>28</v>
      </c>
      <c r="U154" s="1">
        <f>COUNTIF($U$2:$U$145,"D")-3</f>
        <v>28</v>
      </c>
      <c r="V154" s="1">
        <f>SUM(S154:U154)</f>
        <v>85</v>
      </c>
    </row>
    <row r="155" spans="2:28" x14ac:dyDescent="0.25">
      <c r="R155" s="2" t="s">
        <v>180</v>
      </c>
      <c r="S155" s="1">
        <f>COUNTIF($S$2:$S$145,"E")</f>
        <v>2</v>
      </c>
      <c r="T155" s="1">
        <f>COUNTIF($T$2:$T$145,"E")</f>
        <v>2</v>
      </c>
      <c r="U155" s="1">
        <f>COUNTIF($U$2:$U$145,"E")</f>
        <v>2</v>
      </c>
      <c r="V155" s="1">
        <f>SUM(S155:U155)</f>
        <v>6</v>
      </c>
    </row>
    <row r="156" spans="2:28" x14ac:dyDescent="0.25">
      <c r="S156" s="1">
        <f>SUM(S151:S155)</f>
        <v>107</v>
      </c>
      <c r="T156" s="1">
        <f t="shared" ref="T156:U156" si="45">SUM(T151:T155)</f>
        <v>107</v>
      </c>
      <c r="U156" s="1">
        <f t="shared" si="45"/>
        <v>107</v>
      </c>
      <c r="V156" s="1">
        <f>SUM(S156:U156)</f>
        <v>321</v>
      </c>
    </row>
  </sheetData>
  <mergeCells count="1">
    <mergeCell ref="B149:S149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F513"/>
  <sheetViews>
    <sheetView workbookViewId="0">
      <selection activeCell="E1" sqref="E1:H1"/>
    </sheetView>
  </sheetViews>
  <sheetFormatPr defaultColWidth="9" defaultRowHeight="13.8" x14ac:dyDescent="0.25"/>
  <cols>
    <col min="1" max="4" width="9" style="1"/>
    <col min="5" max="5" width="13.59765625" style="1" customWidth="1"/>
    <col min="6" max="6" width="14.8984375" style="1" customWidth="1"/>
    <col min="7" max="7" width="13.59765625" style="1" customWidth="1"/>
    <col min="8" max="8" width="14.09765625" style="1" customWidth="1"/>
    <col min="9" max="31" width="9" style="1"/>
    <col min="32" max="32" width="9" style="2"/>
    <col min="33" max="16384" width="9" style="1"/>
  </cols>
  <sheetData>
    <row r="1" spans="1:32" ht="41.4" x14ac:dyDescent="0.25">
      <c r="A1" s="3"/>
      <c r="B1" s="4" t="s">
        <v>0</v>
      </c>
      <c r="C1" s="4"/>
      <c r="D1" s="4"/>
      <c r="E1" s="3" t="s">
        <v>471</v>
      </c>
      <c r="F1" s="3" t="s">
        <v>474</v>
      </c>
      <c r="G1" s="3" t="s">
        <v>472</v>
      </c>
      <c r="H1" s="3" t="s">
        <v>473</v>
      </c>
      <c r="J1" s="3" t="s">
        <v>1</v>
      </c>
      <c r="K1" s="3" t="s">
        <v>481</v>
      </c>
      <c r="L1" s="3" t="s">
        <v>2</v>
      </c>
      <c r="M1" s="3" t="s">
        <v>3</v>
      </c>
      <c r="O1" s="3" t="s">
        <v>482</v>
      </c>
      <c r="P1" s="3" t="s">
        <v>4</v>
      </c>
      <c r="Q1" s="3" t="s">
        <v>5</v>
      </c>
    </row>
    <row r="2" spans="1:32" x14ac:dyDescent="0.25">
      <c r="A2" s="19" t="s">
        <v>6</v>
      </c>
      <c r="B2" s="3" t="s">
        <v>7</v>
      </c>
      <c r="C2" s="3"/>
      <c r="D2" s="3"/>
      <c r="E2" s="1">
        <v>400569</v>
      </c>
      <c r="F2" s="3"/>
    </row>
    <row r="3" spans="1:32" ht="14.4" x14ac:dyDescent="0.25">
      <c r="A3" s="3"/>
      <c r="B3" s="3" t="s">
        <v>8</v>
      </c>
      <c r="C3" s="3"/>
      <c r="D3" s="3"/>
      <c r="E3" s="1">
        <v>452011</v>
      </c>
      <c r="F3" s="3"/>
      <c r="J3" s="1">
        <f t="shared" ref="J3:M60" si="0">(E3-E2)/E2</f>
        <v>0.12842231925086564</v>
      </c>
      <c r="K3" s="1" t="e">
        <f t="shared" si="0"/>
        <v>#DIV/0!</v>
      </c>
      <c r="L3" s="1" t="e">
        <f t="shared" si="0"/>
        <v>#DIV/0!</v>
      </c>
      <c r="M3" s="1" t="e">
        <f t="shared" si="0"/>
        <v>#DIV/0!</v>
      </c>
      <c r="O3" s="1" t="e">
        <f>K3/$J3</f>
        <v>#DIV/0!</v>
      </c>
      <c r="P3" s="1" t="e">
        <f>L3/$J3</f>
        <v>#DIV/0!</v>
      </c>
      <c r="Q3" s="1" t="e">
        <f>M3/$J3</f>
        <v>#DIV/0!</v>
      </c>
      <c r="S3" s="1" t="e">
        <f>IF(AND($J3&gt;0,K3&lt;0,O3&lt;-0.5),"A",IF(OR(AND($J3&gt;0,K3&lt;0,O3&gt;-0.5)),"B",IF(OR(AND($J3&gt;0,K3&gt;0,O3&lt;1),AND($J3&lt;0,K3&lt;0,O3&gt;1.2)),"C",IF(OR(AND($J3&gt;0,K3&gt;0,O3&gt;1),AND($J3&lt;0,K3&lt;0,O3&lt;1.2)),"D",IF(AND($J3&lt;0,K3&gt;0,O3&lt;0),"E","F")))))</f>
        <v>#DIV/0!</v>
      </c>
      <c r="T3" s="1" t="e">
        <f t="shared" ref="T3:U18" si="1">IF(AND($J3&gt;0,L3&lt;0,P3&lt;-0.5),"A",IF(OR(AND($J3&gt;0,L3&lt;0,P3&gt;-0.5)),"B",IF(OR(AND($J3&gt;0,L3&gt;0,P3&lt;1),AND($J3&lt;0,L3&lt;0,P3&gt;1.2)),"C",IF(OR(AND($J3&gt;0,L3&gt;0,P3&gt;1),AND($J3&lt;0,L3&lt;0,P3&lt;1.2)),"D",IF(AND($J3&lt;0,L3&gt;0,P3&lt;0),"E","F")))))</f>
        <v>#DIV/0!</v>
      </c>
      <c r="U3" s="1" t="e">
        <f t="shared" si="1"/>
        <v>#DIV/0!</v>
      </c>
      <c r="W3" s="1">
        <f>COUNTIF($S$3:$U$15,"A")</f>
        <v>9</v>
      </c>
      <c r="X3" s="1">
        <f>COUNTIF($S$3:$U$15,"b")</f>
        <v>6</v>
      </c>
      <c r="Y3" s="1">
        <f>COUNTIF($S$3:$U$15,"c")</f>
        <v>5</v>
      </c>
      <c r="Z3" s="1">
        <f>COUNTIF($S$3:$U$15,"d")</f>
        <v>9</v>
      </c>
      <c r="AA3" s="1">
        <f>COUNTIF($S$3:$U$15,"e")</f>
        <v>1</v>
      </c>
      <c r="AC3" s="1" t="s">
        <v>152</v>
      </c>
      <c r="AE3" s="1">
        <f>COUNTIF(AC:AC,"A")</f>
        <v>10</v>
      </c>
      <c r="AF3" s="2" t="s">
        <v>10</v>
      </c>
    </row>
    <row r="4" spans="1:32" ht="14.4" x14ac:dyDescent="0.25">
      <c r="A4" s="3"/>
      <c r="B4" s="3" t="s">
        <v>11</v>
      </c>
      <c r="C4" s="3"/>
      <c r="D4" s="3"/>
      <c r="E4" s="1">
        <v>541581</v>
      </c>
      <c r="F4" s="3"/>
      <c r="J4" s="1">
        <f t="shared" si="0"/>
        <v>0.19815889436319029</v>
      </c>
      <c r="K4" s="1" t="e">
        <f t="shared" si="0"/>
        <v>#DIV/0!</v>
      </c>
      <c r="L4" s="1" t="e">
        <f t="shared" si="0"/>
        <v>#DIV/0!</v>
      </c>
      <c r="M4" s="1" t="e">
        <f t="shared" si="0"/>
        <v>#DIV/0!</v>
      </c>
      <c r="O4" s="1" t="e">
        <f t="shared" ref="O4:O60" si="2">K4/J4</f>
        <v>#DIV/0!</v>
      </c>
      <c r="P4" s="1" t="e">
        <f t="shared" ref="P4:Q60" si="3">L4/$J4</f>
        <v>#DIV/0!</v>
      </c>
      <c r="Q4" s="1" t="e">
        <f t="shared" si="3"/>
        <v>#DIV/0!</v>
      </c>
      <c r="S4" s="1" t="e">
        <f t="shared" ref="S4:U60" si="4">IF(AND($J4&gt;0,K4&lt;0,O4&lt;-0.5),"A",IF(OR(AND($J4&gt;0,K4&lt;0,O4&gt;-0.5)),"B",IF(OR(AND($J4&gt;0,K4&gt;0,O4&lt;1),AND($J4&lt;0,K4&lt;0,O4&gt;1.2)),"C",IF(OR(AND($J4&gt;0,K4&gt;0,O4&gt;1),AND($J4&lt;0,K4&lt;0,O4&lt;1.2)),"D",IF(AND($J4&lt;0,K4&gt;0,O4&lt;0),"E","F")))))</f>
        <v>#DIV/0!</v>
      </c>
      <c r="T4" s="1" t="e">
        <f t="shared" si="1"/>
        <v>#DIV/0!</v>
      </c>
      <c r="U4" s="1" t="e">
        <f t="shared" si="1"/>
        <v>#DIV/0!</v>
      </c>
      <c r="AE4" s="1">
        <f>COUNTIF(AC:AC,"B")</f>
        <v>5</v>
      </c>
      <c r="AF4" s="2" t="s">
        <v>12</v>
      </c>
    </row>
    <row r="5" spans="1:32" ht="14.4" x14ac:dyDescent="0.25">
      <c r="A5" s="3"/>
      <c r="B5" s="3" t="s">
        <v>13</v>
      </c>
      <c r="C5" s="3"/>
      <c r="D5" s="3"/>
      <c r="E5" s="1">
        <v>855262</v>
      </c>
      <c r="F5" s="3">
        <v>2145</v>
      </c>
      <c r="G5" s="1">
        <v>126637</v>
      </c>
      <c r="H5" s="1">
        <v>21412</v>
      </c>
      <c r="J5" s="1">
        <f t="shared" si="0"/>
        <v>0.57919498653017742</v>
      </c>
      <c r="K5" s="1" t="e">
        <f t="shared" si="0"/>
        <v>#DIV/0!</v>
      </c>
      <c r="L5" s="1" t="e">
        <f t="shared" si="0"/>
        <v>#DIV/0!</v>
      </c>
      <c r="M5" s="1" t="e">
        <f t="shared" si="0"/>
        <v>#DIV/0!</v>
      </c>
      <c r="O5" s="1" t="e">
        <f t="shared" si="2"/>
        <v>#DIV/0!</v>
      </c>
      <c r="P5" s="1" t="e">
        <f t="shared" si="3"/>
        <v>#DIV/0!</v>
      </c>
      <c r="Q5" s="1" t="e">
        <f t="shared" si="3"/>
        <v>#DIV/0!</v>
      </c>
      <c r="S5" s="1" t="e">
        <f t="shared" si="4"/>
        <v>#DIV/0!</v>
      </c>
      <c r="T5" s="1" t="e">
        <f t="shared" si="1"/>
        <v>#DIV/0!</v>
      </c>
      <c r="U5" s="1" t="e">
        <f t="shared" si="1"/>
        <v>#DIV/0!</v>
      </c>
      <c r="AE5" s="1">
        <f>COUNTIF(AC:AC,"C")</f>
        <v>7</v>
      </c>
      <c r="AF5" s="2" t="s">
        <v>14</v>
      </c>
    </row>
    <row r="6" spans="1:32" ht="14.4" x14ac:dyDescent="0.25">
      <c r="A6" s="3"/>
      <c r="B6" s="3" t="s">
        <v>15</v>
      </c>
      <c r="C6" s="3"/>
      <c r="D6" s="3"/>
      <c r="E6" s="1">
        <v>1158700</v>
      </c>
      <c r="F6" s="3">
        <v>2011</v>
      </c>
      <c r="G6" s="1">
        <v>120797</v>
      </c>
      <c r="H6" s="1">
        <v>18318</v>
      </c>
      <c r="J6" s="1">
        <f t="shared" si="0"/>
        <v>0.35478952648428203</v>
      </c>
      <c r="K6" s="1">
        <f t="shared" si="0"/>
        <v>-6.2470862470862469E-2</v>
      </c>
      <c r="L6" s="1">
        <f t="shared" si="0"/>
        <v>-4.6116064025521764E-2</v>
      </c>
      <c r="M6" s="1">
        <f t="shared" si="0"/>
        <v>-0.14449841210536149</v>
      </c>
      <c r="O6" s="1">
        <f>K6/J6</f>
        <v>-0.17607865454740268</v>
      </c>
      <c r="P6" s="1">
        <f t="shared" si="3"/>
        <v>-0.12998146952786332</v>
      </c>
      <c r="Q6" s="1">
        <f t="shared" si="3"/>
        <v>-0.40727924957999878</v>
      </c>
      <c r="S6" s="1" t="str">
        <f>IF(AND($J6&gt;0,K6&lt;0,O6&lt;-0.5),"A",IF(OR(AND($J6&gt;0,K6&lt;0,O6&gt;-0.5)),"B",IF(OR(AND($J6&gt;0,K6&gt;0,O6&lt;1),AND($J6&lt;0,K6&lt;0,O6&gt;1.2)),"C",IF(OR(AND($J6&gt;0,K6&gt;0,O6&gt;1),AND($J6&lt;0,K6&lt;0,O6&lt;1.2)),"D",IF(AND($J6&lt;0,K6&gt;0,O6&lt;0),"E","F")))))</f>
        <v>B</v>
      </c>
      <c r="T6" s="1" t="str">
        <f t="shared" si="1"/>
        <v>B</v>
      </c>
      <c r="U6" s="1" t="str">
        <f t="shared" si="1"/>
        <v>B</v>
      </c>
      <c r="AE6" s="1">
        <f>COUNTIF(AC:AC,"D")</f>
        <v>12</v>
      </c>
      <c r="AF6" s="2" t="s">
        <v>16</v>
      </c>
    </row>
    <row r="7" spans="1:32" ht="14.4" x14ac:dyDescent="0.25">
      <c r="B7" s="3" t="s">
        <v>17</v>
      </c>
      <c r="C7" s="3"/>
      <c r="D7" s="3"/>
      <c r="E7" s="1">
        <v>1526136</v>
      </c>
      <c r="F7" s="3">
        <v>1613</v>
      </c>
      <c r="G7" s="1">
        <v>97763</v>
      </c>
      <c r="H7" s="1">
        <v>18975</v>
      </c>
      <c r="J7" s="1">
        <f t="shared" si="0"/>
        <v>0.31711055493225165</v>
      </c>
      <c r="K7" s="1">
        <f t="shared" si="0"/>
        <v>-0.19791148682247639</v>
      </c>
      <c r="L7" s="1">
        <f t="shared" si="0"/>
        <v>-0.19068354346548341</v>
      </c>
      <c r="M7" s="1">
        <f t="shared" si="0"/>
        <v>3.5866360956436291E-2</v>
      </c>
      <c r="O7" s="1">
        <f t="shared" si="2"/>
        <v>-0.62410879658281548</v>
      </c>
      <c r="P7" s="1">
        <f t="shared" si="3"/>
        <v>-0.60131566262820091</v>
      </c>
      <c r="Q7" s="1">
        <f t="shared" si="3"/>
        <v>0.11310364918032727</v>
      </c>
      <c r="S7" s="1" t="str">
        <f t="shared" si="4"/>
        <v>A</v>
      </c>
      <c r="T7" s="1" t="str">
        <f t="shared" si="1"/>
        <v>A</v>
      </c>
      <c r="U7" s="1" t="str">
        <f t="shared" si="1"/>
        <v>C</v>
      </c>
      <c r="AE7" s="1">
        <f>COUNTIF(AC:AC,"E")</f>
        <v>0</v>
      </c>
      <c r="AF7" s="2" t="s">
        <v>18</v>
      </c>
    </row>
    <row r="8" spans="1:32" x14ac:dyDescent="0.25">
      <c r="B8" s="3" t="s">
        <v>19</v>
      </c>
      <c r="C8" s="3"/>
      <c r="D8" s="3"/>
      <c r="E8" s="1">
        <v>2132190</v>
      </c>
      <c r="F8" s="3">
        <v>1697</v>
      </c>
      <c r="G8" s="1">
        <v>91267</v>
      </c>
      <c r="H8" s="1">
        <v>18972</v>
      </c>
      <c r="J8" s="1">
        <f t="shared" si="0"/>
        <v>0.39711663967038324</v>
      </c>
      <c r="K8" s="1">
        <f t="shared" si="0"/>
        <v>5.2076875387476754E-2</v>
      </c>
      <c r="L8" s="1">
        <f t="shared" si="0"/>
        <v>-6.6446406104558986E-2</v>
      </c>
      <c r="M8" s="1">
        <f t="shared" si="0"/>
        <v>-1.5810276679841898E-4</v>
      </c>
      <c r="O8" s="1">
        <f t="shared" si="2"/>
        <v>0.13113747998749653</v>
      </c>
      <c r="P8" s="1">
        <f t="shared" si="3"/>
        <v>-0.16732214031552836</v>
      </c>
      <c r="Q8" s="1">
        <f t="shared" si="3"/>
        <v>-3.981267743644493E-4</v>
      </c>
      <c r="S8" s="1" t="str">
        <f t="shared" si="4"/>
        <v>C</v>
      </c>
      <c r="T8" s="1" t="str">
        <f t="shared" si="1"/>
        <v>B</v>
      </c>
      <c r="U8" s="1" t="str">
        <f t="shared" si="1"/>
        <v>B</v>
      </c>
      <c r="AE8" s="1">
        <f>SUM(AE3:AE7)</f>
        <v>34</v>
      </c>
    </row>
    <row r="9" spans="1:32" x14ac:dyDescent="0.25">
      <c r="B9" s="3" t="s">
        <v>20</v>
      </c>
      <c r="C9" s="3"/>
      <c r="D9" s="3"/>
      <c r="E9" s="1">
        <v>1944259</v>
      </c>
      <c r="F9" s="3">
        <v>1730</v>
      </c>
      <c r="G9" s="1">
        <v>49400</v>
      </c>
      <c r="H9" s="1">
        <v>18562</v>
      </c>
      <c r="J9" s="1">
        <f t="shared" si="0"/>
        <v>-8.8139893724292859E-2</v>
      </c>
      <c r="K9" s="1">
        <f t="shared" si="0"/>
        <v>1.9446081319976428E-2</v>
      </c>
      <c r="L9" s="1">
        <f t="shared" si="0"/>
        <v>-0.45873097614690961</v>
      </c>
      <c r="M9" s="1">
        <f t="shared" si="0"/>
        <v>-2.161079485557664E-2</v>
      </c>
      <c r="O9" s="1">
        <f t="shared" si="2"/>
        <v>-0.22062746502514508</v>
      </c>
      <c r="P9" s="1">
        <f t="shared" si="3"/>
        <v>5.204578276232656</v>
      </c>
      <c r="Q9" s="1">
        <f t="shared" si="3"/>
        <v>0.24518743944911675</v>
      </c>
      <c r="S9" s="1" t="str">
        <f t="shared" si="4"/>
        <v>E</v>
      </c>
      <c r="T9" s="1" t="str">
        <f t="shared" si="1"/>
        <v>C</v>
      </c>
      <c r="U9" s="1" t="str">
        <f t="shared" si="1"/>
        <v>D</v>
      </c>
    </row>
    <row r="10" spans="1:32" x14ac:dyDescent="0.25">
      <c r="B10" s="3" t="s">
        <v>21</v>
      </c>
      <c r="C10" s="3"/>
      <c r="D10" s="3"/>
      <c r="E10" s="1">
        <v>1947494</v>
      </c>
      <c r="F10" s="3">
        <v>1851</v>
      </c>
      <c r="G10" s="1">
        <v>84900</v>
      </c>
      <c r="H10" s="1">
        <v>19300</v>
      </c>
      <c r="J10" s="1">
        <f t="shared" si="0"/>
        <v>1.6638729716565541E-3</v>
      </c>
      <c r="K10" s="1">
        <f t="shared" si="0"/>
        <v>6.9942196531791914E-2</v>
      </c>
      <c r="L10" s="1">
        <f t="shared" si="0"/>
        <v>0.71862348178137647</v>
      </c>
      <c r="M10" s="1">
        <f t="shared" si="0"/>
        <v>3.9758646697554141E-2</v>
      </c>
      <c r="O10" s="1">
        <f t="shared" si="2"/>
        <v>42.03577900670949</v>
      </c>
      <c r="P10" s="1">
        <f t="shared" si="3"/>
        <v>431.89804391492339</v>
      </c>
      <c r="Q10" s="1">
        <f t="shared" si="3"/>
        <v>23.895241628914967</v>
      </c>
      <c r="S10" s="1" t="str">
        <f t="shared" si="4"/>
        <v>D</v>
      </c>
      <c r="T10" s="1" t="str">
        <f t="shared" si="1"/>
        <v>D</v>
      </c>
      <c r="U10" s="1" t="str">
        <f t="shared" si="1"/>
        <v>D</v>
      </c>
    </row>
    <row r="11" spans="1:32" x14ac:dyDescent="0.25">
      <c r="B11" s="3" t="s">
        <v>22</v>
      </c>
      <c r="C11" s="3"/>
      <c r="D11" s="3"/>
      <c r="E11" s="1">
        <v>2105134</v>
      </c>
      <c r="F11" s="3">
        <v>1614</v>
      </c>
      <c r="G11" s="1">
        <v>86896</v>
      </c>
      <c r="H11" s="1">
        <v>13815</v>
      </c>
      <c r="J11" s="1">
        <f t="shared" si="0"/>
        <v>8.0945050408370967E-2</v>
      </c>
      <c r="K11" s="1">
        <f t="shared" si="0"/>
        <v>-0.1280388978930308</v>
      </c>
      <c r="L11" s="1">
        <f t="shared" si="0"/>
        <v>2.3510011778563017E-2</v>
      </c>
      <c r="M11" s="1">
        <f t="shared" si="0"/>
        <v>-0.28419689119170982</v>
      </c>
      <c r="O11" s="1">
        <f t="shared" si="2"/>
        <v>-1.5818002119594654</v>
      </c>
      <c r="P11" s="1">
        <f t="shared" si="3"/>
        <v>0.290444093368947</v>
      </c>
      <c r="Q11" s="1">
        <f t="shared" si="3"/>
        <v>-3.5109854124239259</v>
      </c>
      <c r="S11" s="1" t="str">
        <f t="shared" si="4"/>
        <v>A</v>
      </c>
      <c r="T11" s="1" t="str">
        <f t="shared" si="1"/>
        <v>C</v>
      </c>
      <c r="U11" s="1" t="str">
        <f t="shared" si="1"/>
        <v>A</v>
      </c>
    </row>
    <row r="12" spans="1:32" x14ac:dyDescent="0.25">
      <c r="B12" s="3" t="s">
        <v>23</v>
      </c>
      <c r="C12" s="3"/>
      <c r="D12" s="3"/>
      <c r="E12" s="1">
        <v>2327546</v>
      </c>
      <c r="F12" s="3">
        <v>1964</v>
      </c>
      <c r="G12" s="1">
        <v>113193</v>
      </c>
      <c r="H12" s="1">
        <v>15459</v>
      </c>
      <c r="J12" s="1">
        <f t="shared" si="0"/>
        <v>0.10565218176135106</v>
      </c>
      <c r="K12" s="1">
        <f t="shared" si="0"/>
        <v>0.21685254027261464</v>
      </c>
      <c r="L12" s="1">
        <f t="shared" si="0"/>
        <v>0.3026261277849383</v>
      </c>
      <c r="M12" s="1">
        <f t="shared" si="0"/>
        <v>0.11900108577633008</v>
      </c>
      <c r="O12" s="1">
        <f t="shared" si="2"/>
        <v>2.0525136031969962</v>
      </c>
      <c r="P12" s="1">
        <f t="shared" si="3"/>
        <v>2.8643623135820833</v>
      </c>
      <c r="Q12" s="1">
        <f t="shared" si="3"/>
        <v>1.1263476417849254</v>
      </c>
      <c r="S12" s="1" t="str">
        <f t="shared" si="4"/>
        <v>D</v>
      </c>
      <c r="T12" s="1" t="str">
        <f t="shared" si="1"/>
        <v>D</v>
      </c>
      <c r="U12" s="1" t="str">
        <f t="shared" si="1"/>
        <v>D</v>
      </c>
    </row>
    <row r="13" spans="1:32" x14ac:dyDescent="0.25">
      <c r="B13" s="3" t="s">
        <v>24</v>
      </c>
      <c r="C13" s="3"/>
      <c r="D13" s="3"/>
      <c r="E13" s="1">
        <v>2433884</v>
      </c>
      <c r="F13" s="3">
        <v>1848</v>
      </c>
      <c r="G13" s="1">
        <v>104951</v>
      </c>
      <c r="H13" s="1">
        <v>11669</v>
      </c>
      <c r="J13" s="1">
        <f t="shared" si="0"/>
        <v>4.56867447517686E-2</v>
      </c>
      <c r="K13" s="1">
        <f t="shared" si="0"/>
        <v>-5.9063136456211814E-2</v>
      </c>
      <c r="L13" s="1">
        <f t="shared" si="0"/>
        <v>-7.2813689892484518E-2</v>
      </c>
      <c r="M13" s="1">
        <f t="shared" si="0"/>
        <v>-0.24516462901869462</v>
      </c>
      <c r="O13" s="1">
        <f t="shared" si="2"/>
        <v>-1.2927849593382421</v>
      </c>
      <c r="P13" s="1">
        <f t="shared" si="3"/>
        <v>-1.5937596405282475</v>
      </c>
      <c r="Q13" s="1">
        <f t="shared" si="3"/>
        <v>-5.3662091784117303</v>
      </c>
      <c r="S13" s="1" t="str">
        <f t="shared" si="4"/>
        <v>A</v>
      </c>
      <c r="T13" s="1" t="str">
        <f t="shared" si="1"/>
        <v>A</v>
      </c>
      <c r="U13" s="1" t="str">
        <f t="shared" si="1"/>
        <v>A</v>
      </c>
    </row>
    <row r="14" spans="1:32" x14ac:dyDescent="0.25">
      <c r="B14" s="3" t="s">
        <v>25</v>
      </c>
      <c r="C14" s="3"/>
      <c r="D14" s="3"/>
      <c r="E14" s="1">
        <v>2520357</v>
      </c>
      <c r="F14" s="3">
        <v>1720</v>
      </c>
      <c r="G14" s="1">
        <v>103732</v>
      </c>
      <c r="H14" s="1">
        <v>6800</v>
      </c>
      <c r="J14" s="1">
        <f t="shared" si="0"/>
        <v>3.552880909690026E-2</v>
      </c>
      <c r="K14" s="1">
        <f t="shared" si="0"/>
        <v>-6.9264069264069264E-2</v>
      </c>
      <c r="L14" s="1">
        <f t="shared" si="0"/>
        <v>-1.1614944116778306E-2</v>
      </c>
      <c r="M14" s="1">
        <f t="shared" si="0"/>
        <v>-0.41725940526180477</v>
      </c>
      <c r="O14" s="1">
        <f t="shared" si="2"/>
        <v>-1.9495184619096131</v>
      </c>
      <c r="P14" s="1">
        <f t="shared" si="3"/>
        <v>-0.32691622410140569</v>
      </c>
      <c r="Q14" s="1">
        <f t="shared" si="3"/>
        <v>-11.744255320345339</v>
      </c>
      <c r="S14" s="1" t="str">
        <f t="shared" si="4"/>
        <v>A</v>
      </c>
      <c r="T14" s="1" t="str">
        <f t="shared" si="1"/>
        <v>B</v>
      </c>
      <c r="U14" s="1" t="str">
        <f t="shared" si="1"/>
        <v>A</v>
      </c>
    </row>
    <row r="15" spans="1:32" x14ac:dyDescent="0.25">
      <c r="B15" s="3" t="s">
        <v>26</v>
      </c>
      <c r="C15" s="3"/>
      <c r="D15" s="3"/>
      <c r="E15" s="1">
        <v>2561027</v>
      </c>
      <c r="F15" s="3">
        <v>2180</v>
      </c>
      <c r="G15" s="1">
        <v>104327</v>
      </c>
      <c r="H15" s="1">
        <v>13443</v>
      </c>
      <c r="J15" s="1">
        <f t="shared" si="0"/>
        <v>1.6136602870148953E-2</v>
      </c>
      <c r="K15" s="1">
        <f t="shared" si="0"/>
        <v>0.26744186046511625</v>
      </c>
      <c r="L15" s="1">
        <f t="shared" si="0"/>
        <v>5.7359349091890641E-3</v>
      </c>
      <c r="M15" s="1">
        <f t="shared" si="0"/>
        <v>0.97691176470588237</v>
      </c>
      <c r="O15" s="1">
        <f t="shared" si="2"/>
        <v>16.573616058920063</v>
      </c>
      <c r="P15" s="1">
        <f t="shared" si="3"/>
        <v>0.35546111875876618</v>
      </c>
      <c r="Q15" s="1">
        <f t="shared" si="3"/>
        <v>60.540113217576184</v>
      </c>
      <c r="S15" s="1" t="str">
        <f t="shared" si="4"/>
        <v>D</v>
      </c>
      <c r="T15" s="1" t="str">
        <f t="shared" si="1"/>
        <v>C</v>
      </c>
      <c r="U15" s="1" t="str">
        <f t="shared" si="1"/>
        <v>D</v>
      </c>
    </row>
    <row r="16" spans="1:32" x14ac:dyDescent="0.25">
      <c r="J16" s="1">
        <f t="shared" si="0"/>
        <v>-1</v>
      </c>
      <c r="K16" s="1">
        <f t="shared" si="0"/>
        <v>-1</v>
      </c>
      <c r="L16" s="1">
        <f t="shared" si="0"/>
        <v>-1</v>
      </c>
      <c r="M16" s="1">
        <f t="shared" si="0"/>
        <v>-1</v>
      </c>
      <c r="O16" s="1">
        <f t="shared" si="2"/>
        <v>1</v>
      </c>
      <c r="P16" s="1">
        <f t="shared" si="3"/>
        <v>1</v>
      </c>
      <c r="Q16" s="1">
        <f t="shared" si="3"/>
        <v>1</v>
      </c>
      <c r="S16" s="8" t="str">
        <f t="shared" si="4"/>
        <v>D</v>
      </c>
      <c r="T16" s="8" t="str">
        <f t="shared" si="1"/>
        <v>D</v>
      </c>
      <c r="U16" s="8" t="str">
        <f t="shared" si="1"/>
        <v>D</v>
      </c>
    </row>
    <row r="17" spans="1:29" x14ac:dyDescent="0.25">
      <c r="A17" s="19" t="s">
        <v>27</v>
      </c>
      <c r="B17" s="3" t="s">
        <v>7</v>
      </c>
      <c r="C17" s="3"/>
      <c r="D17" s="3"/>
      <c r="E17" s="1">
        <v>841841</v>
      </c>
      <c r="J17" s="1" t="e">
        <f t="shared" si="0"/>
        <v>#DIV/0!</v>
      </c>
      <c r="K17" s="1" t="e">
        <f t="shared" si="0"/>
        <v>#DIV/0!</v>
      </c>
      <c r="L17" s="1" t="e">
        <f t="shared" si="0"/>
        <v>#DIV/0!</v>
      </c>
      <c r="M17" s="1" t="e">
        <f t="shared" si="0"/>
        <v>#DIV/0!</v>
      </c>
      <c r="O17" s="1" t="e">
        <f t="shared" si="2"/>
        <v>#DIV/0!</v>
      </c>
      <c r="P17" s="1" t="e">
        <f t="shared" si="3"/>
        <v>#DIV/0!</v>
      </c>
      <c r="Q17" s="1" t="e">
        <f t="shared" si="3"/>
        <v>#DIV/0!</v>
      </c>
      <c r="S17" s="1" t="e">
        <f t="shared" si="4"/>
        <v>#DIV/0!</v>
      </c>
      <c r="T17" s="1" t="e">
        <f t="shared" si="1"/>
        <v>#DIV/0!</v>
      </c>
      <c r="U17" s="1" t="e">
        <f t="shared" si="1"/>
        <v>#DIV/0!</v>
      </c>
      <c r="W17" s="1">
        <f>COUNTIF($S$17:$U$30,"A")</f>
        <v>10</v>
      </c>
      <c r="X17" s="1">
        <f>COUNTIF($S$17:$U$30,"B")</f>
        <v>8</v>
      </c>
      <c r="Y17" s="1">
        <f>COUNTIF($S$17:$W$30,"C")</f>
        <v>5</v>
      </c>
      <c r="Z17" s="1">
        <f>COUNTIF($S$17:$U$30,"D")</f>
        <v>4</v>
      </c>
      <c r="AA17" s="1">
        <f>COUNTIF($S$17:$U$30,"E")</f>
        <v>3</v>
      </c>
      <c r="AC17" s="1" t="s">
        <v>147</v>
      </c>
    </row>
    <row r="18" spans="1:29" x14ac:dyDescent="0.25">
      <c r="A18" s="3"/>
      <c r="B18" s="3" t="s">
        <v>8</v>
      </c>
      <c r="C18" s="3"/>
      <c r="D18" s="3"/>
      <c r="E18" s="1">
        <v>951751</v>
      </c>
      <c r="J18" s="1">
        <f t="shared" si="0"/>
        <v>0.13055909607633745</v>
      </c>
      <c r="K18" s="1" t="e">
        <f t="shared" si="0"/>
        <v>#DIV/0!</v>
      </c>
      <c r="L18" s="1" t="e">
        <f t="shared" si="0"/>
        <v>#DIV/0!</v>
      </c>
      <c r="M18" s="1" t="e">
        <f t="shared" si="0"/>
        <v>#DIV/0!</v>
      </c>
      <c r="O18" s="1" t="e">
        <f t="shared" si="2"/>
        <v>#DIV/0!</v>
      </c>
      <c r="P18" s="1" t="e">
        <f t="shared" si="3"/>
        <v>#DIV/0!</v>
      </c>
      <c r="Q18" s="1" t="e">
        <f t="shared" si="3"/>
        <v>#DIV/0!</v>
      </c>
      <c r="S18" s="1" t="e">
        <f t="shared" si="4"/>
        <v>#DIV/0!</v>
      </c>
      <c r="T18" s="1" t="e">
        <f t="shared" si="1"/>
        <v>#DIV/0!</v>
      </c>
      <c r="U18" s="1" t="e">
        <f t="shared" si="1"/>
        <v>#DIV/0!</v>
      </c>
    </row>
    <row r="19" spans="1:29" x14ac:dyDescent="0.25">
      <c r="A19" s="3"/>
      <c r="B19" s="3" t="s">
        <v>11</v>
      </c>
      <c r="C19" s="3"/>
      <c r="D19" s="3"/>
      <c r="E19" s="1">
        <v>1053445</v>
      </c>
      <c r="J19" s="1">
        <f t="shared" si="0"/>
        <v>0.10684937551943734</v>
      </c>
      <c r="K19" s="1" t="e">
        <f t="shared" si="0"/>
        <v>#DIV/0!</v>
      </c>
      <c r="L19" s="1" t="e">
        <f t="shared" si="0"/>
        <v>#DIV/0!</v>
      </c>
      <c r="M19" s="1" t="e">
        <f t="shared" si="0"/>
        <v>#DIV/0!</v>
      </c>
      <c r="O19" s="1" t="e">
        <f t="shared" si="2"/>
        <v>#DIV/0!</v>
      </c>
      <c r="P19" s="1" t="e">
        <f t="shared" si="3"/>
        <v>#DIV/0!</v>
      </c>
      <c r="Q19" s="1" t="e">
        <f t="shared" si="3"/>
        <v>#DIV/0!</v>
      </c>
      <c r="S19" s="1" t="e">
        <f t="shared" si="4"/>
        <v>#DIV/0!</v>
      </c>
      <c r="T19" s="1" t="e">
        <f t="shared" si="4"/>
        <v>#DIV/0!</v>
      </c>
      <c r="U19" s="1" t="e">
        <f t="shared" si="4"/>
        <v>#DIV/0!</v>
      </c>
    </row>
    <row r="20" spans="1:29" x14ac:dyDescent="0.25">
      <c r="A20" s="3"/>
      <c r="B20" s="3" t="s">
        <v>13</v>
      </c>
      <c r="C20" s="3"/>
      <c r="D20" s="3"/>
      <c r="E20" s="1">
        <v>1263304</v>
      </c>
      <c r="F20" s="1">
        <v>1730</v>
      </c>
      <c r="G20" s="1">
        <v>143920</v>
      </c>
      <c r="H20" s="1">
        <v>14291</v>
      </c>
      <c r="J20" s="1">
        <f t="shared" si="0"/>
        <v>0.19921210884289164</v>
      </c>
      <c r="K20" s="1" t="e">
        <f t="shared" si="0"/>
        <v>#DIV/0!</v>
      </c>
      <c r="L20" s="1" t="e">
        <f t="shared" si="0"/>
        <v>#DIV/0!</v>
      </c>
      <c r="M20" s="1" t="e">
        <f t="shared" si="0"/>
        <v>#DIV/0!</v>
      </c>
      <c r="O20" s="1" t="e">
        <f t="shared" si="2"/>
        <v>#DIV/0!</v>
      </c>
      <c r="P20" s="1" t="e">
        <f t="shared" si="3"/>
        <v>#DIV/0!</v>
      </c>
      <c r="Q20" s="1" t="e">
        <f t="shared" si="3"/>
        <v>#DIV/0!</v>
      </c>
      <c r="S20" s="1" t="e">
        <f t="shared" si="4"/>
        <v>#DIV/0!</v>
      </c>
      <c r="T20" s="1" t="e">
        <f t="shared" si="4"/>
        <v>#DIV/0!</v>
      </c>
      <c r="U20" s="1" t="e">
        <f t="shared" si="4"/>
        <v>#DIV/0!</v>
      </c>
    </row>
    <row r="21" spans="1:29" x14ac:dyDescent="0.25">
      <c r="A21" s="3"/>
      <c r="B21" s="3" t="s">
        <v>15</v>
      </c>
      <c r="C21" s="3"/>
      <c r="D21" s="3"/>
      <c r="E21" s="1">
        <v>1465368</v>
      </c>
      <c r="F21" s="1">
        <v>1950</v>
      </c>
      <c r="G21" s="1">
        <v>142195</v>
      </c>
      <c r="H21" s="1">
        <v>14125</v>
      </c>
      <c r="J21" s="1">
        <f t="shared" si="0"/>
        <v>0.15994883258503101</v>
      </c>
      <c r="K21" s="1">
        <f t="shared" si="0"/>
        <v>0.12716763005780346</v>
      </c>
      <c r="L21" s="1">
        <f t="shared" si="0"/>
        <v>-1.1985825458588105E-2</v>
      </c>
      <c r="M21" s="1">
        <f t="shared" si="0"/>
        <v>-1.161570219018963E-2</v>
      </c>
      <c r="O21" s="1">
        <f t="shared" si="2"/>
        <v>0.79505194256544132</v>
      </c>
      <c r="P21" s="1">
        <f t="shared" si="3"/>
        <v>-7.4935373174519884E-2</v>
      </c>
      <c r="Q21" s="1">
        <f t="shared" si="3"/>
        <v>-7.26213627349519E-2</v>
      </c>
      <c r="S21" s="1" t="str">
        <f t="shared" si="4"/>
        <v>C</v>
      </c>
      <c r="T21" s="1" t="str">
        <f t="shared" si="4"/>
        <v>B</v>
      </c>
      <c r="U21" s="1" t="str">
        <f t="shared" si="4"/>
        <v>B</v>
      </c>
    </row>
    <row r="22" spans="1:29" x14ac:dyDescent="0.25">
      <c r="B22" s="3" t="s">
        <v>17</v>
      </c>
      <c r="C22" s="3"/>
      <c r="D22" s="3"/>
      <c r="E22" s="1">
        <v>1757102</v>
      </c>
      <c r="F22" s="1">
        <v>1865</v>
      </c>
      <c r="G22" s="1">
        <v>138401</v>
      </c>
      <c r="H22" s="1">
        <v>13232</v>
      </c>
      <c r="J22" s="1">
        <f t="shared" si="0"/>
        <v>0.199085826904914</v>
      </c>
      <c r="K22" s="1">
        <f t="shared" si="0"/>
        <v>-4.3589743589743588E-2</v>
      </c>
      <c r="L22" s="1">
        <f t="shared" si="0"/>
        <v>-2.6681669538310068E-2</v>
      </c>
      <c r="M22" s="1">
        <f t="shared" si="0"/>
        <v>-6.3221238938053093E-2</v>
      </c>
      <c r="O22" s="1">
        <f t="shared" si="2"/>
        <v>-0.21894950668970836</v>
      </c>
      <c r="P22" s="1">
        <f t="shared" si="3"/>
        <v>-0.13402093937633031</v>
      </c>
      <c r="Q22" s="1">
        <f t="shared" si="3"/>
        <v>-0.31755770825538671</v>
      </c>
      <c r="S22" s="1" t="str">
        <f t="shared" si="4"/>
        <v>B</v>
      </c>
      <c r="T22" s="1" t="str">
        <f t="shared" si="4"/>
        <v>B</v>
      </c>
      <c r="U22" s="1" t="str">
        <f t="shared" si="4"/>
        <v>B</v>
      </c>
    </row>
    <row r="23" spans="1:29" x14ac:dyDescent="0.25">
      <c r="B23" s="3" t="s">
        <v>19</v>
      </c>
      <c r="C23" s="3"/>
      <c r="D23" s="3"/>
      <c r="E23" s="1">
        <v>2075226</v>
      </c>
      <c r="F23" s="1">
        <v>1244</v>
      </c>
      <c r="G23" s="1">
        <v>135685</v>
      </c>
      <c r="H23" s="1">
        <v>15417</v>
      </c>
      <c r="J23" s="1">
        <f t="shared" si="0"/>
        <v>0.18105038865131334</v>
      </c>
      <c r="K23" s="1">
        <f t="shared" si="0"/>
        <v>-0.3329758713136729</v>
      </c>
      <c r="L23" s="1">
        <f t="shared" si="0"/>
        <v>-1.9624135663759656E-2</v>
      </c>
      <c r="M23" s="1">
        <f t="shared" si="0"/>
        <v>0.16512998790810157</v>
      </c>
      <c r="O23" s="1">
        <f t="shared" si="2"/>
        <v>-1.8391337008116249</v>
      </c>
      <c r="P23" s="1">
        <f t="shared" si="3"/>
        <v>-0.10839046416825961</v>
      </c>
      <c r="Q23" s="1">
        <f t="shared" si="3"/>
        <v>0.91206646469081587</v>
      </c>
      <c r="S23" s="1" t="str">
        <f t="shared" si="4"/>
        <v>A</v>
      </c>
      <c r="T23" s="1" t="str">
        <f t="shared" si="4"/>
        <v>B</v>
      </c>
      <c r="U23" s="1" t="str">
        <f t="shared" si="4"/>
        <v>C</v>
      </c>
    </row>
    <row r="24" spans="1:29" x14ac:dyDescent="0.25">
      <c r="B24" s="3" t="s">
        <v>20</v>
      </c>
      <c r="C24" s="3"/>
      <c r="D24" s="3"/>
      <c r="E24" s="1">
        <v>2442835</v>
      </c>
      <c r="F24" s="1">
        <v>1767</v>
      </c>
      <c r="G24" s="1">
        <v>119510</v>
      </c>
      <c r="H24" s="1">
        <v>11673</v>
      </c>
      <c r="J24" s="1">
        <f t="shared" si="0"/>
        <v>0.17714167035301215</v>
      </c>
      <c r="K24" s="1">
        <f t="shared" si="0"/>
        <v>0.42041800643086819</v>
      </c>
      <c r="L24" s="1">
        <f t="shared" si="0"/>
        <v>-0.1192099347753989</v>
      </c>
      <c r="M24" s="1">
        <f t="shared" si="0"/>
        <v>-0.24284880326911851</v>
      </c>
      <c r="O24" s="1">
        <f t="shared" si="2"/>
        <v>2.3733433561569628</v>
      </c>
      <c r="P24" s="1">
        <f t="shared" si="3"/>
        <v>-0.67296381781787706</v>
      </c>
      <c r="Q24" s="1">
        <f t="shared" si="3"/>
        <v>-1.3709298483251491</v>
      </c>
      <c r="S24" s="1" t="str">
        <f t="shared" si="4"/>
        <v>D</v>
      </c>
      <c r="T24" s="1" t="str">
        <f t="shared" si="4"/>
        <v>A</v>
      </c>
      <c r="U24" s="1" t="str">
        <f t="shared" si="4"/>
        <v>A</v>
      </c>
    </row>
    <row r="25" spans="1:29" x14ac:dyDescent="0.25">
      <c r="B25" s="3" t="s">
        <v>21</v>
      </c>
      <c r="C25" s="3"/>
      <c r="D25" s="3"/>
      <c r="E25" s="1">
        <v>2653311</v>
      </c>
      <c r="F25" s="1">
        <v>1956</v>
      </c>
      <c r="G25" s="1">
        <v>114199</v>
      </c>
      <c r="H25" s="1">
        <v>13870</v>
      </c>
      <c r="J25" s="1">
        <f t="shared" si="0"/>
        <v>8.6160547069286303E-2</v>
      </c>
      <c r="K25" s="1">
        <f t="shared" si="0"/>
        <v>0.10696095076400679</v>
      </c>
      <c r="L25" s="1">
        <f t="shared" si="0"/>
        <v>-4.4439795832984685E-2</v>
      </c>
      <c r="M25" s="1">
        <f t="shared" si="0"/>
        <v>0.18821211342414118</v>
      </c>
      <c r="O25" s="1">
        <f t="shared" si="2"/>
        <v>1.2414144803188607</v>
      </c>
      <c r="P25" s="1">
        <f t="shared" si="3"/>
        <v>-0.5157789422721315</v>
      </c>
      <c r="Q25" s="1">
        <f t="shared" si="3"/>
        <v>2.1844349859198289</v>
      </c>
      <c r="S25" s="1" t="str">
        <f t="shared" si="4"/>
        <v>D</v>
      </c>
      <c r="T25" s="1" t="str">
        <f t="shared" si="4"/>
        <v>A</v>
      </c>
      <c r="U25" s="1" t="str">
        <f t="shared" si="4"/>
        <v>D</v>
      </c>
    </row>
    <row r="26" spans="1:29" x14ac:dyDescent="0.25">
      <c r="B26" s="3" t="s">
        <v>22</v>
      </c>
      <c r="C26" s="3"/>
      <c r="D26" s="3"/>
      <c r="E26" s="1">
        <v>3111826</v>
      </c>
      <c r="F26" s="1">
        <v>1463</v>
      </c>
      <c r="G26" s="1">
        <v>110014</v>
      </c>
      <c r="H26" s="1">
        <v>14027</v>
      </c>
      <c r="J26" s="1">
        <f t="shared" si="0"/>
        <v>0.17280861534889805</v>
      </c>
      <c r="K26" s="1">
        <f t="shared" si="0"/>
        <v>-0.25204498977505113</v>
      </c>
      <c r="L26" s="1">
        <f t="shared" si="0"/>
        <v>-3.6646555574041804E-2</v>
      </c>
      <c r="M26" s="1">
        <f t="shared" si="0"/>
        <v>1.1319394376351839E-2</v>
      </c>
      <c r="O26" s="1">
        <f t="shared" si="2"/>
        <v>-1.4585209728471928</v>
      </c>
      <c r="P26" s="1">
        <f t="shared" si="3"/>
        <v>-0.21206440141918242</v>
      </c>
      <c r="Q26" s="1">
        <f t="shared" si="3"/>
        <v>6.5502488712719256E-2</v>
      </c>
      <c r="S26" s="1" t="str">
        <f t="shared" si="4"/>
        <v>A</v>
      </c>
      <c r="T26" s="1" t="str">
        <f t="shared" si="4"/>
        <v>B</v>
      </c>
      <c r="U26" s="1" t="str">
        <f t="shared" si="4"/>
        <v>C</v>
      </c>
    </row>
    <row r="27" spans="1:29" x14ac:dyDescent="0.25">
      <c r="B27" s="3" t="s">
        <v>23</v>
      </c>
      <c r="C27" s="3"/>
      <c r="D27" s="3"/>
      <c r="E27" s="1">
        <v>3758008</v>
      </c>
      <c r="F27" s="1">
        <v>1439</v>
      </c>
      <c r="G27" s="1">
        <v>119912</v>
      </c>
      <c r="H27" s="1">
        <v>15288</v>
      </c>
      <c r="J27" s="1">
        <f t="shared" si="0"/>
        <v>0.20765364130256642</v>
      </c>
      <c r="K27" s="1">
        <f t="shared" si="0"/>
        <v>-1.6404647983595352E-2</v>
      </c>
      <c r="L27" s="1">
        <f t="shared" si="0"/>
        <v>8.9970367407784468E-2</v>
      </c>
      <c r="M27" s="1">
        <f t="shared" si="0"/>
        <v>8.989805375347544E-2</v>
      </c>
      <c r="O27" s="1">
        <f t="shared" si="2"/>
        <v>-7.9000049701476657E-2</v>
      </c>
      <c r="P27" s="1">
        <f t="shared" si="3"/>
        <v>0.43327132066367724</v>
      </c>
      <c r="Q27" s="1">
        <f t="shared" si="3"/>
        <v>0.4329230789769174</v>
      </c>
      <c r="S27" s="1" t="str">
        <f t="shared" si="4"/>
        <v>B</v>
      </c>
      <c r="T27" s="1" t="str">
        <f t="shared" si="4"/>
        <v>C</v>
      </c>
      <c r="U27" s="1" t="str">
        <f t="shared" si="4"/>
        <v>C</v>
      </c>
    </row>
    <row r="28" spans="1:29" x14ac:dyDescent="0.25">
      <c r="B28" s="3" t="s">
        <v>24</v>
      </c>
      <c r="C28" s="3"/>
      <c r="D28" s="3"/>
      <c r="E28" s="1">
        <v>4337651</v>
      </c>
      <c r="F28" s="1">
        <v>1046</v>
      </c>
      <c r="G28" s="1">
        <v>106941</v>
      </c>
      <c r="H28" s="1">
        <v>10155</v>
      </c>
      <c r="J28" s="1">
        <f t="shared" si="0"/>
        <v>0.15424208782950968</v>
      </c>
      <c r="K28" s="1">
        <f t="shared" si="0"/>
        <v>-0.2731063238359972</v>
      </c>
      <c r="L28" s="1">
        <f t="shared" si="0"/>
        <v>-0.10817099206084461</v>
      </c>
      <c r="M28" s="1">
        <f t="shared" si="0"/>
        <v>-0.33575353218210363</v>
      </c>
      <c r="O28" s="1">
        <f t="shared" si="2"/>
        <v>-1.7706342521625693</v>
      </c>
      <c r="P28" s="1">
        <f t="shared" si="3"/>
        <v>-0.70130658617906283</v>
      </c>
      <c r="Q28" s="1">
        <f t="shared" si="3"/>
        <v>-2.1767958208217868</v>
      </c>
      <c r="S28" s="1" t="str">
        <f t="shared" si="4"/>
        <v>A</v>
      </c>
      <c r="T28" s="1" t="str">
        <f t="shared" si="4"/>
        <v>A</v>
      </c>
      <c r="U28" s="1" t="str">
        <f t="shared" si="4"/>
        <v>A</v>
      </c>
    </row>
    <row r="29" spans="1:29" x14ac:dyDescent="0.25">
      <c r="B29" s="3" t="s">
        <v>25</v>
      </c>
      <c r="C29" s="3"/>
      <c r="D29" s="3"/>
      <c r="E29" s="1">
        <v>4633061</v>
      </c>
      <c r="F29" s="1">
        <v>613</v>
      </c>
      <c r="G29" s="1">
        <v>98226</v>
      </c>
      <c r="H29" s="1">
        <v>12077</v>
      </c>
      <c r="J29" s="1">
        <f t="shared" si="0"/>
        <v>6.8103681001537464E-2</v>
      </c>
      <c r="K29" s="1">
        <f t="shared" si="0"/>
        <v>-0.41395793499043976</v>
      </c>
      <c r="L29" s="1">
        <f t="shared" si="0"/>
        <v>-8.1493533817712571E-2</v>
      </c>
      <c r="M29" s="1">
        <f t="shared" si="0"/>
        <v>0.18926637124569179</v>
      </c>
      <c r="O29" s="1">
        <f t="shared" si="2"/>
        <v>-6.0783489071771983</v>
      </c>
      <c r="P29" s="1">
        <f t="shared" si="3"/>
        <v>-1.1966098251851149</v>
      </c>
      <c r="Q29" s="1">
        <f t="shared" si="3"/>
        <v>2.7790916505881529</v>
      </c>
      <c r="S29" s="1" t="str">
        <f t="shared" si="4"/>
        <v>A</v>
      </c>
      <c r="T29" s="1" t="str">
        <f t="shared" si="4"/>
        <v>A</v>
      </c>
      <c r="U29" s="1" t="str">
        <f t="shared" si="4"/>
        <v>D</v>
      </c>
    </row>
    <row r="30" spans="1:29" x14ac:dyDescent="0.25">
      <c r="B30" s="3" t="s">
        <v>26</v>
      </c>
      <c r="C30" s="3"/>
      <c r="D30" s="3"/>
      <c r="E30" s="1">
        <v>4476423</v>
      </c>
      <c r="F30" s="1">
        <v>765</v>
      </c>
      <c r="G30" s="1">
        <v>100142</v>
      </c>
      <c r="H30" s="1">
        <v>13486</v>
      </c>
      <c r="J30" s="1">
        <f t="shared" si="0"/>
        <v>-3.3808749766083376E-2</v>
      </c>
      <c r="K30" s="1">
        <f t="shared" si="0"/>
        <v>0.24796084828711257</v>
      </c>
      <c r="L30" s="1">
        <f t="shared" si="0"/>
        <v>1.9506037098120661E-2</v>
      </c>
      <c r="M30" s="1">
        <f t="shared" si="0"/>
        <v>0.11666804670033949</v>
      </c>
      <c r="O30" s="1">
        <f t="shared" si="2"/>
        <v>-7.3342211706350815</v>
      </c>
      <c r="P30" s="1">
        <f t="shared" si="3"/>
        <v>-0.57695233432408488</v>
      </c>
      <c r="Q30" s="1">
        <f t="shared" si="3"/>
        <v>-3.4508240472524006</v>
      </c>
      <c r="S30" s="1" t="str">
        <f t="shared" si="4"/>
        <v>E</v>
      </c>
      <c r="T30" s="1" t="str">
        <f t="shared" si="4"/>
        <v>E</v>
      </c>
      <c r="U30" s="1" t="str">
        <f t="shared" si="4"/>
        <v>E</v>
      </c>
    </row>
    <row r="31" spans="1:29" x14ac:dyDescent="0.25">
      <c r="J31" s="1">
        <f t="shared" si="0"/>
        <v>-1</v>
      </c>
      <c r="K31" s="1">
        <f t="shared" si="0"/>
        <v>-1</v>
      </c>
      <c r="L31" s="1">
        <f t="shared" si="0"/>
        <v>-1</v>
      </c>
      <c r="M31" s="1">
        <f t="shared" si="0"/>
        <v>-1</v>
      </c>
      <c r="O31" s="1">
        <f t="shared" si="2"/>
        <v>1</v>
      </c>
      <c r="P31" s="1">
        <f t="shared" si="3"/>
        <v>1</v>
      </c>
      <c r="Q31" s="1">
        <f t="shared" si="3"/>
        <v>1</v>
      </c>
      <c r="S31" s="8" t="str">
        <f t="shared" si="4"/>
        <v>D</v>
      </c>
      <c r="T31" s="8" t="str">
        <f t="shared" si="4"/>
        <v>D</v>
      </c>
      <c r="U31" s="8" t="str">
        <f t="shared" si="4"/>
        <v>D</v>
      </c>
    </row>
    <row r="32" spans="1:29" x14ac:dyDescent="0.25">
      <c r="A32" s="19" t="s">
        <v>28</v>
      </c>
      <c r="B32" s="3" t="s">
        <v>7</v>
      </c>
      <c r="C32" s="3"/>
      <c r="D32" s="3"/>
      <c r="E32" s="1">
        <v>705247</v>
      </c>
      <c r="J32" s="1" t="e">
        <f t="shared" si="0"/>
        <v>#DIV/0!</v>
      </c>
      <c r="K32" s="1" t="e">
        <f t="shared" si="0"/>
        <v>#DIV/0!</v>
      </c>
      <c r="L32" s="1" t="e">
        <f t="shared" si="0"/>
        <v>#DIV/0!</v>
      </c>
      <c r="M32" s="1" t="e">
        <f t="shared" si="0"/>
        <v>#DIV/0!</v>
      </c>
      <c r="O32" s="1" t="e">
        <f t="shared" si="2"/>
        <v>#DIV/0!</v>
      </c>
      <c r="P32" s="1" t="e">
        <f t="shared" si="3"/>
        <v>#DIV/0!</v>
      </c>
      <c r="Q32" s="1" t="e">
        <f t="shared" si="3"/>
        <v>#DIV/0!</v>
      </c>
      <c r="S32" s="1" t="e">
        <f t="shared" si="4"/>
        <v>#DIV/0!</v>
      </c>
      <c r="T32" s="1" t="e">
        <f t="shared" si="4"/>
        <v>#DIV/0!</v>
      </c>
      <c r="U32" s="1" t="e">
        <f t="shared" si="4"/>
        <v>#DIV/0!</v>
      </c>
      <c r="W32" s="1">
        <f>COUNTIF(S32:U45,"A")</f>
        <v>5</v>
      </c>
      <c r="X32" s="1">
        <f>COUNTIF(S32:U45,"B")</f>
        <v>5</v>
      </c>
      <c r="Y32" s="1">
        <f>COUNTIF(S32:U45,"C")</f>
        <v>9</v>
      </c>
      <c r="Z32" s="1">
        <f>COUNTIF(S32:U45,"D")</f>
        <v>9</v>
      </c>
      <c r="AA32" s="1">
        <f>COUNTIF(S32:U45,"E")</f>
        <v>2</v>
      </c>
      <c r="AC32" s="1" t="s">
        <v>153</v>
      </c>
    </row>
    <row r="33" spans="1:29" x14ac:dyDescent="0.25">
      <c r="A33" s="3"/>
      <c r="B33" s="3" t="s">
        <v>8</v>
      </c>
      <c r="C33" s="3"/>
      <c r="D33" s="3"/>
      <c r="E33" s="1">
        <v>784706</v>
      </c>
      <c r="J33" s="1">
        <f t="shared" si="0"/>
        <v>0.1126683275504894</v>
      </c>
      <c r="K33" s="1" t="e">
        <f t="shared" si="0"/>
        <v>#DIV/0!</v>
      </c>
      <c r="L33" s="1" t="e">
        <f t="shared" si="0"/>
        <v>#DIV/0!</v>
      </c>
      <c r="M33" s="1" t="e">
        <f t="shared" si="0"/>
        <v>#DIV/0!</v>
      </c>
      <c r="O33" s="1" t="e">
        <f t="shared" si="2"/>
        <v>#DIV/0!</v>
      </c>
      <c r="P33" s="1" t="e">
        <f t="shared" si="3"/>
        <v>#DIV/0!</v>
      </c>
      <c r="Q33" s="1" t="e">
        <f t="shared" si="3"/>
        <v>#DIV/0!</v>
      </c>
      <c r="S33" s="1" t="e">
        <f t="shared" si="4"/>
        <v>#DIV/0!</v>
      </c>
      <c r="T33" s="1" t="e">
        <f t="shared" si="4"/>
        <v>#DIV/0!</v>
      </c>
      <c r="U33" s="1" t="e">
        <f t="shared" si="4"/>
        <v>#DIV/0!</v>
      </c>
    </row>
    <row r="34" spans="1:29" x14ac:dyDescent="0.25">
      <c r="A34" s="3"/>
      <c r="B34" s="3" t="s">
        <v>11</v>
      </c>
      <c r="C34" s="3"/>
      <c r="D34" s="3"/>
      <c r="E34" s="1">
        <v>900107</v>
      </c>
      <c r="J34" s="1">
        <f t="shared" si="0"/>
        <v>0.14706272157980185</v>
      </c>
      <c r="K34" s="1" t="e">
        <f t="shared" si="0"/>
        <v>#DIV/0!</v>
      </c>
      <c r="L34" s="1" t="e">
        <f t="shared" si="0"/>
        <v>#DIV/0!</v>
      </c>
      <c r="M34" s="1" t="e">
        <f t="shared" si="0"/>
        <v>#DIV/0!</v>
      </c>
      <c r="O34" s="1" t="e">
        <f t="shared" si="2"/>
        <v>#DIV/0!</v>
      </c>
      <c r="P34" s="1" t="e">
        <f t="shared" si="3"/>
        <v>#DIV/0!</v>
      </c>
      <c r="Q34" s="1" t="e">
        <f t="shared" si="3"/>
        <v>#DIV/0!</v>
      </c>
      <c r="S34" s="1" t="e">
        <f t="shared" si="4"/>
        <v>#DIV/0!</v>
      </c>
      <c r="T34" s="1" t="e">
        <f t="shared" si="4"/>
        <v>#DIV/0!</v>
      </c>
      <c r="U34" s="1" t="e">
        <f t="shared" si="4"/>
        <v>#DIV/0!</v>
      </c>
    </row>
    <row r="35" spans="1:29" x14ac:dyDescent="0.25">
      <c r="A35" s="3"/>
      <c r="B35" s="3" t="s">
        <v>13</v>
      </c>
      <c r="C35" s="3"/>
      <c r="D35" s="3"/>
      <c r="E35" s="1">
        <v>1080216</v>
      </c>
      <c r="F35" s="1">
        <v>599</v>
      </c>
      <c r="G35" s="1">
        <v>2343</v>
      </c>
      <c r="H35" s="1">
        <v>2684</v>
      </c>
      <c r="J35" s="1">
        <f t="shared" si="0"/>
        <v>0.20009732176285708</v>
      </c>
      <c r="K35" s="1" t="e">
        <f t="shared" si="0"/>
        <v>#DIV/0!</v>
      </c>
      <c r="L35" s="1" t="e">
        <f t="shared" si="0"/>
        <v>#DIV/0!</v>
      </c>
      <c r="M35" s="1" t="e">
        <f t="shared" si="0"/>
        <v>#DIV/0!</v>
      </c>
      <c r="O35" s="1" t="e">
        <f t="shared" si="2"/>
        <v>#DIV/0!</v>
      </c>
      <c r="P35" s="1" t="e">
        <f t="shared" si="3"/>
        <v>#DIV/0!</v>
      </c>
      <c r="Q35" s="1" t="e">
        <f t="shared" si="3"/>
        <v>#DIV/0!</v>
      </c>
      <c r="S35" s="1" t="e">
        <f t="shared" si="4"/>
        <v>#DIV/0!</v>
      </c>
      <c r="T35" s="1" t="e">
        <f t="shared" si="4"/>
        <v>#DIV/0!</v>
      </c>
      <c r="U35" s="1" t="e">
        <f t="shared" si="4"/>
        <v>#DIV/0!</v>
      </c>
    </row>
    <row r="36" spans="1:29" x14ac:dyDescent="0.25">
      <c r="A36" s="3"/>
      <c r="B36" s="3" t="s">
        <v>15</v>
      </c>
      <c r="C36" s="3"/>
      <c r="D36" s="3"/>
      <c r="E36" s="1">
        <v>1418113</v>
      </c>
      <c r="F36" s="1">
        <v>537</v>
      </c>
      <c r="G36" s="1">
        <v>2616</v>
      </c>
      <c r="H36" s="1">
        <v>2939</v>
      </c>
      <c r="J36" s="1">
        <f t="shared" si="0"/>
        <v>0.31280503158627532</v>
      </c>
      <c r="K36" s="1">
        <f t="shared" si="0"/>
        <v>-0.10350584307178631</v>
      </c>
      <c r="L36" s="1">
        <f t="shared" si="0"/>
        <v>0.11651728553137004</v>
      </c>
      <c r="M36" s="1">
        <f t="shared" si="0"/>
        <v>9.5007451564828607E-2</v>
      </c>
      <c r="O36" s="1">
        <f t="shared" si="2"/>
        <v>-0.33089571017094777</v>
      </c>
      <c r="P36" s="1">
        <f t="shared" si="3"/>
        <v>0.37249172412763187</v>
      </c>
      <c r="Q36" s="1">
        <f t="shared" si="3"/>
        <v>0.30372737638852343</v>
      </c>
      <c r="S36" s="1" t="str">
        <f t="shared" si="4"/>
        <v>B</v>
      </c>
      <c r="T36" s="1" t="str">
        <f t="shared" si="4"/>
        <v>C</v>
      </c>
      <c r="U36" s="1" t="str">
        <f t="shared" si="4"/>
        <v>C</v>
      </c>
    </row>
    <row r="37" spans="1:29" x14ac:dyDescent="0.25">
      <c r="B37" s="3" t="s">
        <v>17</v>
      </c>
      <c r="C37" s="3"/>
      <c r="D37" s="3"/>
      <c r="E37" s="1">
        <v>1616223</v>
      </c>
      <c r="F37" s="1">
        <v>323</v>
      </c>
      <c r="G37" s="1">
        <v>3122</v>
      </c>
      <c r="H37" s="1">
        <v>2910</v>
      </c>
      <c r="J37" s="1">
        <f t="shared" si="0"/>
        <v>0.13969972773678827</v>
      </c>
      <c r="K37" s="1">
        <f t="shared" si="0"/>
        <v>-0.3985102420856611</v>
      </c>
      <c r="L37" s="1">
        <f t="shared" si="0"/>
        <v>0.19342507645259938</v>
      </c>
      <c r="M37" s="1">
        <f t="shared" si="0"/>
        <v>-9.8673018033344669E-3</v>
      </c>
      <c r="O37" s="1">
        <f t="shared" si="2"/>
        <v>-2.8526200339953718</v>
      </c>
      <c r="P37" s="1">
        <f t="shared" si="3"/>
        <v>1.3845773330141085</v>
      </c>
      <c r="Q37" s="1">
        <f t="shared" si="3"/>
        <v>-7.0632219283388267E-2</v>
      </c>
      <c r="S37" s="1" t="str">
        <f t="shared" si="4"/>
        <v>A</v>
      </c>
      <c r="T37" s="1" t="str">
        <f t="shared" si="4"/>
        <v>D</v>
      </c>
      <c r="U37" s="1" t="str">
        <f t="shared" si="4"/>
        <v>B</v>
      </c>
    </row>
    <row r="38" spans="1:29" x14ac:dyDescent="0.25">
      <c r="B38" s="3" t="s">
        <v>19</v>
      </c>
      <c r="C38" s="3"/>
      <c r="D38" s="3"/>
      <c r="E38" s="1">
        <v>1876523</v>
      </c>
      <c r="F38" s="1">
        <v>630</v>
      </c>
      <c r="G38" s="1">
        <v>4392</v>
      </c>
      <c r="H38" s="1">
        <v>2733</v>
      </c>
      <c r="J38" s="1">
        <f t="shared" si="0"/>
        <v>0.16105450794846998</v>
      </c>
      <c r="K38" s="1">
        <f t="shared" si="0"/>
        <v>0.9504643962848297</v>
      </c>
      <c r="L38" s="1">
        <f t="shared" si="0"/>
        <v>0.40679051889814222</v>
      </c>
      <c r="M38" s="1">
        <f t="shared" si="0"/>
        <v>-6.0824742268041236E-2</v>
      </c>
      <c r="O38" s="1">
        <f t="shared" si="2"/>
        <v>5.9015075603405931</v>
      </c>
      <c r="P38" s="1">
        <f t="shared" si="3"/>
        <v>2.5257940561856018</v>
      </c>
      <c r="Q38" s="1">
        <f t="shared" si="3"/>
        <v>-0.37766556827768116</v>
      </c>
      <c r="S38" s="1" t="str">
        <f t="shared" si="4"/>
        <v>D</v>
      </c>
      <c r="T38" s="1" t="str">
        <f t="shared" si="4"/>
        <v>D</v>
      </c>
      <c r="U38" s="1" t="str">
        <f t="shared" si="4"/>
        <v>B</v>
      </c>
    </row>
    <row r="39" spans="1:29" x14ac:dyDescent="0.25">
      <c r="B39" s="3" t="s">
        <v>20</v>
      </c>
      <c r="C39" s="3"/>
      <c r="D39" s="3"/>
      <c r="E39" s="1">
        <v>2101088</v>
      </c>
      <c r="F39" s="1">
        <v>769</v>
      </c>
      <c r="G39" s="1">
        <v>4784</v>
      </c>
      <c r="H39" s="1">
        <v>2621</v>
      </c>
      <c r="J39" s="1">
        <f t="shared" si="0"/>
        <v>0.11967079540192153</v>
      </c>
      <c r="K39" s="1">
        <f t="shared" si="0"/>
        <v>0.22063492063492063</v>
      </c>
      <c r="L39" s="1">
        <f t="shared" si="0"/>
        <v>8.9253187613843349E-2</v>
      </c>
      <c r="M39" s="1">
        <f t="shared" si="0"/>
        <v>-4.0980607391145264E-2</v>
      </c>
      <c r="O39" s="1">
        <f t="shared" si="2"/>
        <v>1.8436822442259619</v>
      </c>
      <c r="P39" s="1">
        <f t="shared" si="3"/>
        <v>0.74582263211405231</v>
      </c>
      <c r="Q39" s="1">
        <f t="shared" si="3"/>
        <v>-0.3424445141649593</v>
      </c>
      <c r="S39" s="1" t="str">
        <f t="shared" si="4"/>
        <v>D</v>
      </c>
      <c r="T39" s="1" t="str">
        <f t="shared" si="4"/>
        <v>C</v>
      </c>
      <c r="U39" s="1" t="str">
        <f t="shared" si="4"/>
        <v>B</v>
      </c>
    </row>
    <row r="40" spans="1:29" x14ac:dyDescent="0.25">
      <c r="B40" s="3" t="s">
        <v>21</v>
      </c>
      <c r="C40" s="3"/>
      <c r="D40" s="3"/>
      <c r="E40" s="1">
        <v>1927902</v>
      </c>
      <c r="F40" s="1">
        <v>648</v>
      </c>
      <c r="G40" s="1">
        <v>4859</v>
      </c>
      <c r="H40" s="1">
        <v>2743</v>
      </c>
      <c r="J40" s="1">
        <f t="shared" si="0"/>
        <v>-8.2426818867177384E-2</v>
      </c>
      <c r="K40" s="1">
        <f t="shared" si="0"/>
        <v>-0.15734720416124837</v>
      </c>
      <c r="L40" s="1">
        <f t="shared" si="0"/>
        <v>1.5677257525083612E-2</v>
      </c>
      <c r="M40" s="1">
        <f t="shared" si="0"/>
        <v>4.6547119420068679E-2</v>
      </c>
      <c r="O40" s="1">
        <f t="shared" si="2"/>
        <v>1.9089321451892707</v>
      </c>
      <c r="P40" s="1">
        <f t="shared" si="3"/>
        <v>-0.19019607623516263</v>
      </c>
      <c r="Q40" s="1">
        <f t="shared" si="3"/>
        <v>-0.56470842936538324</v>
      </c>
      <c r="S40" s="1" t="str">
        <f t="shared" si="4"/>
        <v>C</v>
      </c>
      <c r="T40" s="1" t="str">
        <f t="shared" si="4"/>
        <v>E</v>
      </c>
      <c r="U40" s="1" t="str">
        <f t="shared" si="4"/>
        <v>E</v>
      </c>
    </row>
    <row r="41" spans="1:29" x14ac:dyDescent="0.25">
      <c r="B41" s="3" t="s">
        <v>22</v>
      </c>
      <c r="C41" s="3"/>
      <c r="D41" s="3"/>
      <c r="E41" s="1">
        <v>2287676</v>
      </c>
      <c r="F41" s="1">
        <v>741</v>
      </c>
      <c r="G41" s="1">
        <v>4830</v>
      </c>
      <c r="H41" s="1">
        <v>2901</v>
      </c>
      <c r="J41" s="1">
        <f t="shared" si="0"/>
        <v>0.18661425736370418</v>
      </c>
      <c r="K41" s="1">
        <f t="shared" si="0"/>
        <v>0.14351851851851852</v>
      </c>
      <c r="L41" s="1">
        <f t="shared" si="0"/>
        <v>-5.9683062358509981E-3</v>
      </c>
      <c r="M41" s="1">
        <f t="shared" si="0"/>
        <v>5.7601166605905946E-2</v>
      </c>
      <c r="O41" s="1">
        <f t="shared" si="2"/>
        <v>0.76906513224660167</v>
      </c>
      <c r="P41" s="1">
        <f t="shared" si="3"/>
        <v>-3.1982048532438724E-2</v>
      </c>
      <c r="Q41" s="1">
        <f t="shared" si="3"/>
        <v>0.3086643401186836</v>
      </c>
      <c r="S41" s="1" t="str">
        <f t="shared" si="4"/>
        <v>C</v>
      </c>
      <c r="T41" s="1" t="str">
        <f t="shared" si="4"/>
        <v>B</v>
      </c>
      <c r="U41" s="1" t="str">
        <f t="shared" si="4"/>
        <v>C</v>
      </c>
    </row>
    <row r="42" spans="1:29" x14ac:dyDescent="0.25">
      <c r="B42" s="3" t="s">
        <v>23</v>
      </c>
      <c r="C42" s="3"/>
      <c r="D42" s="3"/>
      <c r="E42" s="1">
        <v>2728506</v>
      </c>
      <c r="F42" s="1">
        <v>921</v>
      </c>
      <c r="G42" s="1">
        <v>1462</v>
      </c>
      <c r="H42" s="1">
        <v>9796</v>
      </c>
      <c r="J42" s="1">
        <f t="shared" si="0"/>
        <v>0.19269774216278879</v>
      </c>
      <c r="K42" s="1">
        <f t="shared" si="0"/>
        <v>0.24291497975708501</v>
      </c>
      <c r="L42" s="1">
        <f t="shared" si="0"/>
        <v>-0.69730848861283645</v>
      </c>
      <c r="M42" s="1">
        <f t="shared" si="0"/>
        <v>2.3767666321957948</v>
      </c>
      <c r="O42" s="1">
        <f t="shared" si="2"/>
        <v>1.2606010689625688</v>
      </c>
      <c r="P42" s="1">
        <f t="shared" si="3"/>
        <v>-3.6186645509512947</v>
      </c>
      <c r="Q42" s="1">
        <f t="shared" si="3"/>
        <v>12.334169593891403</v>
      </c>
      <c r="S42" s="1" t="str">
        <f t="shared" si="4"/>
        <v>D</v>
      </c>
      <c r="T42" s="1" t="str">
        <f t="shared" si="4"/>
        <v>A</v>
      </c>
      <c r="U42" s="1" t="str">
        <f t="shared" si="4"/>
        <v>D</v>
      </c>
    </row>
    <row r="43" spans="1:29" x14ac:dyDescent="0.25">
      <c r="B43" s="3" t="s">
        <v>24</v>
      </c>
      <c r="C43" s="3"/>
      <c r="D43" s="3"/>
      <c r="E43" s="1">
        <v>3415423</v>
      </c>
      <c r="F43" s="1">
        <v>947</v>
      </c>
      <c r="G43" s="1">
        <v>1523</v>
      </c>
      <c r="H43" s="1">
        <v>8047</v>
      </c>
      <c r="J43" s="1">
        <f t="shared" si="0"/>
        <v>0.25175572272884866</v>
      </c>
      <c r="K43" s="1">
        <f t="shared" si="0"/>
        <v>2.8230184581976112E-2</v>
      </c>
      <c r="L43" s="1">
        <f t="shared" si="0"/>
        <v>4.1723666210670314E-2</v>
      </c>
      <c r="M43" s="1">
        <f t="shared" si="0"/>
        <v>-0.17854226214781543</v>
      </c>
      <c r="O43" s="1">
        <f t="shared" si="2"/>
        <v>0.11213323882365601</v>
      </c>
      <c r="P43" s="1">
        <f t="shared" si="3"/>
        <v>0.16573075582320895</v>
      </c>
      <c r="Q43" s="1">
        <f t="shared" si="3"/>
        <v>-0.70918849515136084</v>
      </c>
      <c r="S43" s="1" t="str">
        <f t="shared" si="4"/>
        <v>C</v>
      </c>
      <c r="T43" s="1" t="str">
        <f t="shared" si="4"/>
        <v>C</v>
      </c>
      <c r="U43" s="1" t="str">
        <f t="shared" si="4"/>
        <v>A</v>
      </c>
    </row>
    <row r="44" spans="1:29" x14ac:dyDescent="0.25">
      <c r="B44" s="3" t="s">
        <v>25</v>
      </c>
      <c r="C44" s="3"/>
      <c r="D44" s="3"/>
      <c r="E44" s="1">
        <v>3811838</v>
      </c>
      <c r="F44" s="1">
        <v>3409</v>
      </c>
      <c r="G44" s="1">
        <v>32015</v>
      </c>
      <c r="H44" s="1">
        <v>10226</v>
      </c>
      <c r="J44" s="1">
        <f t="shared" si="0"/>
        <v>0.11606615051781287</v>
      </c>
      <c r="K44" s="1">
        <f t="shared" si="0"/>
        <v>2.5997888067581836</v>
      </c>
      <c r="L44" s="1">
        <f t="shared" si="0"/>
        <v>20.021011162179907</v>
      </c>
      <c r="M44" s="1">
        <f t="shared" si="0"/>
        <v>0.27078414315894123</v>
      </c>
      <c r="O44" s="1">
        <f t="shared" si="2"/>
        <v>22.39919903571877</v>
      </c>
      <c r="P44" s="1">
        <f t="shared" si="3"/>
        <v>172.4965553941349</v>
      </c>
      <c r="Q44" s="1">
        <f t="shared" si="3"/>
        <v>2.3330156290259967</v>
      </c>
      <c r="S44" s="1" t="str">
        <f t="shared" si="4"/>
        <v>D</v>
      </c>
      <c r="T44" s="1" t="str">
        <f t="shared" si="4"/>
        <v>D</v>
      </c>
      <c r="U44" s="1" t="str">
        <f t="shared" si="4"/>
        <v>D</v>
      </c>
    </row>
    <row r="45" spans="1:29" x14ac:dyDescent="0.25">
      <c r="B45" s="3" t="s">
        <v>26</v>
      </c>
      <c r="C45" s="3"/>
      <c r="D45" s="3"/>
      <c r="E45" s="1">
        <v>4059679</v>
      </c>
      <c r="F45" s="1">
        <v>986</v>
      </c>
      <c r="G45" s="1">
        <v>32727</v>
      </c>
      <c r="H45" s="1">
        <v>9625</v>
      </c>
      <c r="J45" s="1">
        <f t="shared" si="0"/>
        <v>6.5018765225594577E-2</v>
      </c>
      <c r="K45" s="1">
        <f t="shared" si="0"/>
        <v>-0.71076562041654445</v>
      </c>
      <c r="L45" s="1">
        <f t="shared" si="0"/>
        <v>2.2239575199125412E-2</v>
      </c>
      <c r="M45" s="1">
        <f t="shared" si="0"/>
        <v>-5.877175826325054E-2</v>
      </c>
      <c r="O45" s="1">
        <f t="shared" si="2"/>
        <v>-10.931699763143952</v>
      </c>
      <c r="P45" s="1">
        <f t="shared" si="3"/>
        <v>0.34204856277970075</v>
      </c>
      <c r="Q45" s="1">
        <f t="shared" si="3"/>
        <v>-0.90391993848746743</v>
      </c>
      <c r="S45" s="1" t="str">
        <f t="shared" si="4"/>
        <v>A</v>
      </c>
      <c r="T45" s="1" t="str">
        <f t="shared" si="4"/>
        <v>C</v>
      </c>
      <c r="U45" s="1" t="str">
        <f t="shared" si="4"/>
        <v>A</v>
      </c>
    </row>
    <row r="46" spans="1:29" x14ac:dyDescent="0.25">
      <c r="J46" s="1">
        <f t="shared" si="0"/>
        <v>-1</v>
      </c>
      <c r="K46" s="1">
        <f t="shared" si="0"/>
        <v>-1</v>
      </c>
      <c r="L46" s="1">
        <f t="shared" si="0"/>
        <v>-1</v>
      </c>
      <c r="M46" s="1">
        <f t="shared" si="0"/>
        <v>-1</v>
      </c>
      <c r="O46" s="1">
        <f t="shared" si="2"/>
        <v>1</v>
      </c>
      <c r="P46" s="1">
        <f t="shared" si="3"/>
        <v>1</v>
      </c>
      <c r="Q46" s="1">
        <f t="shared" si="3"/>
        <v>1</v>
      </c>
      <c r="S46" s="8" t="str">
        <f t="shared" si="4"/>
        <v>D</v>
      </c>
      <c r="T46" s="8" t="str">
        <f t="shared" si="4"/>
        <v>D</v>
      </c>
      <c r="U46" s="8" t="str">
        <f t="shared" si="4"/>
        <v>D</v>
      </c>
    </row>
    <row r="47" spans="1:29" x14ac:dyDescent="0.25">
      <c r="A47" s="19" t="s">
        <v>29</v>
      </c>
      <c r="B47" s="3" t="s">
        <v>7</v>
      </c>
      <c r="C47" s="3"/>
      <c r="D47" s="3"/>
      <c r="J47" s="1" t="e">
        <f t="shared" si="0"/>
        <v>#DIV/0!</v>
      </c>
      <c r="K47" s="1" t="e">
        <f t="shared" si="0"/>
        <v>#DIV/0!</v>
      </c>
      <c r="L47" s="1" t="e">
        <f t="shared" si="0"/>
        <v>#DIV/0!</v>
      </c>
      <c r="M47" s="1" t="e">
        <f t="shared" si="0"/>
        <v>#DIV/0!</v>
      </c>
      <c r="O47" s="1" t="e">
        <f t="shared" si="2"/>
        <v>#DIV/0!</v>
      </c>
      <c r="P47" s="1" t="e">
        <f t="shared" si="3"/>
        <v>#DIV/0!</v>
      </c>
      <c r="Q47" s="1" t="e">
        <f t="shared" si="3"/>
        <v>#DIV/0!</v>
      </c>
      <c r="S47" s="1" t="e">
        <f t="shared" si="4"/>
        <v>#DIV/0!</v>
      </c>
      <c r="T47" s="1" t="e">
        <f t="shared" si="4"/>
        <v>#DIV/0!</v>
      </c>
      <c r="U47" s="1" t="e">
        <f t="shared" si="4"/>
        <v>#DIV/0!</v>
      </c>
      <c r="W47" s="1">
        <f>COUNTIF($S$47:$U$60,"A")</f>
        <v>8</v>
      </c>
      <c r="X47" s="1">
        <f>COUNTIF($S$47:$U$60,"B")</f>
        <v>3</v>
      </c>
      <c r="Y47" s="1">
        <f>COUNTIF($S$47:$U$60,"C")</f>
        <v>6</v>
      </c>
      <c r="Z47" s="1">
        <f>COUNTIF($S$47:$U$60,"D")</f>
        <v>13</v>
      </c>
      <c r="AA47" s="1">
        <f>COUNTIF($S$47:$U$60,"E")</f>
        <v>0</v>
      </c>
      <c r="AC47" s="1" t="s">
        <v>149</v>
      </c>
    </row>
    <row r="48" spans="1:29" x14ac:dyDescent="0.25">
      <c r="A48" s="3"/>
      <c r="B48" s="3" t="s">
        <v>8</v>
      </c>
      <c r="C48" s="3"/>
      <c r="D48" s="3"/>
      <c r="E48" s="1">
        <v>756600</v>
      </c>
      <c r="J48" s="1" t="e">
        <f t="shared" si="0"/>
        <v>#DIV/0!</v>
      </c>
      <c r="K48" s="1" t="e">
        <f t="shared" si="0"/>
        <v>#DIV/0!</v>
      </c>
      <c r="L48" s="1" t="e">
        <f t="shared" si="0"/>
        <v>#DIV/0!</v>
      </c>
      <c r="M48" s="1" t="e">
        <f t="shared" si="0"/>
        <v>#DIV/0!</v>
      </c>
      <c r="O48" s="1" t="e">
        <f t="shared" si="2"/>
        <v>#DIV/0!</v>
      </c>
      <c r="P48" s="1" t="e">
        <f t="shared" si="3"/>
        <v>#DIV/0!</v>
      </c>
      <c r="Q48" s="1" t="e">
        <f t="shared" si="3"/>
        <v>#DIV/0!</v>
      </c>
      <c r="S48" s="1" t="e">
        <f t="shared" si="4"/>
        <v>#DIV/0!</v>
      </c>
      <c r="T48" s="1" t="e">
        <f t="shared" si="4"/>
        <v>#DIV/0!</v>
      </c>
      <c r="U48" s="1" t="e">
        <f t="shared" si="4"/>
        <v>#DIV/0!</v>
      </c>
    </row>
    <row r="49" spans="1:29" x14ac:dyDescent="0.25">
      <c r="A49" s="3"/>
      <c r="B49" s="3" t="s">
        <v>11</v>
      </c>
      <c r="C49" s="3"/>
      <c r="D49" s="3"/>
      <c r="E49" s="1">
        <v>837640</v>
      </c>
      <c r="J49" s="1">
        <f t="shared" si="0"/>
        <v>0.1071107586571504</v>
      </c>
      <c r="K49" s="1" t="e">
        <f t="shared" si="0"/>
        <v>#DIV/0!</v>
      </c>
      <c r="L49" s="1" t="e">
        <f t="shared" si="0"/>
        <v>#DIV/0!</v>
      </c>
      <c r="M49" s="1" t="e">
        <f t="shared" si="0"/>
        <v>#DIV/0!</v>
      </c>
      <c r="O49" s="1" t="e">
        <f t="shared" si="2"/>
        <v>#DIV/0!</v>
      </c>
      <c r="P49" s="1" t="e">
        <f t="shared" si="3"/>
        <v>#DIV/0!</v>
      </c>
      <c r="Q49" s="1" t="e">
        <f t="shared" si="3"/>
        <v>#DIV/0!</v>
      </c>
      <c r="S49" s="1" t="e">
        <f t="shared" si="4"/>
        <v>#DIV/0!</v>
      </c>
      <c r="T49" s="1" t="e">
        <f t="shared" si="4"/>
        <v>#DIV/0!</v>
      </c>
      <c r="U49" s="1" t="e">
        <f t="shared" si="4"/>
        <v>#DIV/0!</v>
      </c>
    </row>
    <row r="50" spans="1:29" x14ac:dyDescent="0.25">
      <c r="A50" s="3"/>
      <c r="B50" s="3" t="s">
        <v>13</v>
      </c>
      <c r="C50" s="3"/>
      <c r="D50" s="3"/>
      <c r="E50" s="1">
        <v>993456</v>
      </c>
      <c r="F50" s="1">
        <v>877</v>
      </c>
      <c r="G50" s="1">
        <v>6904</v>
      </c>
      <c r="H50" s="1">
        <v>4810</v>
      </c>
      <c r="J50" s="1">
        <f t="shared" si="0"/>
        <v>0.18601785970106491</v>
      </c>
      <c r="K50" s="1" t="e">
        <f t="shared" si="0"/>
        <v>#DIV/0!</v>
      </c>
      <c r="L50" s="1" t="e">
        <f t="shared" si="0"/>
        <v>#DIV/0!</v>
      </c>
      <c r="M50" s="1" t="e">
        <f t="shared" si="0"/>
        <v>#DIV/0!</v>
      </c>
      <c r="O50" s="1" t="e">
        <f t="shared" si="2"/>
        <v>#DIV/0!</v>
      </c>
      <c r="P50" s="1" t="e">
        <f t="shared" si="3"/>
        <v>#DIV/0!</v>
      </c>
      <c r="Q50" s="1" t="e">
        <f t="shared" si="3"/>
        <v>#DIV/0!</v>
      </c>
      <c r="S50" s="1" t="e">
        <f t="shared" si="4"/>
        <v>#DIV/0!</v>
      </c>
      <c r="T50" s="1" t="e">
        <f t="shared" si="4"/>
        <v>#DIV/0!</v>
      </c>
      <c r="U50" s="1" t="e">
        <f t="shared" si="4"/>
        <v>#DIV/0!</v>
      </c>
    </row>
    <row r="51" spans="1:29" x14ac:dyDescent="0.25">
      <c r="A51" s="3"/>
      <c r="B51" s="3" t="s">
        <v>15</v>
      </c>
      <c r="C51" s="3"/>
      <c r="D51" s="3"/>
      <c r="E51" s="1">
        <v>1107881</v>
      </c>
      <c r="F51" s="1">
        <v>960</v>
      </c>
      <c r="G51" s="1">
        <v>9825</v>
      </c>
      <c r="H51" s="1">
        <v>6358</v>
      </c>
      <c r="J51" s="1">
        <f t="shared" si="0"/>
        <v>0.11517872960654524</v>
      </c>
      <c r="K51" s="1">
        <f t="shared" si="0"/>
        <v>9.4640820980615742E-2</v>
      </c>
      <c r="L51" s="1">
        <f t="shared" si="0"/>
        <v>0.4230880648899189</v>
      </c>
      <c r="M51" s="1">
        <f t="shared" si="0"/>
        <v>0.32182952182952185</v>
      </c>
      <c r="O51" s="1">
        <f t="shared" si="2"/>
        <v>0.82168661960339595</v>
      </c>
      <c r="P51" s="1">
        <f t="shared" si="3"/>
        <v>3.6733176892574111</v>
      </c>
      <c r="Q51" s="1">
        <f t="shared" si="3"/>
        <v>2.7941749568596848</v>
      </c>
      <c r="S51" s="1" t="str">
        <f t="shared" si="4"/>
        <v>C</v>
      </c>
      <c r="T51" s="1" t="str">
        <f t="shared" si="4"/>
        <v>D</v>
      </c>
      <c r="U51" s="1" t="str">
        <f t="shared" si="4"/>
        <v>D</v>
      </c>
    </row>
    <row r="52" spans="1:29" x14ac:dyDescent="0.25">
      <c r="B52" s="3" t="s">
        <v>17</v>
      </c>
      <c r="C52" s="3"/>
      <c r="D52" s="3"/>
      <c r="E52" s="1">
        <v>1267042</v>
      </c>
      <c r="F52" s="1">
        <v>1091</v>
      </c>
      <c r="G52" s="1">
        <v>11790</v>
      </c>
      <c r="H52" s="1">
        <v>4915</v>
      </c>
      <c r="J52" s="1">
        <f t="shared" si="0"/>
        <v>0.14366254137402845</v>
      </c>
      <c r="K52" s="1">
        <f t="shared" si="0"/>
        <v>0.13645833333333332</v>
      </c>
      <c r="L52" s="1">
        <f t="shared" si="0"/>
        <v>0.2</v>
      </c>
      <c r="M52" s="1">
        <f t="shared" si="0"/>
        <v>-0.22695816294432211</v>
      </c>
      <c r="O52" s="1">
        <f t="shared" si="2"/>
        <v>0.94985326048257201</v>
      </c>
      <c r="P52" s="1">
        <f t="shared" si="3"/>
        <v>1.3921513436080446</v>
      </c>
      <c r="Q52" s="1">
        <f t="shared" si="3"/>
        <v>-1.5798005574287577</v>
      </c>
      <c r="S52" s="1" t="str">
        <f t="shared" si="4"/>
        <v>C</v>
      </c>
      <c r="T52" s="1" t="str">
        <f t="shared" si="4"/>
        <v>D</v>
      </c>
      <c r="U52" s="1" t="str">
        <f t="shared" si="4"/>
        <v>A</v>
      </c>
    </row>
    <row r="53" spans="1:29" x14ac:dyDescent="0.25">
      <c r="B53" s="3" t="s">
        <v>19</v>
      </c>
      <c r="C53" s="3"/>
      <c r="D53" s="3"/>
      <c r="E53" s="1">
        <v>1466371</v>
      </c>
      <c r="F53" s="1">
        <v>970</v>
      </c>
      <c r="G53" s="1">
        <v>13714</v>
      </c>
      <c r="H53" s="1">
        <v>5800</v>
      </c>
      <c r="J53" s="1">
        <f t="shared" si="0"/>
        <v>0.15731838407882295</v>
      </c>
      <c r="K53" s="1">
        <f t="shared" si="0"/>
        <v>-0.11090742438130156</v>
      </c>
      <c r="L53" s="1">
        <f t="shared" si="0"/>
        <v>0.16318914334181508</v>
      </c>
      <c r="M53" s="1">
        <f t="shared" si="0"/>
        <v>0.18006103763987794</v>
      </c>
      <c r="O53" s="1">
        <f t="shared" si="2"/>
        <v>-0.70498705558615704</v>
      </c>
      <c r="P53" s="1">
        <f t="shared" si="3"/>
        <v>1.0373176936527051</v>
      </c>
      <c r="Q53" s="1">
        <f t="shared" si="3"/>
        <v>1.1445645001645832</v>
      </c>
      <c r="S53" s="1" t="str">
        <f t="shared" si="4"/>
        <v>A</v>
      </c>
      <c r="T53" s="1" t="str">
        <f t="shared" si="4"/>
        <v>D</v>
      </c>
      <c r="U53" s="1" t="str">
        <f t="shared" si="4"/>
        <v>D</v>
      </c>
    </row>
    <row r="54" spans="1:29" x14ac:dyDescent="0.25">
      <c r="B54" s="3" t="s">
        <v>20</v>
      </c>
      <c r="C54" s="3"/>
      <c r="D54" s="3"/>
      <c r="E54" s="1">
        <v>1698559</v>
      </c>
      <c r="F54" s="1">
        <v>1058</v>
      </c>
      <c r="G54" s="1">
        <v>13454</v>
      </c>
      <c r="H54" s="1">
        <v>4151</v>
      </c>
      <c r="J54" s="1">
        <f t="shared" si="0"/>
        <v>0.15834192029165881</v>
      </c>
      <c r="K54" s="1">
        <f t="shared" si="0"/>
        <v>9.0721649484536079E-2</v>
      </c>
      <c r="L54" s="1">
        <f t="shared" si="0"/>
        <v>-1.8958728306839725E-2</v>
      </c>
      <c r="M54" s="1">
        <f t="shared" si="0"/>
        <v>-0.28431034482758621</v>
      </c>
      <c r="O54" s="1">
        <f t="shared" si="2"/>
        <v>0.57294776593229901</v>
      </c>
      <c r="P54" s="1">
        <f t="shared" si="3"/>
        <v>-0.1197328431530866</v>
      </c>
      <c r="Q54" s="1">
        <f t="shared" si="3"/>
        <v>-1.7955469044703964</v>
      </c>
      <c r="S54" s="1" t="str">
        <f t="shared" si="4"/>
        <v>C</v>
      </c>
      <c r="T54" s="1" t="str">
        <f t="shared" si="4"/>
        <v>B</v>
      </c>
      <c r="U54" s="1" t="str">
        <f t="shared" si="4"/>
        <v>A</v>
      </c>
    </row>
    <row r="55" spans="1:29" x14ac:dyDescent="0.25">
      <c r="B55" s="3" t="s">
        <v>21</v>
      </c>
      <c r="C55" s="3"/>
      <c r="D55" s="3"/>
      <c r="E55" s="1">
        <v>1920761</v>
      </c>
      <c r="F55" s="1">
        <v>769</v>
      </c>
      <c r="G55" s="1">
        <v>10102</v>
      </c>
      <c r="H55" s="1">
        <v>4526</v>
      </c>
      <c r="J55" s="1">
        <f t="shared" si="0"/>
        <v>0.1308179462709273</v>
      </c>
      <c r="K55" s="1">
        <f t="shared" si="0"/>
        <v>-0.27315689981096408</v>
      </c>
      <c r="L55" s="1">
        <f t="shared" si="0"/>
        <v>-0.24914523561766017</v>
      </c>
      <c r="M55" s="1">
        <f t="shared" si="0"/>
        <v>9.0339677186220185E-2</v>
      </c>
      <c r="O55" s="1">
        <f t="shared" si="2"/>
        <v>-2.0880690119171357</v>
      </c>
      <c r="P55" s="1">
        <f t="shared" si="3"/>
        <v>-1.9045187814038453</v>
      </c>
      <c r="Q55" s="1">
        <f t="shared" si="3"/>
        <v>0.69057556521430485</v>
      </c>
      <c r="S55" s="1" t="str">
        <f t="shared" si="4"/>
        <v>A</v>
      </c>
      <c r="T55" s="1" t="str">
        <f t="shared" si="4"/>
        <v>A</v>
      </c>
      <c r="U55" s="1" t="str">
        <f t="shared" si="4"/>
        <v>C</v>
      </c>
    </row>
    <row r="56" spans="1:29" x14ac:dyDescent="0.25">
      <c r="B56" s="3" t="s">
        <v>22</v>
      </c>
      <c r="C56" s="3"/>
      <c r="D56" s="3"/>
      <c r="E56" s="1">
        <v>2127010</v>
      </c>
      <c r="F56" s="1">
        <v>987</v>
      </c>
      <c r="G56" s="1">
        <v>21084</v>
      </c>
      <c r="H56" s="1">
        <v>8092</v>
      </c>
      <c r="J56" s="1">
        <f t="shared" si="0"/>
        <v>0.10737879413419993</v>
      </c>
      <c r="K56" s="1">
        <f t="shared" si="0"/>
        <v>0.28348504551365411</v>
      </c>
      <c r="L56" s="1">
        <f t="shared" si="0"/>
        <v>1.0871114630766185</v>
      </c>
      <c r="M56" s="1">
        <f t="shared" si="0"/>
        <v>0.78789217852408311</v>
      </c>
      <c r="O56" s="1">
        <f t="shared" si="2"/>
        <v>2.6400468341948411</v>
      </c>
      <c r="P56" s="1">
        <f t="shared" si="3"/>
        <v>10.124079636412826</v>
      </c>
      <c r="Q56" s="1">
        <f t="shared" si="3"/>
        <v>7.3375025755959857</v>
      </c>
      <c r="S56" s="1" t="str">
        <f t="shared" si="4"/>
        <v>D</v>
      </c>
      <c r="T56" s="1" t="str">
        <f t="shared" si="4"/>
        <v>D</v>
      </c>
      <c r="U56" s="1" t="str">
        <f t="shared" si="4"/>
        <v>D</v>
      </c>
    </row>
    <row r="57" spans="1:29" x14ac:dyDescent="0.25">
      <c r="B57" s="3" t="s">
        <v>23</v>
      </c>
      <c r="C57" s="3"/>
      <c r="D57" s="3"/>
      <c r="E57" s="1">
        <v>2568376</v>
      </c>
      <c r="F57" s="1">
        <v>2257</v>
      </c>
      <c r="G57" s="1">
        <v>31920</v>
      </c>
      <c r="H57" s="1">
        <v>14479</v>
      </c>
      <c r="J57" s="1">
        <f t="shared" si="0"/>
        <v>0.20750537138988534</v>
      </c>
      <c r="K57" s="1">
        <f t="shared" si="0"/>
        <v>1.2867274569402229</v>
      </c>
      <c r="L57" s="1">
        <f t="shared" si="0"/>
        <v>0.51394422310756971</v>
      </c>
      <c r="M57" s="1">
        <f t="shared" si="0"/>
        <v>0.78929807217004444</v>
      </c>
      <c r="O57" s="1">
        <f t="shared" si="2"/>
        <v>6.2009356592633402</v>
      </c>
      <c r="P57" s="1">
        <f t="shared" si="3"/>
        <v>2.4767755150873239</v>
      </c>
      <c r="Q57" s="1">
        <f t="shared" si="3"/>
        <v>3.803747666305076</v>
      </c>
      <c r="S57" s="1" t="str">
        <f t="shared" si="4"/>
        <v>D</v>
      </c>
      <c r="T57" s="1" t="str">
        <f t="shared" si="4"/>
        <v>D</v>
      </c>
      <c r="U57" s="1" t="str">
        <f t="shared" si="4"/>
        <v>D</v>
      </c>
    </row>
    <row r="58" spans="1:29" x14ac:dyDescent="0.25">
      <c r="B58" s="3" t="s">
        <v>24</v>
      </c>
      <c r="C58" s="3"/>
      <c r="D58" s="3"/>
      <c r="E58" s="1">
        <v>2919280</v>
      </c>
      <c r="F58" s="1">
        <v>2035</v>
      </c>
      <c r="G58" s="1">
        <v>30398</v>
      </c>
      <c r="H58" s="1">
        <v>17174</v>
      </c>
      <c r="J58" s="1">
        <f t="shared" si="0"/>
        <v>0.13662485555074491</v>
      </c>
      <c r="K58" s="1">
        <f t="shared" si="0"/>
        <v>-9.8360655737704916E-2</v>
      </c>
      <c r="L58" s="1">
        <f t="shared" si="0"/>
        <v>-4.7681704260651631E-2</v>
      </c>
      <c r="M58" s="1">
        <f t="shared" si="0"/>
        <v>0.18613163892534015</v>
      </c>
      <c r="O58" s="1">
        <f t="shared" si="2"/>
        <v>-0.71993236765891411</v>
      </c>
      <c r="P58" s="1">
        <f t="shared" si="3"/>
        <v>-0.34899728946422781</v>
      </c>
      <c r="Q58" s="1">
        <f t="shared" si="3"/>
        <v>1.3623556136621682</v>
      </c>
      <c r="S58" s="1" t="str">
        <f t="shared" si="4"/>
        <v>A</v>
      </c>
      <c r="T58" s="1" t="str">
        <f t="shared" si="4"/>
        <v>B</v>
      </c>
      <c r="U58" s="1" t="str">
        <f t="shared" si="4"/>
        <v>D</v>
      </c>
    </row>
    <row r="59" spans="1:29" x14ac:dyDescent="0.25">
      <c r="B59" s="3" t="s">
        <v>25</v>
      </c>
      <c r="C59" s="3"/>
      <c r="D59" s="3"/>
      <c r="E59" s="1">
        <v>3359718</v>
      </c>
      <c r="F59" s="1">
        <v>2045</v>
      </c>
      <c r="G59" s="1">
        <v>28910</v>
      </c>
      <c r="H59" s="1">
        <v>15768</v>
      </c>
      <c r="J59" s="1">
        <f t="shared" si="0"/>
        <v>0.15087213285467649</v>
      </c>
      <c r="K59" s="1">
        <f t="shared" si="0"/>
        <v>4.9140049140049139E-3</v>
      </c>
      <c r="L59" s="1">
        <f t="shared" si="0"/>
        <v>-4.8950588854529901E-2</v>
      </c>
      <c r="M59" s="1">
        <f t="shared" si="0"/>
        <v>-8.1867939909165022E-2</v>
      </c>
      <c r="O59" s="1">
        <f t="shared" si="2"/>
        <v>3.2570659809908011E-2</v>
      </c>
      <c r="P59" s="1">
        <f t="shared" si="3"/>
        <v>-0.32445083083487813</v>
      </c>
      <c r="Q59" s="1">
        <f t="shared" si="3"/>
        <v>-0.54263128889429901</v>
      </c>
      <c r="S59" s="1" t="str">
        <f t="shared" si="4"/>
        <v>C</v>
      </c>
      <c r="T59" s="1" t="str">
        <f t="shared" si="4"/>
        <v>B</v>
      </c>
      <c r="U59" s="1" t="str">
        <f t="shared" si="4"/>
        <v>A</v>
      </c>
    </row>
    <row r="60" spans="1:29" x14ac:dyDescent="0.25">
      <c r="B60" s="3" t="s">
        <v>26</v>
      </c>
      <c r="C60" s="3"/>
      <c r="D60" s="3"/>
      <c r="E60" s="1">
        <v>3617771</v>
      </c>
      <c r="F60" s="1">
        <v>2218</v>
      </c>
      <c r="G60" s="1">
        <v>29713</v>
      </c>
      <c r="H60" s="1">
        <v>9775</v>
      </c>
      <c r="J60" s="1">
        <f t="shared" si="0"/>
        <v>7.6807934475453005E-2</v>
      </c>
      <c r="K60" s="1">
        <f t="shared" si="0"/>
        <v>8.4596577017114913E-2</v>
      </c>
      <c r="L60" s="1">
        <f t="shared" si="0"/>
        <v>2.7775856105153925E-2</v>
      </c>
      <c r="M60" s="1">
        <f t="shared" si="0"/>
        <v>-0.38007356671740233</v>
      </c>
      <c r="O60" s="1">
        <f t="shared" si="2"/>
        <v>1.1014041400130488</v>
      </c>
      <c r="P60" s="1">
        <f t="shared" si="3"/>
        <v>0.36162743204650027</v>
      </c>
      <c r="Q60" s="1">
        <f t="shared" si="3"/>
        <v>-4.9483633339843269</v>
      </c>
      <c r="S60" s="1" t="str">
        <f t="shared" si="4"/>
        <v>D</v>
      </c>
      <c r="T60" s="1" t="str">
        <f t="shared" si="4"/>
        <v>C</v>
      </c>
      <c r="U60" s="1" t="str">
        <f t="shared" si="4"/>
        <v>A</v>
      </c>
    </row>
    <row r="61" spans="1:29" ht="14.4" x14ac:dyDescent="0.25">
      <c r="A61" s="18" t="s">
        <v>35</v>
      </c>
      <c r="J61" s="1" t="e">
        <f>(E61-#REF!)/#REF!</f>
        <v>#REF!</v>
      </c>
      <c r="K61" s="1" t="e">
        <f>(F61-#REF!)/#REF!</f>
        <v>#REF!</v>
      </c>
      <c r="L61" s="1" t="e">
        <f>(G61-#REF!)/#REF!</f>
        <v>#REF!</v>
      </c>
      <c r="M61" s="1" t="e">
        <f>(H61-#REF!)/#REF!</f>
        <v>#REF!</v>
      </c>
      <c r="O61" s="1" t="e">
        <f t="shared" ref="O61:O86" si="5">K61/J61</f>
        <v>#REF!</v>
      </c>
      <c r="P61" s="1" t="e">
        <f t="shared" ref="P61:Q86" si="6">L61/$J61</f>
        <v>#REF!</v>
      </c>
      <c r="Q61" s="1" t="e">
        <f t="shared" si="6"/>
        <v>#REF!</v>
      </c>
      <c r="S61" s="8" t="e">
        <f t="shared" ref="S61:U86" si="7">IF(AND($J61&gt;0,K61&lt;0,O61&lt;-0.5),"A",IF(OR(AND($J61&gt;0,K61&lt;0,O61&gt;-0.5)),"B",IF(OR(AND($J61&gt;0,K61&gt;0,O61&lt;1),AND($J61&lt;0,K61&lt;0,O61&gt;1.2)),"C",IF(OR(AND($J61&gt;0,K61&gt;0,O61&gt;1),AND($J61&lt;0,K61&lt;0,O61&lt;1.2)),"D",IF(AND($J61&lt;0,K61&gt;0,O61&lt;0),"E","F")))))</f>
        <v>#REF!</v>
      </c>
      <c r="T61" s="8" t="e">
        <f t="shared" si="7"/>
        <v>#REF!</v>
      </c>
      <c r="U61" s="8" t="e">
        <f t="shared" si="7"/>
        <v>#REF!</v>
      </c>
    </row>
    <row r="62" spans="1:29" x14ac:dyDescent="0.25">
      <c r="E62" s="1">
        <v>10064571</v>
      </c>
      <c r="J62" s="1" t="e">
        <f t="shared" ref="J62:M85" si="8">(E62-E61)/E61</f>
        <v>#DIV/0!</v>
      </c>
      <c r="K62" s="1" t="e">
        <f t="shared" si="8"/>
        <v>#DIV/0!</v>
      </c>
      <c r="L62" s="1" t="e">
        <f t="shared" si="8"/>
        <v>#DIV/0!</v>
      </c>
      <c r="M62" s="1" t="e">
        <f t="shared" ref="M62:M84" si="9">(H62-H61)/H61</f>
        <v>#DIV/0!</v>
      </c>
      <c r="O62" s="1" t="e">
        <f t="shared" si="5"/>
        <v>#DIV/0!</v>
      </c>
      <c r="P62" s="1" t="e">
        <f t="shared" si="6"/>
        <v>#DIV/0!</v>
      </c>
      <c r="Q62" s="1" t="e">
        <f t="shared" si="6"/>
        <v>#DIV/0!</v>
      </c>
      <c r="S62" s="1" t="e">
        <f t="shared" si="7"/>
        <v>#DIV/0!</v>
      </c>
      <c r="T62" s="1" t="e">
        <f t="shared" si="7"/>
        <v>#DIV/0!</v>
      </c>
      <c r="U62" s="1" t="e">
        <f t="shared" si="7"/>
        <v>#DIV/0!</v>
      </c>
      <c r="W62" s="1">
        <f>COUNTIF($S$62:$U$75,"A")</f>
        <v>10</v>
      </c>
      <c r="X62" s="1">
        <f>COUNTIF($S$62:$U$75,"B")</f>
        <v>9</v>
      </c>
      <c r="Y62" s="1">
        <f>COUNTIF($S$62:$U$75,"C")</f>
        <v>7</v>
      </c>
      <c r="Z62" s="1">
        <f>COUNTIF($S$62:$U$75,"D")</f>
        <v>7</v>
      </c>
      <c r="AA62" s="1">
        <f>COUNTIF($S$62:$U$75,"E")</f>
        <v>0</v>
      </c>
      <c r="AC62" s="1" t="s">
        <v>147</v>
      </c>
    </row>
    <row r="63" spans="1:29" x14ac:dyDescent="0.25">
      <c r="E63" s="1">
        <v>11022878</v>
      </c>
      <c r="J63" s="1">
        <f t="shared" si="8"/>
        <v>9.521588153136383E-2</v>
      </c>
      <c r="K63" s="1" t="e">
        <f t="shared" si="8"/>
        <v>#DIV/0!</v>
      </c>
      <c r="L63" s="1" t="e">
        <f t="shared" si="8"/>
        <v>#DIV/0!</v>
      </c>
      <c r="M63" s="1" t="e">
        <f t="shared" si="9"/>
        <v>#DIV/0!</v>
      </c>
      <c r="O63" s="1" t="e">
        <f t="shared" si="5"/>
        <v>#DIV/0!</v>
      </c>
      <c r="P63" s="1" t="e">
        <f t="shared" si="6"/>
        <v>#DIV/0!</v>
      </c>
      <c r="Q63" s="1" t="e">
        <f t="shared" si="6"/>
        <v>#DIV/0!</v>
      </c>
      <c r="S63" s="1" t="e">
        <f t="shared" si="7"/>
        <v>#DIV/0!</v>
      </c>
      <c r="T63" s="1" t="e">
        <f t="shared" si="7"/>
        <v>#DIV/0!</v>
      </c>
      <c r="U63" s="1" t="e">
        <f t="shared" si="7"/>
        <v>#DIV/0!</v>
      </c>
    </row>
    <row r="64" spans="1:29" x14ac:dyDescent="0.25">
      <c r="E64" s="1">
        <v>12953220</v>
      </c>
      <c r="F64" s="1">
        <v>22486</v>
      </c>
      <c r="G64" s="1">
        <v>250308</v>
      </c>
      <c r="H64" s="1">
        <v>250308</v>
      </c>
      <c r="J64" s="1">
        <f t="shared" si="8"/>
        <v>0.17512141565932238</v>
      </c>
      <c r="K64" s="1" t="e">
        <f t="shared" si="8"/>
        <v>#DIV/0!</v>
      </c>
      <c r="L64" s="1" t="e">
        <f t="shared" si="8"/>
        <v>#DIV/0!</v>
      </c>
      <c r="M64" s="1" t="e">
        <f t="shared" si="9"/>
        <v>#DIV/0!</v>
      </c>
      <c r="O64" s="1" t="e">
        <f t="shared" si="5"/>
        <v>#DIV/0!</v>
      </c>
      <c r="P64" s="1" t="e">
        <f t="shared" si="6"/>
        <v>#DIV/0!</v>
      </c>
      <c r="Q64" s="1" t="e">
        <f t="shared" si="6"/>
        <v>#DIV/0!</v>
      </c>
      <c r="S64" s="1" t="e">
        <f t="shared" si="7"/>
        <v>#DIV/0!</v>
      </c>
      <c r="T64" s="1" t="e">
        <f t="shared" si="7"/>
        <v>#DIV/0!</v>
      </c>
      <c r="U64" s="1" t="e">
        <f t="shared" si="7"/>
        <v>#DIV/0!</v>
      </c>
    </row>
    <row r="65" spans="1:29" x14ac:dyDescent="0.25">
      <c r="E65" s="1">
        <v>16263343</v>
      </c>
      <c r="F65" s="1">
        <v>25799</v>
      </c>
      <c r="G65" s="1">
        <v>279134</v>
      </c>
      <c r="H65" s="1">
        <v>148543</v>
      </c>
      <c r="J65" s="1">
        <f t="shared" si="8"/>
        <v>0.25554441289501761</v>
      </c>
      <c r="K65" s="1">
        <f t="shared" si="8"/>
        <v>0.14733612025260162</v>
      </c>
      <c r="L65" s="1">
        <f t="shared" si="8"/>
        <v>0.11516212026783003</v>
      </c>
      <c r="M65" s="1">
        <f t="shared" si="9"/>
        <v>-0.4065591191651885</v>
      </c>
      <c r="O65" s="1">
        <f t="shared" si="5"/>
        <v>0.57655778337493935</v>
      </c>
      <c r="P65" s="1">
        <f t="shared" si="6"/>
        <v>0.45065403294550122</v>
      </c>
      <c r="Q65" s="1">
        <f t="shared" si="6"/>
        <v>-1.590952878051028</v>
      </c>
      <c r="S65" s="1" t="str">
        <f t="shared" si="7"/>
        <v>C</v>
      </c>
      <c r="T65" s="1" t="str">
        <f t="shared" si="7"/>
        <v>C</v>
      </c>
      <c r="U65" s="1" t="str">
        <f t="shared" si="7"/>
        <v>A</v>
      </c>
    </row>
    <row r="66" spans="1:29" x14ac:dyDescent="0.25">
      <c r="E66" s="1">
        <v>20276374</v>
      </c>
      <c r="F66" s="1">
        <v>27638</v>
      </c>
      <c r="G66" s="1">
        <v>296488</v>
      </c>
      <c r="H66" s="1">
        <v>147707</v>
      </c>
      <c r="J66" s="1">
        <f t="shared" si="8"/>
        <v>0.24675314294238276</v>
      </c>
      <c r="K66" s="1">
        <f t="shared" si="8"/>
        <v>7.1281832629171676E-2</v>
      </c>
      <c r="L66" s="1">
        <f t="shared" si="8"/>
        <v>6.2170857007745384E-2</v>
      </c>
      <c r="M66" s="1">
        <f t="shared" si="9"/>
        <v>-5.6279999730717706E-3</v>
      </c>
      <c r="O66" s="1">
        <f t="shared" si="5"/>
        <v>0.28887912745174676</v>
      </c>
      <c r="P66" s="1">
        <f t="shared" si="6"/>
        <v>0.25195568439937716</v>
      </c>
      <c r="Q66" s="1">
        <f t="shared" si="6"/>
        <v>-2.2808220012767649E-2</v>
      </c>
      <c r="S66" s="1" t="str">
        <f t="shared" si="7"/>
        <v>C</v>
      </c>
      <c r="T66" s="1" t="str">
        <f t="shared" si="7"/>
        <v>C</v>
      </c>
      <c r="U66" s="1" t="str">
        <f t="shared" si="7"/>
        <v>B</v>
      </c>
    </row>
    <row r="67" spans="1:29" x14ac:dyDescent="0.25">
      <c r="E67" s="1">
        <v>23621410</v>
      </c>
      <c r="F67" s="1">
        <v>27680</v>
      </c>
      <c r="G67" s="1">
        <v>296038</v>
      </c>
      <c r="H67" s="1">
        <v>143440</v>
      </c>
      <c r="J67" s="1">
        <f t="shared" si="8"/>
        <v>0.1649721000411612</v>
      </c>
      <c r="K67" s="1">
        <f t="shared" si="8"/>
        <v>1.51964686301469E-3</v>
      </c>
      <c r="L67" s="1">
        <f t="shared" si="8"/>
        <v>-1.5177680041013465E-3</v>
      </c>
      <c r="M67" s="1">
        <f t="shared" si="9"/>
        <v>-2.8888272052103151E-2</v>
      </c>
      <c r="O67" s="1">
        <f t="shared" si="5"/>
        <v>9.2115385731013424E-3</v>
      </c>
      <c r="P67" s="1">
        <f t="shared" si="6"/>
        <v>-9.2001496236191298E-3</v>
      </c>
      <c r="Q67" s="1">
        <f t="shared" si="6"/>
        <v>-0.17511004615262468</v>
      </c>
      <c r="S67" s="1" t="str">
        <f t="shared" si="7"/>
        <v>C</v>
      </c>
      <c r="T67" s="1" t="str">
        <f t="shared" si="7"/>
        <v>B</v>
      </c>
      <c r="U67" s="1" t="str">
        <f t="shared" si="7"/>
        <v>B</v>
      </c>
    </row>
    <row r="68" spans="1:29" x14ac:dyDescent="0.25">
      <c r="E68" s="1">
        <v>27794190</v>
      </c>
      <c r="F68" s="1">
        <v>25663</v>
      </c>
      <c r="G68" s="1">
        <v>287076</v>
      </c>
      <c r="H68" s="1">
        <v>130350</v>
      </c>
      <c r="J68" s="1">
        <f t="shared" si="8"/>
        <v>0.17665245216098446</v>
      </c>
      <c r="K68" s="1">
        <f t="shared" si="8"/>
        <v>-7.2868497109826583E-2</v>
      </c>
      <c r="L68" s="1">
        <f t="shared" si="8"/>
        <v>-3.0273140610327053E-2</v>
      </c>
      <c r="M68" s="1">
        <f t="shared" si="9"/>
        <v>-9.1257668711656442E-2</v>
      </c>
      <c r="O68" s="1">
        <f t="shared" si="5"/>
        <v>-0.41249638042624553</v>
      </c>
      <c r="P68" s="1">
        <f t="shared" si="6"/>
        <v>-0.17137118811540161</v>
      </c>
      <c r="Q68" s="1">
        <f t="shared" si="6"/>
        <v>-0.5165944066742576</v>
      </c>
      <c r="S68" s="1" t="str">
        <f t="shared" si="7"/>
        <v>B</v>
      </c>
      <c r="T68" s="1" t="str">
        <f t="shared" si="7"/>
        <v>B</v>
      </c>
      <c r="U68" s="1" t="str">
        <f t="shared" si="7"/>
        <v>A</v>
      </c>
    </row>
    <row r="69" spans="1:29" x14ac:dyDescent="0.25">
      <c r="E69" s="1">
        <v>35611900</v>
      </c>
      <c r="F69" s="1">
        <v>28404</v>
      </c>
      <c r="G69" s="1">
        <v>272076</v>
      </c>
      <c r="H69" s="1">
        <v>122136</v>
      </c>
      <c r="J69" s="1">
        <f t="shared" si="8"/>
        <v>0.28127137362160942</v>
      </c>
      <c r="K69" s="1">
        <f t="shared" si="8"/>
        <v>0.1068074660016366</v>
      </c>
      <c r="L69" s="1">
        <f t="shared" si="8"/>
        <v>-5.225097186807675E-2</v>
      </c>
      <c r="M69" s="1">
        <f t="shared" si="9"/>
        <v>-6.3014959723820485E-2</v>
      </c>
      <c r="O69" s="1">
        <f t="shared" si="5"/>
        <v>0.37973102142034276</v>
      </c>
      <c r="P69" s="1">
        <f t="shared" si="6"/>
        <v>-0.18576711591834183</v>
      </c>
      <c r="Q69" s="1">
        <f t="shared" si="6"/>
        <v>-0.2240361644786279</v>
      </c>
      <c r="S69" s="1" t="str">
        <f t="shared" si="7"/>
        <v>C</v>
      </c>
      <c r="T69" s="1" t="str">
        <f t="shared" si="7"/>
        <v>B</v>
      </c>
      <c r="U69" s="1" t="str">
        <f t="shared" si="7"/>
        <v>B</v>
      </c>
    </row>
    <row r="70" spans="1:29" x14ac:dyDescent="0.25">
      <c r="E70" s="1">
        <v>38127192</v>
      </c>
      <c r="F70" s="1">
        <v>19660</v>
      </c>
      <c r="G70" s="1">
        <v>243702</v>
      </c>
      <c r="H70" s="1">
        <v>105689</v>
      </c>
      <c r="J70" s="1">
        <f t="shared" si="8"/>
        <v>7.063065997601925E-2</v>
      </c>
      <c r="K70" s="1">
        <f t="shared" si="8"/>
        <v>-0.30784396563864247</v>
      </c>
      <c r="L70" s="1">
        <f t="shared" si="8"/>
        <v>-0.10428703744541966</v>
      </c>
      <c r="M70" s="1">
        <f t="shared" si="9"/>
        <v>-0.13466136110565272</v>
      </c>
      <c r="O70" s="1">
        <f t="shared" si="5"/>
        <v>-4.3585033148941639</v>
      </c>
      <c r="P70" s="1">
        <f t="shared" si="6"/>
        <v>-1.476512289150739</v>
      </c>
      <c r="Q70" s="1">
        <f t="shared" si="6"/>
        <v>-1.9065567439320739</v>
      </c>
      <c r="S70" s="1" t="str">
        <f t="shared" si="7"/>
        <v>A</v>
      </c>
      <c r="T70" s="1" t="str">
        <f t="shared" si="7"/>
        <v>A</v>
      </c>
      <c r="U70" s="1" t="str">
        <f t="shared" si="7"/>
        <v>A</v>
      </c>
    </row>
    <row r="71" spans="1:29" x14ac:dyDescent="0.25">
      <c r="E71" s="1">
        <v>44691588</v>
      </c>
      <c r="F71" s="1">
        <v>17852</v>
      </c>
      <c r="G71" s="1">
        <v>238061</v>
      </c>
      <c r="H71" s="1">
        <v>98670</v>
      </c>
      <c r="J71" s="1">
        <f t="shared" si="8"/>
        <v>0.17217097970393413</v>
      </c>
      <c r="K71" s="1">
        <f t="shared" si="8"/>
        <v>-9.1963377416073244E-2</v>
      </c>
      <c r="L71" s="1">
        <f t="shared" si="8"/>
        <v>-2.3147122305110339E-2</v>
      </c>
      <c r="M71" s="1">
        <f t="shared" si="9"/>
        <v>-6.6411830937940564E-2</v>
      </c>
      <c r="O71" s="1">
        <f t="shared" si="5"/>
        <v>-0.53413982759588063</v>
      </c>
      <c r="P71" s="1">
        <f t="shared" si="6"/>
        <v>-0.13444264733182223</v>
      </c>
      <c r="Q71" s="1">
        <f t="shared" si="6"/>
        <v>-0.3857318524419307</v>
      </c>
      <c r="S71" s="1" t="str">
        <f t="shared" si="7"/>
        <v>A</v>
      </c>
      <c r="T71" s="1" t="str">
        <f t="shared" si="7"/>
        <v>B</v>
      </c>
      <c r="U71" s="1" t="str">
        <f t="shared" si="7"/>
        <v>B</v>
      </c>
    </row>
    <row r="72" spans="1:29" x14ac:dyDescent="0.25">
      <c r="E72" s="1">
        <v>54424541</v>
      </c>
      <c r="F72" s="1">
        <v>19790</v>
      </c>
      <c r="G72" s="1">
        <v>331863</v>
      </c>
      <c r="H72" s="1">
        <v>506490</v>
      </c>
      <c r="J72" s="1">
        <f t="shared" si="8"/>
        <v>0.21778042436084391</v>
      </c>
      <c r="K72" s="1">
        <f t="shared" si="8"/>
        <v>0.10855926506833968</v>
      </c>
      <c r="L72" s="1">
        <f t="shared" si="8"/>
        <v>0.39402506080374355</v>
      </c>
      <c r="M72" s="1">
        <f t="shared" si="9"/>
        <v>4.1331711766494372</v>
      </c>
      <c r="O72" s="1">
        <f t="shared" si="5"/>
        <v>0.49848036336115353</v>
      </c>
      <c r="P72" s="1">
        <f t="shared" si="6"/>
        <v>1.8092767610319147</v>
      </c>
      <c r="Q72" s="1">
        <f t="shared" si="6"/>
        <v>18.978616598712836</v>
      </c>
      <c r="S72" s="1" t="str">
        <f t="shared" si="7"/>
        <v>C</v>
      </c>
      <c r="T72" s="1" t="str">
        <f t="shared" si="7"/>
        <v>D</v>
      </c>
      <c r="U72" s="1" t="str">
        <f t="shared" si="7"/>
        <v>D</v>
      </c>
    </row>
    <row r="73" spans="1:29" x14ac:dyDescent="0.25">
      <c r="E73" s="1">
        <v>58616363</v>
      </c>
      <c r="F73" s="1">
        <v>21395</v>
      </c>
      <c r="G73" s="1">
        <v>313051</v>
      </c>
      <c r="H73" s="1">
        <v>409921</v>
      </c>
      <c r="J73" s="1">
        <f t="shared" si="8"/>
        <v>7.7020805742762252E-2</v>
      </c>
      <c r="K73" s="1">
        <f t="shared" si="8"/>
        <v>8.1101566447700862E-2</v>
      </c>
      <c r="L73" s="1">
        <f t="shared" si="8"/>
        <v>-5.6686042131843563E-2</v>
      </c>
      <c r="M73" s="1">
        <f t="shared" si="9"/>
        <v>-0.19066319177081481</v>
      </c>
      <c r="O73" s="1">
        <f t="shared" si="5"/>
        <v>1.0529825761440061</v>
      </c>
      <c r="P73" s="1">
        <f t="shared" si="6"/>
        <v>-0.73598349933089902</v>
      </c>
      <c r="Q73" s="1">
        <f t="shared" si="6"/>
        <v>-2.4754764629131616</v>
      </c>
      <c r="S73" s="1" t="str">
        <f t="shared" si="7"/>
        <v>D</v>
      </c>
      <c r="T73" s="1" t="str">
        <f t="shared" si="7"/>
        <v>A</v>
      </c>
      <c r="U73" s="1" t="str">
        <f t="shared" si="7"/>
        <v>A</v>
      </c>
    </row>
    <row r="74" spans="1:29" x14ac:dyDescent="0.25">
      <c r="E74" s="1">
        <v>61212139</v>
      </c>
      <c r="F74" s="1">
        <v>25897</v>
      </c>
      <c r="G74" s="1">
        <v>282806</v>
      </c>
      <c r="H74" s="1">
        <v>478574</v>
      </c>
      <c r="J74" s="1">
        <f t="shared" si="8"/>
        <v>4.4284153215033144E-2</v>
      </c>
      <c r="K74" s="1">
        <f t="shared" si="8"/>
        <v>0.21042299602710915</v>
      </c>
      <c r="L74" s="1">
        <f t="shared" si="8"/>
        <v>-9.6613650810890239E-2</v>
      </c>
      <c r="M74" s="1">
        <f t="shared" si="9"/>
        <v>0.16747861173250456</v>
      </c>
      <c r="O74" s="1">
        <f t="shared" si="5"/>
        <v>4.751654502804783</v>
      </c>
      <c r="P74" s="1">
        <f t="shared" si="6"/>
        <v>-2.1816754707210433</v>
      </c>
      <c r="Q74" s="1">
        <f t="shared" si="6"/>
        <v>3.7819084158450291</v>
      </c>
      <c r="S74" s="1" t="str">
        <f t="shared" si="7"/>
        <v>D</v>
      </c>
      <c r="T74" s="1" t="str">
        <f t="shared" si="7"/>
        <v>A</v>
      </c>
      <c r="U74" s="1" t="str">
        <f t="shared" si="7"/>
        <v>D</v>
      </c>
    </row>
    <row r="75" spans="1:29" x14ac:dyDescent="0.25">
      <c r="E75" s="1">
        <v>62253023</v>
      </c>
      <c r="F75" s="1">
        <v>28889</v>
      </c>
      <c r="G75" s="1">
        <v>250761</v>
      </c>
      <c r="H75" s="1">
        <v>536092</v>
      </c>
      <c r="J75" s="1">
        <f t="shared" si="8"/>
        <v>1.7004535652642361E-2</v>
      </c>
      <c r="K75" s="1">
        <f t="shared" si="8"/>
        <v>0.11553461790941036</v>
      </c>
      <c r="L75" s="1">
        <f t="shared" si="8"/>
        <v>-0.1133108915652426</v>
      </c>
      <c r="M75" s="1">
        <f t="shared" si="9"/>
        <v>0.12018621989493788</v>
      </c>
      <c r="O75" s="1">
        <f t="shared" si="5"/>
        <v>6.7943412433880397</v>
      </c>
      <c r="P75" s="1">
        <f t="shared" si="6"/>
        <v>-6.6635687018971934</v>
      </c>
      <c r="Q75" s="1">
        <f t="shared" si="6"/>
        <v>7.0678919054318285</v>
      </c>
      <c r="S75" s="1" t="str">
        <f t="shared" si="7"/>
        <v>D</v>
      </c>
      <c r="T75" s="1" t="str">
        <f t="shared" si="7"/>
        <v>A</v>
      </c>
      <c r="U75" s="1" t="str">
        <f t="shared" si="7"/>
        <v>D</v>
      </c>
    </row>
    <row r="76" spans="1:29" ht="14.4" x14ac:dyDescent="0.25">
      <c r="A76" s="18" t="s">
        <v>36</v>
      </c>
      <c r="J76" s="1">
        <f t="shared" si="8"/>
        <v>-1</v>
      </c>
      <c r="K76" s="1">
        <f t="shared" si="8"/>
        <v>-1</v>
      </c>
      <c r="L76" s="1">
        <f t="shared" si="8"/>
        <v>-1</v>
      </c>
      <c r="M76" s="1">
        <f t="shared" si="9"/>
        <v>-1</v>
      </c>
      <c r="O76" s="1">
        <f t="shared" si="5"/>
        <v>1</v>
      </c>
      <c r="P76" s="1">
        <f t="shared" si="6"/>
        <v>1</v>
      </c>
      <c r="Q76" s="1">
        <f t="shared" si="6"/>
        <v>1</v>
      </c>
      <c r="R76" s="8"/>
      <c r="S76" s="8" t="str">
        <f t="shared" si="7"/>
        <v>D</v>
      </c>
      <c r="T76" s="8" t="str">
        <f t="shared" si="7"/>
        <v>D</v>
      </c>
      <c r="U76" s="8" t="str">
        <f t="shared" si="7"/>
        <v>D</v>
      </c>
    </row>
    <row r="77" spans="1:29" ht="15.6" x14ac:dyDescent="0.25">
      <c r="E77" s="5">
        <v>5916767</v>
      </c>
      <c r="F77" s="6"/>
      <c r="G77" s="6"/>
      <c r="H77" s="6"/>
      <c r="J77" s="1" t="e">
        <f t="shared" si="8"/>
        <v>#DIV/0!</v>
      </c>
      <c r="K77" s="1" t="e">
        <f t="shared" si="8"/>
        <v>#DIV/0!</v>
      </c>
      <c r="L77" s="1" t="e">
        <f t="shared" si="8"/>
        <v>#DIV/0!</v>
      </c>
      <c r="M77" s="1" t="e">
        <f t="shared" si="9"/>
        <v>#DIV/0!</v>
      </c>
      <c r="O77" s="1" t="e">
        <f t="shared" si="5"/>
        <v>#DIV/0!</v>
      </c>
      <c r="P77" s="1" t="e">
        <f t="shared" si="6"/>
        <v>#DIV/0!</v>
      </c>
      <c r="Q77" s="1" t="e">
        <f t="shared" si="6"/>
        <v>#DIV/0!</v>
      </c>
      <c r="S77" s="1" t="e">
        <f t="shared" si="7"/>
        <v>#DIV/0!</v>
      </c>
      <c r="T77" s="1" t="e">
        <f t="shared" si="7"/>
        <v>#DIV/0!</v>
      </c>
      <c r="U77" s="1" t="e">
        <f t="shared" si="7"/>
        <v>#DIV/0!</v>
      </c>
      <c r="W77" s="1">
        <f>COUNTIF($S$77:$U$90,"A")</f>
        <v>9</v>
      </c>
      <c r="X77" s="1">
        <f>COUNTIF(S77:U90,"B")</f>
        <v>7</v>
      </c>
      <c r="Y77" s="1">
        <f>COUNTIF($S$77:$U$90,"C")</f>
        <v>10</v>
      </c>
      <c r="Z77" s="1">
        <f>COUNTIF($S$77:$U$90,"D")</f>
        <v>7</v>
      </c>
      <c r="AA77" s="1">
        <f>COUNTIF($S$77:$U$90,"E")</f>
        <v>0</v>
      </c>
      <c r="AC77" s="1" t="s">
        <v>150</v>
      </c>
    </row>
    <row r="78" spans="1:29" ht="15.6" x14ac:dyDescent="0.25">
      <c r="E78" s="5">
        <v>6531664</v>
      </c>
      <c r="F78" s="6"/>
      <c r="G78" s="6"/>
      <c r="H78" s="6"/>
      <c r="J78" s="1">
        <f t="shared" si="8"/>
        <v>0.10392449119595211</v>
      </c>
      <c r="K78" s="1" t="e">
        <f t="shared" si="8"/>
        <v>#DIV/0!</v>
      </c>
      <c r="L78" s="1" t="e">
        <f t="shared" si="8"/>
        <v>#DIV/0!</v>
      </c>
      <c r="M78" s="1" t="e">
        <f t="shared" si="9"/>
        <v>#DIV/0!</v>
      </c>
      <c r="O78" s="1" t="e">
        <f t="shared" si="5"/>
        <v>#DIV/0!</v>
      </c>
      <c r="P78" s="1" t="e">
        <f t="shared" si="6"/>
        <v>#DIV/0!</v>
      </c>
      <c r="Q78" s="1" t="e">
        <f t="shared" si="6"/>
        <v>#DIV/0!</v>
      </c>
      <c r="S78" s="1" t="e">
        <f t="shared" si="7"/>
        <v>#DIV/0!</v>
      </c>
      <c r="T78" s="1" t="e">
        <f t="shared" si="7"/>
        <v>#DIV/0!</v>
      </c>
      <c r="U78" s="1" t="e">
        <f t="shared" si="7"/>
        <v>#DIV/0!</v>
      </c>
    </row>
    <row r="79" spans="1:29" ht="15.6" x14ac:dyDescent="0.25">
      <c r="E79" s="5">
        <v>7625607</v>
      </c>
      <c r="F79" s="5">
        <v>11281</v>
      </c>
      <c r="G79" s="5">
        <v>179104</v>
      </c>
      <c r="H79" s="5">
        <v>80282</v>
      </c>
      <c r="J79" s="1">
        <f t="shared" si="8"/>
        <v>0.16748304873000203</v>
      </c>
      <c r="K79" s="1" t="e">
        <f t="shared" si="8"/>
        <v>#DIV/0!</v>
      </c>
      <c r="L79" s="1" t="e">
        <f t="shared" si="8"/>
        <v>#DIV/0!</v>
      </c>
      <c r="M79" s="1" t="e">
        <f t="shared" si="9"/>
        <v>#DIV/0!</v>
      </c>
      <c r="O79" s="1" t="e">
        <f t="shared" si="5"/>
        <v>#DIV/0!</v>
      </c>
      <c r="P79" s="1" t="e">
        <f t="shared" si="6"/>
        <v>#DIV/0!</v>
      </c>
      <c r="Q79" s="1" t="e">
        <f t="shared" si="6"/>
        <v>#DIV/0!</v>
      </c>
      <c r="S79" s="1" t="e">
        <f t="shared" si="7"/>
        <v>#DIV/0!</v>
      </c>
      <c r="T79" s="1" t="e">
        <f t="shared" si="7"/>
        <v>#DIV/0!</v>
      </c>
      <c r="U79" s="1" t="e">
        <f t="shared" si="7"/>
        <v>#DIV/0!</v>
      </c>
    </row>
    <row r="80" spans="1:29" ht="15.6" x14ac:dyDescent="0.25">
      <c r="E80" s="5">
        <v>9364918</v>
      </c>
      <c r="F80" s="5">
        <v>11730</v>
      </c>
      <c r="G80" s="5">
        <v>186667</v>
      </c>
      <c r="H80" s="5">
        <v>80765</v>
      </c>
      <c r="J80" s="1">
        <f t="shared" si="8"/>
        <v>0.22808820333909155</v>
      </c>
      <c r="K80" s="1">
        <f t="shared" si="8"/>
        <v>3.9801436042903995E-2</v>
      </c>
      <c r="L80" s="1">
        <f t="shared" si="8"/>
        <v>4.2226862604966948E-2</v>
      </c>
      <c r="M80" s="1">
        <f t="shared" si="9"/>
        <v>6.016292568695349E-3</v>
      </c>
      <c r="O80" s="1">
        <f t="shared" si="5"/>
        <v>0.17450019536403841</v>
      </c>
      <c r="P80" s="1">
        <f t="shared" si="6"/>
        <v>0.18513391743539495</v>
      </c>
      <c r="Q80" s="1">
        <f t="shared" si="6"/>
        <v>2.6377043970797192E-2</v>
      </c>
      <c r="S80" s="1" t="str">
        <f t="shared" si="7"/>
        <v>C</v>
      </c>
      <c r="T80" s="1" t="str">
        <f t="shared" si="7"/>
        <v>C</v>
      </c>
      <c r="U80" s="1" t="str">
        <f t="shared" si="7"/>
        <v>C</v>
      </c>
    </row>
    <row r="81" spans="1:29" ht="15.6" x14ac:dyDescent="0.25">
      <c r="E81" s="5">
        <v>11572862</v>
      </c>
      <c r="F81" s="5">
        <v>11782</v>
      </c>
      <c r="G81" s="5">
        <v>192296</v>
      </c>
      <c r="H81" s="5">
        <v>82153</v>
      </c>
      <c r="J81" s="1">
        <f t="shared" si="8"/>
        <v>0.23576757425959308</v>
      </c>
      <c r="K81" s="1">
        <f t="shared" si="8"/>
        <v>4.4330775788576299E-3</v>
      </c>
      <c r="L81" s="1">
        <f t="shared" si="8"/>
        <v>3.0155303294101262E-2</v>
      </c>
      <c r="M81" s="1">
        <f t="shared" si="9"/>
        <v>1.7185662106110319E-2</v>
      </c>
      <c r="O81" s="1">
        <f t="shared" si="5"/>
        <v>1.8802745003333527E-2</v>
      </c>
      <c r="P81" s="1">
        <f t="shared" si="6"/>
        <v>0.12790267444028844</v>
      </c>
      <c r="Q81" s="1">
        <f t="shared" si="6"/>
        <v>7.2892390567618759E-2</v>
      </c>
      <c r="S81" s="1" t="str">
        <f t="shared" si="7"/>
        <v>C</v>
      </c>
      <c r="T81" s="1" t="str">
        <f t="shared" si="7"/>
        <v>C</v>
      </c>
      <c r="U81" s="1" t="str">
        <f t="shared" si="7"/>
        <v>C</v>
      </c>
    </row>
    <row r="82" spans="1:29" ht="15.6" x14ac:dyDescent="0.25">
      <c r="E82" s="5">
        <v>13594576</v>
      </c>
      <c r="F82" s="5">
        <v>12261</v>
      </c>
      <c r="G82" s="5">
        <v>198324</v>
      </c>
      <c r="H82" s="5">
        <v>75885</v>
      </c>
      <c r="J82" s="1">
        <f t="shared" si="8"/>
        <v>0.17469438415493074</v>
      </c>
      <c r="K82" s="1">
        <f t="shared" si="8"/>
        <v>4.0655236801901203E-2</v>
      </c>
      <c r="L82" s="1">
        <f t="shared" si="8"/>
        <v>3.1347505928360442E-2</v>
      </c>
      <c r="M82" s="1">
        <f t="shared" si="9"/>
        <v>-7.6296665976896771E-2</v>
      </c>
      <c r="O82" s="1">
        <f t="shared" si="5"/>
        <v>0.23272205914670618</v>
      </c>
      <c r="P82" s="1">
        <f t="shared" si="6"/>
        <v>0.17944197851580257</v>
      </c>
      <c r="Q82" s="1">
        <f t="shared" si="6"/>
        <v>-0.43674366721045682</v>
      </c>
      <c r="S82" s="1" t="str">
        <f t="shared" si="7"/>
        <v>C</v>
      </c>
      <c r="T82" s="1" t="str">
        <f t="shared" si="7"/>
        <v>C</v>
      </c>
      <c r="U82" s="1" t="str">
        <f t="shared" si="7"/>
        <v>B</v>
      </c>
    </row>
    <row r="83" spans="1:29" ht="15.6" x14ac:dyDescent="0.25">
      <c r="E83" s="5">
        <v>16081303</v>
      </c>
      <c r="F83" s="5">
        <v>12085</v>
      </c>
      <c r="G83" s="5">
        <v>191039</v>
      </c>
      <c r="H83" s="5">
        <v>70453</v>
      </c>
      <c r="J83" s="1">
        <f t="shared" si="8"/>
        <v>0.18292052653940807</v>
      </c>
      <c r="K83" s="1">
        <f t="shared" si="8"/>
        <v>-1.435445722208629E-2</v>
      </c>
      <c r="L83" s="1">
        <f t="shared" si="8"/>
        <v>-3.6732821040317866E-2</v>
      </c>
      <c r="M83" s="1">
        <f t="shared" si="9"/>
        <v>-7.1581999077551556E-2</v>
      </c>
      <c r="O83" s="1">
        <f t="shared" si="5"/>
        <v>-7.8473736620224471E-2</v>
      </c>
      <c r="P83" s="1">
        <f t="shared" si="6"/>
        <v>-0.20081300734941965</v>
      </c>
      <c r="Q83" s="1">
        <f t="shared" si="6"/>
        <v>-0.39132841147890562</v>
      </c>
      <c r="S83" s="1" t="str">
        <f t="shared" si="7"/>
        <v>B</v>
      </c>
      <c r="T83" s="1" t="str">
        <f t="shared" si="7"/>
        <v>B</v>
      </c>
      <c r="U83" s="1" t="str">
        <f t="shared" si="7"/>
        <v>B</v>
      </c>
    </row>
    <row r="84" spans="1:29" ht="15.6" x14ac:dyDescent="0.25">
      <c r="E84" s="5">
        <v>19903633</v>
      </c>
      <c r="F84" s="5">
        <v>9773</v>
      </c>
      <c r="G84" s="5">
        <v>168816</v>
      </c>
      <c r="H84" s="5">
        <v>55185</v>
      </c>
      <c r="J84" s="1">
        <f t="shared" si="8"/>
        <v>0.23768782915165518</v>
      </c>
      <c r="K84" s="1">
        <f t="shared" si="8"/>
        <v>-0.1913115432354158</v>
      </c>
      <c r="L84" s="1">
        <f t="shared" si="8"/>
        <v>-0.1163270327001293</v>
      </c>
      <c r="M84" s="1">
        <f t="shared" si="9"/>
        <v>-0.21671185045349381</v>
      </c>
      <c r="O84" s="1">
        <f t="shared" si="5"/>
        <v>-0.80488573570736222</v>
      </c>
      <c r="P84" s="1">
        <f t="shared" si="6"/>
        <v>-0.48941097705893721</v>
      </c>
      <c r="Q84" s="1">
        <f t="shared" si="6"/>
        <v>-0.9117498831428269</v>
      </c>
      <c r="S84" s="1" t="str">
        <f t="shared" si="7"/>
        <v>A</v>
      </c>
      <c r="T84" s="1" t="str">
        <f t="shared" si="7"/>
        <v>B</v>
      </c>
      <c r="U84" s="1" t="str">
        <f t="shared" si="7"/>
        <v>A</v>
      </c>
    </row>
    <row r="85" spans="1:29" ht="15.6" x14ac:dyDescent="0.25">
      <c r="E85" s="5">
        <v>20152800</v>
      </c>
      <c r="F85" s="5">
        <v>7658</v>
      </c>
      <c r="G85" s="5">
        <v>160121</v>
      </c>
      <c r="H85" s="5">
        <v>35280</v>
      </c>
      <c r="J85" s="1">
        <f t="shared" si="8"/>
        <v>1.2518669330367979E-2</v>
      </c>
      <c r="K85" s="1">
        <f t="shared" si="8"/>
        <v>-0.21641256523073774</v>
      </c>
      <c r="L85" s="1">
        <f t="shared" si="8"/>
        <v>-5.1505781442517294E-2</v>
      </c>
      <c r="M85" s="1">
        <f t="shared" si="8"/>
        <v>-0.36069584126121229</v>
      </c>
      <c r="O85" s="1">
        <f t="shared" si="5"/>
        <v>-17.287186003528412</v>
      </c>
      <c r="P85" s="1">
        <f t="shared" si="6"/>
        <v>-4.1143175910536902</v>
      </c>
      <c r="Q85" s="1">
        <f t="shared" si="6"/>
        <v>-28.812634293824729</v>
      </c>
      <c r="S85" s="1" t="str">
        <f t="shared" si="7"/>
        <v>A</v>
      </c>
      <c r="T85" s="1" t="str">
        <f t="shared" si="7"/>
        <v>A</v>
      </c>
      <c r="U85" s="1" t="str">
        <f t="shared" si="7"/>
        <v>A</v>
      </c>
    </row>
    <row r="86" spans="1:29" ht="15.6" x14ac:dyDescent="0.25">
      <c r="E86" s="5">
        <v>23615569</v>
      </c>
      <c r="F86" s="5">
        <v>7464</v>
      </c>
      <c r="G86" s="5">
        <v>161805</v>
      </c>
      <c r="H86" s="5">
        <v>34697</v>
      </c>
      <c r="J86" s="1">
        <f t="shared" ref="J86:M90" si="10">(E86-E85)/E85</f>
        <v>0.17182570163947442</v>
      </c>
      <c r="K86" s="1">
        <f t="shared" si="10"/>
        <v>-2.5332985113606685E-2</v>
      </c>
      <c r="L86" s="1">
        <f t="shared" si="10"/>
        <v>1.0517046483596779E-2</v>
      </c>
      <c r="M86" s="1">
        <f t="shared" si="10"/>
        <v>-1.6524943310657597E-2</v>
      </c>
      <c r="O86" s="1">
        <f t="shared" si="5"/>
        <v>-0.14743420147214348</v>
      </c>
      <c r="P86" s="1">
        <f t="shared" si="6"/>
        <v>6.1207644626202089E-2</v>
      </c>
      <c r="Q86" s="1">
        <f t="shared" si="6"/>
        <v>-9.6172709629496062E-2</v>
      </c>
      <c r="S86" s="1" t="str">
        <f t="shared" si="7"/>
        <v>B</v>
      </c>
      <c r="T86" s="1" t="str">
        <f t="shared" si="7"/>
        <v>C</v>
      </c>
      <c r="U86" s="1" t="str">
        <f t="shared" si="7"/>
        <v>B</v>
      </c>
    </row>
    <row r="87" spans="1:29" ht="15.6" x14ac:dyDescent="0.25">
      <c r="E87" s="5">
        <v>27890278</v>
      </c>
      <c r="F87" s="7">
        <v>9987</v>
      </c>
      <c r="G87" s="5">
        <v>220318</v>
      </c>
      <c r="H87" s="5">
        <v>221276</v>
      </c>
      <c r="J87" s="1">
        <f t="shared" si="10"/>
        <v>0.18101232284515356</v>
      </c>
      <c r="K87" s="1">
        <f t="shared" si="10"/>
        <v>0.33802250803858519</v>
      </c>
      <c r="L87" s="1">
        <f t="shared" si="10"/>
        <v>0.36162664936188621</v>
      </c>
      <c r="M87" s="1">
        <f t="shared" si="10"/>
        <v>5.3773813297979656</v>
      </c>
      <c r="O87" s="1">
        <f t="shared" ref="O87:O90" si="11">K87/J87</f>
        <v>1.8674005323258875</v>
      </c>
      <c r="P87" s="1">
        <f t="shared" ref="P87:Q90" si="12">L87/$J87</f>
        <v>1.9978012749509801</v>
      </c>
      <c r="Q87" s="1">
        <f t="shared" si="12"/>
        <v>29.707266584264708</v>
      </c>
      <c r="S87" s="1" t="str">
        <f t="shared" ref="S87:U90" si="13">IF(AND($J87&gt;0,K87&lt;0,O87&lt;-0.5),"A",IF(OR(AND($J87&gt;0,K87&lt;0,O87&gt;-0.5)),"B",IF(OR(AND($J87&gt;0,K87&gt;0,O87&lt;1),AND($J87&lt;0,K87&lt;0,O87&gt;1.2)),"C",IF(OR(AND($J87&gt;0,K87&gt;0,O87&gt;1),AND($J87&lt;0,K87&lt;0,O87&lt;1.2)),"D",IF(AND($J87&lt;0,K87&gt;0,O87&lt;0),"E","F")))))</f>
        <v>D</v>
      </c>
      <c r="T87" s="1" t="str">
        <f t="shared" si="13"/>
        <v>D</v>
      </c>
      <c r="U87" s="1" t="str">
        <f t="shared" si="13"/>
        <v>D</v>
      </c>
    </row>
    <row r="88" spans="1:29" ht="15.6" x14ac:dyDescent="0.25">
      <c r="E88" s="5">
        <v>30242864</v>
      </c>
      <c r="F88" s="7">
        <v>10230</v>
      </c>
      <c r="G88" s="5">
        <v>202792</v>
      </c>
      <c r="H88" s="5">
        <v>195790</v>
      </c>
      <c r="J88" s="1">
        <f t="shared" si="10"/>
        <v>8.4351471864138466E-2</v>
      </c>
      <c r="K88" s="1">
        <f t="shared" si="10"/>
        <v>2.4331631120456592E-2</v>
      </c>
      <c r="L88" s="1">
        <f t="shared" si="10"/>
        <v>-7.9548652402436484E-2</v>
      </c>
      <c r="M88" s="1">
        <f t="shared" si="10"/>
        <v>-0.11517742547768398</v>
      </c>
      <c r="O88" s="1">
        <f t="shared" si="11"/>
        <v>0.28845532369188026</v>
      </c>
      <c r="P88" s="1">
        <f t="shared" si="12"/>
        <v>-0.94306181794388022</v>
      </c>
      <c r="Q88" s="1">
        <f t="shared" si="12"/>
        <v>-1.3654465409115284</v>
      </c>
      <c r="S88" s="1" t="str">
        <f t="shared" si="13"/>
        <v>C</v>
      </c>
      <c r="T88" s="1" t="str">
        <f t="shared" si="13"/>
        <v>A</v>
      </c>
      <c r="U88" s="1" t="str">
        <f t="shared" si="13"/>
        <v>A</v>
      </c>
    </row>
    <row r="89" spans="1:29" ht="15.6" x14ac:dyDescent="0.25">
      <c r="E89" s="5">
        <v>30615043</v>
      </c>
      <c r="F89" s="7">
        <v>11890</v>
      </c>
      <c r="G89" s="5">
        <v>184980</v>
      </c>
      <c r="H89" s="5">
        <v>213885</v>
      </c>
      <c r="J89" s="1">
        <f t="shared" si="10"/>
        <v>1.2306341092563192E-2</v>
      </c>
      <c r="K89" s="1">
        <f t="shared" si="10"/>
        <v>0.16226783968719452</v>
      </c>
      <c r="L89" s="1">
        <f t="shared" si="10"/>
        <v>-8.7833839599195232E-2</v>
      </c>
      <c r="M89" s="1">
        <f t="shared" si="10"/>
        <v>9.2420450482659997E-2</v>
      </c>
      <c r="O89" s="1">
        <f t="shared" si="11"/>
        <v>13.185709583919635</v>
      </c>
      <c r="P89" s="1">
        <f t="shared" si="12"/>
        <v>-7.1372830428269083</v>
      </c>
      <c r="Q89" s="1">
        <f t="shared" si="12"/>
        <v>7.5099860947711194</v>
      </c>
      <c r="S89" s="1" t="str">
        <f t="shared" si="13"/>
        <v>D</v>
      </c>
      <c r="T89" s="1" t="str">
        <f t="shared" si="13"/>
        <v>A</v>
      </c>
      <c r="U89" s="1" t="str">
        <f t="shared" si="13"/>
        <v>D</v>
      </c>
    </row>
    <row r="90" spans="1:29" ht="15.6" x14ac:dyDescent="0.25">
      <c r="E90" s="5">
        <v>30800054</v>
      </c>
      <c r="F90" s="7">
        <v>12510</v>
      </c>
      <c r="G90" s="5">
        <v>145946</v>
      </c>
      <c r="H90" s="5">
        <v>301827</v>
      </c>
      <c r="J90" s="1">
        <f t="shared" si="10"/>
        <v>6.0431402954423423E-3</v>
      </c>
      <c r="K90" s="1">
        <f t="shared" si="10"/>
        <v>5.2144659377628258E-2</v>
      </c>
      <c r="L90" s="1">
        <f t="shared" si="10"/>
        <v>-0.21101740728727431</v>
      </c>
      <c r="M90" s="1">
        <f t="shared" si="10"/>
        <v>0.41116487832246301</v>
      </c>
      <c r="O90" s="1">
        <f t="shared" si="11"/>
        <v>8.6287355295979271</v>
      </c>
      <c r="P90" s="1">
        <f t="shared" si="12"/>
        <v>-34.918502131486321</v>
      </c>
      <c r="Q90" s="1">
        <f t="shared" si="12"/>
        <v>68.038281128862451</v>
      </c>
      <c r="S90" s="1" t="str">
        <f t="shared" si="13"/>
        <v>D</v>
      </c>
      <c r="T90" s="1" t="str">
        <f t="shared" si="13"/>
        <v>A</v>
      </c>
      <c r="U90" s="1" t="str">
        <f t="shared" si="13"/>
        <v>D</v>
      </c>
    </row>
    <row r="91" spans="1:29" ht="14.4" x14ac:dyDescent="0.25">
      <c r="A91" s="18" t="s">
        <v>55</v>
      </c>
      <c r="J91" s="1" t="e">
        <f>(E91-#REF!)/#REF!</f>
        <v>#REF!</v>
      </c>
      <c r="K91" s="1" t="e">
        <f>(F91-#REF!)/#REF!</f>
        <v>#REF!</v>
      </c>
      <c r="L91" s="1" t="e">
        <f>(G91-#REF!)/#REF!</f>
        <v>#REF!</v>
      </c>
      <c r="M91" s="1" t="e">
        <f>(H91-#REF!)/#REF!</f>
        <v>#REF!</v>
      </c>
      <c r="O91" s="1" t="e">
        <f t="shared" ref="O91:O102" si="14">K91/J91</f>
        <v>#REF!</v>
      </c>
      <c r="P91" s="1" t="e">
        <f t="shared" ref="P91:Q102" si="15">L91/$J91</f>
        <v>#REF!</v>
      </c>
      <c r="Q91" s="1" t="e">
        <f t="shared" si="15"/>
        <v>#REF!</v>
      </c>
      <c r="S91" s="8" t="e">
        <f t="shared" ref="S91:U102" si="16">IF(AND($J91&gt;0,K91&lt;0,O91&lt;-0.5),"A",IF(OR(AND($J91&gt;0,K91&lt;0,O91&gt;-0.5)),"B",IF(OR(AND($J91&gt;0,K91&gt;0,O91&lt;1),AND($J91&lt;0,K91&lt;0,O91&gt;1.2)),"C",IF(OR(AND($J91&gt;0,K91&gt;0,O91&gt;1),AND($J91&lt;0,K91&lt;0,O91&lt;1.2)),"D",IF(AND($J91&lt;0,K91&gt;0,O91&lt;0),"E","F")))))</f>
        <v>#REF!</v>
      </c>
      <c r="T91" s="8" t="e">
        <f t="shared" si="16"/>
        <v>#REF!</v>
      </c>
      <c r="U91" s="8" t="e">
        <f t="shared" si="16"/>
        <v>#REF!</v>
      </c>
    </row>
    <row r="92" spans="1:29" ht="15.6" x14ac:dyDescent="0.25">
      <c r="E92" s="5">
        <v>2342689</v>
      </c>
      <c r="F92" s="6"/>
      <c r="G92" s="6"/>
      <c r="H92" s="6"/>
      <c r="J92" s="1" t="e">
        <f t="shared" ref="J92:M101" si="17">(E92-E91)/E91</f>
        <v>#DIV/0!</v>
      </c>
      <c r="K92" s="1" t="e">
        <f t="shared" si="17"/>
        <v>#DIV/0!</v>
      </c>
      <c r="L92" s="1" t="e">
        <f t="shared" si="17"/>
        <v>#DIV/0!</v>
      </c>
      <c r="M92" s="1" t="e">
        <f t="shared" ref="M92:M100" si="18">(H92-H91)/H91</f>
        <v>#DIV/0!</v>
      </c>
      <c r="O92" s="1" t="e">
        <f t="shared" si="14"/>
        <v>#DIV/0!</v>
      </c>
      <c r="P92" s="1" t="e">
        <f t="shared" si="15"/>
        <v>#DIV/0!</v>
      </c>
      <c r="Q92" s="1" t="e">
        <f t="shared" si="15"/>
        <v>#DIV/0!</v>
      </c>
      <c r="S92" s="1" t="e">
        <f t="shared" si="16"/>
        <v>#DIV/0!</v>
      </c>
      <c r="T92" s="1" t="e">
        <f t="shared" si="16"/>
        <v>#DIV/0!</v>
      </c>
      <c r="U92" s="1" t="e">
        <f t="shared" si="16"/>
        <v>#DIV/0!</v>
      </c>
      <c r="W92" s="1">
        <f>COUNTIF($S$92:$U$105,"A")</f>
        <v>7</v>
      </c>
      <c r="X92" s="1">
        <f>COUNTIF($S$92:$U$105,"B")</f>
        <v>5</v>
      </c>
      <c r="Y92" s="1">
        <f>COUNTIF($S$92:$U$105,"C")</f>
        <v>10</v>
      </c>
      <c r="Z92" s="1">
        <f>COUNTIF($S$92:$U$105,"D")</f>
        <v>11</v>
      </c>
      <c r="AA92" s="1">
        <f>COUNTIF($S$92:$U$105,"E")</f>
        <v>0</v>
      </c>
      <c r="AC92" s="1" t="s">
        <v>151</v>
      </c>
    </row>
    <row r="93" spans="1:29" ht="15.6" x14ac:dyDescent="0.25">
      <c r="E93" s="5">
        <v>2578580</v>
      </c>
      <c r="F93" s="6"/>
      <c r="G93" s="6"/>
      <c r="H93" s="6"/>
      <c r="J93" s="1">
        <f t="shared" si="17"/>
        <v>0.10069240944914157</v>
      </c>
      <c r="K93" s="1" t="e">
        <f t="shared" si="17"/>
        <v>#DIV/0!</v>
      </c>
      <c r="L93" s="1" t="e">
        <f t="shared" si="17"/>
        <v>#DIV/0!</v>
      </c>
      <c r="M93" s="1" t="e">
        <f t="shared" si="18"/>
        <v>#DIV/0!</v>
      </c>
      <c r="O93" s="1" t="e">
        <f t="shared" si="14"/>
        <v>#DIV/0!</v>
      </c>
      <c r="P93" s="1" t="e">
        <f t="shared" si="15"/>
        <v>#DIV/0!</v>
      </c>
      <c r="Q93" s="1" t="e">
        <f t="shared" si="15"/>
        <v>#DIV/0!</v>
      </c>
      <c r="S93" s="1" t="e">
        <f t="shared" si="16"/>
        <v>#DIV/0!</v>
      </c>
      <c r="T93" s="1" t="e">
        <f t="shared" si="16"/>
        <v>#DIV/0!</v>
      </c>
      <c r="U93" s="1" t="e">
        <f t="shared" si="16"/>
        <v>#DIV/0!</v>
      </c>
    </row>
    <row r="94" spans="1:29" ht="15.6" x14ac:dyDescent="0.25">
      <c r="E94" s="5">
        <v>2943962</v>
      </c>
      <c r="F94" s="5">
        <v>3476</v>
      </c>
      <c r="G94" s="5">
        <v>34336</v>
      </c>
      <c r="H94" s="5">
        <v>8039</v>
      </c>
      <c r="J94" s="1">
        <f t="shared" si="17"/>
        <v>0.14169891956037819</v>
      </c>
      <c r="K94" s="1" t="e">
        <f t="shared" si="17"/>
        <v>#DIV/0!</v>
      </c>
      <c r="L94" s="1" t="e">
        <f t="shared" si="17"/>
        <v>#DIV/0!</v>
      </c>
      <c r="M94" s="1" t="e">
        <f t="shared" si="18"/>
        <v>#DIV/0!</v>
      </c>
      <c r="O94" s="1" t="e">
        <f t="shared" si="14"/>
        <v>#DIV/0!</v>
      </c>
      <c r="P94" s="1" t="e">
        <f t="shared" si="15"/>
        <v>#DIV/0!</v>
      </c>
      <c r="Q94" s="1" t="e">
        <f t="shared" si="15"/>
        <v>#DIV/0!</v>
      </c>
      <c r="S94" s="1" t="e">
        <f t="shared" si="16"/>
        <v>#DIV/0!</v>
      </c>
      <c r="T94" s="1" t="e">
        <f t="shared" si="16"/>
        <v>#DIV/0!</v>
      </c>
      <c r="U94" s="1" t="e">
        <f t="shared" si="16"/>
        <v>#DIV/0!</v>
      </c>
    </row>
    <row r="95" spans="1:29" ht="15.6" x14ac:dyDescent="0.25">
      <c r="E95" s="5">
        <v>3492257</v>
      </c>
      <c r="F95" s="5">
        <v>3301</v>
      </c>
      <c r="G95" s="5">
        <v>49014</v>
      </c>
      <c r="H95" s="5">
        <v>10298</v>
      </c>
      <c r="J95" s="1">
        <f t="shared" si="17"/>
        <v>0.18624391211571345</v>
      </c>
      <c r="K95" s="1">
        <f t="shared" si="17"/>
        <v>-5.0345224395857306E-2</v>
      </c>
      <c r="L95" s="1">
        <f t="shared" si="17"/>
        <v>0.42748136067101583</v>
      </c>
      <c r="M95" s="1">
        <f t="shared" si="18"/>
        <v>0.28100510013683294</v>
      </c>
      <c r="O95" s="1">
        <f t="shared" si="14"/>
        <v>-0.27031876545085559</v>
      </c>
      <c r="P95" s="1">
        <f t="shared" si="15"/>
        <v>2.2952769613506692</v>
      </c>
      <c r="Q95" s="1">
        <f t="shared" si="15"/>
        <v>1.508801533132768</v>
      </c>
      <c r="S95" s="1" t="str">
        <f t="shared" si="16"/>
        <v>B</v>
      </c>
      <c r="T95" s="1" t="str">
        <f t="shared" si="16"/>
        <v>D</v>
      </c>
      <c r="U95" s="1" t="str">
        <f t="shared" si="16"/>
        <v>D</v>
      </c>
    </row>
    <row r="96" spans="1:29" ht="15.6" x14ac:dyDescent="0.25">
      <c r="E96" s="5">
        <v>3856278</v>
      </c>
      <c r="F96" s="5">
        <v>3846</v>
      </c>
      <c r="G96" s="5">
        <v>57762</v>
      </c>
      <c r="H96" s="5">
        <v>21348</v>
      </c>
      <c r="J96" s="1">
        <f t="shared" si="17"/>
        <v>0.10423660114361571</v>
      </c>
      <c r="K96" s="1">
        <f t="shared" si="17"/>
        <v>0.16510148439866706</v>
      </c>
      <c r="L96" s="1">
        <f t="shared" si="17"/>
        <v>0.17847961806830701</v>
      </c>
      <c r="M96" s="1">
        <f t="shared" si="18"/>
        <v>1.0730238881336183</v>
      </c>
      <c r="O96" s="1">
        <f t="shared" si="14"/>
        <v>1.5839108584439796</v>
      </c>
      <c r="P96" s="1">
        <f t="shared" si="15"/>
        <v>1.7122547752914574</v>
      </c>
      <c r="Q96" s="1">
        <f t="shared" si="15"/>
        <v>10.294118153902785</v>
      </c>
      <c r="S96" s="1" t="str">
        <f t="shared" si="16"/>
        <v>D</v>
      </c>
      <c r="T96" s="1" t="str">
        <f t="shared" si="16"/>
        <v>D</v>
      </c>
      <c r="U96" s="1" t="str">
        <f t="shared" si="16"/>
        <v>D</v>
      </c>
    </row>
    <row r="97" spans="1:29" ht="15.6" x14ac:dyDescent="0.25">
      <c r="E97" s="5">
        <v>4500075</v>
      </c>
      <c r="F97" s="5">
        <v>4110</v>
      </c>
      <c r="G97" s="5">
        <v>60719</v>
      </c>
      <c r="H97" s="5">
        <v>17389</v>
      </c>
      <c r="J97" s="1">
        <f t="shared" si="17"/>
        <v>0.16694776673258516</v>
      </c>
      <c r="K97" s="1">
        <f t="shared" si="17"/>
        <v>6.8642745709828396E-2</v>
      </c>
      <c r="L97" s="1">
        <f t="shared" si="17"/>
        <v>5.1192825733180986E-2</v>
      </c>
      <c r="M97" s="1">
        <f t="shared" si="18"/>
        <v>-0.18545062769346074</v>
      </c>
      <c r="O97" s="1">
        <f t="shared" si="14"/>
        <v>0.41116300656947086</v>
      </c>
      <c r="P97" s="1">
        <f t="shared" si="15"/>
        <v>0.30663977563222522</v>
      </c>
      <c r="Q97" s="1">
        <f t="shared" si="15"/>
        <v>-1.1108302394395801</v>
      </c>
      <c r="S97" s="1" t="str">
        <f t="shared" si="16"/>
        <v>C</v>
      </c>
      <c r="T97" s="1" t="str">
        <f t="shared" si="16"/>
        <v>C</v>
      </c>
      <c r="U97" s="1" t="str">
        <f t="shared" si="16"/>
        <v>A</v>
      </c>
    </row>
    <row r="98" spans="1:29" ht="15.6" x14ac:dyDescent="0.25">
      <c r="E98" s="5">
        <v>5534371</v>
      </c>
      <c r="F98" s="5">
        <v>4402</v>
      </c>
      <c r="G98" s="5">
        <v>54062</v>
      </c>
      <c r="H98" s="5">
        <v>12164</v>
      </c>
      <c r="J98" s="1">
        <f t="shared" si="17"/>
        <v>0.22983972489347398</v>
      </c>
      <c r="K98" s="1">
        <f t="shared" si="17"/>
        <v>7.1046228710462289E-2</v>
      </c>
      <c r="L98" s="1">
        <f t="shared" si="17"/>
        <v>-0.10963619295442942</v>
      </c>
      <c r="M98" s="1">
        <f t="shared" si="18"/>
        <v>-0.30047731324400484</v>
      </c>
      <c r="O98" s="1">
        <f t="shared" si="14"/>
        <v>0.30911205077099169</v>
      </c>
      <c r="P98" s="1">
        <f t="shared" si="15"/>
        <v>-0.47701150445269436</v>
      </c>
      <c r="Q98" s="1">
        <f t="shared" si="15"/>
        <v>-1.3073341146021209</v>
      </c>
      <c r="S98" s="1" t="str">
        <f t="shared" si="16"/>
        <v>C</v>
      </c>
      <c r="T98" s="1" t="str">
        <f t="shared" si="16"/>
        <v>B</v>
      </c>
      <c r="U98" s="1" t="str">
        <f t="shared" si="16"/>
        <v>A</v>
      </c>
    </row>
    <row r="99" spans="1:29" ht="15.6" x14ac:dyDescent="0.25">
      <c r="E99" s="5">
        <v>6728476</v>
      </c>
      <c r="F99" s="5">
        <v>4430</v>
      </c>
      <c r="G99" s="5">
        <v>55028</v>
      </c>
      <c r="H99" s="5">
        <v>12466</v>
      </c>
      <c r="J99" s="1">
        <f t="shared" si="17"/>
        <v>0.21576164662614775</v>
      </c>
      <c r="K99" s="1">
        <f t="shared" si="17"/>
        <v>6.3607451158564287E-3</v>
      </c>
      <c r="L99" s="1">
        <f t="shared" si="17"/>
        <v>1.7868373349117679E-2</v>
      </c>
      <c r="M99" s="1">
        <f t="shared" si="18"/>
        <v>2.4827359421243013E-2</v>
      </c>
      <c r="O99" s="1">
        <f t="shared" si="14"/>
        <v>2.9480425345834296E-2</v>
      </c>
      <c r="P99" s="1">
        <f t="shared" si="15"/>
        <v>8.2815336407208548E-2</v>
      </c>
      <c r="Q99" s="1">
        <f t="shared" si="15"/>
        <v>0.11506845544362022</v>
      </c>
      <c r="S99" s="1" t="str">
        <f t="shared" si="16"/>
        <v>C</v>
      </c>
      <c r="T99" s="1" t="str">
        <f t="shared" si="16"/>
        <v>C</v>
      </c>
      <c r="U99" s="1" t="str">
        <f t="shared" si="16"/>
        <v>C</v>
      </c>
    </row>
    <row r="100" spans="1:29" ht="15.6" x14ac:dyDescent="0.25">
      <c r="E100" s="5">
        <v>8248814</v>
      </c>
      <c r="F100" s="5">
        <v>4368</v>
      </c>
      <c r="G100" s="5">
        <v>52894</v>
      </c>
      <c r="H100" s="5">
        <v>12319</v>
      </c>
      <c r="J100" s="1">
        <f t="shared" si="17"/>
        <v>0.22595577364027158</v>
      </c>
      <c r="K100" s="1">
        <f t="shared" si="17"/>
        <v>-1.399548532731377E-2</v>
      </c>
      <c r="L100" s="1">
        <f t="shared" si="17"/>
        <v>-3.8780257323544377E-2</v>
      </c>
      <c r="M100" s="1">
        <f t="shared" si="18"/>
        <v>-1.1792074442483555E-2</v>
      </c>
      <c r="O100" s="1">
        <f t="shared" si="14"/>
        <v>-6.1939047194231052E-2</v>
      </c>
      <c r="P100" s="1">
        <f t="shared" si="15"/>
        <v>-0.17162764508635092</v>
      </c>
      <c r="Q100" s="1">
        <f t="shared" si="15"/>
        <v>-5.2187533217260884E-2</v>
      </c>
      <c r="S100" s="1" t="str">
        <f t="shared" si="16"/>
        <v>B</v>
      </c>
      <c r="T100" s="1" t="str">
        <f t="shared" si="16"/>
        <v>B</v>
      </c>
      <c r="U100" s="1" t="str">
        <f t="shared" si="16"/>
        <v>B</v>
      </c>
    </row>
    <row r="101" spans="1:29" ht="15.6" x14ac:dyDescent="0.25">
      <c r="E101" s="5">
        <v>9908973</v>
      </c>
      <c r="F101" s="5">
        <v>3914</v>
      </c>
      <c r="G101" s="5">
        <v>30931</v>
      </c>
      <c r="H101" s="5">
        <v>15824</v>
      </c>
      <c r="J101" s="1">
        <f t="shared" si="17"/>
        <v>0.20126032663604732</v>
      </c>
      <c r="K101" s="1">
        <f t="shared" si="17"/>
        <v>-0.10393772893772894</v>
      </c>
      <c r="L101" s="1">
        <f t="shared" si="17"/>
        <v>-0.41522667977464361</v>
      </c>
      <c r="M101" s="1">
        <f t="shared" si="17"/>
        <v>0.28451984739021025</v>
      </c>
      <c r="O101" s="1">
        <f t="shared" si="14"/>
        <v>-0.51643426538647419</v>
      </c>
      <c r="P101" s="1">
        <f t="shared" si="15"/>
        <v>-2.0631322959418932</v>
      </c>
      <c r="Q101" s="1">
        <f t="shared" si="15"/>
        <v>1.4136906768750641</v>
      </c>
      <c r="S101" s="1" t="str">
        <f t="shared" si="16"/>
        <v>A</v>
      </c>
      <c r="T101" s="1" t="str">
        <f t="shared" si="16"/>
        <v>A</v>
      </c>
      <c r="U101" s="1" t="str">
        <f t="shared" si="16"/>
        <v>D</v>
      </c>
    </row>
    <row r="102" spans="1:29" ht="15.6" x14ac:dyDescent="0.25">
      <c r="E102" s="5">
        <v>12421544</v>
      </c>
      <c r="F102" s="7">
        <v>4027</v>
      </c>
      <c r="G102" s="5">
        <v>40519</v>
      </c>
      <c r="H102" s="5">
        <v>39179</v>
      </c>
      <c r="J102" s="1">
        <f t="shared" ref="J102:M165" si="19">(E102-E101)/E101</f>
        <v>0.25356522820276128</v>
      </c>
      <c r="K102" s="1">
        <f t="shared" si="19"/>
        <v>2.8870720490546755E-2</v>
      </c>
      <c r="L102" s="1">
        <f t="shared" si="19"/>
        <v>0.30998027868481459</v>
      </c>
      <c r="M102" s="1">
        <f t="shared" si="19"/>
        <v>1.4759226491405459</v>
      </c>
      <c r="O102" s="1">
        <f t="shared" si="14"/>
        <v>0.11385914659978745</v>
      </c>
      <c r="P102" s="1">
        <f t="shared" si="15"/>
        <v>1.2224873295203611</v>
      </c>
      <c r="Q102" s="1">
        <f t="shared" si="15"/>
        <v>5.8206823530249068</v>
      </c>
      <c r="S102" s="1" t="str">
        <f t="shared" si="16"/>
        <v>C</v>
      </c>
      <c r="T102" s="1" t="str">
        <f t="shared" si="16"/>
        <v>D</v>
      </c>
      <c r="U102" s="1" t="str">
        <f t="shared" si="16"/>
        <v>D</v>
      </c>
    </row>
    <row r="103" spans="1:29" ht="15.6" x14ac:dyDescent="0.25">
      <c r="E103" s="5">
        <v>13746498</v>
      </c>
      <c r="F103" s="7">
        <v>4819</v>
      </c>
      <c r="G103" s="5">
        <v>28718</v>
      </c>
      <c r="H103" s="5">
        <v>48917</v>
      </c>
      <c r="J103" s="1">
        <f t="shared" si="19"/>
        <v>0.10666580579676729</v>
      </c>
      <c r="K103" s="1">
        <f t="shared" si="19"/>
        <v>0.19667246088899926</v>
      </c>
      <c r="L103" s="1">
        <f t="shared" si="19"/>
        <v>-0.29124608208494779</v>
      </c>
      <c r="M103" s="1">
        <f t="shared" si="19"/>
        <v>0.24855151994691033</v>
      </c>
      <c r="O103" s="1">
        <f t="shared" ref="O103:O166" si="20">K103/J103</f>
        <v>1.8438192016635924</v>
      </c>
      <c r="P103" s="1">
        <f t="shared" ref="P103:Q166" si="21">L103/$J103</f>
        <v>-2.7304540560999029</v>
      </c>
      <c r="Q103" s="1">
        <f t="shared" si="21"/>
        <v>2.3301893056569694</v>
      </c>
      <c r="S103" s="1" t="str">
        <f t="shared" ref="S103:U166" si="22">IF(AND($J103&gt;0,K103&lt;0,O103&lt;-0.5),"A",IF(OR(AND($J103&gt;0,K103&lt;0,O103&gt;-0.5)),"B",IF(OR(AND($J103&gt;0,K103&gt;0,O103&lt;1),AND($J103&lt;0,K103&lt;0,O103&gt;1.2)),"C",IF(OR(AND($J103&gt;0,K103&gt;0,O103&gt;1),AND($J103&lt;0,K103&lt;0,O103&lt;1.2)),"D",IF(AND($J103&lt;0,K103&gt;0,O103&lt;0),"E","F")))))</f>
        <v>D</v>
      </c>
      <c r="T103" s="1" t="str">
        <f t="shared" si="22"/>
        <v>A</v>
      </c>
      <c r="U103" s="1" t="str">
        <f t="shared" si="22"/>
        <v>D</v>
      </c>
    </row>
    <row r="104" spans="1:29" ht="15.6" x14ac:dyDescent="0.25">
      <c r="E104" s="5">
        <v>14798988</v>
      </c>
      <c r="F104" s="7">
        <v>5012</v>
      </c>
      <c r="G104" s="5">
        <v>28926</v>
      </c>
      <c r="H104" s="5">
        <v>46201</v>
      </c>
      <c r="J104" s="1">
        <f t="shared" si="19"/>
        <v>7.6564227485429376E-2</v>
      </c>
      <c r="K104" s="1">
        <f t="shared" si="19"/>
        <v>4.0049802863664663E-2</v>
      </c>
      <c r="L104" s="1">
        <f t="shared" si="19"/>
        <v>7.2428442092067691E-3</v>
      </c>
      <c r="M104" s="1">
        <f t="shared" si="19"/>
        <v>-5.5522619948075308E-2</v>
      </c>
      <c r="O104" s="1">
        <f t="shared" si="20"/>
        <v>0.52308766350821445</v>
      </c>
      <c r="P104" s="1">
        <f t="shared" si="21"/>
        <v>9.45982797329879E-2</v>
      </c>
      <c r="Q104" s="1">
        <f t="shared" si="21"/>
        <v>-0.72517704117946713</v>
      </c>
      <c r="S104" s="1" t="str">
        <f t="shared" si="22"/>
        <v>C</v>
      </c>
      <c r="T104" s="1" t="str">
        <f t="shared" si="22"/>
        <v>C</v>
      </c>
      <c r="U104" s="1" t="str">
        <f t="shared" si="22"/>
        <v>A</v>
      </c>
    </row>
    <row r="105" spans="1:29" ht="15.6" x14ac:dyDescent="0.25">
      <c r="E105" s="5">
        <v>16212107</v>
      </c>
      <c r="F105" s="7">
        <v>5631</v>
      </c>
      <c r="G105" s="5">
        <v>29006</v>
      </c>
      <c r="H105" s="5">
        <v>38573</v>
      </c>
      <c r="J105" s="1">
        <f t="shared" si="19"/>
        <v>9.5487542796845293E-2</v>
      </c>
      <c r="K105" s="1">
        <f t="shared" si="19"/>
        <v>0.12350359138068635</v>
      </c>
      <c r="L105" s="1">
        <f t="shared" si="19"/>
        <v>2.765677936804259E-3</v>
      </c>
      <c r="M105" s="1">
        <f t="shared" si="19"/>
        <v>-0.16510465141447156</v>
      </c>
      <c r="O105" s="1">
        <f t="shared" si="20"/>
        <v>1.2934000369393384</v>
      </c>
      <c r="P105" s="1">
        <f t="shared" si="21"/>
        <v>2.8963756483800011E-2</v>
      </c>
      <c r="Q105" s="1">
        <f t="shared" si="21"/>
        <v>-1.7290700606438296</v>
      </c>
      <c r="S105" s="1" t="str">
        <f t="shared" si="22"/>
        <v>D</v>
      </c>
      <c r="T105" s="1" t="str">
        <f t="shared" si="22"/>
        <v>C</v>
      </c>
      <c r="U105" s="1" t="str">
        <f t="shared" si="22"/>
        <v>A</v>
      </c>
    </row>
    <row r="106" spans="1:29" ht="14.4" x14ac:dyDescent="0.25">
      <c r="A106" s="18" t="s">
        <v>56</v>
      </c>
      <c r="J106" s="1">
        <f t="shared" si="19"/>
        <v>-1</v>
      </c>
      <c r="K106" s="1">
        <f t="shared" si="19"/>
        <v>-1</v>
      </c>
      <c r="L106" s="1">
        <f t="shared" si="19"/>
        <v>-1</v>
      </c>
      <c r="M106" s="1">
        <f t="shared" si="19"/>
        <v>-1</v>
      </c>
      <c r="O106" s="1">
        <f t="shared" si="20"/>
        <v>1</v>
      </c>
      <c r="P106" s="1">
        <f t="shared" si="21"/>
        <v>1</v>
      </c>
      <c r="Q106" s="1">
        <f t="shared" si="21"/>
        <v>1</v>
      </c>
      <c r="S106" s="8" t="str">
        <f t="shared" si="22"/>
        <v>D</v>
      </c>
      <c r="T106" s="8" t="str">
        <f t="shared" si="22"/>
        <v>D</v>
      </c>
      <c r="U106" s="8" t="str">
        <f t="shared" si="22"/>
        <v>D</v>
      </c>
    </row>
    <row r="107" spans="1:29" ht="15.6" x14ac:dyDescent="0.25">
      <c r="E107" s="5">
        <v>2226200</v>
      </c>
      <c r="F107" s="6"/>
      <c r="G107" s="6"/>
      <c r="H107" s="6"/>
      <c r="J107" s="1" t="e">
        <f t="shared" si="19"/>
        <v>#DIV/0!</v>
      </c>
      <c r="K107" s="1" t="e">
        <f t="shared" si="19"/>
        <v>#DIV/0!</v>
      </c>
      <c r="L107" s="1" t="e">
        <f t="shared" si="19"/>
        <v>#DIV/0!</v>
      </c>
      <c r="M107" s="1" t="e">
        <f t="shared" si="19"/>
        <v>#DIV/0!</v>
      </c>
      <c r="O107" s="1" t="e">
        <f t="shared" si="20"/>
        <v>#DIV/0!</v>
      </c>
      <c r="P107" s="1" t="e">
        <f t="shared" si="21"/>
        <v>#DIV/0!</v>
      </c>
      <c r="Q107" s="1" t="e">
        <f t="shared" si="21"/>
        <v>#DIV/0!</v>
      </c>
      <c r="S107" s="1" t="e">
        <f t="shared" si="22"/>
        <v>#DIV/0!</v>
      </c>
      <c r="T107" s="1" t="e">
        <f t="shared" si="22"/>
        <v>#DIV/0!</v>
      </c>
      <c r="U107" s="1" t="e">
        <f t="shared" si="22"/>
        <v>#DIV/0!</v>
      </c>
      <c r="W107" s="1">
        <f>COUNTIF($S$107:$U$120,"A")</f>
        <v>13</v>
      </c>
      <c r="X107" s="1">
        <f>COUNTIF($S$107:$U$120,"B")</f>
        <v>7</v>
      </c>
      <c r="Y107" s="1">
        <f>COUNTIF($S$107:$U$120,"C")</f>
        <v>4</v>
      </c>
      <c r="Z107" s="1">
        <f>COUNTIF($S$107:$U$120,"D")</f>
        <v>9</v>
      </c>
      <c r="AA107" s="1">
        <f>COUNTIF($S$107:$U$120,"E")</f>
        <v>0</v>
      </c>
      <c r="AC107" s="1" t="s">
        <v>39</v>
      </c>
    </row>
    <row r="108" spans="1:29" ht="15.6" x14ac:dyDescent="0.25">
      <c r="E108" s="5">
        <v>2454500</v>
      </c>
      <c r="F108" s="6"/>
      <c r="G108" s="6"/>
      <c r="H108" s="6"/>
      <c r="J108" s="1">
        <f t="shared" si="19"/>
        <v>0.10255143293504626</v>
      </c>
      <c r="K108" s="1" t="e">
        <f t="shared" si="19"/>
        <v>#DIV/0!</v>
      </c>
      <c r="L108" s="1" t="e">
        <f t="shared" si="19"/>
        <v>#DIV/0!</v>
      </c>
      <c r="M108" s="1" t="e">
        <f t="shared" si="19"/>
        <v>#DIV/0!</v>
      </c>
      <c r="O108" s="1" t="e">
        <f t="shared" si="20"/>
        <v>#DIV/0!</v>
      </c>
      <c r="P108" s="1" t="e">
        <f t="shared" si="21"/>
        <v>#DIV/0!</v>
      </c>
      <c r="Q108" s="1" t="e">
        <f t="shared" si="21"/>
        <v>#DIV/0!</v>
      </c>
      <c r="S108" s="1" t="e">
        <f t="shared" si="22"/>
        <v>#DIV/0!</v>
      </c>
      <c r="T108" s="1" t="e">
        <f t="shared" si="22"/>
        <v>#DIV/0!</v>
      </c>
      <c r="U108" s="1" t="e">
        <f t="shared" si="22"/>
        <v>#DIV/0!</v>
      </c>
    </row>
    <row r="109" spans="1:29" ht="15.6" x14ac:dyDescent="0.25">
      <c r="E109" s="5">
        <v>2736400</v>
      </c>
      <c r="F109" s="5">
        <v>9696</v>
      </c>
      <c r="G109" s="5">
        <v>40545</v>
      </c>
      <c r="H109" s="5">
        <v>10779</v>
      </c>
      <c r="J109" s="1">
        <f t="shared" si="19"/>
        <v>0.11485027500509269</v>
      </c>
      <c r="K109" s="1" t="e">
        <f t="shared" si="19"/>
        <v>#DIV/0!</v>
      </c>
      <c r="L109" s="1" t="e">
        <f t="shared" si="19"/>
        <v>#DIV/0!</v>
      </c>
      <c r="M109" s="1" t="e">
        <f t="shared" si="19"/>
        <v>#DIV/0!</v>
      </c>
      <c r="O109" s="1" t="e">
        <f t="shared" si="20"/>
        <v>#DIV/0!</v>
      </c>
      <c r="P109" s="1" t="e">
        <f t="shared" si="21"/>
        <v>#DIV/0!</v>
      </c>
      <c r="Q109" s="1" t="e">
        <f t="shared" si="21"/>
        <v>#DIV/0!</v>
      </c>
      <c r="S109" s="1" t="e">
        <f t="shared" si="22"/>
        <v>#DIV/0!</v>
      </c>
      <c r="T109" s="1" t="e">
        <f t="shared" si="22"/>
        <v>#DIV/0!</v>
      </c>
      <c r="U109" s="1" t="e">
        <f t="shared" si="22"/>
        <v>#DIV/0!</v>
      </c>
    </row>
    <row r="110" spans="1:29" ht="15.6" x14ac:dyDescent="0.25">
      <c r="E110" s="5">
        <v>3169800</v>
      </c>
      <c r="F110" s="5">
        <v>8921</v>
      </c>
      <c r="G110" s="5">
        <v>73008</v>
      </c>
      <c r="H110" s="5">
        <v>8667</v>
      </c>
      <c r="J110" s="1">
        <f t="shared" si="19"/>
        <v>0.15838327729864055</v>
      </c>
      <c r="K110" s="1">
        <f t="shared" si="19"/>
        <v>-7.9929867986798686E-2</v>
      </c>
      <c r="L110" s="1">
        <f t="shared" si="19"/>
        <v>0.8006659267480577</v>
      </c>
      <c r="M110" s="1">
        <f t="shared" si="19"/>
        <v>-0.19593654327859727</v>
      </c>
      <c r="O110" s="1">
        <f t="shared" si="20"/>
        <v>-0.50466103082389457</v>
      </c>
      <c r="P110" s="1">
        <f t="shared" si="21"/>
        <v>5.055242828688014</v>
      </c>
      <c r="Q110" s="1">
        <f t="shared" si="21"/>
        <v>-1.2371037310280424</v>
      </c>
      <c r="S110" s="1" t="str">
        <f t="shared" si="22"/>
        <v>A</v>
      </c>
      <c r="T110" s="1" t="str">
        <f t="shared" si="22"/>
        <v>D</v>
      </c>
      <c r="U110" s="1" t="str">
        <f t="shared" si="22"/>
        <v>A</v>
      </c>
    </row>
    <row r="111" spans="1:29" ht="15.6" x14ac:dyDescent="0.25">
      <c r="E111" s="5">
        <v>3432100</v>
      </c>
      <c r="F111" s="5">
        <v>8835</v>
      </c>
      <c r="G111" s="5">
        <v>79216</v>
      </c>
      <c r="H111" s="5">
        <v>7790</v>
      </c>
      <c r="J111" s="1">
        <f t="shared" si="19"/>
        <v>8.2749700296548684E-2</v>
      </c>
      <c r="K111" s="1">
        <f t="shared" si="19"/>
        <v>-9.6401748682883089E-3</v>
      </c>
      <c r="L111" s="1">
        <f t="shared" si="19"/>
        <v>8.503177733946965E-2</v>
      </c>
      <c r="M111" s="1">
        <f t="shared" si="19"/>
        <v>-0.10118841583016037</v>
      </c>
      <c r="O111" s="1">
        <f t="shared" si="20"/>
        <v>-0.11649800342165566</v>
      </c>
      <c r="P111" s="1">
        <f t="shared" si="21"/>
        <v>1.0275780701892905</v>
      </c>
      <c r="Q111" s="1">
        <f t="shared" si="21"/>
        <v>-1.2228251639284877</v>
      </c>
      <c r="S111" s="1" t="str">
        <f t="shared" si="22"/>
        <v>B</v>
      </c>
      <c r="T111" s="1" t="str">
        <f t="shared" si="22"/>
        <v>D</v>
      </c>
      <c r="U111" s="1" t="str">
        <f t="shared" si="22"/>
        <v>A</v>
      </c>
    </row>
    <row r="112" spans="1:29" ht="15.6" x14ac:dyDescent="0.25">
      <c r="E112" s="5">
        <v>4010300</v>
      </c>
      <c r="F112" s="5">
        <v>8818</v>
      </c>
      <c r="G112" s="5">
        <v>86160</v>
      </c>
      <c r="H112" s="5">
        <v>19559</v>
      </c>
      <c r="J112" s="1">
        <f t="shared" si="19"/>
        <v>0.16846828472363859</v>
      </c>
      <c r="K112" s="1">
        <f t="shared" si="19"/>
        <v>-1.9241652518392756E-3</v>
      </c>
      <c r="L112" s="1">
        <f t="shared" si="19"/>
        <v>8.7659058776004842E-2</v>
      </c>
      <c r="M112" s="1">
        <f t="shared" si="19"/>
        <v>1.5107830551989729</v>
      </c>
      <c r="O112" s="1">
        <f t="shared" si="20"/>
        <v>-1.1421528123205772E-2</v>
      </c>
      <c r="P112" s="1">
        <f t="shared" si="21"/>
        <v>0.52032973992584952</v>
      </c>
      <c r="Q112" s="1">
        <f t="shared" si="21"/>
        <v>8.9677594668771956</v>
      </c>
      <c r="S112" s="1" t="str">
        <f t="shared" si="22"/>
        <v>B</v>
      </c>
      <c r="T112" s="1" t="str">
        <f t="shared" si="22"/>
        <v>C</v>
      </c>
      <c r="U112" s="1" t="str">
        <f t="shared" si="22"/>
        <v>D</v>
      </c>
    </row>
    <row r="113" spans="1:29" ht="15.6" x14ac:dyDescent="0.25">
      <c r="E113" s="5">
        <v>4666800</v>
      </c>
      <c r="F113" s="5">
        <v>8018</v>
      </c>
      <c r="G113" s="5">
        <v>93950</v>
      </c>
      <c r="H113" s="5">
        <v>11660</v>
      </c>
      <c r="J113" s="1">
        <f t="shared" si="19"/>
        <v>0.16370346358127821</v>
      </c>
      <c r="K113" s="1">
        <f t="shared" si="19"/>
        <v>-9.072352007257882E-2</v>
      </c>
      <c r="L113" s="1">
        <f t="shared" si="19"/>
        <v>9.0413184772516253E-2</v>
      </c>
      <c r="M113" s="1">
        <f t="shared" si="19"/>
        <v>-0.4038550028120047</v>
      </c>
      <c r="O113" s="1">
        <f t="shared" si="20"/>
        <v>-0.5541942613055032</v>
      </c>
      <c r="P113" s="1">
        <f t="shared" si="21"/>
        <v>0.55229854515342258</v>
      </c>
      <c r="Q113" s="1">
        <f t="shared" si="21"/>
        <v>-2.4669911923487926</v>
      </c>
      <c r="S113" s="1" t="str">
        <f t="shared" si="22"/>
        <v>A</v>
      </c>
      <c r="T113" s="1" t="str">
        <f t="shared" si="22"/>
        <v>C</v>
      </c>
      <c r="U113" s="1" t="str">
        <f t="shared" si="22"/>
        <v>A</v>
      </c>
    </row>
    <row r="114" spans="1:29" ht="15.6" x14ac:dyDescent="0.25">
      <c r="E114" s="5">
        <v>5565700</v>
      </c>
      <c r="F114" s="5">
        <v>7233</v>
      </c>
      <c r="G114" s="5">
        <v>90608</v>
      </c>
      <c r="H114" s="5">
        <v>10721</v>
      </c>
      <c r="J114" s="1">
        <f t="shared" si="19"/>
        <v>0.19261592525927831</v>
      </c>
      <c r="K114" s="1">
        <f t="shared" si="19"/>
        <v>-9.790471439261661E-2</v>
      </c>
      <c r="L114" s="1">
        <f t="shared" si="19"/>
        <v>-3.557211282597126E-2</v>
      </c>
      <c r="M114" s="1">
        <f t="shared" si="19"/>
        <v>-8.0531732418524876E-2</v>
      </c>
      <c r="O114" s="1">
        <f t="shared" si="20"/>
        <v>-0.50828982214647145</v>
      </c>
      <c r="P114" s="1">
        <f t="shared" si="21"/>
        <v>-0.18467898112831535</v>
      </c>
      <c r="Q114" s="1">
        <f t="shared" si="21"/>
        <v>-0.4180948813558481</v>
      </c>
      <c r="S114" s="1" t="str">
        <f t="shared" si="22"/>
        <v>A</v>
      </c>
      <c r="T114" s="1" t="str">
        <f t="shared" si="22"/>
        <v>B</v>
      </c>
      <c r="U114" s="1" t="str">
        <f t="shared" si="22"/>
        <v>B</v>
      </c>
    </row>
    <row r="115" spans="1:29" ht="15.6" x14ac:dyDescent="0.25">
      <c r="E115" s="5">
        <v>5715900</v>
      </c>
      <c r="F115" s="5">
        <v>7685</v>
      </c>
      <c r="G115" s="5">
        <v>83603</v>
      </c>
      <c r="H115" s="5">
        <v>9692</v>
      </c>
      <c r="J115" s="1">
        <f t="shared" si="19"/>
        <v>2.6986722245180301E-2</v>
      </c>
      <c r="K115" s="1">
        <f t="shared" si="19"/>
        <v>6.2491359048804089E-2</v>
      </c>
      <c r="L115" s="1">
        <f t="shared" si="19"/>
        <v>-7.7311054211548644E-2</v>
      </c>
      <c r="M115" s="1">
        <f t="shared" si="19"/>
        <v>-9.5979852625687909E-2</v>
      </c>
      <c r="O115" s="1">
        <f t="shared" si="20"/>
        <v>2.3156335356719633</v>
      </c>
      <c r="P115" s="1">
        <f t="shared" si="21"/>
        <v>-2.864781187917552</v>
      </c>
      <c r="Q115" s="1">
        <f t="shared" si="21"/>
        <v>-3.5565583605778377</v>
      </c>
      <c r="S115" s="1" t="str">
        <f t="shared" si="22"/>
        <v>D</v>
      </c>
      <c r="T115" s="1" t="str">
        <f t="shared" si="22"/>
        <v>A</v>
      </c>
      <c r="U115" s="1" t="str">
        <f t="shared" si="22"/>
        <v>A</v>
      </c>
    </row>
    <row r="116" spans="1:29" ht="15.6" x14ac:dyDescent="0.25">
      <c r="E116" s="5">
        <v>6901200</v>
      </c>
      <c r="F116" s="5">
        <v>7749</v>
      </c>
      <c r="G116" s="5">
        <v>74480</v>
      </c>
      <c r="H116" s="5">
        <v>13668</v>
      </c>
      <c r="J116" s="1">
        <f t="shared" si="19"/>
        <v>0.20736891828058573</v>
      </c>
      <c r="K116" s="1">
        <f t="shared" si="19"/>
        <v>8.3279115159401434E-3</v>
      </c>
      <c r="L116" s="1">
        <f t="shared" si="19"/>
        <v>-0.10912287836560888</v>
      </c>
      <c r="M116" s="1">
        <f t="shared" si="19"/>
        <v>0.41023524556335123</v>
      </c>
      <c r="O116" s="1">
        <f t="shared" si="20"/>
        <v>4.0159883096230711E-2</v>
      </c>
      <c r="P116" s="1">
        <f t="shared" si="21"/>
        <v>-0.52622581662868795</v>
      </c>
      <c r="Q116" s="1">
        <f t="shared" si="21"/>
        <v>1.9782870497895548</v>
      </c>
      <c r="S116" s="1" t="str">
        <f t="shared" si="22"/>
        <v>C</v>
      </c>
      <c r="T116" s="1" t="str">
        <f t="shared" si="22"/>
        <v>A</v>
      </c>
      <c r="U116" s="1" t="str">
        <f t="shared" si="22"/>
        <v>D</v>
      </c>
    </row>
    <row r="117" spans="1:29" ht="15.6" x14ac:dyDescent="0.25">
      <c r="E117" s="5">
        <v>9259600</v>
      </c>
      <c r="F117" s="5">
        <v>7062</v>
      </c>
      <c r="G117" s="5">
        <v>91518</v>
      </c>
      <c r="H117" s="5">
        <v>36613</v>
      </c>
      <c r="J117" s="1">
        <f t="shared" si="19"/>
        <v>0.34173766881122125</v>
      </c>
      <c r="K117" s="1">
        <f t="shared" si="19"/>
        <v>-8.8656600851722805E-2</v>
      </c>
      <c r="L117" s="1">
        <f t="shared" si="19"/>
        <v>0.22875939849624061</v>
      </c>
      <c r="M117" s="1">
        <f t="shared" si="19"/>
        <v>1.6787386596429617</v>
      </c>
      <c r="O117" s="1">
        <f t="shared" si="20"/>
        <v>-0.25942882199707828</v>
      </c>
      <c r="P117" s="1">
        <f t="shared" si="21"/>
        <v>0.66940059400536622</v>
      </c>
      <c r="Q117" s="1">
        <f t="shared" si="21"/>
        <v>4.9123605995284967</v>
      </c>
      <c r="S117" s="1" t="str">
        <f t="shared" si="22"/>
        <v>B</v>
      </c>
      <c r="T117" s="1" t="str">
        <f t="shared" si="22"/>
        <v>C</v>
      </c>
      <c r="U117" s="1" t="str">
        <f t="shared" si="22"/>
        <v>D</v>
      </c>
    </row>
    <row r="118" spans="1:29" ht="15.6" x14ac:dyDescent="0.25">
      <c r="E118" s="5">
        <v>10409500</v>
      </c>
      <c r="F118" s="5">
        <v>5095</v>
      </c>
      <c r="G118" s="5">
        <v>83362</v>
      </c>
      <c r="H118" s="5">
        <v>21531</v>
      </c>
      <c r="J118" s="1">
        <f t="shared" si="19"/>
        <v>0.12418463000561579</v>
      </c>
      <c r="K118" s="1">
        <f t="shared" si="19"/>
        <v>-0.27853299348626454</v>
      </c>
      <c r="L118" s="1">
        <f t="shared" si="19"/>
        <v>-8.9119080399484255E-2</v>
      </c>
      <c r="M118" s="1">
        <f t="shared" si="19"/>
        <v>-0.41193018873077869</v>
      </c>
      <c r="O118" s="1">
        <f t="shared" si="20"/>
        <v>-2.2428942573140405</v>
      </c>
      <c r="P118" s="1">
        <f t="shared" si="21"/>
        <v>-0.71763373933999863</v>
      </c>
      <c r="Q118" s="1">
        <f t="shared" si="21"/>
        <v>-3.3170786812518642</v>
      </c>
      <c r="S118" s="1" t="str">
        <f t="shared" si="22"/>
        <v>A</v>
      </c>
      <c r="T118" s="1" t="str">
        <f t="shared" si="22"/>
        <v>A</v>
      </c>
      <c r="U118" s="1" t="str">
        <f t="shared" si="22"/>
        <v>A</v>
      </c>
    </row>
    <row r="119" spans="1:29" ht="15.6" x14ac:dyDescent="0.25">
      <c r="E119" s="5">
        <v>11420300</v>
      </c>
      <c r="F119" s="5">
        <v>5037</v>
      </c>
      <c r="G119" s="5">
        <v>82400</v>
      </c>
      <c r="H119" s="5">
        <v>24800</v>
      </c>
      <c r="J119" s="1">
        <f t="shared" si="19"/>
        <v>9.7103607281809889E-2</v>
      </c>
      <c r="K119" s="1">
        <f t="shared" si="19"/>
        <v>-1.1383709519136408E-2</v>
      </c>
      <c r="L119" s="1">
        <f t="shared" si="19"/>
        <v>-1.1540030229601017E-2</v>
      </c>
      <c r="M119" s="1">
        <f t="shared" si="19"/>
        <v>0.15182759741767685</v>
      </c>
      <c r="O119" s="1">
        <f t="shared" si="20"/>
        <v>-0.11723261202953149</v>
      </c>
      <c r="P119" s="1">
        <f t="shared" si="21"/>
        <v>-0.11884244625547268</v>
      </c>
      <c r="Q119" s="1">
        <f t="shared" si="21"/>
        <v>1.5635628960420529</v>
      </c>
      <c r="S119" s="1" t="str">
        <f t="shared" si="22"/>
        <v>B</v>
      </c>
      <c r="T119" s="1" t="str">
        <f t="shared" si="22"/>
        <v>B</v>
      </c>
      <c r="U119" s="1" t="str">
        <f t="shared" si="22"/>
        <v>D</v>
      </c>
    </row>
    <row r="120" spans="1:29" ht="15.6" x14ac:dyDescent="0.25">
      <c r="E120" s="5">
        <v>12185600</v>
      </c>
      <c r="F120" s="5">
        <v>5812</v>
      </c>
      <c r="G120" s="5">
        <v>65513</v>
      </c>
      <c r="H120" s="5">
        <v>43301</v>
      </c>
      <c r="J120" s="1">
        <f t="shared" si="19"/>
        <v>6.7012250116021466E-2</v>
      </c>
      <c r="K120" s="1">
        <f t="shared" si="19"/>
        <v>0.15386142545165774</v>
      </c>
      <c r="L120" s="1">
        <f t="shared" si="19"/>
        <v>-0.20493932038834953</v>
      </c>
      <c r="M120" s="1">
        <f t="shared" si="19"/>
        <v>0.746008064516129</v>
      </c>
      <c r="O120" s="1">
        <f t="shared" si="20"/>
        <v>2.2960193872802392</v>
      </c>
      <c r="P120" s="1">
        <f t="shared" si="21"/>
        <v>-3.0582366661845919</v>
      </c>
      <c r="Q120" s="1">
        <f t="shared" si="21"/>
        <v>11.13241330091931</v>
      </c>
      <c r="S120" s="1" t="str">
        <f t="shared" si="22"/>
        <v>D</v>
      </c>
      <c r="T120" s="1" t="str">
        <f t="shared" si="22"/>
        <v>A</v>
      </c>
      <c r="U120" s="1" t="str">
        <f t="shared" si="22"/>
        <v>D</v>
      </c>
    </row>
    <row r="121" spans="1:29" ht="14.4" x14ac:dyDescent="0.25">
      <c r="A121" s="18" t="s">
        <v>57</v>
      </c>
      <c r="J121" s="1">
        <f t="shared" si="19"/>
        <v>-1</v>
      </c>
      <c r="K121" s="1">
        <f t="shared" si="19"/>
        <v>-1</v>
      </c>
      <c r="L121" s="1">
        <f t="shared" si="19"/>
        <v>-1</v>
      </c>
      <c r="M121" s="1">
        <f t="shared" si="19"/>
        <v>-1</v>
      </c>
      <c r="O121" s="1">
        <f t="shared" si="20"/>
        <v>1</v>
      </c>
      <c r="P121" s="1">
        <f t="shared" si="21"/>
        <v>1</v>
      </c>
      <c r="Q121" s="1">
        <f t="shared" si="21"/>
        <v>1</v>
      </c>
      <c r="S121" s="8" t="str">
        <f t="shared" si="22"/>
        <v>D</v>
      </c>
      <c r="T121" s="8" t="str">
        <f t="shared" si="22"/>
        <v>D</v>
      </c>
      <c r="U121" s="8" t="str">
        <f t="shared" si="22"/>
        <v>D</v>
      </c>
    </row>
    <row r="122" spans="1:29" ht="15.6" x14ac:dyDescent="0.25">
      <c r="E122" s="5">
        <v>1013900</v>
      </c>
      <c r="F122" s="6"/>
      <c r="G122" s="6"/>
      <c r="H122" s="6"/>
      <c r="J122" s="1" t="e">
        <f t="shared" si="19"/>
        <v>#DIV/0!</v>
      </c>
      <c r="K122" s="1" t="e">
        <f t="shared" si="19"/>
        <v>#DIV/0!</v>
      </c>
      <c r="L122" s="1" t="e">
        <f t="shared" si="19"/>
        <v>#DIV/0!</v>
      </c>
      <c r="M122" s="1" t="e">
        <f t="shared" si="19"/>
        <v>#DIV/0!</v>
      </c>
      <c r="O122" s="1" t="e">
        <f t="shared" si="20"/>
        <v>#DIV/0!</v>
      </c>
      <c r="P122" s="1" t="e">
        <f t="shared" si="21"/>
        <v>#DIV/0!</v>
      </c>
      <c r="Q122" s="1" t="e">
        <f t="shared" si="21"/>
        <v>#DIV/0!</v>
      </c>
      <c r="S122" s="1" t="e">
        <f t="shared" si="22"/>
        <v>#DIV/0!</v>
      </c>
      <c r="T122" s="1" t="e">
        <f t="shared" si="22"/>
        <v>#DIV/0!</v>
      </c>
      <c r="U122" s="1" t="e">
        <f t="shared" si="22"/>
        <v>#DIV/0!</v>
      </c>
      <c r="W122" s="1">
        <f>COUNTIF($S$122:$U$135,"A")</f>
        <v>7</v>
      </c>
      <c r="X122" s="1">
        <f>COUNTIF($S$122:$U$135,"B")</f>
        <v>10</v>
      </c>
      <c r="Y122" s="1">
        <f>COUNTIF($S$122:$U$135,"C")</f>
        <v>9</v>
      </c>
      <c r="Z122" s="1">
        <f>COUNTIF($S$122:$U$135,"D")</f>
        <v>7</v>
      </c>
      <c r="AA122" s="1">
        <f>COUNTIF($S$122:$U$135,"E")</f>
        <v>0</v>
      </c>
      <c r="AC122" s="1" t="s">
        <v>154</v>
      </c>
    </row>
    <row r="123" spans="1:29" ht="15.6" x14ac:dyDescent="0.25">
      <c r="E123" s="5">
        <v>1113400</v>
      </c>
      <c r="F123" s="6"/>
      <c r="G123" s="6"/>
      <c r="H123" s="6"/>
      <c r="J123" s="1">
        <f t="shared" si="19"/>
        <v>9.8135910839333262E-2</v>
      </c>
      <c r="K123" s="1" t="e">
        <f t="shared" si="19"/>
        <v>#DIV/0!</v>
      </c>
      <c r="L123" s="1" t="e">
        <f t="shared" si="19"/>
        <v>#DIV/0!</v>
      </c>
      <c r="M123" s="1" t="e">
        <f t="shared" si="19"/>
        <v>#DIV/0!</v>
      </c>
      <c r="O123" s="1" t="e">
        <f t="shared" si="20"/>
        <v>#DIV/0!</v>
      </c>
      <c r="P123" s="1" t="e">
        <f t="shared" si="21"/>
        <v>#DIV/0!</v>
      </c>
      <c r="Q123" s="1" t="e">
        <f t="shared" si="21"/>
        <v>#DIV/0!</v>
      </c>
      <c r="S123" s="1" t="e">
        <f t="shared" si="22"/>
        <v>#DIV/0!</v>
      </c>
      <c r="T123" s="1" t="e">
        <f t="shared" si="22"/>
        <v>#DIV/0!</v>
      </c>
      <c r="U123" s="1" t="e">
        <f t="shared" si="22"/>
        <v>#DIV/0!</v>
      </c>
    </row>
    <row r="124" spans="1:29" ht="15.6" x14ac:dyDescent="0.25">
      <c r="E124" s="5">
        <v>1257000</v>
      </c>
      <c r="F124" s="5">
        <v>2301</v>
      </c>
      <c r="G124" s="5">
        <v>19380</v>
      </c>
      <c r="H124" s="5">
        <v>13632</v>
      </c>
      <c r="J124" s="1">
        <f t="shared" si="19"/>
        <v>0.1289743129153943</v>
      </c>
      <c r="K124" s="1" t="e">
        <f t="shared" si="19"/>
        <v>#DIV/0!</v>
      </c>
      <c r="L124" s="1" t="e">
        <f t="shared" si="19"/>
        <v>#DIV/0!</v>
      </c>
      <c r="M124" s="1" t="e">
        <f t="shared" si="19"/>
        <v>#DIV/0!</v>
      </c>
      <c r="O124" s="1" t="e">
        <f t="shared" si="20"/>
        <v>#DIV/0!</v>
      </c>
      <c r="P124" s="1" t="e">
        <f t="shared" si="21"/>
        <v>#DIV/0!</v>
      </c>
      <c r="Q124" s="1" t="e">
        <f t="shared" si="21"/>
        <v>#DIV/0!</v>
      </c>
      <c r="S124" s="1" t="e">
        <f t="shared" si="22"/>
        <v>#DIV/0!</v>
      </c>
      <c r="T124" s="1" t="e">
        <f t="shared" si="22"/>
        <v>#DIV/0!</v>
      </c>
      <c r="U124" s="1" t="e">
        <f t="shared" si="22"/>
        <v>#DIV/0!</v>
      </c>
    </row>
    <row r="125" spans="1:29" ht="15.6" x14ac:dyDescent="0.25">
      <c r="E125" s="5">
        <v>1419200</v>
      </c>
      <c r="F125" s="5">
        <v>2515</v>
      </c>
      <c r="G125" s="5">
        <v>19406</v>
      </c>
      <c r="H125" s="5">
        <v>13476</v>
      </c>
      <c r="J125" s="1">
        <f t="shared" si="19"/>
        <v>0.12903739061256961</v>
      </c>
      <c r="K125" s="1">
        <f t="shared" si="19"/>
        <v>9.3003042155584525E-2</v>
      </c>
      <c r="L125" s="1">
        <f t="shared" si="19"/>
        <v>1.3415892672858616E-3</v>
      </c>
      <c r="M125" s="1">
        <f t="shared" si="19"/>
        <v>-1.1443661971830986E-2</v>
      </c>
      <c r="O125" s="1">
        <f t="shared" si="20"/>
        <v>0.72074490745727338</v>
      </c>
      <c r="P125" s="1">
        <f t="shared" si="21"/>
        <v>1.039690326127206E-2</v>
      </c>
      <c r="Q125" s="1">
        <f t="shared" si="21"/>
        <v>-8.868485264236467E-2</v>
      </c>
      <c r="S125" s="1" t="str">
        <f t="shared" si="22"/>
        <v>C</v>
      </c>
      <c r="T125" s="1" t="str">
        <f t="shared" si="22"/>
        <v>C</v>
      </c>
      <c r="U125" s="1" t="str">
        <f t="shared" si="22"/>
        <v>B</v>
      </c>
    </row>
    <row r="126" spans="1:29" ht="15.6" x14ac:dyDescent="0.25">
      <c r="E126" s="5">
        <v>1469700</v>
      </c>
      <c r="F126" s="5">
        <v>2547</v>
      </c>
      <c r="G126" s="5">
        <v>36566</v>
      </c>
      <c r="H126" s="5">
        <v>17115</v>
      </c>
      <c r="J126" s="1">
        <f t="shared" si="19"/>
        <v>3.5583427282976324E-2</v>
      </c>
      <c r="K126" s="1">
        <f t="shared" si="19"/>
        <v>1.2723658051689861E-2</v>
      </c>
      <c r="L126" s="1">
        <f t="shared" si="19"/>
        <v>0.88426259919612493</v>
      </c>
      <c r="M126" s="1">
        <f t="shared" si="19"/>
        <v>0.27003561887800537</v>
      </c>
      <c r="O126" s="1">
        <f t="shared" si="20"/>
        <v>0.35757258429620298</v>
      </c>
      <c r="P126" s="1">
        <f t="shared" si="21"/>
        <v>24.850405559982981</v>
      </c>
      <c r="Q126" s="1">
        <f t="shared" si="21"/>
        <v>7.5888029764686182</v>
      </c>
      <c r="S126" s="1" t="str">
        <f t="shared" si="22"/>
        <v>C</v>
      </c>
      <c r="T126" s="1" t="str">
        <f t="shared" si="22"/>
        <v>D</v>
      </c>
      <c r="U126" s="1" t="str">
        <f t="shared" si="22"/>
        <v>D</v>
      </c>
    </row>
    <row r="127" spans="1:29" ht="15.6" x14ac:dyDescent="0.25">
      <c r="E127" s="5">
        <v>1683300</v>
      </c>
      <c r="F127" s="5">
        <v>2488</v>
      </c>
      <c r="G127" s="5">
        <v>41880</v>
      </c>
      <c r="H127" s="5">
        <v>19463</v>
      </c>
      <c r="J127" s="1">
        <f t="shared" si="19"/>
        <v>0.14533578281281895</v>
      </c>
      <c r="K127" s="1">
        <f t="shared" si="19"/>
        <v>-2.3164507263447192E-2</v>
      </c>
      <c r="L127" s="1">
        <f t="shared" si="19"/>
        <v>0.14532625936662474</v>
      </c>
      <c r="M127" s="1">
        <f t="shared" si="19"/>
        <v>0.13718959976628689</v>
      </c>
      <c r="O127" s="1">
        <f t="shared" si="20"/>
        <v>-0.15938612511745476</v>
      </c>
      <c r="P127" s="1">
        <f t="shared" si="21"/>
        <v>0.9999344728049081</v>
      </c>
      <c r="Q127" s="1">
        <f t="shared" si="21"/>
        <v>0.94394922648179702</v>
      </c>
      <c r="S127" s="1" t="str">
        <f t="shared" si="22"/>
        <v>B</v>
      </c>
      <c r="T127" s="1" t="str">
        <f t="shared" si="22"/>
        <v>C</v>
      </c>
      <c r="U127" s="1" t="str">
        <f t="shared" si="22"/>
        <v>C</v>
      </c>
    </row>
    <row r="128" spans="1:29" ht="15.6" x14ac:dyDescent="0.25">
      <c r="E128" s="5">
        <v>2087073</v>
      </c>
      <c r="F128" s="5">
        <v>3030</v>
      </c>
      <c r="G128" s="5">
        <v>37574</v>
      </c>
      <c r="H128" s="5">
        <v>19977</v>
      </c>
      <c r="J128" s="1">
        <f t="shared" si="19"/>
        <v>0.23986989841382997</v>
      </c>
      <c r="K128" s="1">
        <f t="shared" si="19"/>
        <v>0.21784565916398713</v>
      </c>
      <c r="L128" s="1">
        <f t="shared" si="19"/>
        <v>-0.10281757402101242</v>
      </c>
      <c r="M128" s="1">
        <f t="shared" si="19"/>
        <v>2.6409083902789909E-2</v>
      </c>
      <c r="O128" s="1">
        <f t="shared" si="20"/>
        <v>0.90818256314993706</v>
      </c>
      <c r="P128" s="1">
        <f t="shared" si="21"/>
        <v>-0.4286389192679308</v>
      </c>
      <c r="Q128" s="1">
        <f t="shared" si="21"/>
        <v>0.1100975323599306</v>
      </c>
      <c r="S128" s="1" t="str">
        <f t="shared" si="22"/>
        <v>C</v>
      </c>
      <c r="T128" s="1" t="str">
        <f t="shared" si="22"/>
        <v>B</v>
      </c>
      <c r="U128" s="1" t="str">
        <f t="shared" si="22"/>
        <v>C</v>
      </c>
    </row>
    <row r="129" spans="1:29" ht="15.6" x14ac:dyDescent="0.25">
      <c r="E129" s="5">
        <v>2697900</v>
      </c>
      <c r="F129" s="5">
        <v>3026</v>
      </c>
      <c r="G129" s="5">
        <v>34872</v>
      </c>
      <c r="H129" s="5">
        <v>17869</v>
      </c>
      <c r="J129" s="1">
        <f t="shared" si="19"/>
        <v>0.2926716027661706</v>
      </c>
      <c r="K129" s="1">
        <f t="shared" si="19"/>
        <v>-1.3201320132013201E-3</v>
      </c>
      <c r="L129" s="1">
        <f t="shared" si="19"/>
        <v>-7.1911428115186027E-2</v>
      </c>
      <c r="M129" s="1">
        <f t="shared" si="19"/>
        <v>-0.10552134955198478</v>
      </c>
      <c r="O129" s="1">
        <f t="shared" si="20"/>
        <v>-4.5106255636835286E-3</v>
      </c>
      <c r="P129" s="1">
        <f t="shared" si="21"/>
        <v>-0.24570688592784151</v>
      </c>
      <c r="Q129" s="1">
        <f t="shared" si="21"/>
        <v>-0.36054522732870276</v>
      </c>
      <c r="S129" s="1" t="str">
        <f t="shared" si="22"/>
        <v>B</v>
      </c>
      <c r="T129" s="1" t="str">
        <f t="shared" si="22"/>
        <v>B</v>
      </c>
      <c r="U129" s="1" t="str">
        <f t="shared" si="22"/>
        <v>B</v>
      </c>
    </row>
    <row r="130" spans="1:29" ht="15.6" x14ac:dyDescent="0.25">
      <c r="E130" s="5">
        <v>3237121</v>
      </c>
      <c r="F130" s="5">
        <v>3012</v>
      </c>
      <c r="G130" s="5">
        <v>34311</v>
      </c>
      <c r="H130" s="5">
        <v>16210</v>
      </c>
      <c r="J130" s="1">
        <f t="shared" si="19"/>
        <v>0.19986693354090218</v>
      </c>
      <c r="K130" s="1">
        <f t="shared" si="19"/>
        <v>-4.626569729015202E-3</v>
      </c>
      <c r="L130" s="1">
        <f t="shared" si="19"/>
        <v>-1.6087405368203717E-2</v>
      </c>
      <c r="M130" s="1">
        <f t="shared" si="19"/>
        <v>-9.2842352677821927E-2</v>
      </c>
      <c r="O130" s="1">
        <f t="shared" si="20"/>
        <v>-2.3148249923334058E-2</v>
      </c>
      <c r="P130" s="1">
        <f t="shared" si="21"/>
        <v>-8.0490579823257635E-2</v>
      </c>
      <c r="Q130" s="1">
        <f t="shared" si="21"/>
        <v>-0.46452082409530743</v>
      </c>
      <c r="S130" s="1" t="str">
        <f t="shared" si="22"/>
        <v>B</v>
      </c>
      <c r="T130" s="1" t="str">
        <f t="shared" si="22"/>
        <v>B</v>
      </c>
      <c r="U130" s="1" t="str">
        <f t="shared" si="22"/>
        <v>B</v>
      </c>
    </row>
    <row r="131" spans="1:29" ht="15.6" x14ac:dyDescent="0.25">
      <c r="E131" s="5">
        <v>3952900</v>
      </c>
      <c r="F131" s="5">
        <v>2073</v>
      </c>
      <c r="G131" s="5">
        <v>42527</v>
      </c>
      <c r="H131" s="5">
        <v>13171</v>
      </c>
      <c r="J131" s="1">
        <f t="shared" si="19"/>
        <v>0.22111592368651034</v>
      </c>
      <c r="K131" s="1">
        <f t="shared" si="19"/>
        <v>-0.31175298804780877</v>
      </c>
      <c r="L131" s="1">
        <f t="shared" si="19"/>
        <v>0.23945673399201423</v>
      </c>
      <c r="M131" s="1">
        <f t="shared" si="19"/>
        <v>-0.18747686613201728</v>
      </c>
      <c r="O131" s="1">
        <f t="shared" si="20"/>
        <v>-1.4099074496769404</v>
      </c>
      <c r="P131" s="1">
        <f t="shared" si="21"/>
        <v>1.0829465829494342</v>
      </c>
      <c r="Q131" s="1">
        <f t="shared" si="21"/>
        <v>-0.84786687003969363</v>
      </c>
      <c r="S131" s="1" t="str">
        <f t="shared" si="22"/>
        <v>A</v>
      </c>
      <c r="T131" s="1" t="str">
        <f t="shared" si="22"/>
        <v>D</v>
      </c>
      <c r="U131" s="1" t="str">
        <f t="shared" si="22"/>
        <v>A</v>
      </c>
    </row>
    <row r="132" spans="1:29" ht="15.6" x14ac:dyDescent="0.25">
      <c r="E132" s="5">
        <v>4908900</v>
      </c>
      <c r="F132" s="5">
        <v>3350</v>
      </c>
      <c r="G132" s="5">
        <v>37737</v>
      </c>
      <c r="H132" s="5">
        <v>21099</v>
      </c>
      <c r="J132" s="1">
        <f t="shared" si="19"/>
        <v>0.24184775734271041</v>
      </c>
      <c r="K132" s="1">
        <f t="shared" si="19"/>
        <v>0.61601543656536417</v>
      </c>
      <c r="L132" s="1">
        <f t="shared" si="19"/>
        <v>-0.11263432642791638</v>
      </c>
      <c r="M132" s="1">
        <f t="shared" si="19"/>
        <v>0.60192847923468229</v>
      </c>
      <c r="O132" s="1">
        <f t="shared" si="20"/>
        <v>2.5471207313799455</v>
      </c>
      <c r="P132" s="1">
        <f t="shared" si="21"/>
        <v>-0.46572408884614086</v>
      </c>
      <c r="Q132" s="1">
        <f t="shared" si="21"/>
        <v>2.4888735204673385</v>
      </c>
      <c r="S132" s="1" t="str">
        <f t="shared" si="22"/>
        <v>D</v>
      </c>
      <c r="T132" s="1" t="str">
        <f t="shared" si="22"/>
        <v>B</v>
      </c>
      <c r="U132" s="1" t="str">
        <f t="shared" si="22"/>
        <v>D</v>
      </c>
    </row>
    <row r="133" spans="1:29" ht="15.6" x14ac:dyDescent="0.25">
      <c r="E133" s="5">
        <v>5603900</v>
      </c>
      <c r="F133" s="5">
        <v>2250</v>
      </c>
      <c r="G133" s="5">
        <v>31083</v>
      </c>
      <c r="H133" s="5">
        <v>17500</v>
      </c>
      <c r="J133" s="1">
        <f t="shared" si="19"/>
        <v>0.14157957994662757</v>
      </c>
      <c r="K133" s="1">
        <f t="shared" si="19"/>
        <v>-0.32835820895522388</v>
      </c>
      <c r="L133" s="1">
        <f t="shared" si="19"/>
        <v>-0.17632562206852692</v>
      </c>
      <c r="M133" s="1">
        <f t="shared" si="19"/>
        <v>-0.17057680458789515</v>
      </c>
      <c r="O133" s="1">
        <f t="shared" si="20"/>
        <v>-2.3192483625040263</v>
      </c>
      <c r="P133" s="1">
        <f t="shared" si="21"/>
        <v>-1.2454170448520745</v>
      </c>
      <c r="Q133" s="1">
        <f t="shared" si="21"/>
        <v>-1.2048121957431919</v>
      </c>
      <c r="S133" s="1" t="str">
        <f t="shared" si="22"/>
        <v>A</v>
      </c>
      <c r="T133" s="1" t="str">
        <f t="shared" si="22"/>
        <v>A</v>
      </c>
      <c r="U133" s="1" t="str">
        <f t="shared" si="22"/>
        <v>A</v>
      </c>
    </row>
    <row r="134" spans="1:29" ht="15.6" x14ac:dyDescent="0.25">
      <c r="E134" s="5">
        <v>6309400</v>
      </c>
      <c r="F134" s="5">
        <v>2278</v>
      </c>
      <c r="G134" s="5">
        <v>35752</v>
      </c>
      <c r="H134" s="5">
        <v>19460</v>
      </c>
      <c r="J134" s="1">
        <f t="shared" si="19"/>
        <v>0.12589446635378931</v>
      </c>
      <c r="K134" s="1">
        <f t="shared" si="19"/>
        <v>1.2444444444444444E-2</v>
      </c>
      <c r="L134" s="1">
        <f t="shared" si="19"/>
        <v>0.15021072612038736</v>
      </c>
      <c r="M134" s="1">
        <f t="shared" si="19"/>
        <v>0.112</v>
      </c>
      <c r="O134" s="1">
        <f t="shared" si="20"/>
        <v>9.8848224269627527E-2</v>
      </c>
      <c r="P134" s="1">
        <f t="shared" si="21"/>
        <v>1.1931479632970075</v>
      </c>
      <c r="Q134" s="1">
        <f t="shared" si="21"/>
        <v>0.88963401842664791</v>
      </c>
      <c r="S134" s="1" t="str">
        <f t="shared" si="22"/>
        <v>C</v>
      </c>
      <c r="T134" s="1" t="str">
        <f t="shared" si="22"/>
        <v>D</v>
      </c>
      <c r="U134" s="1" t="str">
        <f t="shared" si="22"/>
        <v>C</v>
      </c>
    </row>
    <row r="135" spans="1:29" ht="15.6" x14ac:dyDescent="0.25">
      <c r="E135" s="5">
        <v>6866400</v>
      </c>
      <c r="F135" s="5">
        <v>1710</v>
      </c>
      <c r="G135" s="5">
        <v>32875</v>
      </c>
      <c r="H135" s="5">
        <v>50017</v>
      </c>
      <c r="J135" s="1">
        <f t="shared" si="19"/>
        <v>8.8280977588994197E-2</v>
      </c>
      <c r="K135" s="1">
        <f t="shared" si="19"/>
        <v>-0.24934152765583845</v>
      </c>
      <c r="L135" s="1">
        <f t="shared" si="19"/>
        <v>-8.0471022600134265E-2</v>
      </c>
      <c r="M135" s="1">
        <f t="shared" si="19"/>
        <v>1.5702466598150051</v>
      </c>
      <c r="O135" s="1">
        <f t="shared" si="20"/>
        <v>-2.8244083206315027</v>
      </c>
      <c r="P135" s="1">
        <f t="shared" si="21"/>
        <v>-0.91153298023929474</v>
      </c>
      <c r="Q135" s="1">
        <f t="shared" si="21"/>
        <v>17.786919704554386</v>
      </c>
      <c r="S135" s="1" t="str">
        <f t="shared" si="22"/>
        <v>A</v>
      </c>
      <c r="T135" s="1" t="str">
        <f t="shared" si="22"/>
        <v>A</v>
      </c>
      <c r="U135" s="1" t="str">
        <f t="shared" si="22"/>
        <v>D</v>
      </c>
    </row>
    <row r="136" spans="1:29" ht="14.4" x14ac:dyDescent="0.25">
      <c r="A136" s="18" t="s">
        <v>58</v>
      </c>
      <c r="J136" s="1">
        <f t="shared" si="19"/>
        <v>-1</v>
      </c>
      <c r="K136" s="1">
        <f t="shared" si="19"/>
        <v>-1</v>
      </c>
      <c r="L136" s="1">
        <f t="shared" si="19"/>
        <v>-1</v>
      </c>
      <c r="M136" s="1">
        <f t="shared" si="19"/>
        <v>-1</v>
      </c>
      <c r="O136" s="1">
        <f t="shared" si="20"/>
        <v>1</v>
      </c>
      <c r="P136" s="1">
        <f t="shared" si="21"/>
        <v>1</v>
      </c>
      <c r="Q136" s="1">
        <f t="shared" si="21"/>
        <v>1</v>
      </c>
      <c r="S136" s="8" t="str">
        <f t="shared" si="22"/>
        <v>D</v>
      </c>
      <c r="T136" s="8" t="str">
        <f t="shared" si="22"/>
        <v>D</v>
      </c>
      <c r="U136" s="8" t="str">
        <f t="shared" si="22"/>
        <v>D</v>
      </c>
    </row>
    <row r="137" spans="1:29" ht="15.6" x14ac:dyDescent="0.25">
      <c r="E137" s="5">
        <v>3862195</v>
      </c>
      <c r="F137" s="6"/>
      <c r="G137" s="6"/>
      <c r="H137" s="6"/>
      <c r="J137" s="1" t="e">
        <f t="shared" si="19"/>
        <v>#DIV/0!</v>
      </c>
      <c r="K137" s="1" t="e">
        <f t="shared" si="19"/>
        <v>#DIV/0!</v>
      </c>
      <c r="L137" s="1" t="e">
        <f t="shared" si="19"/>
        <v>#DIV/0!</v>
      </c>
      <c r="M137" s="1" t="e">
        <f t="shared" si="19"/>
        <v>#DIV/0!</v>
      </c>
      <c r="O137" s="1" t="e">
        <f t="shared" si="20"/>
        <v>#DIV/0!</v>
      </c>
      <c r="P137" s="1" t="e">
        <f t="shared" si="21"/>
        <v>#DIV/0!</v>
      </c>
      <c r="Q137" s="1" t="e">
        <f t="shared" si="21"/>
        <v>#DIV/0!</v>
      </c>
      <c r="S137" s="1" t="e">
        <f t="shared" si="22"/>
        <v>#DIV/0!</v>
      </c>
      <c r="T137" s="1" t="e">
        <f t="shared" si="22"/>
        <v>#DIV/0!</v>
      </c>
      <c r="U137" s="1" t="e">
        <f t="shared" si="22"/>
        <v>#DIV/0!</v>
      </c>
      <c r="W137" s="1">
        <f>COUNTIF($S$137:$U$150,"A")</f>
        <v>8</v>
      </c>
      <c r="X137" s="1">
        <f>COUNTIF($S$137:$U$150,"B")</f>
        <v>13</v>
      </c>
      <c r="Y137" s="1">
        <f>COUNTIF($S$137:$U$150,"C")</f>
        <v>5</v>
      </c>
      <c r="Z137" s="1">
        <f>COUNTIF($S$137:$U$150,"D")</f>
        <v>7</v>
      </c>
      <c r="AA137" s="1">
        <f>COUNTIF($S$137:$U$150,"E")</f>
        <v>0</v>
      </c>
      <c r="AC137" s="1" t="s">
        <v>9</v>
      </c>
    </row>
    <row r="138" spans="1:29" ht="15.6" x14ac:dyDescent="0.25">
      <c r="E138" s="5">
        <v>4189963</v>
      </c>
      <c r="F138" s="6"/>
      <c r="G138" s="6"/>
      <c r="H138" s="6"/>
      <c r="J138" s="1">
        <f t="shared" si="19"/>
        <v>8.4865730497812777E-2</v>
      </c>
      <c r="K138" s="1" t="e">
        <f t="shared" si="19"/>
        <v>#DIV/0!</v>
      </c>
      <c r="L138" s="1" t="e">
        <f t="shared" si="19"/>
        <v>#DIV/0!</v>
      </c>
      <c r="M138" s="1" t="e">
        <f t="shared" si="19"/>
        <v>#DIV/0!</v>
      </c>
      <c r="O138" s="1" t="e">
        <f t="shared" si="20"/>
        <v>#DIV/0!</v>
      </c>
      <c r="P138" s="1" t="e">
        <f t="shared" si="21"/>
        <v>#DIV/0!</v>
      </c>
      <c r="Q138" s="1" t="e">
        <f t="shared" si="21"/>
        <v>#DIV/0!</v>
      </c>
      <c r="S138" s="1" t="e">
        <f t="shared" si="22"/>
        <v>#DIV/0!</v>
      </c>
      <c r="T138" s="1" t="e">
        <f t="shared" si="22"/>
        <v>#DIV/0!</v>
      </c>
      <c r="U138" s="1" t="e">
        <f t="shared" si="22"/>
        <v>#DIV/0!</v>
      </c>
    </row>
    <row r="139" spans="1:29" ht="15.6" x14ac:dyDescent="0.25">
      <c r="E139" s="5">
        <v>4454628</v>
      </c>
      <c r="F139" s="5">
        <v>9172</v>
      </c>
      <c r="G139" s="5">
        <v>46625</v>
      </c>
      <c r="H139" s="5">
        <v>30480</v>
      </c>
      <c r="J139" s="1">
        <f t="shared" si="19"/>
        <v>6.3166428915959402E-2</v>
      </c>
      <c r="K139" s="1" t="e">
        <f t="shared" si="19"/>
        <v>#DIV/0!</v>
      </c>
      <c r="L139" s="1" t="e">
        <f t="shared" si="19"/>
        <v>#DIV/0!</v>
      </c>
      <c r="M139" s="1" t="e">
        <f t="shared" si="19"/>
        <v>#DIV/0!</v>
      </c>
      <c r="O139" s="1" t="e">
        <f t="shared" si="20"/>
        <v>#DIV/0!</v>
      </c>
      <c r="P139" s="1" t="e">
        <f t="shared" si="21"/>
        <v>#DIV/0!</v>
      </c>
      <c r="Q139" s="1" t="e">
        <f t="shared" si="21"/>
        <v>#DIV/0!</v>
      </c>
      <c r="S139" s="1" t="e">
        <f t="shared" si="22"/>
        <v>#DIV/0!</v>
      </c>
      <c r="T139" s="1" t="e">
        <f t="shared" si="22"/>
        <v>#DIV/0!</v>
      </c>
      <c r="U139" s="1" t="e">
        <f t="shared" si="22"/>
        <v>#DIV/0!</v>
      </c>
    </row>
    <row r="140" spans="1:29" ht="15.6" x14ac:dyDescent="0.25">
      <c r="E140" s="5">
        <v>5421735</v>
      </c>
      <c r="F140" s="5">
        <v>8633</v>
      </c>
      <c r="G140" s="5">
        <v>70421</v>
      </c>
      <c r="H140" s="5">
        <v>37536</v>
      </c>
      <c r="J140" s="1">
        <f t="shared" si="19"/>
        <v>0.21710163003510058</v>
      </c>
      <c r="K140" s="1">
        <f t="shared" si="19"/>
        <v>-5.8765808983863931E-2</v>
      </c>
      <c r="L140" s="1">
        <f t="shared" si="19"/>
        <v>0.51036997319034849</v>
      </c>
      <c r="M140" s="1">
        <f t="shared" si="19"/>
        <v>0.23149606299212599</v>
      </c>
      <c r="O140" s="1">
        <f t="shared" si="20"/>
        <v>-0.27068340746388125</v>
      </c>
      <c r="P140" s="1">
        <f t="shared" si="21"/>
        <v>2.3508343677927837</v>
      </c>
      <c r="Q140" s="1">
        <f t="shared" si="21"/>
        <v>1.0663027401254341</v>
      </c>
      <c r="S140" s="1" t="str">
        <f t="shared" si="22"/>
        <v>B</v>
      </c>
      <c r="T140" s="1" t="str">
        <f t="shared" si="22"/>
        <v>D</v>
      </c>
      <c r="U140" s="1" t="str">
        <f t="shared" si="22"/>
        <v>D</v>
      </c>
    </row>
    <row r="141" spans="1:29" ht="15.6" x14ac:dyDescent="0.25">
      <c r="E141" s="5">
        <v>5908645</v>
      </c>
      <c r="F141" s="5">
        <v>7533</v>
      </c>
      <c r="G141" s="5">
        <v>75765</v>
      </c>
      <c r="H141" s="5">
        <v>41069</v>
      </c>
      <c r="J141" s="1">
        <f t="shared" si="19"/>
        <v>8.980704516174251E-2</v>
      </c>
      <c r="K141" s="1">
        <f t="shared" si="19"/>
        <v>-0.12741804702884282</v>
      </c>
      <c r="L141" s="1">
        <f t="shared" si="19"/>
        <v>7.5886454324704283E-2</v>
      </c>
      <c r="M141" s="1">
        <f t="shared" si="19"/>
        <v>9.4122975277067353E-2</v>
      </c>
      <c r="O141" s="1">
        <f t="shared" si="20"/>
        <v>-1.4187978994227333</v>
      </c>
      <c r="P141" s="1">
        <f t="shared" si="21"/>
        <v>0.84499444545840208</v>
      </c>
      <c r="Q141" s="1">
        <f t="shared" si="21"/>
        <v>1.0480578122523889</v>
      </c>
      <c r="S141" s="1" t="str">
        <f t="shared" si="22"/>
        <v>A</v>
      </c>
      <c r="T141" s="1" t="str">
        <f t="shared" si="22"/>
        <v>C</v>
      </c>
      <c r="U141" s="1" t="str">
        <f t="shared" si="22"/>
        <v>D</v>
      </c>
    </row>
    <row r="142" spans="1:29" ht="15.6" x14ac:dyDescent="0.25">
      <c r="E142" s="5">
        <v>6720697</v>
      </c>
      <c r="F142" s="5">
        <v>7263</v>
      </c>
      <c r="G142" s="5">
        <v>74965</v>
      </c>
      <c r="H142" s="5">
        <v>33931</v>
      </c>
      <c r="J142" s="1">
        <f t="shared" si="19"/>
        <v>0.13743455563839085</v>
      </c>
      <c r="K142" s="1">
        <f t="shared" si="19"/>
        <v>-3.5842293906810034E-2</v>
      </c>
      <c r="L142" s="1">
        <f t="shared" si="19"/>
        <v>-1.0558965221408301E-2</v>
      </c>
      <c r="M142" s="1">
        <f t="shared" si="19"/>
        <v>-0.1738050597774477</v>
      </c>
      <c r="O142" s="1">
        <f t="shared" si="20"/>
        <v>-0.26079535630846745</v>
      </c>
      <c r="P142" s="1">
        <f t="shared" si="21"/>
        <v>-7.6829041810928436E-2</v>
      </c>
      <c r="Q142" s="1">
        <f t="shared" si="21"/>
        <v>-1.2646387145511835</v>
      </c>
      <c r="S142" s="1" t="str">
        <f t="shared" si="22"/>
        <v>B</v>
      </c>
      <c r="T142" s="1" t="str">
        <f t="shared" si="22"/>
        <v>B</v>
      </c>
      <c r="U142" s="1" t="str">
        <f t="shared" si="22"/>
        <v>A</v>
      </c>
    </row>
    <row r="143" spans="1:29" ht="15.6" x14ac:dyDescent="0.25">
      <c r="E143" s="5">
        <v>8208659</v>
      </c>
      <c r="F143" s="5">
        <v>6779</v>
      </c>
      <c r="G143" s="5">
        <v>70741</v>
      </c>
      <c r="H143" s="5">
        <v>31215</v>
      </c>
      <c r="J143" s="1">
        <f t="shared" si="19"/>
        <v>0.2213999530108261</v>
      </c>
      <c r="K143" s="1">
        <f t="shared" si="19"/>
        <v>-6.6639129836155858E-2</v>
      </c>
      <c r="L143" s="1">
        <f t="shared" si="19"/>
        <v>-5.6346294937637563E-2</v>
      </c>
      <c r="M143" s="1">
        <f t="shared" si="19"/>
        <v>-8.0044796793492676E-2</v>
      </c>
      <c r="O143" s="1">
        <f t="shared" si="20"/>
        <v>-0.30098981020514176</v>
      </c>
      <c r="P143" s="1">
        <f t="shared" si="21"/>
        <v>-0.25450003114897823</v>
      </c>
      <c r="Q143" s="1">
        <f t="shared" si="21"/>
        <v>-0.36153935764195311</v>
      </c>
      <c r="S143" s="1" t="str">
        <f t="shared" si="22"/>
        <v>B</v>
      </c>
      <c r="T143" s="1" t="str">
        <f t="shared" si="22"/>
        <v>B</v>
      </c>
      <c r="U143" s="1" t="str">
        <f t="shared" si="22"/>
        <v>B</v>
      </c>
    </row>
    <row r="144" spans="1:29" ht="15.6" x14ac:dyDescent="0.25">
      <c r="E144" s="5">
        <v>10000859</v>
      </c>
      <c r="F144" s="5">
        <v>7098</v>
      </c>
      <c r="G144" s="5">
        <v>62331</v>
      </c>
      <c r="H144" s="5">
        <v>30240</v>
      </c>
      <c r="J144" s="1">
        <f t="shared" si="19"/>
        <v>0.21833042400713684</v>
      </c>
      <c r="K144" s="1">
        <f t="shared" si="19"/>
        <v>4.7057088066086446E-2</v>
      </c>
      <c r="L144" s="1">
        <f t="shared" si="19"/>
        <v>-0.11888438105200662</v>
      </c>
      <c r="M144" s="1">
        <f t="shared" si="19"/>
        <v>-3.1234983181162902E-2</v>
      </c>
      <c r="O144" s="1">
        <f t="shared" si="20"/>
        <v>0.21553151962251596</v>
      </c>
      <c r="P144" s="1">
        <f t="shared" si="21"/>
        <v>-0.54451587126547463</v>
      </c>
      <c r="Q144" s="1">
        <f t="shared" si="21"/>
        <v>-0.14306289800518998</v>
      </c>
      <c r="S144" s="1" t="str">
        <f t="shared" si="22"/>
        <v>C</v>
      </c>
      <c r="T144" s="1" t="str">
        <f t="shared" si="22"/>
        <v>A</v>
      </c>
      <c r="U144" s="1" t="str">
        <f t="shared" si="22"/>
        <v>B</v>
      </c>
    </row>
    <row r="145" spans="1:29" ht="15.6" x14ac:dyDescent="0.25">
      <c r="E145" s="5">
        <v>11680146</v>
      </c>
      <c r="F145" s="5">
        <v>7441</v>
      </c>
      <c r="G145" s="5">
        <v>56680</v>
      </c>
      <c r="H145" s="5">
        <v>30113</v>
      </c>
      <c r="J145" s="1">
        <f t="shared" si="19"/>
        <v>0.16791427616367754</v>
      </c>
      <c r="K145" s="1">
        <f t="shared" si="19"/>
        <v>4.8323471400394474E-2</v>
      </c>
      <c r="L145" s="1">
        <f t="shared" si="19"/>
        <v>-9.0661147743498413E-2</v>
      </c>
      <c r="M145" s="1">
        <f t="shared" si="19"/>
        <v>-4.1997354497354498E-3</v>
      </c>
      <c r="O145" s="1">
        <f t="shared" si="20"/>
        <v>0.28778655695296734</v>
      </c>
      <c r="P145" s="1">
        <f t="shared" si="21"/>
        <v>-0.53992519168009745</v>
      </c>
      <c r="Q145" s="1">
        <f t="shared" si="21"/>
        <v>-2.5011187527864992E-2</v>
      </c>
      <c r="S145" s="1" t="str">
        <f t="shared" si="22"/>
        <v>C</v>
      </c>
      <c r="T145" s="1" t="str">
        <f t="shared" si="22"/>
        <v>A</v>
      </c>
      <c r="U145" s="1" t="str">
        <f t="shared" si="22"/>
        <v>B</v>
      </c>
    </row>
    <row r="146" spans="1:29" ht="15.6" x14ac:dyDescent="0.25">
      <c r="E146" s="5">
        <v>14203377</v>
      </c>
      <c r="F146" s="5">
        <v>7180</v>
      </c>
      <c r="G146" s="5">
        <v>56543</v>
      </c>
      <c r="H146" s="5">
        <v>29500</v>
      </c>
      <c r="J146" s="1">
        <f t="shared" si="19"/>
        <v>0.21602735102797516</v>
      </c>
      <c r="K146" s="1">
        <f t="shared" si="19"/>
        <v>-3.5075930654481925E-2</v>
      </c>
      <c r="L146" s="1">
        <f t="shared" si="19"/>
        <v>-2.4170783345095273E-3</v>
      </c>
      <c r="M146" s="1">
        <f t="shared" si="19"/>
        <v>-2.0356656593497825E-2</v>
      </c>
      <c r="O146" s="1">
        <f t="shared" si="20"/>
        <v>-0.1623680079747849</v>
      </c>
      <c r="P146" s="1">
        <f t="shared" si="21"/>
        <v>-1.1188760696308867E-2</v>
      </c>
      <c r="Q146" s="1">
        <f t="shared" si="21"/>
        <v>-9.4231848405444157E-2</v>
      </c>
      <c r="S146" s="1" t="str">
        <f t="shared" si="22"/>
        <v>B</v>
      </c>
      <c r="T146" s="1" t="str">
        <f t="shared" si="22"/>
        <v>B</v>
      </c>
      <c r="U146" s="1" t="str">
        <f t="shared" si="22"/>
        <v>B</v>
      </c>
    </row>
    <row r="147" spans="1:29" ht="15.6" x14ac:dyDescent="0.25">
      <c r="E147" s="5">
        <v>17342967</v>
      </c>
      <c r="F147" s="5">
        <v>6832</v>
      </c>
      <c r="G147" s="5">
        <v>84526</v>
      </c>
      <c r="H147" s="5">
        <v>36436</v>
      </c>
      <c r="J147" s="1">
        <f t="shared" si="19"/>
        <v>0.22104531901110561</v>
      </c>
      <c r="K147" s="1">
        <f t="shared" si="19"/>
        <v>-4.8467966573816156E-2</v>
      </c>
      <c r="L147" s="1">
        <f t="shared" si="19"/>
        <v>0.49489768848486992</v>
      </c>
      <c r="M147" s="1">
        <f t="shared" si="19"/>
        <v>0.23511864406779662</v>
      </c>
      <c r="O147" s="1">
        <f t="shared" si="20"/>
        <v>-0.21926710228765831</v>
      </c>
      <c r="P147" s="1">
        <f t="shared" si="21"/>
        <v>2.2388969406767019</v>
      </c>
      <c r="Q147" s="1">
        <f t="shared" si="21"/>
        <v>1.0636671480746622</v>
      </c>
      <c r="S147" s="1" t="str">
        <f t="shared" si="22"/>
        <v>B</v>
      </c>
      <c r="T147" s="1" t="str">
        <f t="shared" si="22"/>
        <v>D</v>
      </c>
      <c r="U147" s="1" t="str">
        <f t="shared" si="22"/>
        <v>D</v>
      </c>
    </row>
    <row r="148" spans="1:29" ht="15.6" x14ac:dyDescent="0.25">
      <c r="E148" s="5">
        <v>19577018</v>
      </c>
      <c r="F148" s="5">
        <v>13118</v>
      </c>
      <c r="G148" s="5">
        <v>86499</v>
      </c>
      <c r="H148" s="5">
        <v>23430</v>
      </c>
      <c r="J148" s="1">
        <f t="shared" si="19"/>
        <v>0.12881596326626235</v>
      </c>
      <c r="K148" s="1">
        <f t="shared" si="19"/>
        <v>0.92008196721311475</v>
      </c>
      <c r="L148" s="1">
        <f t="shared" si="19"/>
        <v>2.3341930293637462E-2</v>
      </c>
      <c r="M148" s="1">
        <f t="shared" si="19"/>
        <v>-0.35695466022614997</v>
      </c>
      <c r="O148" s="1">
        <f t="shared" si="20"/>
        <v>7.1426082908009398</v>
      </c>
      <c r="P148" s="1">
        <f t="shared" si="21"/>
        <v>0.18120370877784561</v>
      </c>
      <c r="Q148" s="1">
        <f t="shared" si="21"/>
        <v>-2.7710436748303109</v>
      </c>
      <c r="S148" s="1" t="str">
        <f t="shared" si="22"/>
        <v>D</v>
      </c>
      <c r="T148" s="1" t="str">
        <f t="shared" si="22"/>
        <v>C</v>
      </c>
      <c r="U148" s="1" t="str">
        <f t="shared" si="22"/>
        <v>A</v>
      </c>
    </row>
    <row r="149" spans="1:29" ht="15.6" x14ac:dyDescent="0.25">
      <c r="E149" s="5">
        <v>21694404</v>
      </c>
      <c r="F149" s="5">
        <v>7469</v>
      </c>
      <c r="G149" s="5">
        <v>83738</v>
      </c>
      <c r="H149" s="5">
        <v>23812</v>
      </c>
      <c r="J149" s="1">
        <f t="shared" si="19"/>
        <v>0.10815671722833375</v>
      </c>
      <c r="K149" s="1">
        <f t="shared" si="19"/>
        <v>-0.43062966915688367</v>
      </c>
      <c r="L149" s="1">
        <f t="shared" si="19"/>
        <v>-3.1919444155423762E-2</v>
      </c>
      <c r="M149" s="1">
        <f t="shared" si="19"/>
        <v>1.6303883909517713E-2</v>
      </c>
      <c r="O149" s="1">
        <f t="shared" si="20"/>
        <v>-3.9815342051087312</v>
      </c>
      <c r="P149" s="1">
        <f t="shared" si="21"/>
        <v>-0.29512216137290309</v>
      </c>
      <c r="Q149" s="1">
        <f t="shared" si="21"/>
        <v>0.15074314686435947</v>
      </c>
      <c r="S149" s="1" t="str">
        <f t="shared" si="22"/>
        <v>A</v>
      </c>
      <c r="T149" s="1" t="str">
        <f t="shared" si="22"/>
        <v>B</v>
      </c>
      <c r="U149" s="1" t="str">
        <f t="shared" si="22"/>
        <v>C</v>
      </c>
    </row>
    <row r="150" spans="1:29" ht="15.6" x14ac:dyDescent="0.25">
      <c r="E150" s="5">
        <v>23965488</v>
      </c>
      <c r="F150" s="5">
        <v>6466</v>
      </c>
      <c r="G150" s="5">
        <v>75889</v>
      </c>
      <c r="H150" s="5">
        <v>38423</v>
      </c>
      <c r="J150" s="1">
        <f t="shared" si="19"/>
        <v>0.10468524509822902</v>
      </c>
      <c r="K150" s="1">
        <f t="shared" si="19"/>
        <v>-0.13428839202035078</v>
      </c>
      <c r="L150" s="1">
        <f t="shared" si="19"/>
        <v>-9.3732833361198017E-2</v>
      </c>
      <c r="M150" s="1">
        <f t="shared" si="19"/>
        <v>0.61359818578867797</v>
      </c>
      <c r="O150" s="1">
        <f t="shared" si="20"/>
        <v>-1.2827824197607249</v>
      </c>
      <c r="P150" s="1">
        <f t="shared" si="21"/>
        <v>-0.89537769408903756</v>
      </c>
      <c r="Q150" s="1">
        <f t="shared" si="21"/>
        <v>5.8613626515649084</v>
      </c>
      <c r="S150" s="1" t="str">
        <f t="shared" si="22"/>
        <v>A</v>
      </c>
      <c r="T150" s="1" t="str">
        <f t="shared" si="22"/>
        <v>A</v>
      </c>
      <c r="U150" s="1" t="str">
        <f t="shared" si="22"/>
        <v>D</v>
      </c>
    </row>
    <row r="151" spans="1:29" ht="14.4" x14ac:dyDescent="0.25">
      <c r="A151" s="18" t="s">
        <v>59</v>
      </c>
      <c r="J151" s="1">
        <f t="shared" si="19"/>
        <v>-1</v>
      </c>
      <c r="K151" s="1">
        <f t="shared" si="19"/>
        <v>-1</v>
      </c>
      <c r="L151" s="1">
        <f t="shared" si="19"/>
        <v>-1</v>
      </c>
      <c r="M151" s="1">
        <f t="shared" si="19"/>
        <v>-1</v>
      </c>
      <c r="O151" s="1">
        <f t="shared" si="20"/>
        <v>1</v>
      </c>
      <c r="P151" s="1">
        <f t="shared" si="21"/>
        <v>1</v>
      </c>
      <c r="Q151" s="1">
        <f t="shared" si="21"/>
        <v>1</v>
      </c>
      <c r="S151" s="8" t="str">
        <f t="shared" si="22"/>
        <v>D</v>
      </c>
      <c r="T151" s="8" t="str">
        <f t="shared" si="22"/>
        <v>D</v>
      </c>
      <c r="U151" s="8" t="str">
        <f t="shared" si="22"/>
        <v>D</v>
      </c>
    </row>
    <row r="152" spans="1:29" ht="15.6" x14ac:dyDescent="0.25">
      <c r="E152" s="5">
        <v>2432092</v>
      </c>
      <c r="F152" s="6"/>
      <c r="G152" s="6"/>
      <c r="H152" s="6"/>
      <c r="J152" s="1" t="e">
        <f t="shared" si="19"/>
        <v>#DIV/0!</v>
      </c>
      <c r="K152" s="1" t="e">
        <f t="shared" si="19"/>
        <v>#DIV/0!</v>
      </c>
      <c r="L152" s="1" t="e">
        <f t="shared" si="19"/>
        <v>#DIV/0!</v>
      </c>
      <c r="M152" s="1" t="e">
        <f t="shared" si="19"/>
        <v>#DIV/0!</v>
      </c>
      <c r="O152" s="1" t="e">
        <f t="shared" si="20"/>
        <v>#DIV/0!</v>
      </c>
      <c r="P152" s="1" t="e">
        <f t="shared" si="21"/>
        <v>#DIV/0!</v>
      </c>
      <c r="Q152" s="1" t="e">
        <f t="shared" si="21"/>
        <v>#DIV/0!</v>
      </c>
      <c r="S152" s="1" t="e">
        <f t="shared" si="22"/>
        <v>#DIV/0!</v>
      </c>
      <c r="T152" s="1" t="e">
        <f t="shared" si="22"/>
        <v>#DIV/0!</v>
      </c>
      <c r="U152" s="1" t="e">
        <f t="shared" si="22"/>
        <v>#DIV/0!</v>
      </c>
      <c r="W152" s="1">
        <f>COUNTIF($S$152:$U$165,"A")</f>
        <v>11</v>
      </c>
      <c r="X152" s="1">
        <f>COUNTIF($S$152:$U$165,"B")</f>
        <v>5</v>
      </c>
      <c r="Y152" s="1">
        <f>COUNTIF($S$152:$U$165,"C")</f>
        <v>8</v>
      </c>
      <c r="Z152" s="1">
        <f>COUNTIF($S$152:$U$165,"D")</f>
        <v>9</v>
      </c>
      <c r="AA152" s="1">
        <f>COUNTIF($S$152:$U$165,"E")</f>
        <v>0</v>
      </c>
      <c r="AC152" s="1" t="s">
        <v>39</v>
      </c>
    </row>
    <row r="153" spans="1:29" ht="15.6" x14ac:dyDescent="0.25">
      <c r="E153" s="5">
        <v>2600747</v>
      </c>
      <c r="F153" s="6"/>
      <c r="G153" s="6"/>
      <c r="H153" s="6"/>
      <c r="J153" s="1">
        <f t="shared" si="19"/>
        <v>6.9345649753381033E-2</v>
      </c>
      <c r="K153" s="1" t="e">
        <f t="shared" si="19"/>
        <v>#DIV/0!</v>
      </c>
      <c r="L153" s="1" t="e">
        <f t="shared" si="19"/>
        <v>#DIV/0!</v>
      </c>
      <c r="M153" s="1" t="e">
        <f t="shared" si="19"/>
        <v>#DIV/0!</v>
      </c>
      <c r="O153" s="1" t="e">
        <f t="shared" si="20"/>
        <v>#DIV/0!</v>
      </c>
      <c r="P153" s="1" t="e">
        <f t="shared" si="21"/>
        <v>#DIV/0!</v>
      </c>
      <c r="Q153" s="1" t="e">
        <f t="shared" si="21"/>
        <v>#DIV/0!</v>
      </c>
      <c r="S153" s="1" t="e">
        <f t="shared" si="22"/>
        <v>#DIV/0!</v>
      </c>
      <c r="T153" s="1" t="e">
        <f t="shared" si="22"/>
        <v>#DIV/0!</v>
      </c>
      <c r="U153" s="1" t="e">
        <f t="shared" si="22"/>
        <v>#DIV/0!</v>
      </c>
    </row>
    <row r="154" spans="1:29" ht="15.6" x14ac:dyDescent="0.25">
      <c r="E154" s="5">
        <v>2850856</v>
      </c>
      <c r="F154" s="5">
        <v>8389</v>
      </c>
      <c r="G154" s="5">
        <v>15494</v>
      </c>
      <c r="H154" s="5">
        <v>24348</v>
      </c>
      <c r="J154" s="1">
        <f t="shared" si="19"/>
        <v>9.6168139384569126E-2</v>
      </c>
      <c r="K154" s="1" t="e">
        <f t="shared" si="19"/>
        <v>#DIV/0!</v>
      </c>
      <c r="L154" s="1" t="e">
        <f t="shared" si="19"/>
        <v>#DIV/0!</v>
      </c>
      <c r="M154" s="1" t="e">
        <f t="shared" si="19"/>
        <v>#DIV/0!</v>
      </c>
      <c r="O154" s="1" t="e">
        <f t="shared" si="20"/>
        <v>#DIV/0!</v>
      </c>
      <c r="P154" s="1" t="e">
        <f t="shared" si="21"/>
        <v>#DIV/0!</v>
      </c>
      <c r="Q154" s="1" t="e">
        <f t="shared" si="21"/>
        <v>#DIV/0!</v>
      </c>
      <c r="S154" s="1" t="e">
        <f t="shared" si="22"/>
        <v>#DIV/0!</v>
      </c>
      <c r="T154" s="1" t="e">
        <f t="shared" si="22"/>
        <v>#DIV/0!</v>
      </c>
      <c r="U154" s="1" t="e">
        <f t="shared" si="22"/>
        <v>#DIV/0!</v>
      </c>
    </row>
    <row r="155" spans="1:29" ht="15.6" x14ac:dyDescent="0.25">
      <c r="E155" s="5">
        <v>3366166</v>
      </c>
      <c r="F155" s="5">
        <v>9834</v>
      </c>
      <c r="G155" s="5">
        <v>21718</v>
      </c>
      <c r="H155" s="5">
        <v>33393</v>
      </c>
      <c r="J155" s="1">
        <f t="shared" si="19"/>
        <v>0.18075623602174223</v>
      </c>
      <c r="K155" s="1">
        <f t="shared" si="19"/>
        <v>0.17224937418047442</v>
      </c>
      <c r="L155" s="1">
        <f t="shared" si="19"/>
        <v>0.40170388537498386</v>
      </c>
      <c r="M155" s="1">
        <f t="shared" si="19"/>
        <v>0.37148841793987186</v>
      </c>
      <c r="O155" s="1">
        <f t="shared" si="20"/>
        <v>0.95293738114659254</v>
      </c>
      <c r="P155" s="1">
        <f t="shared" si="21"/>
        <v>2.222351461925026</v>
      </c>
      <c r="Q155" s="1">
        <f t="shared" si="21"/>
        <v>2.0551900510651673</v>
      </c>
      <c r="S155" s="1" t="str">
        <f t="shared" si="22"/>
        <v>C</v>
      </c>
      <c r="T155" s="1" t="str">
        <f t="shared" si="22"/>
        <v>D</v>
      </c>
      <c r="U155" s="1" t="str">
        <f t="shared" si="22"/>
        <v>D</v>
      </c>
    </row>
    <row r="156" spans="1:29" ht="15.6" x14ac:dyDescent="0.25">
      <c r="E156" s="5">
        <v>3600894</v>
      </c>
      <c r="F156" s="5">
        <v>9690</v>
      </c>
      <c r="G156" s="5">
        <v>22717</v>
      </c>
      <c r="H156" s="5">
        <v>33583</v>
      </c>
      <c r="J156" s="1">
        <f t="shared" si="19"/>
        <v>6.9731558099036112E-2</v>
      </c>
      <c r="K156" s="1">
        <f t="shared" si="19"/>
        <v>-1.464307504575961E-2</v>
      </c>
      <c r="L156" s="1">
        <f t="shared" si="19"/>
        <v>4.5998710746845937E-2</v>
      </c>
      <c r="M156" s="1">
        <f t="shared" si="19"/>
        <v>5.6898152307369807E-3</v>
      </c>
      <c r="O156" s="1">
        <f t="shared" si="20"/>
        <v>-0.20999208170514147</v>
      </c>
      <c r="P156" s="1">
        <f t="shared" si="21"/>
        <v>0.65965413653193228</v>
      </c>
      <c r="Q156" s="1">
        <f t="shared" si="21"/>
        <v>8.159598589000451E-2</v>
      </c>
      <c r="S156" s="1" t="str">
        <f t="shared" si="22"/>
        <v>B</v>
      </c>
      <c r="T156" s="1" t="str">
        <f t="shared" si="22"/>
        <v>C</v>
      </c>
      <c r="U156" s="1" t="str">
        <f t="shared" si="22"/>
        <v>C</v>
      </c>
    </row>
    <row r="157" spans="1:29" ht="15.6" x14ac:dyDescent="0.25">
      <c r="E157" s="5">
        <v>4095117</v>
      </c>
      <c r="F157" s="5">
        <v>7747</v>
      </c>
      <c r="G157" s="5">
        <v>27190</v>
      </c>
      <c r="H157" s="5">
        <v>36197</v>
      </c>
      <c r="J157" s="1">
        <f t="shared" si="19"/>
        <v>0.13725008289608082</v>
      </c>
      <c r="K157" s="1">
        <f t="shared" si="19"/>
        <v>-0.20051599587203303</v>
      </c>
      <c r="L157" s="1">
        <f t="shared" si="19"/>
        <v>0.19690099925166174</v>
      </c>
      <c r="M157" s="1">
        <f t="shared" si="19"/>
        <v>7.7837000863532138E-2</v>
      </c>
      <c r="O157" s="1">
        <f t="shared" si="20"/>
        <v>-1.4609535501982476</v>
      </c>
      <c r="P157" s="1">
        <f t="shared" si="21"/>
        <v>1.4346147929159776</v>
      </c>
      <c r="Q157" s="1">
        <f t="shared" si="21"/>
        <v>0.56711806085003669</v>
      </c>
      <c r="S157" s="1" t="str">
        <f t="shared" si="22"/>
        <v>A</v>
      </c>
      <c r="T157" s="1" t="str">
        <f t="shared" si="22"/>
        <v>D</v>
      </c>
      <c r="U157" s="1" t="str">
        <f t="shared" si="22"/>
        <v>C</v>
      </c>
    </row>
    <row r="158" spans="1:29" ht="15.6" x14ac:dyDescent="0.25">
      <c r="E158" s="5">
        <v>4759067</v>
      </c>
      <c r="F158" s="5">
        <v>7635</v>
      </c>
      <c r="G158" s="5">
        <v>23458</v>
      </c>
      <c r="H158" s="5">
        <v>38562</v>
      </c>
      <c r="J158" s="1">
        <f t="shared" si="19"/>
        <v>0.1621321197904724</v>
      </c>
      <c r="K158" s="1">
        <f t="shared" si="19"/>
        <v>-1.4457209242287336E-2</v>
      </c>
      <c r="L158" s="1">
        <f t="shared" si="19"/>
        <v>-0.13725634424420743</v>
      </c>
      <c r="M158" s="1">
        <f t="shared" si="19"/>
        <v>6.5336906373456363E-2</v>
      </c>
      <c r="O158" s="1">
        <f t="shared" si="20"/>
        <v>-8.9169309949014217E-2</v>
      </c>
      <c r="P158" s="1">
        <f t="shared" si="21"/>
        <v>-0.84657095966911067</v>
      </c>
      <c r="Q158" s="1">
        <f t="shared" si="21"/>
        <v>0.4029855802656066</v>
      </c>
      <c r="S158" s="1" t="str">
        <f t="shared" si="22"/>
        <v>B</v>
      </c>
      <c r="T158" s="1" t="str">
        <f t="shared" si="22"/>
        <v>A</v>
      </c>
      <c r="U158" s="1" t="str">
        <f t="shared" si="22"/>
        <v>C</v>
      </c>
    </row>
    <row r="159" spans="1:29" ht="15.6" x14ac:dyDescent="0.25">
      <c r="E159" s="5">
        <v>5615709</v>
      </c>
      <c r="F159" s="5">
        <v>6830</v>
      </c>
      <c r="G159" s="5">
        <v>23228</v>
      </c>
      <c r="H159" s="5">
        <v>3640</v>
      </c>
      <c r="J159" s="1">
        <f t="shared" si="19"/>
        <v>0.18000208864468603</v>
      </c>
      <c r="K159" s="1">
        <f t="shared" si="19"/>
        <v>-0.1054354944335298</v>
      </c>
      <c r="L159" s="1">
        <f t="shared" si="19"/>
        <v>-9.8047574388268402E-3</v>
      </c>
      <c r="M159" s="1">
        <f t="shared" si="19"/>
        <v>-0.90560655567657278</v>
      </c>
      <c r="O159" s="1">
        <f t="shared" si="20"/>
        <v>-0.58574595010202091</v>
      </c>
      <c r="P159" s="1">
        <f t="shared" si="21"/>
        <v>-5.4470242610244808E-2</v>
      </c>
      <c r="Q159" s="1">
        <f t="shared" si="21"/>
        <v>-5.0310891528830481</v>
      </c>
      <c r="S159" s="1" t="str">
        <f t="shared" si="22"/>
        <v>A</v>
      </c>
      <c r="T159" s="1" t="str">
        <f t="shared" si="22"/>
        <v>B</v>
      </c>
      <c r="U159" s="1" t="str">
        <f t="shared" si="22"/>
        <v>A</v>
      </c>
    </row>
    <row r="160" spans="1:29" ht="15.6" x14ac:dyDescent="0.25">
      <c r="E160" s="5">
        <v>6006947</v>
      </c>
      <c r="F160" s="5">
        <v>6158</v>
      </c>
      <c r="G160" s="5">
        <v>18514</v>
      </c>
      <c r="H160" s="5">
        <v>4595</v>
      </c>
      <c r="J160" s="1">
        <f t="shared" si="19"/>
        <v>6.9668495999347546E-2</v>
      </c>
      <c r="K160" s="1">
        <f t="shared" si="19"/>
        <v>-9.8389458272327965E-2</v>
      </c>
      <c r="L160" s="1">
        <f t="shared" si="19"/>
        <v>-0.20294472188737731</v>
      </c>
      <c r="M160" s="1">
        <f t="shared" si="19"/>
        <v>0.26236263736263737</v>
      </c>
      <c r="O160" s="1">
        <f t="shared" si="20"/>
        <v>-1.4122517913010408</v>
      </c>
      <c r="P160" s="1">
        <f t="shared" si="21"/>
        <v>-2.9130056415926924</v>
      </c>
      <c r="Q160" s="1">
        <f t="shared" si="21"/>
        <v>3.7658719855972551</v>
      </c>
      <c r="S160" s="1" t="str">
        <f t="shared" si="22"/>
        <v>A</v>
      </c>
      <c r="T160" s="1" t="str">
        <f t="shared" si="22"/>
        <v>A</v>
      </c>
      <c r="U160" s="1" t="str">
        <f t="shared" si="22"/>
        <v>D</v>
      </c>
    </row>
    <row r="161" spans="1:29" ht="15.6" x14ac:dyDescent="0.25">
      <c r="E161" s="5">
        <v>7272893</v>
      </c>
      <c r="F161" s="5">
        <v>6939</v>
      </c>
      <c r="G161" s="5">
        <v>15852</v>
      </c>
      <c r="H161" s="5">
        <v>5291</v>
      </c>
      <c r="J161" s="1">
        <f t="shared" si="19"/>
        <v>0.21074699010995102</v>
      </c>
      <c r="K161" s="1">
        <f t="shared" si="19"/>
        <v>0.12682689184800261</v>
      </c>
      <c r="L161" s="1">
        <f t="shared" si="19"/>
        <v>-0.14378308307226964</v>
      </c>
      <c r="M161" s="1">
        <f t="shared" si="19"/>
        <v>0.1514689880304679</v>
      </c>
      <c r="O161" s="1">
        <f t="shared" si="20"/>
        <v>0.60179693091623476</v>
      </c>
      <c r="P161" s="1">
        <f t="shared" si="21"/>
        <v>-0.68225450336090243</v>
      </c>
      <c r="Q161" s="1">
        <f t="shared" si="21"/>
        <v>0.71872432413598619</v>
      </c>
      <c r="S161" s="1" t="str">
        <f t="shared" si="22"/>
        <v>C</v>
      </c>
      <c r="T161" s="1" t="str">
        <f t="shared" si="22"/>
        <v>A</v>
      </c>
      <c r="U161" s="1" t="str">
        <f t="shared" si="22"/>
        <v>C</v>
      </c>
    </row>
    <row r="162" spans="1:29" ht="15.6" x14ac:dyDescent="0.25">
      <c r="E162" s="5">
        <v>9072264</v>
      </c>
      <c r="F162" s="5">
        <v>6326</v>
      </c>
      <c r="G162" s="5">
        <v>18928</v>
      </c>
      <c r="H162" s="5">
        <v>11551</v>
      </c>
      <c r="J162" s="1">
        <f t="shared" si="19"/>
        <v>0.24740787469305542</v>
      </c>
      <c r="K162" s="1">
        <f t="shared" si="19"/>
        <v>-8.8341259547485229E-2</v>
      </c>
      <c r="L162" s="1">
        <f t="shared" si="19"/>
        <v>0.19404491546807973</v>
      </c>
      <c r="M162" s="1">
        <f t="shared" si="19"/>
        <v>1.1831411831411831</v>
      </c>
      <c r="O162" s="1">
        <f t="shared" si="20"/>
        <v>-0.35706729083334593</v>
      </c>
      <c r="P162" s="1">
        <f t="shared" si="21"/>
        <v>0.78431179973078857</v>
      </c>
      <c r="Q162" s="1">
        <f t="shared" si="21"/>
        <v>4.782148444583818</v>
      </c>
      <c r="S162" s="1" t="str">
        <f t="shared" si="22"/>
        <v>B</v>
      </c>
      <c r="T162" s="1" t="str">
        <f t="shared" si="22"/>
        <v>C</v>
      </c>
      <c r="U162" s="1" t="str">
        <f t="shared" si="22"/>
        <v>D</v>
      </c>
    </row>
    <row r="163" spans="1:29" ht="15.6" x14ac:dyDescent="0.25">
      <c r="E163" s="5">
        <v>10284120</v>
      </c>
      <c r="F163" s="5">
        <v>5208</v>
      </c>
      <c r="G163" s="5">
        <v>17054</v>
      </c>
      <c r="H163" s="5">
        <v>18618</v>
      </c>
      <c r="J163" s="1">
        <f t="shared" si="19"/>
        <v>0.13357812338794373</v>
      </c>
      <c r="K163" s="1">
        <f t="shared" si="19"/>
        <v>-0.17673095162820107</v>
      </c>
      <c r="L163" s="1">
        <f t="shared" si="19"/>
        <v>-9.9006762468300924E-2</v>
      </c>
      <c r="M163" s="1">
        <f t="shared" si="19"/>
        <v>0.61180850142844778</v>
      </c>
      <c r="O163" s="1">
        <f t="shared" si="20"/>
        <v>-1.3230531103879257</v>
      </c>
      <c r="P163" s="1">
        <f t="shared" si="21"/>
        <v>-0.74118994905146951</v>
      </c>
      <c r="Q163" s="1">
        <f t="shared" si="21"/>
        <v>4.580154937883095</v>
      </c>
      <c r="S163" s="1" t="str">
        <f t="shared" si="22"/>
        <v>A</v>
      </c>
      <c r="T163" s="1" t="str">
        <f t="shared" si="22"/>
        <v>A</v>
      </c>
      <c r="U163" s="1" t="str">
        <f t="shared" si="22"/>
        <v>D</v>
      </c>
    </row>
    <row r="164" spans="1:29" ht="15.6" x14ac:dyDescent="0.25">
      <c r="E164" s="5">
        <v>11300386</v>
      </c>
      <c r="F164" s="5">
        <v>9135</v>
      </c>
      <c r="G164" s="5">
        <v>15794</v>
      </c>
      <c r="H164" s="5">
        <v>22060</v>
      </c>
      <c r="J164" s="1">
        <f t="shared" si="19"/>
        <v>9.8818955827042074E-2</v>
      </c>
      <c r="K164" s="1">
        <f t="shared" si="19"/>
        <v>0.75403225806451613</v>
      </c>
      <c r="L164" s="1">
        <f t="shared" si="19"/>
        <v>-7.3882960009381965E-2</v>
      </c>
      <c r="M164" s="1">
        <f t="shared" si="19"/>
        <v>0.18487485229347944</v>
      </c>
      <c r="O164" s="1">
        <f t="shared" si="20"/>
        <v>7.6304414649377739</v>
      </c>
      <c r="P164" s="1">
        <f t="shared" si="21"/>
        <v>-0.74765979250677017</v>
      </c>
      <c r="Q164" s="1">
        <f t="shared" si="21"/>
        <v>1.8708440171848886</v>
      </c>
      <c r="S164" s="1" t="str">
        <f t="shared" si="22"/>
        <v>D</v>
      </c>
      <c r="T164" s="1" t="str">
        <f t="shared" si="22"/>
        <v>A</v>
      </c>
      <c r="U164" s="1" t="str">
        <f t="shared" si="22"/>
        <v>D</v>
      </c>
    </row>
    <row r="165" spans="1:29" ht="15.6" x14ac:dyDescent="0.25">
      <c r="E165" s="5">
        <v>12616104</v>
      </c>
      <c r="F165" s="5">
        <v>6771</v>
      </c>
      <c r="G165" s="5">
        <v>15225</v>
      </c>
      <c r="H165" s="5">
        <v>26822</v>
      </c>
      <c r="J165" s="1">
        <f t="shared" si="19"/>
        <v>0.11643124403007118</v>
      </c>
      <c r="K165" s="1">
        <f t="shared" si="19"/>
        <v>-0.25878489326765186</v>
      </c>
      <c r="L165" s="1">
        <f t="shared" si="19"/>
        <v>-3.6026339116120049E-2</v>
      </c>
      <c r="M165" s="1">
        <f t="shared" ref="M165:M210" si="23">(H165-H164)/H164</f>
        <v>0.2158658204895739</v>
      </c>
      <c r="O165" s="1">
        <f t="shared" si="20"/>
        <v>-2.2226413143950809</v>
      </c>
      <c r="P165" s="1">
        <f t="shared" si="21"/>
        <v>-0.30942157679613363</v>
      </c>
      <c r="Q165" s="1">
        <f t="shared" si="21"/>
        <v>1.8540197031118324</v>
      </c>
      <c r="S165" s="1" t="str">
        <f t="shared" si="22"/>
        <v>A</v>
      </c>
      <c r="T165" s="1" t="str">
        <f t="shared" si="22"/>
        <v>B</v>
      </c>
      <c r="U165" s="1" t="str">
        <f t="shared" si="22"/>
        <v>D</v>
      </c>
    </row>
    <row r="166" spans="1:29" ht="14.4" x14ac:dyDescent="0.25">
      <c r="A166" s="18" t="s">
        <v>60</v>
      </c>
      <c r="J166" s="1">
        <f t="shared" ref="J166:L210" si="24">(E166-E165)/E165</f>
        <v>-1</v>
      </c>
      <c r="K166" s="1">
        <f t="shared" si="24"/>
        <v>-1</v>
      </c>
      <c r="L166" s="1">
        <f t="shared" si="24"/>
        <v>-1</v>
      </c>
      <c r="M166" s="1">
        <f t="shared" si="23"/>
        <v>-1</v>
      </c>
      <c r="O166" s="1">
        <f t="shared" si="20"/>
        <v>1</v>
      </c>
      <c r="P166" s="1">
        <f t="shared" si="21"/>
        <v>1</v>
      </c>
      <c r="Q166" s="1">
        <f t="shared" si="21"/>
        <v>1</v>
      </c>
      <c r="S166" s="8" t="str">
        <f t="shared" si="22"/>
        <v>D</v>
      </c>
      <c r="T166" s="8" t="str">
        <f t="shared" si="22"/>
        <v>D</v>
      </c>
      <c r="U166" s="8" t="str">
        <f t="shared" si="22"/>
        <v>D</v>
      </c>
    </row>
    <row r="167" spans="1:29" ht="15.6" x14ac:dyDescent="0.25">
      <c r="E167" s="5">
        <v>2571121</v>
      </c>
      <c r="F167" s="6"/>
      <c r="G167" s="6"/>
      <c r="H167" s="6"/>
      <c r="J167" s="1" t="e">
        <f t="shared" si="24"/>
        <v>#DIV/0!</v>
      </c>
      <c r="K167" s="1" t="e">
        <f t="shared" si="24"/>
        <v>#DIV/0!</v>
      </c>
      <c r="L167" s="1" t="e">
        <f t="shared" si="24"/>
        <v>#DIV/0!</v>
      </c>
      <c r="M167" s="1" t="e">
        <f t="shared" si="23"/>
        <v>#DIV/0!</v>
      </c>
      <c r="O167" s="1" t="e">
        <f t="shared" ref="O167:O210" si="25">K167/J167</f>
        <v>#DIV/0!</v>
      </c>
      <c r="P167" s="1" t="e">
        <f t="shared" ref="P167:Q210" si="26">L167/$J167</f>
        <v>#DIV/0!</v>
      </c>
      <c r="Q167" s="1" t="e">
        <f t="shared" si="26"/>
        <v>#DIV/0!</v>
      </c>
      <c r="S167" s="1" t="e">
        <f t="shared" ref="S167:U210" si="27">IF(AND($J167&gt;0,K167&lt;0,O167&lt;-0.5),"A",IF(OR(AND($J167&gt;0,K167&lt;0,O167&gt;-0.5)),"B",IF(OR(AND($J167&gt;0,K167&gt;0,O167&lt;1),AND($J167&lt;0,K167&lt;0,O167&gt;1.2)),"C",IF(OR(AND($J167&gt;0,K167&gt;0,O167&gt;1),AND($J167&lt;0,K167&lt;0,O167&lt;1.2)),"D",IF(AND($J167&lt;0,K167&gt;0,O167&lt;0),"E","F")))))</f>
        <v>#DIV/0!</v>
      </c>
      <c r="T167" s="1" t="e">
        <f t="shared" si="27"/>
        <v>#DIV/0!</v>
      </c>
      <c r="U167" s="1" t="e">
        <f t="shared" si="27"/>
        <v>#DIV/0!</v>
      </c>
      <c r="W167" s="1">
        <f>COUNTIF($S$167:$U$180,"A")</f>
        <v>8</v>
      </c>
      <c r="X167" s="1">
        <f>COUNTIF($S$167:$U$180,"B")</f>
        <v>9</v>
      </c>
      <c r="Y167" s="1">
        <f>COUNTIF($S$167:$U$180,"C")</f>
        <v>11</v>
      </c>
      <c r="Z167" s="1">
        <f>COUNTIF($S$167:$U$180,"D")</f>
        <v>5</v>
      </c>
      <c r="AA167" s="1">
        <f>COUNTIF($S$167:$U$180,"E")</f>
        <v>0</v>
      </c>
      <c r="AC167" s="1" t="s">
        <v>148</v>
      </c>
    </row>
    <row r="168" spans="1:29" ht="15.6" x14ac:dyDescent="0.25">
      <c r="E168" s="5">
        <v>2886309</v>
      </c>
      <c r="F168" s="6"/>
      <c r="G168" s="6"/>
      <c r="H168" s="6"/>
      <c r="J168" s="1">
        <f t="shared" si="24"/>
        <v>0.12258777397096442</v>
      </c>
      <c r="K168" s="1" t="e">
        <f t="shared" si="24"/>
        <v>#DIV/0!</v>
      </c>
      <c r="L168" s="1" t="e">
        <f t="shared" si="24"/>
        <v>#DIV/0!</v>
      </c>
      <c r="M168" s="1" t="e">
        <f t="shared" si="23"/>
        <v>#DIV/0!</v>
      </c>
      <c r="O168" s="1" t="e">
        <f t="shared" si="25"/>
        <v>#DIV/0!</v>
      </c>
      <c r="P168" s="1" t="e">
        <f t="shared" si="26"/>
        <v>#DIV/0!</v>
      </c>
      <c r="Q168" s="1" t="e">
        <f t="shared" si="26"/>
        <v>#DIV/0!</v>
      </c>
      <c r="S168" s="1" t="e">
        <f t="shared" si="27"/>
        <v>#DIV/0!</v>
      </c>
      <c r="T168" s="1" t="e">
        <f t="shared" si="27"/>
        <v>#DIV/0!</v>
      </c>
      <c r="U168" s="1" t="e">
        <f t="shared" si="27"/>
        <v>#DIV/0!</v>
      </c>
    </row>
    <row r="169" spans="1:29" ht="15.6" x14ac:dyDescent="0.25">
      <c r="E169" s="5">
        <v>3242609</v>
      </c>
      <c r="F169" s="5">
        <v>6350</v>
      </c>
      <c r="G169" s="5">
        <v>29594</v>
      </c>
      <c r="H169" s="5">
        <v>38946</v>
      </c>
      <c r="J169" s="1">
        <f t="shared" si="24"/>
        <v>0.12344485638925008</v>
      </c>
      <c r="K169" s="1" t="e">
        <f t="shared" si="24"/>
        <v>#DIV/0!</v>
      </c>
      <c r="L169" s="1" t="e">
        <f t="shared" si="24"/>
        <v>#DIV/0!</v>
      </c>
      <c r="M169" s="1" t="e">
        <f t="shared" si="23"/>
        <v>#DIV/0!</v>
      </c>
      <c r="O169" s="1" t="e">
        <f t="shared" si="25"/>
        <v>#DIV/0!</v>
      </c>
      <c r="P169" s="1" t="e">
        <f t="shared" si="26"/>
        <v>#DIV/0!</v>
      </c>
      <c r="Q169" s="1" t="e">
        <f t="shared" si="26"/>
        <v>#DIV/0!</v>
      </c>
      <c r="S169" s="1" t="e">
        <f t="shared" si="27"/>
        <v>#DIV/0!</v>
      </c>
      <c r="T169" s="1" t="e">
        <f t="shared" si="27"/>
        <v>#DIV/0!</v>
      </c>
      <c r="U169" s="1" t="e">
        <f t="shared" si="27"/>
        <v>#DIV/0!</v>
      </c>
    </row>
    <row r="170" spans="1:29" ht="15.6" x14ac:dyDescent="0.25">
      <c r="E170" s="5">
        <v>3950835</v>
      </c>
      <c r="F170" s="5">
        <v>6012</v>
      </c>
      <c r="G170" s="5">
        <v>48780</v>
      </c>
      <c r="H170" s="5">
        <v>43957</v>
      </c>
      <c r="J170" s="1">
        <f t="shared" si="24"/>
        <v>0.21841239569741527</v>
      </c>
      <c r="K170" s="1">
        <f t="shared" si="24"/>
        <v>-5.3228346456692915E-2</v>
      </c>
      <c r="L170" s="1">
        <f t="shared" si="24"/>
        <v>0.64830708927485303</v>
      </c>
      <c r="M170" s="1">
        <f t="shared" si="23"/>
        <v>0.12866533148461973</v>
      </c>
      <c r="O170" s="1">
        <f t="shared" si="25"/>
        <v>-0.24370570308854878</v>
      </c>
      <c r="P170" s="1">
        <f t="shared" si="26"/>
        <v>2.9682705837493142</v>
      </c>
      <c r="Q170" s="1">
        <f t="shared" si="26"/>
        <v>0.58909354056475094</v>
      </c>
      <c r="S170" s="1" t="str">
        <f t="shared" si="27"/>
        <v>B</v>
      </c>
      <c r="T170" s="1" t="str">
        <f t="shared" si="27"/>
        <v>D</v>
      </c>
      <c r="U170" s="1" t="str">
        <f t="shared" si="27"/>
        <v>C</v>
      </c>
    </row>
    <row r="171" spans="1:29" ht="15.6" x14ac:dyDescent="0.25">
      <c r="E171" s="5">
        <v>4776876</v>
      </c>
      <c r="F171" s="5">
        <v>7247</v>
      </c>
      <c r="G171" s="5">
        <v>59364</v>
      </c>
      <c r="H171" s="5">
        <v>43240</v>
      </c>
      <c r="J171" s="1">
        <f t="shared" si="24"/>
        <v>0.20908010585104161</v>
      </c>
      <c r="K171" s="1">
        <f t="shared" si="24"/>
        <v>0.20542248835662008</v>
      </c>
      <c r="L171" s="1">
        <f t="shared" si="24"/>
        <v>0.21697416974169742</v>
      </c>
      <c r="M171" s="1">
        <f t="shared" si="23"/>
        <v>-1.6311395227153809E-2</v>
      </c>
      <c r="O171" s="1">
        <f t="shared" si="25"/>
        <v>0.98250614289899307</v>
      </c>
      <c r="P171" s="1">
        <f t="shared" si="26"/>
        <v>1.037756169380744</v>
      </c>
      <c r="Q171" s="1">
        <f t="shared" si="26"/>
        <v>-7.8015051507458133E-2</v>
      </c>
      <c r="S171" s="1" t="str">
        <f t="shared" si="27"/>
        <v>C</v>
      </c>
      <c r="T171" s="1" t="str">
        <f t="shared" si="27"/>
        <v>D</v>
      </c>
      <c r="U171" s="1" t="str">
        <f t="shared" si="27"/>
        <v>B</v>
      </c>
    </row>
    <row r="172" spans="1:29" ht="15.6" x14ac:dyDescent="0.25">
      <c r="E172" s="5">
        <v>5462338</v>
      </c>
      <c r="F172" s="5">
        <v>7033</v>
      </c>
      <c r="G172" s="5">
        <v>59664</v>
      </c>
      <c r="H172" s="5">
        <v>43299</v>
      </c>
      <c r="J172" s="1">
        <f t="shared" si="24"/>
        <v>0.14349587470974753</v>
      </c>
      <c r="K172" s="1">
        <f t="shared" si="24"/>
        <v>-2.9529460466399888E-2</v>
      </c>
      <c r="L172" s="1">
        <f t="shared" si="24"/>
        <v>5.0535678188801296E-3</v>
      </c>
      <c r="M172" s="1">
        <f t="shared" si="23"/>
        <v>1.364477335800185E-3</v>
      </c>
      <c r="O172" s="1">
        <f t="shared" si="25"/>
        <v>-0.20578612818054748</v>
      </c>
      <c r="P172" s="1">
        <f t="shared" si="26"/>
        <v>3.521751290134368E-2</v>
      </c>
      <c r="Q172" s="1">
        <f t="shared" si="26"/>
        <v>9.508826219291288E-3</v>
      </c>
      <c r="S172" s="1" t="str">
        <f t="shared" si="27"/>
        <v>B</v>
      </c>
      <c r="T172" s="1" t="str">
        <f t="shared" si="27"/>
        <v>C</v>
      </c>
      <c r="U172" s="1" t="str">
        <f t="shared" si="27"/>
        <v>C</v>
      </c>
    </row>
    <row r="173" spans="1:29" ht="15.6" x14ac:dyDescent="0.25">
      <c r="E173" s="5">
        <v>6505242</v>
      </c>
      <c r="F173" s="5">
        <v>6192</v>
      </c>
      <c r="G173" s="5">
        <v>67881</v>
      </c>
      <c r="H173" s="5">
        <v>50758</v>
      </c>
      <c r="J173" s="1">
        <f t="shared" si="24"/>
        <v>0.19092630298601077</v>
      </c>
      <c r="K173" s="1">
        <f t="shared" si="24"/>
        <v>-0.11957912697284231</v>
      </c>
      <c r="L173" s="1">
        <f t="shared" si="24"/>
        <v>0.1377212389380531</v>
      </c>
      <c r="M173" s="1">
        <f t="shared" si="23"/>
        <v>0.17226725790433958</v>
      </c>
      <c r="O173" s="1">
        <f t="shared" si="25"/>
        <v>-0.62631038836803909</v>
      </c>
      <c r="P173" s="1">
        <f t="shared" si="26"/>
        <v>0.72133193166236498</v>
      </c>
      <c r="Q173" s="1">
        <f t="shared" si="26"/>
        <v>0.90227095591413442</v>
      </c>
      <c r="S173" s="1" t="str">
        <f t="shared" si="27"/>
        <v>A</v>
      </c>
      <c r="T173" s="1" t="str">
        <f t="shared" si="27"/>
        <v>C</v>
      </c>
      <c r="U173" s="1" t="str">
        <f t="shared" si="27"/>
        <v>C</v>
      </c>
    </row>
    <row r="174" spans="1:29" ht="15.6" x14ac:dyDescent="0.25">
      <c r="E174" s="5">
        <v>7340633</v>
      </c>
      <c r="F174" s="5">
        <v>6234</v>
      </c>
      <c r="G174" s="5">
        <v>47897</v>
      </c>
      <c r="H174" s="5">
        <v>43155</v>
      </c>
      <c r="J174" s="1">
        <f t="shared" si="24"/>
        <v>0.12841812802659763</v>
      </c>
      <c r="K174" s="1">
        <f t="shared" si="24"/>
        <v>6.7829457364341084E-3</v>
      </c>
      <c r="L174" s="1">
        <f t="shared" si="24"/>
        <v>-0.29439754865131629</v>
      </c>
      <c r="M174" s="1">
        <f t="shared" si="23"/>
        <v>-0.14978919579179636</v>
      </c>
      <c r="O174" s="1">
        <f t="shared" si="25"/>
        <v>5.2819222960711919E-2</v>
      </c>
      <c r="P174" s="1">
        <f t="shared" si="26"/>
        <v>-2.2924921362375055</v>
      </c>
      <c r="Q174" s="1">
        <f t="shared" si="26"/>
        <v>-1.1664178421972669</v>
      </c>
      <c r="S174" s="1" t="str">
        <f t="shared" si="27"/>
        <v>C</v>
      </c>
      <c r="T174" s="1" t="str">
        <f t="shared" si="27"/>
        <v>A</v>
      </c>
      <c r="U174" s="1" t="str">
        <f t="shared" si="27"/>
        <v>A</v>
      </c>
    </row>
    <row r="175" spans="1:29" ht="15.6" x14ac:dyDescent="0.25">
      <c r="E175" s="5">
        <v>8432283</v>
      </c>
      <c r="F175" s="5">
        <v>6526</v>
      </c>
      <c r="G175" s="5">
        <v>45340</v>
      </c>
      <c r="H175" s="5">
        <v>36467</v>
      </c>
      <c r="J175" s="1">
        <f t="shared" si="24"/>
        <v>0.14871333303272347</v>
      </c>
      <c r="K175" s="1">
        <f t="shared" si="24"/>
        <v>4.683991017003529E-2</v>
      </c>
      <c r="L175" s="1">
        <f t="shared" si="24"/>
        <v>-5.3385389481595921E-2</v>
      </c>
      <c r="M175" s="1">
        <f t="shared" si="23"/>
        <v>-0.15497624840690535</v>
      </c>
      <c r="O175" s="1">
        <f t="shared" si="25"/>
        <v>0.31496779215975512</v>
      </c>
      <c r="P175" s="1">
        <f t="shared" si="26"/>
        <v>-0.35898186391834008</v>
      </c>
      <c r="Q175" s="1">
        <f t="shared" si="26"/>
        <v>-1.0421140138981606</v>
      </c>
      <c r="S175" s="1" t="str">
        <f t="shared" si="27"/>
        <v>C</v>
      </c>
      <c r="T175" s="1" t="str">
        <f t="shared" si="27"/>
        <v>B</v>
      </c>
      <c r="U175" s="1" t="str">
        <f t="shared" si="27"/>
        <v>A</v>
      </c>
    </row>
    <row r="176" spans="1:29" ht="15.6" x14ac:dyDescent="0.25">
      <c r="E176" s="5">
        <v>10817632</v>
      </c>
      <c r="F176" s="5">
        <v>6768</v>
      </c>
      <c r="G176" s="5">
        <v>40587</v>
      </c>
      <c r="H176" s="5">
        <v>33928</v>
      </c>
      <c r="J176" s="1">
        <f t="shared" si="24"/>
        <v>0.28288293929413899</v>
      </c>
      <c r="K176" s="1">
        <f t="shared" si="24"/>
        <v>3.7082439472877718E-2</v>
      </c>
      <c r="L176" s="1">
        <f t="shared" si="24"/>
        <v>-0.10483017203352449</v>
      </c>
      <c r="M176" s="1">
        <f t="shared" si="23"/>
        <v>-6.962459209696438E-2</v>
      </c>
      <c r="O176" s="1">
        <f t="shared" si="25"/>
        <v>0.13108757836512633</v>
      </c>
      <c r="P176" s="1">
        <f t="shared" si="26"/>
        <v>-0.37057792278000573</v>
      </c>
      <c r="Q176" s="1">
        <f t="shared" si="26"/>
        <v>-0.24612510132528492</v>
      </c>
      <c r="S176" s="1" t="str">
        <f t="shared" si="27"/>
        <v>C</v>
      </c>
      <c r="T176" s="1" t="str">
        <f t="shared" si="27"/>
        <v>B</v>
      </c>
      <c r="U176" s="1" t="str">
        <f t="shared" si="27"/>
        <v>B</v>
      </c>
    </row>
    <row r="177" spans="1:29" ht="15.6" x14ac:dyDescent="0.25">
      <c r="E177" s="5">
        <v>13463756</v>
      </c>
      <c r="F177" s="5">
        <v>10879</v>
      </c>
      <c r="G177" s="5">
        <v>45823</v>
      </c>
      <c r="H177" s="5">
        <v>45389</v>
      </c>
      <c r="J177" s="1">
        <f t="shared" si="24"/>
        <v>0.24461212953075129</v>
      </c>
      <c r="K177" s="1">
        <f t="shared" si="24"/>
        <v>0.60741725768321508</v>
      </c>
      <c r="L177" s="1">
        <f t="shared" si="24"/>
        <v>0.12900682484539386</v>
      </c>
      <c r="M177" s="1">
        <f t="shared" si="23"/>
        <v>0.33780358406036315</v>
      </c>
      <c r="O177" s="1">
        <f t="shared" si="25"/>
        <v>2.4831853549063436</v>
      </c>
      <c r="P177" s="1">
        <f t="shared" si="26"/>
        <v>0.52739340887499131</v>
      </c>
      <c r="Q177" s="1">
        <f t="shared" si="26"/>
        <v>1.3809764246294105</v>
      </c>
      <c r="S177" s="1" t="str">
        <f t="shared" si="27"/>
        <v>D</v>
      </c>
      <c r="T177" s="1" t="str">
        <f t="shared" si="27"/>
        <v>C</v>
      </c>
      <c r="U177" s="1" t="str">
        <f t="shared" si="27"/>
        <v>D</v>
      </c>
    </row>
    <row r="178" spans="1:29" ht="15.6" x14ac:dyDescent="0.25">
      <c r="E178" s="5">
        <v>15172679</v>
      </c>
      <c r="F178" s="5">
        <v>10099</v>
      </c>
      <c r="G178" s="5">
        <v>47044</v>
      </c>
      <c r="H178" s="5">
        <v>24511</v>
      </c>
      <c r="J178" s="1">
        <f t="shared" si="24"/>
        <v>0.1269276567400657</v>
      </c>
      <c r="K178" s="1">
        <f t="shared" si="24"/>
        <v>-7.16977663388179E-2</v>
      </c>
      <c r="L178" s="1">
        <f t="shared" si="24"/>
        <v>2.6646007463500862E-2</v>
      </c>
      <c r="M178" s="1">
        <f t="shared" si="23"/>
        <v>-0.45997929013637667</v>
      </c>
      <c r="O178" s="1">
        <f t="shared" si="25"/>
        <v>-0.56487110989252154</v>
      </c>
      <c r="P178" s="1">
        <f t="shared" si="26"/>
        <v>0.20993066560796156</v>
      </c>
      <c r="Q178" s="1">
        <f t="shared" si="26"/>
        <v>-3.6239484912131101</v>
      </c>
      <c r="S178" s="1" t="str">
        <f t="shared" si="27"/>
        <v>A</v>
      </c>
      <c r="T178" s="1" t="str">
        <f t="shared" si="27"/>
        <v>C</v>
      </c>
      <c r="U178" s="1" t="str">
        <f t="shared" si="27"/>
        <v>A</v>
      </c>
    </row>
    <row r="179" spans="1:29" ht="15.6" x14ac:dyDescent="0.25">
      <c r="E179" s="5">
        <v>16855232</v>
      </c>
      <c r="F179" s="5">
        <v>9014</v>
      </c>
      <c r="G179" s="5">
        <v>39244</v>
      </c>
      <c r="H179" s="5">
        <v>24356</v>
      </c>
      <c r="J179" s="1">
        <f t="shared" si="24"/>
        <v>0.11089360026663715</v>
      </c>
      <c r="K179" s="1">
        <f t="shared" si="24"/>
        <v>-0.10743637983958808</v>
      </c>
      <c r="L179" s="1">
        <f t="shared" si="24"/>
        <v>-0.16580222770172603</v>
      </c>
      <c r="M179" s="1">
        <f t="shared" si="23"/>
        <v>-6.3236914038594921E-3</v>
      </c>
      <c r="O179" s="1">
        <f t="shared" si="25"/>
        <v>-0.96882398606649622</v>
      </c>
      <c r="P179" s="1">
        <f t="shared" si="26"/>
        <v>-1.4951469453878701</v>
      </c>
      <c r="Q179" s="1">
        <f t="shared" si="26"/>
        <v>-5.7024854352771909E-2</v>
      </c>
      <c r="S179" s="1" t="str">
        <f t="shared" si="27"/>
        <v>A</v>
      </c>
      <c r="T179" s="1" t="str">
        <f t="shared" si="27"/>
        <v>A</v>
      </c>
      <c r="U179" s="1" t="str">
        <f t="shared" si="27"/>
        <v>B</v>
      </c>
    </row>
    <row r="180" spans="1:29" ht="15.6" x14ac:dyDescent="0.25">
      <c r="E180" s="5">
        <v>18725768</v>
      </c>
      <c r="F180" s="5">
        <v>8898</v>
      </c>
      <c r="G180" s="5">
        <v>38256</v>
      </c>
      <c r="H180" s="5">
        <v>33954</v>
      </c>
      <c r="J180" s="1">
        <f t="shared" si="24"/>
        <v>0.11097657985366205</v>
      </c>
      <c r="K180" s="1">
        <f t="shared" si="24"/>
        <v>-1.2868870645662302E-2</v>
      </c>
      <c r="L180" s="1">
        <f t="shared" si="24"/>
        <v>-2.5175823055753745E-2</v>
      </c>
      <c r="M180" s="1">
        <f t="shared" si="23"/>
        <v>0.39407127607160453</v>
      </c>
      <c r="O180" s="1">
        <f t="shared" si="25"/>
        <v>-0.11596023830101528</v>
      </c>
      <c r="P180" s="1">
        <f t="shared" si="26"/>
        <v>-0.22685708181808761</v>
      </c>
      <c r="Q180" s="1">
        <f t="shared" si="26"/>
        <v>3.5509408975411021</v>
      </c>
      <c r="S180" s="1" t="str">
        <f t="shared" si="27"/>
        <v>B</v>
      </c>
      <c r="T180" s="1" t="str">
        <f t="shared" si="27"/>
        <v>B</v>
      </c>
      <c r="U180" s="1" t="str">
        <f t="shared" si="27"/>
        <v>D</v>
      </c>
    </row>
    <row r="181" spans="1:29" ht="14.4" x14ac:dyDescent="0.25">
      <c r="A181" s="18" t="s">
        <v>61</v>
      </c>
      <c r="J181" s="1">
        <f t="shared" si="24"/>
        <v>-1</v>
      </c>
      <c r="K181" s="1">
        <f t="shared" si="24"/>
        <v>-1</v>
      </c>
      <c r="L181" s="1">
        <f t="shared" si="24"/>
        <v>-1</v>
      </c>
      <c r="M181" s="1">
        <f t="shared" si="23"/>
        <v>-1</v>
      </c>
      <c r="O181" s="1">
        <f t="shared" si="25"/>
        <v>1</v>
      </c>
      <c r="P181" s="1">
        <f t="shared" si="26"/>
        <v>1</v>
      </c>
      <c r="Q181" s="1">
        <f t="shared" si="26"/>
        <v>1</v>
      </c>
      <c r="S181" s="8" t="str">
        <f t="shared" si="27"/>
        <v>D</v>
      </c>
      <c r="T181" s="8" t="str">
        <f t="shared" si="27"/>
        <v>D</v>
      </c>
      <c r="U181" s="8" t="str">
        <f t="shared" si="27"/>
        <v>D</v>
      </c>
    </row>
    <row r="182" spans="1:29" ht="15.6" x14ac:dyDescent="0.25">
      <c r="E182" s="5">
        <v>1800628</v>
      </c>
      <c r="F182" s="6"/>
      <c r="G182" s="6"/>
      <c r="H182" s="6"/>
      <c r="J182" s="1" t="e">
        <f t="shared" si="24"/>
        <v>#DIV/0!</v>
      </c>
      <c r="K182" s="1" t="e">
        <f t="shared" si="24"/>
        <v>#DIV/0!</v>
      </c>
      <c r="L182" s="1" t="e">
        <f t="shared" si="24"/>
        <v>#DIV/0!</v>
      </c>
      <c r="M182" s="1" t="e">
        <f t="shared" si="23"/>
        <v>#DIV/0!</v>
      </c>
      <c r="O182" s="1" t="e">
        <f t="shared" si="25"/>
        <v>#DIV/0!</v>
      </c>
      <c r="P182" s="1" t="e">
        <f t="shared" si="26"/>
        <v>#DIV/0!</v>
      </c>
      <c r="Q182" s="1" t="e">
        <f t="shared" si="26"/>
        <v>#DIV/0!</v>
      </c>
      <c r="S182" s="1" t="e">
        <f t="shared" si="27"/>
        <v>#DIV/0!</v>
      </c>
      <c r="T182" s="1" t="e">
        <f t="shared" si="27"/>
        <v>#DIV/0!</v>
      </c>
      <c r="U182" s="1" t="e">
        <f t="shared" si="27"/>
        <v>#DIV/0!</v>
      </c>
      <c r="W182" s="1">
        <f>COUNTIF($S$182:$U$195,"A")</f>
        <v>9</v>
      </c>
      <c r="X182" s="1">
        <f>COUNTIF($S$182:$U$195,"B")</f>
        <v>3</v>
      </c>
      <c r="Y182" s="1">
        <f>COUNTIF($S$182:$U$195,"C")</f>
        <v>17</v>
      </c>
      <c r="Z182" s="1">
        <f>COUNTIF($S$182:$U$195,"D")</f>
        <v>4</v>
      </c>
      <c r="AA182" s="1">
        <f>COUNTIF($S$182:$U$195,"E")</f>
        <v>0</v>
      </c>
      <c r="AC182" s="1" t="s">
        <v>148</v>
      </c>
    </row>
    <row r="183" spans="1:29" ht="15.6" x14ac:dyDescent="0.25">
      <c r="E183" s="5">
        <v>1892986</v>
      </c>
      <c r="F183" s="6"/>
      <c r="G183" s="6"/>
      <c r="H183" s="6"/>
      <c r="J183" s="1">
        <f t="shared" si="24"/>
        <v>5.129210475456341E-2</v>
      </c>
      <c r="K183" s="1" t="e">
        <f t="shared" si="24"/>
        <v>#DIV/0!</v>
      </c>
      <c r="L183" s="1" t="e">
        <f t="shared" si="24"/>
        <v>#DIV/0!</v>
      </c>
      <c r="M183" s="1" t="e">
        <f t="shared" si="23"/>
        <v>#DIV/0!</v>
      </c>
      <c r="O183" s="1" t="e">
        <f t="shared" si="25"/>
        <v>#DIV/0!</v>
      </c>
      <c r="P183" s="1" t="e">
        <f t="shared" si="26"/>
        <v>#DIV/0!</v>
      </c>
      <c r="Q183" s="1" t="e">
        <f t="shared" si="26"/>
        <v>#DIV/0!</v>
      </c>
      <c r="S183" s="1" t="e">
        <f t="shared" si="27"/>
        <v>#DIV/0!</v>
      </c>
      <c r="T183" s="1" t="e">
        <f t="shared" si="27"/>
        <v>#DIV/0!</v>
      </c>
      <c r="U183" s="1" t="e">
        <f t="shared" si="27"/>
        <v>#DIV/0!</v>
      </c>
    </row>
    <row r="184" spans="1:29" ht="15.6" x14ac:dyDescent="0.25">
      <c r="E184" s="5">
        <v>2112509</v>
      </c>
      <c r="F184" s="5">
        <v>16011</v>
      </c>
      <c r="G184" s="5">
        <v>54530</v>
      </c>
      <c r="H184" s="5">
        <v>50638</v>
      </c>
      <c r="J184" s="1">
        <f t="shared" si="24"/>
        <v>0.11596652061874731</v>
      </c>
      <c r="K184" s="1" t="e">
        <f t="shared" si="24"/>
        <v>#DIV/0!</v>
      </c>
      <c r="L184" s="1" t="e">
        <f t="shared" si="24"/>
        <v>#DIV/0!</v>
      </c>
      <c r="M184" s="1" t="e">
        <f t="shared" si="23"/>
        <v>#DIV/0!</v>
      </c>
      <c r="O184" s="1" t="e">
        <f t="shared" si="25"/>
        <v>#DIV/0!</v>
      </c>
      <c r="P184" s="1" t="e">
        <f t="shared" si="26"/>
        <v>#DIV/0!</v>
      </c>
      <c r="Q184" s="1" t="e">
        <f t="shared" si="26"/>
        <v>#DIV/0!</v>
      </c>
      <c r="S184" s="1" t="e">
        <f t="shared" si="27"/>
        <v>#DIV/0!</v>
      </c>
      <c r="T184" s="1" t="e">
        <f t="shared" si="27"/>
        <v>#DIV/0!</v>
      </c>
      <c r="U184" s="1" t="e">
        <f t="shared" si="27"/>
        <v>#DIV/0!</v>
      </c>
    </row>
    <row r="185" spans="1:29" ht="15.6" x14ac:dyDescent="0.25">
      <c r="E185" s="5">
        <v>2672073</v>
      </c>
      <c r="F185" s="5">
        <v>14810</v>
      </c>
      <c r="G185" s="5">
        <v>81082</v>
      </c>
      <c r="H185" s="5">
        <v>56551</v>
      </c>
      <c r="J185" s="1">
        <f t="shared" si="24"/>
        <v>0.26488123837578914</v>
      </c>
      <c r="K185" s="1">
        <f t="shared" si="24"/>
        <v>-7.5010929985634869E-2</v>
      </c>
      <c r="L185" s="1">
        <f t="shared" si="24"/>
        <v>0.4869246286447827</v>
      </c>
      <c r="M185" s="1">
        <f t="shared" si="23"/>
        <v>0.11677001461353134</v>
      </c>
      <c r="O185" s="1">
        <f t="shared" si="25"/>
        <v>-0.28318702542162033</v>
      </c>
      <c r="P185" s="1">
        <f t="shared" si="26"/>
        <v>1.8382752649093961</v>
      </c>
      <c r="Q185" s="1">
        <f t="shared" si="26"/>
        <v>0.44083912975319445</v>
      </c>
      <c r="S185" s="1" t="str">
        <f t="shared" si="27"/>
        <v>B</v>
      </c>
      <c r="T185" s="1" t="str">
        <f t="shared" si="27"/>
        <v>D</v>
      </c>
      <c r="U185" s="1" t="str">
        <f t="shared" si="27"/>
        <v>C</v>
      </c>
    </row>
    <row r="186" spans="1:29" ht="15.6" x14ac:dyDescent="0.25">
      <c r="E186" s="5">
        <v>3111113</v>
      </c>
      <c r="F186" s="5">
        <v>20136</v>
      </c>
      <c r="G186" s="5">
        <v>84794</v>
      </c>
      <c r="H186" s="5">
        <v>62087</v>
      </c>
      <c r="J186" s="1">
        <f t="shared" si="24"/>
        <v>0.1643068883222876</v>
      </c>
      <c r="K186" s="1">
        <f t="shared" si="24"/>
        <v>0.35962187711006077</v>
      </c>
      <c r="L186" s="1">
        <f t="shared" si="24"/>
        <v>4.5780814484102511E-2</v>
      </c>
      <c r="M186" s="1">
        <f t="shared" si="23"/>
        <v>9.7893936446747182E-2</v>
      </c>
      <c r="O186" s="1">
        <f t="shared" si="25"/>
        <v>2.1887206360129179</v>
      </c>
      <c r="P186" s="1">
        <f t="shared" si="26"/>
        <v>0.2786299159552188</v>
      </c>
      <c r="Q186" s="1">
        <f t="shared" si="26"/>
        <v>0.59579934503250065</v>
      </c>
      <c r="S186" s="1" t="str">
        <f t="shared" si="27"/>
        <v>D</v>
      </c>
      <c r="T186" s="1" t="str">
        <f t="shared" si="27"/>
        <v>C</v>
      </c>
      <c r="U186" s="1" t="str">
        <f t="shared" si="27"/>
        <v>C</v>
      </c>
    </row>
    <row r="187" spans="1:29" ht="15.6" x14ac:dyDescent="0.25">
      <c r="E187" s="5">
        <v>3591162</v>
      </c>
      <c r="F187" s="5">
        <v>17345</v>
      </c>
      <c r="G187" s="5">
        <v>91904</v>
      </c>
      <c r="H187" s="5">
        <v>46725</v>
      </c>
      <c r="J187" s="1">
        <f t="shared" si="24"/>
        <v>0.15430137060273927</v>
      </c>
      <c r="K187" s="1">
        <f t="shared" si="24"/>
        <v>-0.13860746920937625</v>
      </c>
      <c r="L187" s="1">
        <f t="shared" si="24"/>
        <v>8.3850272424935729E-2</v>
      </c>
      <c r="M187" s="1">
        <f t="shared" si="23"/>
        <v>-0.24742699760014172</v>
      </c>
      <c r="O187" s="1">
        <f t="shared" si="25"/>
        <v>-0.89829058982393506</v>
      </c>
      <c r="P187" s="1">
        <f t="shared" si="26"/>
        <v>0.54341884389876671</v>
      </c>
      <c r="Q187" s="1">
        <f t="shared" si="26"/>
        <v>-1.6035307828675194</v>
      </c>
      <c r="S187" s="1" t="str">
        <f t="shared" si="27"/>
        <v>A</v>
      </c>
      <c r="T187" s="1" t="str">
        <f t="shared" si="27"/>
        <v>C</v>
      </c>
      <c r="U187" s="1" t="str">
        <f t="shared" si="27"/>
        <v>A</v>
      </c>
    </row>
    <row r="188" spans="1:29" ht="15.6" x14ac:dyDescent="0.25">
      <c r="E188" s="5">
        <v>4233519</v>
      </c>
      <c r="F188" s="5">
        <v>14830</v>
      </c>
      <c r="G188" s="5">
        <v>88253</v>
      </c>
      <c r="H188" s="5">
        <v>50123</v>
      </c>
      <c r="J188" s="1">
        <f t="shared" si="24"/>
        <v>0.17887162985128491</v>
      </c>
      <c r="K188" s="1">
        <f t="shared" si="24"/>
        <v>-0.14499855866243874</v>
      </c>
      <c r="L188" s="1">
        <f t="shared" si="24"/>
        <v>-3.9726236072423399E-2</v>
      </c>
      <c r="M188" s="1">
        <f t="shared" si="23"/>
        <v>7.2723381487426436E-2</v>
      </c>
      <c r="O188" s="1">
        <f t="shared" si="25"/>
        <v>-0.81062915780994182</v>
      </c>
      <c r="P188" s="1">
        <f t="shared" si="26"/>
        <v>-0.22209355449744636</v>
      </c>
      <c r="Q188" s="1">
        <f t="shared" si="26"/>
        <v>0.40656744475291667</v>
      </c>
      <c r="S188" s="1" t="str">
        <f t="shared" si="27"/>
        <v>A</v>
      </c>
      <c r="T188" s="1" t="str">
        <f t="shared" si="27"/>
        <v>B</v>
      </c>
      <c r="U188" s="1" t="str">
        <f t="shared" si="27"/>
        <v>C</v>
      </c>
    </row>
    <row r="189" spans="1:29" ht="15.6" x14ac:dyDescent="0.25">
      <c r="E189" s="5">
        <v>5284038</v>
      </c>
      <c r="F189" s="5">
        <v>14976</v>
      </c>
      <c r="G189" s="5">
        <v>88658</v>
      </c>
      <c r="H189" s="5">
        <v>51686</v>
      </c>
      <c r="J189" s="1">
        <f t="shared" si="24"/>
        <v>0.24814321135679324</v>
      </c>
      <c r="K189" s="1">
        <f t="shared" si="24"/>
        <v>9.844908968307484E-3</v>
      </c>
      <c r="L189" s="1">
        <f t="shared" si="24"/>
        <v>4.5890791247889589E-3</v>
      </c>
      <c r="M189" s="1">
        <f t="shared" si="23"/>
        <v>3.118328910879237E-2</v>
      </c>
      <c r="O189" s="1">
        <f t="shared" si="25"/>
        <v>3.9674303054585525E-2</v>
      </c>
      <c r="P189" s="1">
        <f t="shared" si="26"/>
        <v>1.8493671858669316E-2</v>
      </c>
      <c r="Q189" s="1">
        <f t="shared" si="26"/>
        <v>0.12566650096244386</v>
      </c>
      <c r="S189" s="1" t="str">
        <f t="shared" si="27"/>
        <v>C</v>
      </c>
      <c r="T189" s="1" t="str">
        <f t="shared" si="27"/>
        <v>C</v>
      </c>
      <c r="U189" s="1" t="str">
        <f t="shared" si="27"/>
        <v>C</v>
      </c>
    </row>
    <row r="190" spans="1:29" ht="15.6" x14ac:dyDescent="0.25">
      <c r="E190" s="5">
        <v>5683129</v>
      </c>
      <c r="F190" s="5">
        <v>9502</v>
      </c>
      <c r="G190" s="5">
        <v>74746</v>
      </c>
      <c r="H190" s="5">
        <v>14732</v>
      </c>
      <c r="J190" s="1">
        <f t="shared" si="24"/>
        <v>7.5527655175833333E-2</v>
      </c>
      <c r="K190" s="1">
        <f t="shared" si="24"/>
        <v>-0.36551816239316237</v>
      </c>
      <c r="L190" s="1">
        <f t="shared" si="24"/>
        <v>-0.15691759344898373</v>
      </c>
      <c r="M190" s="1">
        <f t="shared" si="23"/>
        <v>-0.71497117207754513</v>
      </c>
      <c r="O190" s="1">
        <f t="shared" si="25"/>
        <v>-4.8395274756274658</v>
      </c>
      <c r="P190" s="1">
        <f t="shared" si="26"/>
        <v>-2.0776177028622071</v>
      </c>
      <c r="Q190" s="1">
        <f t="shared" si="26"/>
        <v>-9.4663493843817257</v>
      </c>
      <c r="S190" s="1" t="str">
        <f t="shared" si="27"/>
        <v>A</v>
      </c>
      <c r="T190" s="1" t="str">
        <f t="shared" si="27"/>
        <v>A</v>
      </c>
      <c r="U190" s="1" t="str">
        <f t="shared" si="27"/>
        <v>A</v>
      </c>
    </row>
    <row r="191" spans="1:29" ht="15.6" x14ac:dyDescent="0.25">
      <c r="E191" s="5">
        <v>6787067</v>
      </c>
      <c r="F191" s="5">
        <v>9856</v>
      </c>
      <c r="G191" s="5">
        <v>75132</v>
      </c>
      <c r="H191" s="5">
        <v>14652</v>
      </c>
      <c r="J191" s="1">
        <f t="shared" si="24"/>
        <v>0.19424827414616139</v>
      </c>
      <c r="K191" s="1">
        <f t="shared" si="24"/>
        <v>3.7255314670595667E-2</v>
      </c>
      <c r="L191" s="1">
        <f t="shared" si="24"/>
        <v>5.1641559414550607E-3</v>
      </c>
      <c r="M191" s="1">
        <f t="shared" si="23"/>
        <v>-5.4303556882975834E-3</v>
      </c>
      <c r="O191" s="1">
        <f t="shared" si="25"/>
        <v>0.19179225573228539</v>
      </c>
      <c r="P191" s="1">
        <f t="shared" si="26"/>
        <v>2.6585337574578968E-2</v>
      </c>
      <c r="Q191" s="1">
        <f t="shared" si="26"/>
        <v>-2.7955747417408364E-2</v>
      </c>
      <c r="S191" s="1" t="str">
        <f t="shared" si="27"/>
        <v>C</v>
      </c>
      <c r="T191" s="1" t="str">
        <f t="shared" si="27"/>
        <v>C</v>
      </c>
      <c r="U191" s="1" t="str">
        <f t="shared" si="27"/>
        <v>B</v>
      </c>
    </row>
    <row r="192" spans="1:29" ht="15.6" x14ac:dyDescent="0.25">
      <c r="E192" s="5">
        <v>8472625</v>
      </c>
      <c r="F192" s="5">
        <v>10895</v>
      </c>
      <c r="G192" s="5">
        <v>83689</v>
      </c>
      <c r="H192" s="5">
        <v>15562</v>
      </c>
      <c r="J192" s="1">
        <f t="shared" si="24"/>
        <v>0.24834851343002803</v>
      </c>
      <c r="K192" s="1">
        <f t="shared" si="24"/>
        <v>0.10541801948051949</v>
      </c>
      <c r="L192" s="1">
        <f t="shared" si="24"/>
        <v>0.11389288186125753</v>
      </c>
      <c r="M192" s="1">
        <f t="shared" si="23"/>
        <v>6.210756210756211E-2</v>
      </c>
      <c r="O192" s="1">
        <f t="shared" si="25"/>
        <v>0.42447614452993665</v>
      </c>
      <c r="P192" s="1">
        <f t="shared" si="26"/>
        <v>0.45860102115467966</v>
      </c>
      <c r="Q192" s="1">
        <f t="shared" si="26"/>
        <v>0.25008227852775472</v>
      </c>
      <c r="S192" s="1" t="str">
        <f t="shared" si="27"/>
        <v>C</v>
      </c>
      <c r="T192" s="1" t="str">
        <f t="shared" si="27"/>
        <v>C</v>
      </c>
      <c r="U192" s="1" t="str">
        <f t="shared" si="27"/>
        <v>C</v>
      </c>
    </row>
    <row r="193" spans="1:29" ht="15.6" x14ac:dyDescent="0.25">
      <c r="E193" s="5">
        <v>10026518</v>
      </c>
      <c r="F193" s="5">
        <v>6828</v>
      </c>
      <c r="G193" s="5">
        <v>84207</v>
      </c>
      <c r="H193" s="5">
        <v>17560</v>
      </c>
      <c r="J193" s="1">
        <f t="shared" si="24"/>
        <v>0.18340160221891091</v>
      </c>
      <c r="K193" s="1">
        <f t="shared" si="24"/>
        <v>-0.37329050022946303</v>
      </c>
      <c r="L193" s="1">
        <f t="shared" si="24"/>
        <v>6.1895828603520178E-3</v>
      </c>
      <c r="M193" s="1">
        <f t="shared" si="23"/>
        <v>0.12838966713790001</v>
      </c>
      <c r="O193" s="1">
        <f t="shared" si="25"/>
        <v>-2.0353720780688591</v>
      </c>
      <c r="P193" s="1">
        <f t="shared" si="26"/>
        <v>3.3748793824407479E-2</v>
      </c>
      <c r="Q193" s="1">
        <f t="shared" si="26"/>
        <v>0.70004659492915533</v>
      </c>
      <c r="S193" s="1" t="str">
        <f t="shared" si="27"/>
        <v>A</v>
      </c>
      <c r="T193" s="1" t="str">
        <f t="shared" si="27"/>
        <v>C</v>
      </c>
      <c r="U193" s="1" t="str">
        <f t="shared" si="27"/>
        <v>C</v>
      </c>
    </row>
    <row r="194" spans="1:29" ht="15.6" x14ac:dyDescent="0.25">
      <c r="E194" s="5">
        <v>11181729</v>
      </c>
      <c r="F194" s="5">
        <v>7159</v>
      </c>
      <c r="G194" s="5">
        <v>100173</v>
      </c>
      <c r="H194" s="5">
        <v>34446</v>
      </c>
      <c r="J194" s="1">
        <f t="shared" si="24"/>
        <v>0.11521557134789964</v>
      </c>
      <c r="K194" s="1">
        <f t="shared" si="24"/>
        <v>4.8476859988283535E-2</v>
      </c>
      <c r="L194" s="1">
        <f t="shared" si="24"/>
        <v>0.18960418967544265</v>
      </c>
      <c r="M194" s="1">
        <f t="shared" si="23"/>
        <v>0.96161731207289292</v>
      </c>
      <c r="O194" s="1">
        <f t="shared" si="25"/>
        <v>0.42074920447953201</v>
      </c>
      <c r="P194" s="1">
        <f t="shared" si="26"/>
        <v>1.6456472632759209</v>
      </c>
      <c r="Q194" s="1">
        <f t="shared" si="26"/>
        <v>8.3462443558886452</v>
      </c>
      <c r="S194" s="1" t="str">
        <f t="shared" si="27"/>
        <v>C</v>
      </c>
      <c r="T194" s="1" t="str">
        <f t="shared" si="27"/>
        <v>D</v>
      </c>
      <c r="U194" s="1" t="str">
        <f t="shared" si="27"/>
        <v>D</v>
      </c>
    </row>
    <row r="195" spans="1:29" ht="15.6" x14ac:dyDescent="0.25">
      <c r="E195" s="5">
        <v>12108581</v>
      </c>
      <c r="F195" s="5">
        <v>5519</v>
      </c>
      <c r="G195" s="5">
        <v>94980</v>
      </c>
      <c r="H195" s="5">
        <v>34493</v>
      </c>
      <c r="J195" s="1">
        <f t="shared" si="24"/>
        <v>8.2889864349243308E-2</v>
      </c>
      <c r="K195" s="1">
        <f t="shared" si="24"/>
        <v>-0.22908227406062298</v>
      </c>
      <c r="L195" s="1">
        <f t="shared" si="24"/>
        <v>-5.1840316252882511E-2</v>
      </c>
      <c r="M195" s="1">
        <f t="shared" si="23"/>
        <v>1.3644545085060675E-3</v>
      </c>
      <c r="O195" s="1">
        <f t="shared" si="25"/>
        <v>-2.7636946429954468</v>
      </c>
      <c r="P195" s="1">
        <f t="shared" si="26"/>
        <v>-0.62541200495227678</v>
      </c>
      <c r="Q195" s="1">
        <f t="shared" si="26"/>
        <v>1.6461053703226664E-2</v>
      </c>
      <c r="S195" s="1" t="str">
        <f t="shared" si="27"/>
        <v>A</v>
      </c>
      <c r="T195" s="1" t="str">
        <f t="shared" si="27"/>
        <v>A</v>
      </c>
      <c r="U195" s="1" t="str">
        <f t="shared" si="27"/>
        <v>C</v>
      </c>
    </row>
    <row r="196" spans="1:29" ht="14.4" x14ac:dyDescent="0.25">
      <c r="A196" s="18" t="s">
        <v>62</v>
      </c>
      <c r="J196" s="1">
        <f t="shared" si="24"/>
        <v>-1</v>
      </c>
      <c r="K196" s="1">
        <f t="shared" si="24"/>
        <v>-1</v>
      </c>
      <c r="L196" s="1">
        <f t="shared" si="24"/>
        <v>-1</v>
      </c>
      <c r="M196" s="1">
        <f t="shared" si="23"/>
        <v>-1</v>
      </c>
      <c r="O196" s="1">
        <f t="shared" si="25"/>
        <v>1</v>
      </c>
      <c r="P196" s="1">
        <f t="shared" si="26"/>
        <v>1</v>
      </c>
      <c r="Q196" s="1">
        <f t="shared" si="26"/>
        <v>1</v>
      </c>
      <c r="S196" s="8" t="str">
        <f t="shared" si="27"/>
        <v>D</v>
      </c>
      <c r="T196" s="8" t="str">
        <f t="shared" si="27"/>
        <v>D</v>
      </c>
      <c r="U196" s="8" t="str">
        <f t="shared" si="27"/>
        <v>D</v>
      </c>
    </row>
    <row r="197" spans="1:29" ht="15.6" x14ac:dyDescent="0.25">
      <c r="E197" s="5">
        <v>2191864</v>
      </c>
      <c r="F197" s="6"/>
      <c r="G197" s="6"/>
      <c r="H197" s="6"/>
      <c r="J197" s="1" t="e">
        <f t="shared" si="24"/>
        <v>#DIV/0!</v>
      </c>
      <c r="K197" s="1" t="e">
        <f t="shared" si="24"/>
        <v>#DIV/0!</v>
      </c>
      <c r="L197" s="1" t="e">
        <f t="shared" si="24"/>
        <v>#DIV/0!</v>
      </c>
      <c r="M197" s="1" t="e">
        <f t="shared" si="23"/>
        <v>#DIV/0!</v>
      </c>
      <c r="O197" s="1" t="e">
        <f t="shared" si="25"/>
        <v>#DIV/0!</v>
      </c>
      <c r="P197" s="1" t="e">
        <f t="shared" si="26"/>
        <v>#DIV/0!</v>
      </c>
      <c r="Q197" s="1" t="e">
        <f t="shared" si="26"/>
        <v>#DIV/0!</v>
      </c>
      <c r="S197" s="1" t="e">
        <f t="shared" si="27"/>
        <v>#DIV/0!</v>
      </c>
      <c r="T197" s="1" t="e">
        <f t="shared" si="27"/>
        <v>#DIV/0!</v>
      </c>
      <c r="U197" s="1" t="e">
        <f t="shared" si="27"/>
        <v>#DIV/0!</v>
      </c>
      <c r="W197" s="1">
        <f>COUNTIF($S$197:$U$210,"A")</f>
        <v>13</v>
      </c>
      <c r="X197" s="1">
        <f>COUNTIF($S$197:$U$210,"B")</f>
        <v>5</v>
      </c>
      <c r="Y197" s="1">
        <f>COUNTIF($S$197:$U$210,"C")</f>
        <v>6</v>
      </c>
      <c r="Z197" s="1">
        <f>COUNTIF($S$197:$U$210,"D")</f>
        <v>9</v>
      </c>
      <c r="AA197" s="1">
        <f>COUNTIF($S$197:$U$210,"E")</f>
        <v>0</v>
      </c>
      <c r="AC197" s="1" t="s">
        <v>39</v>
      </c>
    </row>
    <row r="198" spans="1:29" ht="15.6" x14ac:dyDescent="0.25">
      <c r="E198" s="5">
        <v>2356100</v>
      </c>
      <c r="F198" s="6"/>
      <c r="G198" s="6"/>
      <c r="H198" s="6"/>
      <c r="J198" s="1">
        <f t="shared" si="24"/>
        <v>7.4929831412897885E-2</v>
      </c>
      <c r="K198" s="1" t="e">
        <f t="shared" si="24"/>
        <v>#DIV/0!</v>
      </c>
      <c r="L198" s="1" t="e">
        <f t="shared" si="24"/>
        <v>#DIV/0!</v>
      </c>
      <c r="M198" s="1" t="e">
        <f t="shared" si="23"/>
        <v>#DIV/0!</v>
      </c>
      <c r="O198" s="1" t="e">
        <f t="shared" si="25"/>
        <v>#DIV/0!</v>
      </c>
      <c r="P198" s="1" t="e">
        <f t="shared" si="26"/>
        <v>#DIV/0!</v>
      </c>
      <c r="Q198" s="1" t="e">
        <f t="shared" si="26"/>
        <v>#DIV/0!</v>
      </c>
      <c r="S198" s="1" t="e">
        <f t="shared" si="27"/>
        <v>#DIV/0!</v>
      </c>
      <c r="T198" s="1" t="e">
        <f t="shared" si="27"/>
        <v>#DIV/0!</v>
      </c>
      <c r="U198" s="1" t="e">
        <f t="shared" si="27"/>
        <v>#DIV/0!</v>
      </c>
    </row>
    <row r="199" spans="1:29" ht="15.6" x14ac:dyDescent="0.25">
      <c r="E199" s="5">
        <v>2680300</v>
      </c>
      <c r="F199" s="5">
        <v>14342</v>
      </c>
      <c r="G199" s="5">
        <v>60108</v>
      </c>
      <c r="H199" s="5">
        <v>18808</v>
      </c>
      <c r="J199" s="1">
        <f t="shared" si="24"/>
        <v>0.13760027163532956</v>
      </c>
      <c r="K199" s="1" t="e">
        <f t="shared" si="24"/>
        <v>#DIV/0!</v>
      </c>
      <c r="L199" s="1" t="e">
        <f t="shared" si="24"/>
        <v>#DIV/0!</v>
      </c>
      <c r="M199" s="1" t="e">
        <f t="shared" si="23"/>
        <v>#DIV/0!</v>
      </c>
      <c r="O199" s="1" t="e">
        <f t="shared" si="25"/>
        <v>#DIV/0!</v>
      </c>
      <c r="P199" s="1" t="e">
        <f t="shared" si="26"/>
        <v>#DIV/0!</v>
      </c>
      <c r="Q199" s="1" t="e">
        <f t="shared" si="26"/>
        <v>#DIV/0!</v>
      </c>
      <c r="S199" s="1" t="e">
        <f t="shared" si="27"/>
        <v>#DIV/0!</v>
      </c>
      <c r="T199" s="1" t="e">
        <f t="shared" si="27"/>
        <v>#DIV/0!</v>
      </c>
      <c r="U199" s="1" t="e">
        <f t="shared" si="27"/>
        <v>#DIV/0!</v>
      </c>
    </row>
    <row r="200" spans="1:29" ht="15.6" x14ac:dyDescent="0.25">
      <c r="E200" s="5">
        <v>3127628</v>
      </c>
      <c r="F200" s="5">
        <v>13933</v>
      </c>
      <c r="G200" s="5">
        <v>68885</v>
      </c>
      <c r="H200" s="5">
        <v>15423</v>
      </c>
      <c r="J200" s="1">
        <f t="shared" si="24"/>
        <v>0.16689475058762079</v>
      </c>
      <c r="K200" s="1">
        <f t="shared" si="24"/>
        <v>-2.8517640496444011E-2</v>
      </c>
      <c r="L200" s="1">
        <f t="shared" si="24"/>
        <v>0.1460204964397418</v>
      </c>
      <c r="M200" s="1">
        <f t="shared" si="23"/>
        <v>-0.17997660569970225</v>
      </c>
      <c r="O200" s="1">
        <f t="shared" si="25"/>
        <v>-0.17087200403868946</v>
      </c>
      <c r="P200" s="1">
        <f t="shared" si="26"/>
        <v>0.87492563981561611</v>
      </c>
      <c r="Q200" s="1">
        <f t="shared" si="26"/>
        <v>-1.0783838620808712</v>
      </c>
      <c r="S200" s="1" t="str">
        <f t="shared" si="27"/>
        <v>B</v>
      </c>
      <c r="T200" s="1" t="str">
        <f t="shared" si="27"/>
        <v>C</v>
      </c>
      <c r="U200" s="1" t="str">
        <f t="shared" si="27"/>
        <v>A</v>
      </c>
    </row>
    <row r="201" spans="1:29" ht="15.6" x14ac:dyDescent="0.25">
      <c r="E201" s="5">
        <v>3399334</v>
      </c>
      <c r="F201" s="5">
        <v>15151</v>
      </c>
      <c r="G201" s="5">
        <v>60336</v>
      </c>
      <c r="H201" s="5">
        <v>16382</v>
      </c>
      <c r="J201" s="1">
        <f t="shared" si="24"/>
        <v>8.6872863396797825E-2</v>
      </c>
      <c r="K201" s="1">
        <f t="shared" si="24"/>
        <v>8.7418359290892131E-2</v>
      </c>
      <c r="L201" s="1">
        <f t="shared" si="24"/>
        <v>-0.12410539304638166</v>
      </c>
      <c r="M201" s="1">
        <f t="shared" si="23"/>
        <v>6.2179861246190751E-2</v>
      </c>
      <c r="O201" s="1">
        <f t="shared" si="25"/>
        <v>1.0062792438601076</v>
      </c>
      <c r="P201" s="1">
        <f t="shared" si="26"/>
        <v>-1.4285864215102668</v>
      </c>
      <c r="Q201" s="1">
        <f t="shared" si="26"/>
        <v>0.71575701335156783</v>
      </c>
      <c r="S201" s="1" t="str">
        <f t="shared" si="27"/>
        <v>D</v>
      </c>
      <c r="T201" s="1" t="str">
        <f t="shared" si="27"/>
        <v>A</v>
      </c>
      <c r="U201" s="1" t="str">
        <f t="shared" si="27"/>
        <v>C</v>
      </c>
    </row>
    <row r="202" spans="1:29" ht="15.6" x14ac:dyDescent="0.25">
      <c r="E202" s="5">
        <v>4005559</v>
      </c>
      <c r="F202" s="5">
        <v>12940</v>
      </c>
      <c r="G202" s="5">
        <v>45770</v>
      </c>
      <c r="H202" s="5">
        <v>17020</v>
      </c>
      <c r="J202" s="1">
        <f t="shared" si="24"/>
        <v>0.17833640354257629</v>
      </c>
      <c r="K202" s="1">
        <f t="shared" si="24"/>
        <v>-0.1459309616526962</v>
      </c>
      <c r="L202" s="1">
        <f t="shared" si="24"/>
        <v>-0.24141474409970831</v>
      </c>
      <c r="M202" s="1">
        <f t="shared" si="23"/>
        <v>3.8945183738249296E-2</v>
      </c>
      <c r="O202" s="1">
        <f t="shared" si="25"/>
        <v>-0.81829037007498262</v>
      </c>
      <c r="P202" s="1">
        <f t="shared" si="26"/>
        <v>-1.3537042314642878</v>
      </c>
      <c r="Q202" s="1">
        <f t="shared" si="26"/>
        <v>0.21838044821259092</v>
      </c>
      <c r="S202" s="1" t="str">
        <f t="shared" si="27"/>
        <v>A</v>
      </c>
      <c r="T202" s="1" t="str">
        <f t="shared" si="27"/>
        <v>A</v>
      </c>
      <c r="U202" s="1" t="str">
        <f t="shared" si="27"/>
        <v>C</v>
      </c>
    </row>
    <row r="203" spans="1:29" ht="15.6" x14ac:dyDescent="0.25">
      <c r="E203" s="5">
        <v>4716931</v>
      </c>
      <c r="F203" s="5">
        <v>10737</v>
      </c>
      <c r="G203" s="5">
        <v>60818</v>
      </c>
      <c r="H203" s="5">
        <v>11344</v>
      </c>
      <c r="J203" s="1">
        <f t="shared" si="24"/>
        <v>0.17759618570092214</v>
      </c>
      <c r="K203" s="1">
        <f t="shared" si="24"/>
        <v>-0.17024729520865534</v>
      </c>
      <c r="L203" s="1">
        <f t="shared" si="24"/>
        <v>0.32877430631417959</v>
      </c>
      <c r="M203" s="1">
        <f t="shared" si="23"/>
        <v>-0.33349001175088133</v>
      </c>
      <c r="O203" s="1">
        <f t="shared" si="25"/>
        <v>-0.95862022338338626</v>
      </c>
      <c r="P203" s="1">
        <f t="shared" si="26"/>
        <v>1.85124643874867</v>
      </c>
      <c r="Q203" s="1">
        <f t="shared" si="26"/>
        <v>-1.8777994045012292</v>
      </c>
      <c r="S203" s="1" t="str">
        <f t="shared" si="27"/>
        <v>A</v>
      </c>
      <c r="T203" s="1" t="str">
        <f t="shared" si="27"/>
        <v>D</v>
      </c>
      <c r="U203" s="1" t="str">
        <f t="shared" si="27"/>
        <v>A</v>
      </c>
    </row>
    <row r="204" spans="1:29" ht="15.6" x14ac:dyDescent="0.25">
      <c r="E204" s="5">
        <v>5458677</v>
      </c>
      <c r="F204" s="5">
        <v>10065</v>
      </c>
      <c r="G204" s="5">
        <v>59857</v>
      </c>
      <c r="H204" s="5">
        <v>3388</v>
      </c>
      <c r="J204" s="1">
        <f t="shared" si="24"/>
        <v>0.15725182327237774</v>
      </c>
      <c r="K204" s="1">
        <f t="shared" si="24"/>
        <v>-6.2587314892428053E-2</v>
      </c>
      <c r="L204" s="1">
        <f t="shared" si="24"/>
        <v>-1.5801243053043507E-2</v>
      </c>
      <c r="M204" s="1">
        <f t="shared" si="23"/>
        <v>-0.70133991537376583</v>
      </c>
      <c r="O204" s="1">
        <f t="shared" si="25"/>
        <v>-0.39800692666068377</v>
      </c>
      <c r="P204" s="1">
        <f t="shared" si="26"/>
        <v>-0.1004836874016652</v>
      </c>
      <c r="Q204" s="1">
        <f t="shared" si="26"/>
        <v>-4.4599795460493112</v>
      </c>
      <c r="S204" s="1" t="str">
        <f t="shared" si="27"/>
        <v>B</v>
      </c>
      <c r="T204" s="1" t="str">
        <f t="shared" si="27"/>
        <v>B</v>
      </c>
      <c r="U204" s="1" t="str">
        <f t="shared" si="27"/>
        <v>A</v>
      </c>
    </row>
    <row r="205" spans="1:29" ht="15.6" x14ac:dyDescent="0.25">
      <c r="E205" s="5">
        <v>5787525</v>
      </c>
      <c r="F205" s="5">
        <v>10958</v>
      </c>
      <c r="G205" s="5">
        <v>40739</v>
      </c>
      <c r="H205" s="5">
        <v>8652</v>
      </c>
      <c r="J205" s="1">
        <f t="shared" si="24"/>
        <v>6.0243168811783515E-2</v>
      </c>
      <c r="K205" s="1">
        <f t="shared" si="24"/>
        <v>8.872329855936413E-2</v>
      </c>
      <c r="L205" s="1">
        <f t="shared" si="24"/>
        <v>-0.3193945570275824</v>
      </c>
      <c r="M205" s="1">
        <f t="shared" si="23"/>
        <v>1.5537190082644627</v>
      </c>
      <c r="O205" s="1">
        <f t="shared" si="25"/>
        <v>1.4727528499797296</v>
      </c>
      <c r="P205" s="1">
        <f t="shared" si="26"/>
        <v>-5.3017555903385531</v>
      </c>
      <c r="Q205" s="1">
        <f t="shared" si="26"/>
        <v>25.790791535530193</v>
      </c>
      <c r="S205" s="1" t="str">
        <f t="shared" si="27"/>
        <v>D</v>
      </c>
      <c r="T205" s="1" t="str">
        <f t="shared" si="27"/>
        <v>A</v>
      </c>
      <c r="U205" s="1" t="str">
        <f t="shared" si="27"/>
        <v>D</v>
      </c>
    </row>
    <row r="206" spans="1:29" ht="15.6" x14ac:dyDescent="0.25">
      <c r="E206" s="5">
        <v>6831033</v>
      </c>
      <c r="F206" s="5">
        <v>6028</v>
      </c>
      <c r="G206" s="5">
        <v>48325</v>
      </c>
      <c r="H206" s="5">
        <v>9835</v>
      </c>
      <c r="J206" s="1">
        <f t="shared" si="24"/>
        <v>0.1803029792527894</v>
      </c>
      <c r="K206" s="1">
        <f t="shared" si="24"/>
        <v>-0.44989961671837925</v>
      </c>
      <c r="L206" s="1">
        <f t="shared" si="24"/>
        <v>0.1862097744176342</v>
      </c>
      <c r="M206" s="1">
        <f t="shared" si="23"/>
        <v>0.13673139158576053</v>
      </c>
      <c r="O206" s="1">
        <f t="shared" si="25"/>
        <v>-2.4952422782077739</v>
      </c>
      <c r="P206" s="1">
        <f t="shared" si="26"/>
        <v>1.0327603858201551</v>
      </c>
      <c r="Q206" s="1">
        <f t="shared" si="26"/>
        <v>0.75834238653405506</v>
      </c>
      <c r="S206" s="1" t="str">
        <f t="shared" si="27"/>
        <v>A</v>
      </c>
      <c r="T206" s="1" t="str">
        <f t="shared" si="27"/>
        <v>D</v>
      </c>
      <c r="U206" s="1" t="str">
        <f t="shared" si="27"/>
        <v>C</v>
      </c>
    </row>
    <row r="207" spans="1:29" ht="15.6" x14ac:dyDescent="0.25">
      <c r="E207" s="5">
        <v>8168058</v>
      </c>
      <c r="F207" s="5">
        <v>9816</v>
      </c>
      <c r="G207" s="5">
        <v>62773</v>
      </c>
      <c r="H207" s="5">
        <v>10219</v>
      </c>
      <c r="J207" s="1">
        <f t="shared" si="24"/>
        <v>0.19572808387838267</v>
      </c>
      <c r="K207" s="1">
        <f t="shared" si="24"/>
        <v>0.62840079628400791</v>
      </c>
      <c r="L207" s="1">
        <f t="shared" si="24"/>
        <v>0.29897568546301084</v>
      </c>
      <c r="M207" s="1">
        <f t="shared" si="23"/>
        <v>3.9044229791560754E-2</v>
      </c>
      <c r="O207" s="1">
        <f t="shared" si="25"/>
        <v>3.2105806373421104</v>
      </c>
      <c r="P207" s="1">
        <f t="shared" si="26"/>
        <v>1.5275052998974943</v>
      </c>
      <c r="Q207" s="1">
        <f t="shared" si="26"/>
        <v>0.19948200083449047</v>
      </c>
      <c r="S207" s="1" t="str">
        <f t="shared" si="27"/>
        <v>D</v>
      </c>
      <c r="T207" s="1" t="str">
        <f t="shared" si="27"/>
        <v>D</v>
      </c>
      <c r="U207" s="1" t="str">
        <f t="shared" si="27"/>
        <v>C</v>
      </c>
    </row>
    <row r="208" spans="1:29" ht="15.6" x14ac:dyDescent="0.25">
      <c r="E208" s="5">
        <v>9064760</v>
      </c>
      <c r="F208" s="5">
        <v>10889</v>
      </c>
      <c r="G208" s="5">
        <v>50789</v>
      </c>
      <c r="H208" s="5">
        <v>4525</v>
      </c>
      <c r="J208" s="1">
        <f t="shared" si="24"/>
        <v>0.10978154170795555</v>
      </c>
      <c r="K208" s="1">
        <f t="shared" si="24"/>
        <v>0.10931132844335778</v>
      </c>
      <c r="L208" s="1">
        <f t="shared" si="24"/>
        <v>-0.19091010466283276</v>
      </c>
      <c r="M208" s="1">
        <f t="shared" si="23"/>
        <v>-0.55719737743419118</v>
      </c>
      <c r="O208" s="1">
        <f t="shared" si="25"/>
        <v>0.99571682764440816</v>
      </c>
      <c r="P208" s="1">
        <f t="shared" si="26"/>
        <v>-1.7390000330902444</v>
      </c>
      <c r="Q208" s="1">
        <f t="shared" si="26"/>
        <v>-5.0755105891704986</v>
      </c>
      <c r="S208" s="1" t="str">
        <f t="shared" si="27"/>
        <v>C</v>
      </c>
      <c r="T208" s="1" t="str">
        <f t="shared" si="27"/>
        <v>A</v>
      </c>
      <c r="U208" s="1" t="str">
        <f t="shared" si="27"/>
        <v>A</v>
      </c>
    </row>
    <row r="209" spans="1:29" ht="15.6" x14ac:dyDescent="0.25">
      <c r="E209" s="5">
        <v>10100737</v>
      </c>
      <c r="F209" s="5">
        <v>10780</v>
      </c>
      <c r="G209" s="5">
        <v>48861</v>
      </c>
      <c r="H209" s="5">
        <v>6473</v>
      </c>
      <c r="J209" s="1">
        <f t="shared" si="24"/>
        <v>0.11428620283383123</v>
      </c>
      <c r="K209" s="1">
        <f t="shared" si="24"/>
        <v>-1.0010101937735329E-2</v>
      </c>
      <c r="L209" s="1">
        <f t="shared" si="24"/>
        <v>-3.7960975801846854E-2</v>
      </c>
      <c r="M209" s="1">
        <f t="shared" si="23"/>
        <v>0.43049723756906078</v>
      </c>
      <c r="O209" s="1">
        <f t="shared" si="25"/>
        <v>-8.7588017534275087E-2</v>
      </c>
      <c r="P209" s="1">
        <f t="shared" si="26"/>
        <v>-0.33215711836223127</v>
      </c>
      <c r="Q209" s="1">
        <f t="shared" si="26"/>
        <v>3.7668347262791735</v>
      </c>
      <c r="S209" s="1" t="str">
        <f t="shared" si="27"/>
        <v>B</v>
      </c>
      <c r="T209" s="1" t="str">
        <f t="shared" si="27"/>
        <v>B</v>
      </c>
      <c r="U209" s="1" t="str">
        <f t="shared" si="27"/>
        <v>D</v>
      </c>
    </row>
    <row r="210" spans="1:29" ht="15.6" x14ac:dyDescent="0.25">
      <c r="E210" s="5">
        <v>11134897</v>
      </c>
      <c r="F210" s="5">
        <v>8180</v>
      </c>
      <c r="G210" s="5">
        <v>40285</v>
      </c>
      <c r="H210" s="5">
        <v>36824</v>
      </c>
      <c r="J210" s="1">
        <f t="shared" si="24"/>
        <v>0.10238460817265116</v>
      </c>
      <c r="K210" s="1">
        <f t="shared" si="24"/>
        <v>-0.24118738404452691</v>
      </c>
      <c r="L210" s="1">
        <f t="shared" si="24"/>
        <v>-0.17551830703423998</v>
      </c>
      <c r="M210" s="1">
        <f t="shared" si="23"/>
        <v>4.6888614243781861</v>
      </c>
      <c r="O210" s="1">
        <f t="shared" si="25"/>
        <v>-2.3556996344393157</v>
      </c>
      <c r="P210" s="1">
        <f t="shared" si="26"/>
        <v>-1.7143036455075695</v>
      </c>
      <c r="Q210" s="1">
        <f t="shared" si="26"/>
        <v>45.796546063558296</v>
      </c>
      <c r="S210" s="1" t="str">
        <f t="shared" si="27"/>
        <v>A</v>
      </c>
      <c r="T210" s="1" t="str">
        <f t="shared" si="27"/>
        <v>A</v>
      </c>
      <c r="U210" s="1" t="str">
        <f t="shared" si="27"/>
        <v>D</v>
      </c>
    </row>
    <row r="211" spans="1:29" ht="14.4" x14ac:dyDescent="0.25">
      <c r="A211" s="18" t="s">
        <v>65</v>
      </c>
      <c r="J211" s="1" t="e">
        <f>(E211-#REF!)/#REF!</f>
        <v>#REF!</v>
      </c>
      <c r="K211" s="1" t="e">
        <f>(F211-#REF!)/#REF!</f>
        <v>#REF!</v>
      </c>
      <c r="L211" s="1" t="e">
        <f>(G211-#REF!)/#REF!</f>
        <v>#REF!</v>
      </c>
      <c r="M211" s="1" t="e">
        <f>(H211-#REF!)/#REF!</f>
        <v>#REF!</v>
      </c>
      <c r="O211" s="1" t="e">
        <f t="shared" ref="O211:O239" si="28">K211/J211</f>
        <v>#REF!</v>
      </c>
      <c r="P211" s="1" t="e">
        <f t="shared" ref="P211:Q239" si="29">L211/$J211</f>
        <v>#REF!</v>
      </c>
      <c r="Q211" s="1" t="e">
        <f t="shared" si="29"/>
        <v>#REF!</v>
      </c>
      <c r="S211" s="8" t="e">
        <f t="shared" ref="S211:U239" si="30">IF(AND($J211&gt;0,K211&lt;0,O211&lt;-0.5),"A",IF(OR(AND($J211&gt;0,K211&lt;0,O211&gt;-0.5)),"B",IF(OR(AND($J211&gt;0,K211&gt;0,O211&lt;1),AND($J211&lt;0,K211&lt;0,O211&gt;1.2)),"C",IF(OR(AND($J211&gt;0,K211&gt;0,O211&gt;1),AND($J211&lt;0,K211&lt;0,O211&lt;1.2)),"D",IF(AND($J211&lt;0,K211&gt;0,O211&lt;0),"E","F")))))</f>
        <v>#REF!</v>
      </c>
      <c r="T211" s="8" t="e">
        <f t="shared" si="30"/>
        <v>#REF!</v>
      </c>
      <c r="U211" s="8" t="e">
        <f t="shared" si="30"/>
        <v>#REF!</v>
      </c>
    </row>
    <row r="212" spans="1:29" ht="15.6" x14ac:dyDescent="0.25">
      <c r="E212" s="6"/>
      <c r="F212" s="6"/>
      <c r="G212" s="6"/>
      <c r="H212" s="6"/>
      <c r="J212" s="1" t="e">
        <f t="shared" ref="J212:M239" si="31">(E212-E211)/E211</f>
        <v>#DIV/0!</v>
      </c>
      <c r="K212" s="1" t="e">
        <f t="shared" si="31"/>
        <v>#DIV/0!</v>
      </c>
      <c r="L212" s="1" t="e">
        <f t="shared" si="31"/>
        <v>#DIV/0!</v>
      </c>
      <c r="M212" s="1" t="e">
        <f t="shared" si="31"/>
        <v>#DIV/0!</v>
      </c>
      <c r="O212" s="1" t="e">
        <f t="shared" si="28"/>
        <v>#DIV/0!</v>
      </c>
      <c r="P212" s="1" t="e">
        <f t="shared" si="29"/>
        <v>#DIV/0!</v>
      </c>
      <c r="Q212" s="1" t="e">
        <f t="shared" si="29"/>
        <v>#DIV/0!</v>
      </c>
      <c r="S212" s="1" t="e">
        <f t="shared" si="30"/>
        <v>#DIV/0!</v>
      </c>
      <c r="T212" s="1" t="e">
        <f t="shared" si="30"/>
        <v>#DIV/0!</v>
      </c>
      <c r="U212" s="1" t="e">
        <f t="shared" si="30"/>
        <v>#DIV/0!</v>
      </c>
      <c r="W212" s="1">
        <f>COUNTIF($S$212:$U$225,"A")</f>
        <v>8</v>
      </c>
      <c r="X212" s="1">
        <f>COUNTIF($S$212:$U$225,"B")</f>
        <v>6</v>
      </c>
      <c r="Y212" s="1">
        <f>COUNTIF($S$212:$U$225,"C")</f>
        <v>10</v>
      </c>
      <c r="Z212" s="1">
        <f>COUNTIF($S$212:$U$225,"D")</f>
        <v>7</v>
      </c>
      <c r="AA212" s="1">
        <f>COUNTIF($S$212:$U$225,"E")</f>
        <v>2</v>
      </c>
      <c r="AC212" s="1" t="s">
        <v>148</v>
      </c>
    </row>
    <row r="213" spans="1:29" ht="15.6" x14ac:dyDescent="0.25">
      <c r="E213" s="5">
        <v>1102567</v>
      </c>
      <c r="F213" s="6"/>
      <c r="G213" s="6"/>
      <c r="H213" s="6"/>
      <c r="J213" s="1" t="e">
        <f t="shared" si="31"/>
        <v>#DIV/0!</v>
      </c>
      <c r="K213" s="1" t="e">
        <f t="shared" si="31"/>
        <v>#DIV/0!</v>
      </c>
      <c r="L213" s="1" t="e">
        <f t="shared" si="31"/>
        <v>#DIV/0!</v>
      </c>
      <c r="M213" s="1" t="e">
        <f t="shared" si="31"/>
        <v>#DIV/0!</v>
      </c>
      <c r="O213" s="1" t="e">
        <f t="shared" si="28"/>
        <v>#DIV/0!</v>
      </c>
      <c r="P213" s="1" t="e">
        <f t="shared" si="29"/>
        <v>#DIV/0!</v>
      </c>
      <c r="Q213" s="1" t="e">
        <f t="shared" si="29"/>
        <v>#DIV/0!</v>
      </c>
      <c r="S213" s="1" t="e">
        <f t="shared" si="30"/>
        <v>#DIV/0!</v>
      </c>
      <c r="T213" s="1" t="e">
        <f t="shared" si="30"/>
        <v>#DIV/0!</v>
      </c>
      <c r="U213" s="1" t="e">
        <f t="shared" si="30"/>
        <v>#DIV/0!</v>
      </c>
    </row>
    <row r="214" spans="1:29" ht="15.6" x14ac:dyDescent="0.25">
      <c r="E214" s="5">
        <v>1149806</v>
      </c>
      <c r="F214" s="5">
        <v>2915</v>
      </c>
      <c r="G214" s="5">
        <v>16982</v>
      </c>
      <c r="H214" s="5">
        <v>17025</v>
      </c>
      <c r="J214" s="1">
        <f t="shared" si="31"/>
        <v>4.2844561827081712E-2</v>
      </c>
      <c r="K214" s="1" t="e">
        <f t="shared" si="31"/>
        <v>#DIV/0!</v>
      </c>
      <c r="L214" s="1" t="e">
        <f t="shared" si="31"/>
        <v>#DIV/0!</v>
      </c>
      <c r="M214" s="1" t="e">
        <f t="shared" si="31"/>
        <v>#DIV/0!</v>
      </c>
      <c r="O214" s="1" t="e">
        <f t="shared" si="28"/>
        <v>#DIV/0!</v>
      </c>
      <c r="P214" s="1" t="e">
        <f t="shared" si="29"/>
        <v>#DIV/0!</v>
      </c>
      <c r="Q214" s="1" t="e">
        <f t="shared" si="29"/>
        <v>#DIV/0!</v>
      </c>
      <c r="S214" s="1" t="e">
        <f t="shared" si="30"/>
        <v>#DIV/0!</v>
      </c>
      <c r="T214" s="1" t="e">
        <f t="shared" si="30"/>
        <v>#DIV/0!</v>
      </c>
      <c r="U214" s="1" t="e">
        <f t="shared" si="30"/>
        <v>#DIV/0!</v>
      </c>
    </row>
    <row r="215" spans="1:29" ht="15.6" x14ac:dyDescent="0.25">
      <c r="E215" s="5">
        <v>1400430</v>
      </c>
      <c r="F215" s="5">
        <v>1576</v>
      </c>
      <c r="G215" s="5">
        <v>19187</v>
      </c>
      <c r="H215" s="7">
        <v>17390</v>
      </c>
      <c r="J215" s="1">
        <f t="shared" si="31"/>
        <v>0.21797068375012829</v>
      </c>
      <c r="K215" s="1">
        <f t="shared" si="31"/>
        <v>-0.4593481989708405</v>
      </c>
      <c r="L215" s="1">
        <f t="shared" si="31"/>
        <v>0.12984336356141798</v>
      </c>
      <c r="M215" s="1">
        <f t="shared" si="31"/>
        <v>2.1439060205580028E-2</v>
      </c>
      <c r="O215" s="1">
        <f t="shared" si="28"/>
        <v>-2.107385227535536</v>
      </c>
      <c r="P215" s="1">
        <f t="shared" si="29"/>
        <v>0.59569186703228649</v>
      </c>
      <c r="Q215" s="1">
        <f t="shared" si="29"/>
        <v>9.835753981556894E-2</v>
      </c>
      <c r="S215" s="1" t="str">
        <f t="shared" si="30"/>
        <v>A</v>
      </c>
      <c r="T215" s="1" t="str">
        <f t="shared" si="30"/>
        <v>C</v>
      </c>
      <c r="U215" s="1" t="str">
        <f t="shared" si="30"/>
        <v>C</v>
      </c>
    </row>
    <row r="216" spans="1:29" ht="15.6" x14ac:dyDescent="0.25">
      <c r="E216" s="5">
        <v>1643265</v>
      </c>
      <c r="F216" s="5">
        <v>2766</v>
      </c>
      <c r="G216" s="5">
        <v>22911</v>
      </c>
      <c r="H216" s="5">
        <v>18052</v>
      </c>
      <c r="J216" s="1">
        <f t="shared" si="31"/>
        <v>0.17340031276108053</v>
      </c>
      <c r="K216" s="1">
        <f t="shared" si="31"/>
        <v>0.75507614213197971</v>
      </c>
      <c r="L216" s="1">
        <f t="shared" si="31"/>
        <v>0.19408974826705583</v>
      </c>
      <c r="M216" s="1">
        <f t="shared" si="31"/>
        <v>3.8067855089131686E-2</v>
      </c>
      <c r="O216" s="1">
        <f t="shared" si="28"/>
        <v>4.3545258374035383</v>
      </c>
      <c r="P216" s="1">
        <f t="shared" si="29"/>
        <v>1.1193160218487161</v>
      </c>
      <c r="Q216" s="1">
        <f t="shared" si="29"/>
        <v>0.21953740730320045</v>
      </c>
      <c r="S216" s="1" t="str">
        <f t="shared" si="30"/>
        <v>D</v>
      </c>
      <c r="T216" s="1" t="str">
        <f t="shared" si="30"/>
        <v>D</v>
      </c>
      <c r="U216" s="1" t="str">
        <f t="shared" si="30"/>
        <v>C</v>
      </c>
    </row>
    <row r="217" spans="1:29" ht="15.6" x14ac:dyDescent="0.25">
      <c r="E217" s="5">
        <v>1896526</v>
      </c>
      <c r="F217" s="5">
        <v>2749</v>
      </c>
      <c r="G217" s="5">
        <v>22420</v>
      </c>
      <c r="H217" s="5">
        <v>18109</v>
      </c>
      <c r="J217" s="1">
        <f t="shared" si="31"/>
        <v>0.15412060744919415</v>
      </c>
      <c r="K217" s="1">
        <f t="shared" si="31"/>
        <v>-6.1460592913955168E-3</v>
      </c>
      <c r="L217" s="1">
        <f t="shared" si="31"/>
        <v>-2.1430753786390817E-2</v>
      </c>
      <c r="M217" s="1">
        <f t="shared" si="31"/>
        <v>3.1575448703744739E-3</v>
      </c>
      <c r="O217" s="1">
        <f t="shared" si="28"/>
        <v>-3.9878244662522273E-2</v>
      </c>
      <c r="P217" s="1">
        <f t="shared" si="29"/>
        <v>-0.13905183830433229</v>
      </c>
      <c r="Q217" s="1">
        <f t="shared" si="29"/>
        <v>2.0487493026624351E-2</v>
      </c>
      <c r="S217" s="1" t="str">
        <f t="shared" si="30"/>
        <v>B</v>
      </c>
      <c r="T217" s="1" t="str">
        <f t="shared" si="30"/>
        <v>B</v>
      </c>
      <c r="U217" s="1" t="str">
        <f t="shared" si="30"/>
        <v>C</v>
      </c>
    </row>
    <row r="218" spans="1:29" ht="15.6" x14ac:dyDescent="0.25">
      <c r="E218" s="5">
        <v>2392012</v>
      </c>
      <c r="F218" s="5">
        <v>3355</v>
      </c>
      <c r="G218" s="5">
        <v>16286</v>
      </c>
      <c r="H218" s="5">
        <v>9721</v>
      </c>
      <c r="J218" s="1">
        <f t="shared" si="31"/>
        <v>0.26125979817835349</v>
      </c>
      <c r="K218" s="1">
        <f t="shared" si="31"/>
        <v>0.22044379774463441</v>
      </c>
      <c r="L218" s="1">
        <f t="shared" si="31"/>
        <v>-0.27359500446030333</v>
      </c>
      <c r="M218" s="1">
        <f t="shared" si="31"/>
        <v>-0.46319509636092548</v>
      </c>
      <c r="O218" s="1">
        <f t="shared" si="28"/>
        <v>0.84377236483258955</v>
      </c>
      <c r="P218" s="1">
        <f t="shared" si="29"/>
        <v>-1.0472143298278482</v>
      </c>
      <c r="Q218" s="1">
        <f t="shared" si="29"/>
        <v>-1.7729290904707711</v>
      </c>
      <c r="S218" s="1" t="str">
        <f t="shared" si="30"/>
        <v>C</v>
      </c>
      <c r="T218" s="1" t="str">
        <f t="shared" si="30"/>
        <v>A</v>
      </c>
      <c r="U218" s="1" t="str">
        <f t="shared" si="30"/>
        <v>A</v>
      </c>
    </row>
    <row r="219" spans="1:29" ht="15.6" x14ac:dyDescent="0.25">
      <c r="E219" s="5">
        <v>2528364</v>
      </c>
      <c r="F219" s="5">
        <v>3555</v>
      </c>
      <c r="G219" s="5">
        <v>22282</v>
      </c>
      <c r="H219" s="5">
        <v>4994</v>
      </c>
      <c r="J219" s="1">
        <f t="shared" si="31"/>
        <v>5.7003058513084383E-2</v>
      </c>
      <c r="K219" s="1">
        <f t="shared" si="31"/>
        <v>5.9612518628912071E-2</v>
      </c>
      <c r="L219" s="1">
        <f t="shared" si="31"/>
        <v>0.36816897949158789</v>
      </c>
      <c r="M219" s="1">
        <f t="shared" si="31"/>
        <v>-0.48626684497479683</v>
      </c>
      <c r="O219" s="1">
        <f t="shared" si="28"/>
        <v>1.0457775456948282</v>
      </c>
      <c r="P219" s="1">
        <f t="shared" si="29"/>
        <v>6.4587583385035217</v>
      </c>
      <c r="Q219" s="1">
        <f t="shared" si="29"/>
        <v>-8.5305395475083152</v>
      </c>
      <c r="S219" s="1" t="str">
        <f t="shared" si="30"/>
        <v>D</v>
      </c>
      <c r="T219" s="1" t="str">
        <f t="shared" si="30"/>
        <v>D</v>
      </c>
      <c r="U219" s="1" t="str">
        <f t="shared" si="30"/>
        <v>A</v>
      </c>
    </row>
    <row r="220" spans="1:29" ht="15.6" x14ac:dyDescent="0.25">
      <c r="E220" s="5">
        <v>2492167</v>
      </c>
      <c r="F220" s="5">
        <v>3231</v>
      </c>
      <c r="G220" s="5">
        <v>28738</v>
      </c>
      <c r="H220" s="5">
        <v>8228</v>
      </c>
      <c r="J220" s="1">
        <f t="shared" si="31"/>
        <v>-1.4316372167931517E-2</v>
      </c>
      <c r="K220" s="1">
        <f t="shared" si="31"/>
        <v>-9.1139240506329114E-2</v>
      </c>
      <c r="L220" s="1">
        <f t="shared" si="31"/>
        <v>0.28974059779193967</v>
      </c>
      <c r="M220" s="1">
        <f t="shared" si="31"/>
        <v>0.64757709251101325</v>
      </c>
      <c r="O220" s="1">
        <f t="shared" si="28"/>
        <v>6.3660848877957923</v>
      </c>
      <c r="P220" s="1">
        <f t="shared" si="29"/>
        <v>-20.238409171909819</v>
      </c>
      <c r="Q220" s="1">
        <f t="shared" si="29"/>
        <v>-45.233323422645952</v>
      </c>
      <c r="S220" s="1" t="str">
        <f t="shared" si="30"/>
        <v>C</v>
      </c>
      <c r="T220" s="1" t="str">
        <f t="shared" si="30"/>
        <v>E</v>
      </c>
      <c r="U220" s="1" t="str">
        <f t="shared" si="30"/>
        <v>E</v>
      </c>
    </row>
    <row r="221" spans="1:29" ht="15.6" x14ac:dyDescent="0.25">
      <c r="E221" s="5">
        <v>2968680</v>
      </c>
      <c r="F221" s="5">
        <v>2946</v>
      </c>
      <c r="G221" s="5">
        <v>26667</v>
      </c>
      <c r="H221" s="5">
        <v>7682</v>
      </c>
      <c r="J221" s="1">
        <f t="shared" si="31"/>
        <v>0.19120428125402511</v>
      </c>
      <c r="K221" s="1">
        <f t="shared" si="31"/>
        <v>-8.8207985143918297E-2</v>
      </c>
      <c r="L221" s="1">
        <f t="shared" si="31"/>
        <v>-7.2064861855383119E-2</v>
      </c>
      <c r="M221" s="1">
        <f t="shared" si="31"/>
        <v>-6.6358774914924645E-2</v>
      </c>
      <c r="O221" s="1">
        <f t="shared" si="28"/>
        <v>-0.46132850459937802</v>
      </c>
      <c r="P221" s="1">
        <f t="shared" si="29"/>
        <v>-0.37689983395110854</v>
      </c>
      <c r="Q221" s="1">
        <f t="shared" si="29"/>
        <v>-0.34705695123407548</v>
      </c>
      <c r="S221" s="1" t="str">
        <f t="shared" si="30"/>
        <v>B</v>
      </c>
      <c r="T221" s="1" t="str">
        <f t="shared" si="30"/>
        <v>B</v>
      </c>
      <c r="U221" s="1" t="str">
        <f t="shared" si="30"/>
        <v>B</v>
      </c>
    </row>
    <row r="222" spans="1:29" ht="15.6" x14ac:dyDescent="0.25">
      <c r="E222" s="5">
        <v>3564003</v>
      </c>
      <c r="F222" s="5">
        <v>3049</v>
      </c>
      <c r="G222" s="5">
        <v>26767</v>
      </c>
      <c r="H222" s="5">
        <v>7782</v>
      </c>
      <c r="J222" s="1">
        <f t="shared" si="31"/>
        <v>0.20053458102591051</v>
      </c>
      <c r="K222" s="1">
        <f t="shared" si="31"/>
        <v>3.4962661235573657E-2</v>
      </c>
      <c r="L222" s="1">
        <f t="shared" si="31"/>
        <v>3.74995312558593E-3</v>
      </c>
      <c r="M222" s="1">
        <f t="shared" si="31"/>
        <v>1.3017443374121323E-2</v>
      </c>
      <c r="O222" s="1">
        <f t="shared" si="28"/>
        <v>0.17434729240567357</v>
      </c>
      <c r="P222" s="1">
        <f t="shared" si="29"/>
        <v>1.869978288234192E-2</v>
      </c>
      <c r="Q222" s="1">
        <f t="shared" si="29"/>
        <v>6.4913708685682373E-2</v>
      </c>
      <c r="S222" s="1" t="str">
        <f t="shared" si="30"/>
        <v>C</v>
      </c>
      <c r="T222" s="1" t="str">
        <f t="shared" si="30"/>
        <v>C</v>
      </c>
      <c r="U222" s="1" t="str">
        <f t="shared" si="30"/>
        <v>C</v>
      </c>
    </row>
    <row r="223" spans="1:29" ht="15.6" x14ac:dyDescent="0.25">
      <c r="E223" s="5">
        <v>3942144</v>
      </c>
      <c r="F223" s="5">
        <v>3419</v>
      </c>
      <c r="G223" s="5">
        <v>5369</v>
      </c>
      <c r="H223" s="5">
        <v>5372</v>
      </c>
      <c r="J223" s="1">
        <f t="shared" si="31"/>
        <v>0.10610007904033751</v>
      </c>
      <c r="K223" s="1">
        <f t="shared" si="31"/>
        <v>0.12135126270908494</v>
      </c>
      <c r="L223" s="1">
        <f t="shared" si="31"/>
        <v>-0.79941719281204471</v>
      </c>
      <c r="M223" s="1">
        <f t="shared" si="31"/>
        <v>-0.30968902595733744</v>
      </c>
      <c r="O223" s="1">
        <f t="shared" si="28"/>
        <v>1.1437433770708991</v>
      </c>
      <c r="P223" s="1">
        <f t="shared" si="29"/>
        <v>-7.5345579385300869</v>
      </c>
      <c r="Q223" s="1">
        <f t="shared" si="29"/>
        <v>-2.9188387865347276</v>
      </c>
      <c r="S223" s="1" t="str">
        <f t="shared" si="30"/>
        <v>D</v>
      </c>
      <c r="T223" s="1" t="str">
        <f t="shared" si="30"/>
        <v>A</v>
      </c>
      <c r="U223" s="1" t="str">
        <f t="shared" si="30"/>
        <v>A</v>
      </c>
    </row>
    <row r="224" spans="1:29" ht="15.6" x14ac:dyDescent="0.25">
      <c r="E224" s="5">
        <v>4238481</v>
      </c>
      <c r="F224" s="5">
        <v>2408</v>
      </c>
      <c r="G224" s="5">
        <v>11224</v>
      </c>
      <c r="H224" s="5">
        <v>5458</v>
      </c>
      <c r="J224" s="1">
        <f t="shared" si="31"/>
        <v>7.5171531024741861E-2</v>
      </c>
      <c r="K224" s="1">
        <f t="shared" si="31"/>
        <v>-0.29570049722140979</v>
      </c>
      <c r="L224" s="1">
        <f t="shared" si="31"/>
        <v>1.0905196498416838</v>
      </c>
      <c r="M224" s="1">
        <f t="shared" si="31"/>
        <v>1.6008935219657482E-2</v>
      </c>
      <c r="O224" s="1">
        <f t="shared" si="28"/>
        <v>-3.9336766617681804</v>
      </c>
      <c r="P224" s="1">
        <f t="shared" si="29"/>
        <v>14.507083133410594</v>
      </c>
      <c r="Q224" s="1">
        <f t="shared" si="29"/>
        <v>0.21296540061673511</v>
      </c>
      <c r="S224" s="1" t="str">
        <f t="shared" si="30"/>
        <v>A</v>
      </c>
      <c r="T224" s="1" t="str">
        <f t="shared" si="30"/>
        <v>D</v>
      </c>
      <c r="U224" s="1" t="str">
        <f t="shared" si="30"/>
        <v>C</v>
      </c>
    </row>
    <row r="225" spans="1:29" ht="15.6" x14ac:dyDescent="0.25">
      <c r="E225" s="5">
        <v>4483807</v>
      </c>
      <c r="F225" s="5">
        <v>2227</v>
      </c>
      <c r="G225" s="5">
        <v>11147</v>
      </c>
      <c r="H225" s="5">
        <v>5948</v>
      </c>
      <c r="J225" s="1">
        <f t="shared" si="31"/>
        <v>5.7880641673278707E-2</v>
      </c>
      <c r="K225" s="1">
        <f t="shared" si="31"/>
        <v>-7.5166112956810638E-2</v>
      </c>
      <c r="L225" s="1">
        <f t="shared" si="31"/>
        <v>-6.8602993585174625E-3</v>
      </c>
      <c r="M225" s="1">
        <f t="shared" si="31"/>
        <v>8.9776474899230491E-2</v>
      </c>
      <c r="O225" s="1">
        <f t="shared" si="28"/>
        <v>-1.2986399387398633</v>
      </c>
      <c r="P225" s="1">
        <f t="shared" si="29"/>
        <v>-0.11852493614777257</v>
      </c>
      <c r="Q225" s="1">
        <f t="shared" si="29"/>
        <v>1.5510621911553009</v>
      </c>
      <c r="S225" s="1" t="str">
        <f t="shared" si="30"/>
        <v>A</v>
      </c>
      <c r="T225" s="1" t="str">
        <f t="shared" si="30"/>
        <v>B</v>
      </c>
      <c r="U225" s="1" t="str">
        <f t="shared" si="30"/>
        <v>D</v>
      </c>
    </row>
    <row r="226" spans="1:29" ht="14.4" x14ac:dyDescent="0.25">
      <c r="A226" s="18" t="s">
        <v>66</v>
      </c>
      <c r="J226" s="1">
        <f t="shared" si="31"/>
        <v>-1</v>
      </c>
      <c r="K226" s="1">
        <f t="shared" si="31"/>
        <v>-1</v>
      </c>
      <c r="L226" s="1">
        <f t="shared" si="31"/>
        <v>-1</v>
      </c>
      <c r="M226" s="1">
        <f t="shared" si="31"/>
        <v>-1</v>
      </c>
      <c r="O226" s="1">
        <f t="shared" si="28"/>
        <v>1</v>
      </c>
      <c r="P226" s="1">
        <f t="shared" si="29"/>
        <v>1</v>
      </c>
      <c r="Q226" s="1">
        <f t="shared" si="29"/>
        <v>1</v>
      </c>
      <c r="S226" s="8" t="str">
        <f t="shared" si="30"/>
        <v>D</v>
      </c>
      <c r="T226" s="8" t="str">
        <f t="shared" si="30"/>
        <v>D</v>
      </c>
      <c r="U226" s="8" t="str">
        <f t="shared" si="30"/>
        <v>D</v>
      </c>
    </row>
    <row r="227" spans="1:29" ht="15.6" x14ac:dyDescent="0.25">
      <c r="E227" s="5">
        <v>1446067</v>
      </c>
      <c r="F227" s="6"/>
      <c r="G227" s="6"/>
      <c r="H227" s="6"/>
      <c r="J227" s="1" t="e">
        <f t="shared" si="31"/>
        <v>#DIV/0!</v>
      </c>
      <c r="K227" s="1" t="e">
        <f t="shared" si="31"/>
        <v>#DIV/0!</v>
      </c>
      <c r="L227" s="1" t="e">
        <f t="shared" si="31"/>
        <v>#DIV/0!</v>
      </c>
      <c r="M227" s="1" t="e">
        <f t="shared" si="31"/>
        <v>#DIV/0!</v>
      </c>
      <c r="O227" s="1" t="e">
        <f t="shared" si="28"/>
        <v>#DIV/0!</v>
      </c>
      <c r="P227" s="1" t="e">
        <f t="shared" si="29"/>
        <v>#DIV/0!</v>
      </c>
      <c r="Q227" s="1" t="e">
        <f t="shared" si="29"/>
        <v>#DIV/0!</v>
      </c>
      <c r="S227" s="1" t="e">
        <f t="shared" si="30"/>
        <v>#DIV/0!</v>
      </c>
      <c r="T227" s="1" t="e">
        <f t="shared" si="30"/>
        <v>#DIV/0!</v>
      </c>
      <c r="U227" s="1" t="e">
        <f t="shared" si="30"/>
        <v>#DIV/0!</v>
      </c>
      <c r="W227" s="1">
        <f>COUNTIF($S$227:$U$239,"A")</f>
        <v>6</v>
      </c>
      <c r="X227" s="1">
        <f>COUNTIF($S$227:$U$239,"B")</f>
        <v>4</v>
      </c>
      <c r="Y227" s="1">
        <f>COUNTIF($S$227:$U$239,"C")</f>
        <v>11</v>
      </c>
      <c r="Z227" s="1">
        <f>COUNTIF($S$227:$U$239,"D")</f>
        <v>12</v>
      </c>
      <c r="AA227" s="1">
        <f>COUNTIF($S$227:$U$239,"E")</f>
        <v>0</v>
      </c>
      <c r="AC227" s="1" t="s">
        <v>34</v>
      </c>
    </row>
    <row r="228" spans="1:29" ht="15.6" x14ac:dyDescent="0.25">
      <c r="E228" s="5">
        <v>1432723</v>
      </c>
      <c r="F228" s="5">
        <v>7956</v>
      </c>
      <c r="G228" s="5">
        <v>44799</v>
      </c>
      <c r="H228" s="5">
        <v>12418</v>
      </c>
      <c r="J228" s="1">
        <f t="shared" si="31"/>
        <v>-9.22778820068503E-3</v>
      </c>
      <c r="K228" s="1" t="e">
        <f t="shared" si="31"/>
        <v>#DIV/0!</v>
      </c>
      <c r="L228" s="1" t="e">
        <f t="shared" si="31"/>
        <v>#DIV/0!</v>
      </c>
      <c r="M228" s="1" t="e">
        <f t="shared" si="31"/>
        <v>#DIV/0!</v>
      </c>
      <c r="O228" s="1" t="e">
        <f t="shared" si="28"/>
        <v>#DIV/0!</v>
      </c>
      <c r="P228" s="1" t="e">
        <f t="shared" si="29"/>
        <v>#DIV/0!</v>
      </c>
      <c r="Q228" s="1" t="e">
        <f t="shared" si="29"/>
        <v>#DIV/0!</v>
      </c>
      <c r="S228" s="1" t="e">
        <f t="shared" si="30"/>
        <v>#DIV/0!</v>
      </c>
      <c r="T228" s="1" t="e">
        <f t="shared" si="30"/>
        <v>#DIV/0!</v>
      </c>
      <c r="U228" s="1" t="e">
        <f t="shared" si="30"/>
        <v>#DIV/0!</v>
      </c>
    </row>
    <row r="229" spans="1:29" ht="15.6" x14ac:dyDescent="0.25">
      <c r="E229" s="5">
        <v>1744381</v>
      </c>
      <c r="F229" s="5">
        <v>14998</v>
      </c>
      <c r="G229" s="5">
        <v>57200</v>
      </c>
      <c r="H229" s="5">
        <v>14360</v>
      </c>
      <c r="J229" s="1">
        <f t="shared" si="31"/>
        <v>0.21752844059877591</v>
      </c>
      <c r="K229" s="1">
        <f t="shared" si="31"/>
        <v>0.88511814982403214</v>
      </c>
      <c r="L229" s="1">
        <f t="shared" si="31"/>
        <v>0.27681421460300454</v>
      </c>
      <c r="M229" s="1">
        <f t="shared" si="31"/>
        <v>0.15638589144789822</v>
      </c>
      <c r="O229" s="1">
        <f t="shared" si="28"/>
        <v>4.0689766698443064</v>
      </c>
      <c r="P229" s="1">
        <f t="shared" si="29"/>
        <v>1.272542633234701</v>
      </c>
      <c r="Q229" s="1">
        <f t="shared" si="29"/>
        <v>0.71892158568978515</v>
      </c>
      <c r="S229" s="1" t="str">
        <f t="shared" si="30"/>
        <v>D</v>
      </c>
      <c r="T229" s="1" t="str">
        <f t="shared" si="30"/>
        <v>D</v>
      </c>
      <c r="U229" s="1" t="str">
        <f t="shared" si="30"/>
        <v>C</v>
      </c>
    </row>
    <row r="230" spans="1:29" ht="15.6" x14ac:dyDescent="0.25">
      <c r="E230" s="5">
        <v>2069592</v>
      </c>
      <c r="F230" s="5">
        <v>16530</v>
      </c>
      <c r="G230" s="5">
        <v>66512</v>
      </c>
      <c r="H230" s="5">
        <v>15005</v>
      </c>
      <c r="J230" s="1">
        <f t="shared" si="31"/>
        <v>0.18643346837646133</v>
      </c>
      <c r="K230" s="1">
        <f t="shared" si="31"/>
        <v>0.10214695292705694</v>
      </c>
      <c r="L230" s="1">
        <f t="shared" si="31"/>
        <v>0.16279720279720281</v>
      </c>
      <c r="M230" s="1">
        <f t="shared" si="31"/>
        <v>4.4916434540389974E-2</v>
      </c>
      <c r="O230" s="1">
        <f t="shared" si="28"/>
        <v>0.54790029824899078</v>
      </c>
      <c r="P230" s="1">
        <f t="shared" si="29"/>
        <v>0.87321876385665753</v>
      </c>
      <c r="Q230" s="1">
        <f t="shared" si="29"/>
        <v>0.24092473809311496</v>
      </c>
      <c r="S230" s="1" t="str">
        <f t="shared" si="30"/>
        <v>C</v>
      </c>
      <c r="T230" s="1" t="str">
        <f t="shared" si="30"/>
        <v>C</v>
      </c>
      <c r="U230" s="1" t="str">
        <f t="shared" si="30"/>
        <v>C</v>
      </c>
    </row>
    <row r="231" spans="1:29" ht="15.6" x14ac:dyDescent="0.25">
      <c r="E231" s="5">
        <v>2488920</v>
      </c>
      <c r="F231" s="5">
        <v>23033</v>
      </c>
      <c r="G231" s="5">
        <v>66720</v>
      </c>
      <c r="H231" s="5">
        <v>6287</v>
      </c>
      <c r="J231" s="1">
        <f t="shared" si="31"/>
        <v>0.20261384852666611</v>
      </c>
      <c r="K231" s="1">
        <f t="shared" si="31"/>
        <v>0.39340592861464002</v>
      </c>
      <c r="L231" s="1">
        <f t="shared" si="31"/>
        <v>3.1272552321385616E-3</v>
      </c>
      <c r="M231" s="1">
        <f t="shared" si="31"/>
        <v>-0.58100633122292566</v>
      </c>
      <c r="O231" s="1">
        <f t="shared" si="28"/>
        <v>1.941653699761118</v>
      </c>
      <c r="P231" s="1">
        <f t="shared" si="29"/>
        <v>1.5434558174965923E-2</v>
      </c>
      <c r="Q231" s="1">
        <f t="shared" si="29"/>
        <v>-2.86755488555097</v>
      </c>
      <c r="S231" s="1" t="str">
        <f t="shared" si="30"/>
        <v>D</v>
      </c>
      <c r="T231" s="1" t="str">
        <f t="shared" si="30"/>
        <v>C</v>
      </c>
      <c r="U231" s="1" t="str">
        <f t="shared" si="30"/>
        <v>A</v>
      </c>
    </row>
    <row r="232" spans="1:29" ht="15.6" x14ac:dyDescent="0.25">
      <c r="E232" s="5">
        <v>3193089</v>
      </c>
      <c r="F232" s="5">
        <v>21157</v>
      </c>
      <c r="G232" s="5">
        <v>65555</v>
      </c>
      <c r="H232" s="5">
        <v>1985</v>
      </c>
      <c r="J232" s="1">
        <f t="shared" si="31"/>
        <v>0.28292150812400557</v>
      </c>
      <c r="K232" s="1">
        <f t="shared" si="31"/>
        <v>-8.1448356705596317E-2</v>
      </c>
      <c r="L232" s="1">
        <f t="shared" si="31"/>
        <v>-1.7461031175059951E-2</v>
      </c>
      <c r="M232" s="1">
        <f t="shared" si="31"/>
        <v>-0.68426912676952445</v>
      </c>
      <c r="O232" s="1">
        <f t="shared" si="28"/>
        <v>-0.28788322685561674</v>
      </c>
      <c r="P232" s="1">
        <f t="shared" si="29"/>
        <v>-6.171687437565445E-2</v>
      </c>
      <c r="Q232" s="1">
        <f t="shared" si="29"/>
        <v>-2.4185829183039935</v>
      </c>
      <c r="S232" s="1" t="str">
        <f t="shared" si="30"/>
        <v>B</v>
      </c>
      <c r="T232" s="1" t="str">
        <f t="shared" si="30"/>
        <v>B</v>
      </c>
      <c r="U232" s="1" t="str">
        <f t="shared" si="30"/>
        <v>A</v>
      </c>
    </row>
    <row r="233" spans="1:29" ht="15.6" x14ac:dyDescent="0.25">
      <c r="E233" s="5">
        <v>3673139</v>
      </c>
      <c r="F233" s="5">
        <v>21085</v>
      </c>
      <c r="G233" s="5">
        <v>68483</v>
      </c>
      <c r="H233" s="5">
        <v>2129</v>
      </c>
      <c r="J233" s="1">
        <f t="shared" si="31"/>
        <v>0.15034031309493723</v>
      </c>
      <c r="K233" s="1">
        <f t="shared" si="31"/>
        <v>-3.403128988041783E-3</v>
      </c>
      <c r="L233" s="1">
        <f t="shared" si="31"/>
        <v>4.4664785294790635E-2</v>
      </c>
      <c r="M233" s="1">
        <f t="shared" si="31"/>
        <v>7.2544080604534003E-2</v>
      </c>
      <c r="O233" s="1">
        <f t="shared" si="28"/>
        <v>-2.2636170684923129E-2</v>
      </c>
      <c r="P233" s="1">
        <f t="shared" si="29"/>
        <v>0.29709120844111597</v>
      </c>
      <c r="Q233" s="1">
        <f t="shared" si="29"/>
        <v>0.48253245660545957</v>
      </c>
      <c r="S233" s="1" t="str">
        <f t="shared" si="30"/>
        <v>B</v>
      </c>
      <c r="T233" s="1" t="str">
        <f t="shared" si="30"/>
        <v>C</v>
      </c>
      <c r="U233" s="1" t="str">
        <f t="shared" si="30"/>
        <v>C</v>
      </c>
    </row>
    <row r="234" spans="1:29" ht="15.6" x14ac:dyDescent="0.25">
      <c r="E234" s="5">
        <v>3827713</v>
      </c>
      <c r="F234" s="5">
        <v>17330</v>
      </c>
      <c r="G234" s="5">
        <v>74758</v>
      </c>
      <c r="H234" s="5">
        <v>3620</v>
      </c>
      <c r="J234" s="1">
        <f t="shared" si="31"/>
        <v>4.2082262609718826E-2</v>
      </c>
      <c r="K234" s="1">
        <f t="shared" si="31"/>
        <v>-0.17808868864121413</v>
      </c>
      <c r="L234" s="1">
        <f t="shared" si="31"/>
        <v>9.1628579355460482E-2</v>
      </c>
      <c r="M234" s="1">
        <f t="shared" si="31"/>
        <v>0.70032879286049787</v>
      </c>
      <c r="O234" s="1">
        <f t="shared" si="28"/>
        <v>-4.2319180955846436</v>
      </c>
      <c r="P234" s="1">
        <f t="shared" si="29"/>
        <v>2.1773681754055452</v>
      </c>
      <c r="Q234" s="1">
        <f t="shared" si="29"/>
        <v>16.641899684803501</v>
      </c>
      <c r="S234" s="1" t="str">
        <f t="shared" si="30"/>
        <v>A</v>
      </c>
      <c r="T234" s="1" t="str">
        <f t="shared" si="30"/>
        <v>D</v>
      </c>
      <c r="U234" s="1" t="str">
        <f t="shared" si="30"/>
        <v>D</v>
      </c>
    </row>
    <row r="235" spans="1:29" ht="15.6" x14ac:dyDescent="0.25">
      <c r="E235" s="5">
        <v>4687372</v>
      </c>
      <c r="F235" s="5">
        <v>23701</v>
      </c>
      <c r="G235" s="5">
        <v>59315</v>
      </c>
      <c r="H235" s="5">
        <v>5109</v>
      </c>
      <c r="J235" s="1">
        <f t="shared" si="31"/>
        <v>0.22458815485905029</v>
      </c>
      <c r="K235" s="1">
        <f t="shared" si="31"/>
        <v>0.36762839007501441</v>
      </c>
      <c r="L235" s="1">
        <f t="shared" si="31"/>
        <v>-0.2065732095561679</v>
      </c>
      <c r="M235" s="1">
        <f t="shared" si="31"/>
        <v>0.41132596685082873</v>
      </c>
      <c r="O235" s="1">
        <f t="shared" si="28"/>
        <v>1.6369001753709362</v>
      </c>
      <c r="P235" s="1">
        <f t="shared" si="29"/>
        <v>-0.91978675227022355</v>
      </c>
      <c r="Q235" s="1">
        <f t="shared" si="29"/>
        <v>1.8314677686762848</v>
      </c>
      <c r="S235" s="1" t="str">
        <f t="shared" si="30"/>
        <v>D</v>
      </c>
      <c r="T235" s="1" t="str">
        <f t="shared" si="30"/>
        <v>A</v>
      </c>
      <c r="U235" s="1" t="str">
        <f t="shared" si="30"/>
        <v>D</v>
      </c>
    </row>
    <row r="236" spans="1:29" ht="15.6" x14ac:dyDescent="0.25">
      <c r="E236" s="5">
        <v>5119613</v>
      </c>
      <c r="F236" s="5">
        <v>23884</v>
      </c>
      <c r="G236" s="5">
        <v>66152</v>
      </c>
      <c r="H236" s="5">
        <v>14140</v>
      </c>
      <c r="J236" s="1">
        <f t="shared" si="31"/>
        <v>9.2213931388419781E-2</v>
      </c>
      <c r="K236" s="1">
        <f t="shared" si="31"/>
        <v>7.7211931985992155E-3</v>
      </c>
      <c r="L236" s="1">
        <f t="shared" si="31"/>
        <v>0.11526595296299419</v>
      </c>
      <c r="M236" s="1">
        <f t="shared" si="31"/>
        <v>1.7676649050694853</v>
      </c>
      <c r="O236" s="1">
        <f t="shared" si="28"/>
        <v>8.3731309167118351E-2</v>
      </c>
      <c r="P236" s="1">
        <f t="shared" si="29"/>
        <v>1.2499841534515606</v>
      </c>
      <c r="Q236" s="1">
        <f t="shared" si="29"/>
        <v>19.169174098258527</v>
      </c>
      <c r="S236" s="1" t="str">
        <f t="shared" si="30"/>
        <v>C</v>
      </c>
      <c r="T236" s="1" t="str">
        <f t="shared" si="30"/>
        <v>D</v>
      </c>
      <c r="U236" s="1" t="str">
        <f t="shared" si="30"/>
        <v>D</v>
      </c>
    </row>
    <row r="237" spans="1:29" ht="15.6" x14ac:dyDescent="0.25">
      <c r="E237" s="5">
        <v>4927088</v>
      </c>
      <c r="F237" s="5">
        <v>19198</v>
      </c>
      <c r="G237" s="5">
        <v>54542</v>
      </c>
      <c r="H237" s="5">
        <v>12613</v>
      </c>
      <c r="J237" s="1">
        <f t="shared" si="31"/>
        <v>-3.7605381500515761E-2</v>
      </c>
      <c r="K237" s="1">
        <f t="shared" si="31"/>
        <v>-0.19619829174342657</v>
      </c>
      <c r="L237" s="1">
        <f t="shared" si="31"/>
        <v>-0.17550489781110171</v>
      </c>
      <c r="M237" s="1">
        <f t="shared" si="31"/>
        <v>-0.107991513437058</v>
      </c>
      <c r="O237" s="1">
        <f t="shared" si="28"/>
        <v>5.2172929489024247</v>
      </c>
      <c r="P237" s="1">
        <f t="shared" si="29"/>
        <v>4.6670154857674992</v>
      </c>
      <c r="Q237" s="1">
        <f t="shared" si="29"/>
        <v>2.871703706438316</v>
      </c>
      <c r="S237" s="1" t="str">
        <f t="shared" si="30"/>
        <v>C</v>
      </c>
      <c r="T237" s="1" t="str">
        <f t="shared" si="30"/>
        <v>C</v>
      </c>
      <c r="U237" s="1" t="str">
        <f t="shared" si="30"/>
        <v>C</v>
      </c>
    </row>
    <row r="238" spans="1:29" ht="15.6" x14ac:dyDescent="0.25">
      <c r="E238" s="5">
        <v>5286188</v>
      </c>
      <c r="F238" s="5">
        <v>23110</v>
      </c>
      <c r="G238" s="5">
        <v>47132</v>
      </c>
      <c r="H238" s="5">
        <v>15022</v>
      </c>
      <c r="J238" s="1">
        <f t="shared" si="31"/>
        <v>7.2882806233621159E-2</v>
      </c>
      <c r="K238" s="1">
        <f t="shared" si="31"/>
        <v>0.20377122616939264</v>
      </c>
      <c r="L238" s="1">
        <f t="shared" si="31"/>
        <v>-0.13585860437827729</v>
      </c>
      <c r="M238" s="1">
        <f t="shared" si="31"/>
        <v>0.19099341948783002</v>
      </c>
      <c r="O238" s="1">
        <f t="shared" si="28"/>
        <v>2.7958751411988314</v>
      </c>
      <c r="P238" s="1">
        <f t="shared" si="29"/>
        <v>-1.8640693381480298</v>
      </c>
      <c r="Q238" s="1">
        <f t="shared" si="29"/>
        <v>2.6205552359717443</v>
      </c>
      <c r="S238" s="1" t="str">
        <f t="shared" si="30"/>
        <v>D</v>
      </c>
      <c r="T238" s="1" t="str">
        <f t="shared" si="30"/>
        <v>A</v>
      </c>
      <c r="U238" s="1" t="str">
        <f t="shared" si="30"/>
        <v>D</v>
      </c>
    </row>
    <row r="239" spans="1:29" ht="15.6" x14ac:dyDescent="0.25">
      <c r="E239" s="5">
        <v>6013922</v>
      </c>
      <c r="F239" s="5">
        <v>15751</v>
      </c>
      <c r="G239" s="5">
        <v>46834</v>
      </c>
      <c r="H239" s="5">
        <v>24430</v>
      </c>
      <c r="J239" s="1">
        <f t="shared" si="31"/>
        <v>0.1376670674595758</v>
      </c>
      <c r="K239" s="1">
        <f t="shared" si="31"/>
        <v>-0.31843357853742971</v>
      </c>
      <c r="L239" s="1">
        <f t="shared" si="31"/>
        <v>-6.3226682508698969E-3</v>
      </c>
      <c r="M239" s="1">
        <f t="shared" si="31"/>
        <v>0.62628145386766076</v>
      </c>
      <c r="O239" s="1">
        <f t="shared" si="28"/>
        <v>-2.3130701075689997</v>
      </c>
      <c r="P239" s="1">
        <f t="shared" si="29"/>
        <v>-4.5927238573063009E-2</v>
      </c>
      <c r="Q239" s="1">
        <f t="shared" si="29"/>
        <v>4.5492467111029331</v>
      </c>
      <c r="S239" s="1" t="str">
        <f t="shared" si="30"/>
        <v>A</v>
      </c>
      <c r="T239" s="1" t="str">
        <f t="shared" si="30"/>
        <v>B</v>
      </c>
      <c r="U239" s="1" t="str">
        <f t="shared" si="30"/>
        <v>D</v>
      </c>
    </row>
    <row r="240" spans="1:29" ht="14.4" x14ac:dyDescent="0.25">
      <c r="A240" s="18" t="s">
        <v>69</v>
      </c>
      <c r="J240" s="1" t="e">
        <f>(E240-#REF!)/#REF!</f>
        <v>#REF!</v>
      </c>
      <c r="K240" s="1" t="e">
        <f>(F240-#REF!)/#REF!</f>
        <v>#REF!</v>
      </c>
      <c r="L240" s="1" t="e">
        <f>(G240-#REF!)/#REF!</f>
        <v>#REF!</v>
      </c>
      <c r="M240" s="1" t="e">
        <f>(H240-#REF!)/#REF!</f>
        <v>#REF!</v>
      </c>
      <c r="O240" s="1" t="e">
        <f t="shared" ref="O240:O283" si="32">K240/J240</f>
        <v>#REF!</v>
      </c>
      <c r="P240" s="1" t="e">
        <f t="shared" ref="P240:Q283" si="33">L240/$J240</f>
        <v>#REF!</v>
      </c>
      <c r="Q240" s="1" t="e">
        <f t="shared" si="33"/>
        <v>#REF!</v>
      </c>
      <c r="S240" s="8" t="e">
        <f t="shared" ref="S240:U283" si="34">IF(AND($J240&gt;0,K240&lt;0,O240&lt;-0.5),"A",IF(OR(AND($J240&gt;0,K240&lt;0,O240&gt;-0.5)),"B",IF(OR(AND($J240&gt;0,K240&gt;0,O240&lt;1),AND($J240&lt;0,K240&lt;0,O240&gt;1.2)),"C",IF(OR(AND($J240&gt;0,K240&gt;0,O240&gt;1),AND($J240&lt;0,K240&lt;0,O240&lt;1.2)),"D",IF(AND($J240&lt;0,K240&gt;0,O240&lt;0),"E","F")))))</f>
        <v>#REF!</v>
      </c>
      <c r="T240" s="8" t="e">
        <f t="shared" si="34"/>
        <v>#REF!</v>
      </c>
      <c r="U240" s="8" t="e">
        <f t="shared" si="34"/>
        <v>#REF!</v>
      </c>
    </row>
    <row r="241" spans="1:29" ht="15.6" x14ac:dyDescent="0.25">
      <c r="E241" s="5">
        <v>729500</v>
      </c>
      <c r="F241" s="6"/>
      <c r="G241" s="6"/>
      <c r="H241" s="6"/>
      <c r="J241" s="1" t="e">
        <f t="shared" ref="J241:M282" si="35">(E241-E240)/E240</f>
        <v>#DIV/0!</v>
      </c>
      <c r="K241" s="1" t="e">
        <f t="shared" si="35"/>
        <v>#DIV/0!</v>
      </c>
      <c r="L241" s="1" t="e">
        <f t="shared" si="35"/>
        <v>#DIV/0!</v>
      </c>
      <c r="M241" s="1" t="e">
        <f t="shared" ref="M241:M281" si="36">(H241-H240)/H240</f>
        <v>#DIV/0!</v>
      </c>
      <c r="O241" s="1" t="e">
        <f t="shared" si="32"/>
        <v>#DIV/0!</v>
      </c>
      <c r="P241" s="1" t="e">
        <f t="shared" si="33"/>
        <v>#DIV/0!</v>
      </c>
      <c r="Q241" s="1" t="e">
        <f t="shared" si="33"/>
        <v>#DIV/0!</v>
      </c>
      <c r="S241" s="1" t="e">
        <f t="shared" si="34"/>
        <v>#DIV/0!</v>
      </c>
      <c r="T241" s="1" t="e">
        <f t="shared" si="34"/>
        <v>#DIV/0!</v>
      </c>
      <c r="U241" s="1" t="e">
        <f t="shared" si="34"/>
        <v>#DIV/0!</v>
      </c>
      <c r="W241" s="1">
        <f>COUNTIF($S$241:$U$254,"A")</f>
        <v>8</v>
      </c>
      <c r="X241" s="1">
        <f>COUNTIF($S$241:$U$254,"B")</f>
        <v>7</v>
      </c>
      <c r="Y241" s="1">
        <f>COUNTIF($S$241:$U$254,"C")</f>
        <v>4</v>
      </c>
      <c r="Z241" s="1">
        <f>COUNTIF($S$241:$U$254,"D")</f>
        <v>14</v>
      </c>
      <c r="AA241" s="1">
        <f>COUNTIF($S$241:$U$254,"E")</f>
        <v>0</v>
      </c>
      <c r="AC241" s="1" t="s">
        <v>34</v>
      </c>
    </row>
    <row r="242" spans="1:29" ht="15.6" x14ac:dyDescent="0.25">
      <c r="E242" s="5">
        <v>899660</v>
      </c>
      <c r="F242" s="6"/>
      <c r="G242" s="6"/>
      <c r="H242" s="6"/>
      <c r="J242" s="1">
        <f t="shared" si="35"/>
        <v>0.23325565455791639</v>
      </c>
      <c r="K242" s="1" t="e">
        <f t="shared" si="35"/>
        <v>#DIV/0!</v>
      </c>
      <c r="L242" s="1" t="e">
        <f t="shared" si="35"/>
        <v>#DIV/0!</v>
      </c>
      <c r="M242" s="1" t="e">
        <f t="shared" si="36"/>
        <v>#DIV/0!</v>
      </c>
      <c r="O242" s="1" t="e">
        <f t="shared" si="32"/>
        <v>#DIV/0!</v>
      </c>
      <c r="P242" s="1" t="e">
        <f t="shared" si="33"/>
        <v>#DIV/0!</v>
      </c>
      <c r="Q242" s="1" t="e">
        <f t="shared" si="33"/>
        <v>#DIV/0!</v>
      </c>
      <c r="S242" s="1" t="e">
        <f t="shared" si="34"/>
        <v>#DIV/0!</v>
      </c>
      <c r="T242" s="1" t="e">
        <f t="shared" si="34"/>
        <v>#DIV/0!</v>
      </c>
      <c r="U242" s="1" t="e">
        <f t="shared" si="34"/>
        <v>#DIV/0!</v>
      </c>
    </row>
    <row r="243" spans="1:29" ht="15.6" x14ac:dyDescent="0.25">
      <c r="E243" s="5">
        <v>1091000</v>
      </c>
      <c r="F243" s="5">
        <v>4608</v>
      </c>
      <c r="G243" s="5">
        <v>6345</v>
      </c>
      <c r="H243" s="5">
        <v>473589</v>
      </c>
      <c r="J243" s="1">
        <f t="shared" si="35"/>
        <v>0.2126803459084543</v>
      </c>
      <c r="K243" s="1" t="e">
        <f t="shared" si="35"/>
        <v>#DIV/0!</v>
      </c>
      <c r="L243" s="1" t="e">
        <f t="shared" si="35"/>
        <v>#DIV/0!</v>
      </c>
      <c r="M243" s="1" t="e">
        <f t="shared" si="36"/>
        <v>#DIV/0!</v>
      </c>
      <c r="O243" s="1" t="e">
        <f t="shared" si="32"/>
        <v>#DIV/0!</v>
      </c>
      <c r="P243" s="1" t="e">
        <f t="shared" si="33"/>
        <v>#DIV/0!</v>
      </c>
      <c r="Q243" s="1" t="e">
        <f t="shared" si="33"/>
        <v>#DIV/0!</v>
      </c>
      <c r="S243" s="1" t="e">
        <f t="shared" si="34"/>
        <v>#DIV/0!</v>
      </c>
      <c r="T243" s="1" t="e">
        <f t="shared" si="34"/>
        <v>#DIV/0!</v>
      </c>
      <c r="U243" s="1" t="e">
        <f t="shared" si="34"/>
        <v>#DIV/0!</v>
      </c>
    </row>
    <row r="244" spans="1:29" ht="15.6" x14ac:dyDescent="0.25">
      <c r="E244" s="5">
        <v>1340000</v>
      </c>
      <c r="F244" s="5">
        <v>6526</v>
      </c>
      <c r="G244" s="5">
        <v>11354</v>
      </c>
      <c r="H244" s="5">
        <v>735082</v>
      </c>
      <c r="J244" s="1">
        <f t="shared" si="35"/>
        <v>0.22823098075160403</v>
      </c>
      <c r="K244" s="1">
        <f t="shared" si="35"/>
        <v>0.4162326388888889</v>
      </c>
      <c r="L244" s="1">
        <f t="shared" si="35"/>
        <v>0.78944050433412138</v>
      </c>
      <c r="M244" s="1">
        <f t="shared" si="36"/>
        <v>0.55215176028159441</v>
      </c>
      <c r="O244" s="1">
        <f t="shared" si="32"/>
        <v>1.8237341728023204</v>
      </c>
      <c r="P244" s="1">
        <f t="shared" si="33"/>
        <v>3.4589541776246042</v>
      </c>
      <c r="Q244" s="1">
        <f t="shared" si="33"/>
        <v>2.419267351273974</v>
      </c>
      <c r="S244" s="1" t="str">
        <f t="shared" si="34"/>
        <v>D</v>
      </c>
      <c r="T244" s="1" t="str">
        <f t="shared" si="34"/>
        <v>D</v>
      </c>
      <c r="U244" s="1" t="str">
        <f t="shared" si="34"/>
        <v>D</v>
      </c>
    </row>
    <row r="245" spans="1:29" ht="15.6" x14ac:dyDescent="0.25">
      <c r="E245" s="5">
        <v>1773193</v>
      </c>
      <c r="F245" s="5">
        <v>6203</v>
      </c>
      <c r="G245" s="5">
        <v>12829</v>
      </c>
      <c r="H245" s="5">
        <v>616018</v>
      </c>
      <c r="J245" s="1">
        <f t="shared" si="35"/>
        <v>0.32327835820895523</v>
      </c>
      <c r="K245" s="1">
        <f t="shared" si="35"/>
        <v>-4.9494330370824395E-2</v>
      </c>
      <c r="L245" s="1">
        <f t="shared" si="35"/>
        <v>0.12991016381891846</v>
      </c>
      <c r="M245" s="1">
        <f t="shared" si="36"/>
        <v>-0.1619737661920711</v>
      </c>
      <c r="O245" s="1">
        <f t="shared" si="32"/>
        <v>-0.15310127979192806</v>
      </c>
      <c r="P245" s="1">
        <f t="shared" si="33"/>
        <v>0.40185233722001679</v>
      </c>
      <c r="Q245" s="1">
        <f t="shared" si="33"/>
        <v>-0.50103498139945768</v>
      </c>
      <c r="S245" s="1" t="str">
        <f t="shared" si="34"/>
        <v>B</v>
      </c>
      <c r="T245" s="1" t="str">
        <f t="shared" si="34"/>
        <v>C</v>
      </c>
      <c r="U245" s="1" t="str">
        <f t="shared" si="34"/>
        <v>A</v>
      </c>
    </row>
    <row r="246" spans="1:29" ht="15.6" x14ac:dyDescent="0.25">
      <c r="E246" s="5">
        <v>2142709</v>
      </c>
      <c r="F246" s="5">
        <v>5267</v>
      </c>
      <c r="G246" s="5">
        <v>11565</v>
      </c>
      <c r="H246" s="5">
        <v>517457</v>
      </c>
      <c r="J246" s="1">
        <f t="shared" si="35"/>
        <v>0.20839017523755168</v>
      </c>
      <c r="K246" s="1">
        <f t="shared" si="35"/>
        <v>-0.15089472835724649</v>
      </c>
      <c r="L246" s="1">
        <f t="shared" si="35"/>
        <v>-9.8526775274768108E-2</v>
      </c>
      <c r="M246" s="1">
        <f t="shared" si="36"/>
        <v>-0.15999694814112575</v>
      </c>
      <c r="O246" s="1">
        <f t="shared" si="32"/>
        <v>-0.72409713262746667</v>
      </c>
      <c r="P246" s="1">
        <f t="shared" si="33"/>
        <v>-0.47279952215815252</v>
      </c>
      <c r="Q246" s="1">
        <f t="shared" si="33"/>
        <v>-0.76777587023351412</v>
      </c>
      <c r="S246" s="1" t="str">
        <f t="shared" si="34"/>
        <v>A</v>
      </c>
      <c r="T246" s="1" t="str">
        <f t="shared" si="34"/>
        <v>B</v>
      </c>
      <c r="U246" s="1" t="str">
        <f t="shared" si="34"/>
        <v>A</v>
      </c>
    </row>
    <row r="247" spans="1:29" ht="15.6" x14ac:dyDescent="0.25">
      <c r="E247" s="5">
        <v>2807714</v>
      </c>
      <c r="F247" s="5">
        <v>4955</v>
      </c>
      <c r="G247" s="5">
        <v>12517</v>
      </c>
      <c r="H247" s="5">
        <v>706464</v>
      </c>
      <c r="J247" s="1">
        <f t="shared" si="35"/>
        <v>0.31035712268908189</v>
      </c>
      <c r="K247" s="1">
        <f t="shared" si="35"/>
        <v>-5.9236757167267895E-2</v>
      </c>
      <c r="L247" s="1">
        <f t="shared" si="35"/>
        <v>8.2317336792044962E-2</v>
      </c>
      <c r="M247" s="1">
        <f t="shared" si="36"/>
        <v>0.36526126808604387</v>
      </c>
      <c r="O247" s="1">
        <f t="shared" si="32"/>
        <v>-0.19086643365556563</v>
      </c>
      <c r="P247" s="1">
        <f t="shared" si="33"/>
        <v>0.26523424395357309</v>
      </c>
      <c r="Q247" s="1">
        <f t="shared" si="33"/>
        <v>1.1769063487934361</v>
      </c>
      <c r="S247" s="1" t="str">
        <f t="shared" si="34"/>
        <v>B</v>
      </c>
      <c r="T247" s="1" t="str">
        <f t="shared" si="34"/>
        <v>C</v>
      </c>
      <c r="U247" s="1" t="str">
        <f t="shared" si="34"/>
        <v>D</v>
      </c>
    </row>
    <row r="248" spans="1:29" ht="15.6" x14ac:dyDescent="0.25">
      <c r="E248" s="5">
        <v>4023218</v>
      </c>
      <c r="F248" s="5">
        <v>4466</v>
      </c>
      <c r="G248" s="5">
        <v>11575</v>
      </c>
      <c r="H248" s="5">
        <v>538080</v>
      </c>
      <c r="J248" s="1">
        <f t="shared" si="35"/>
        <v>0.43291588815669974</v>
      </c>
      <c r="K248" s="1">
        <f t="shared" si="35"/>
        <v>-9.8688193743693239E-2</v>
      </c>
      <c r="L248" s="1">
        <f t="shared" si="35"/>
        <v>-7.5257649596548695E-2</v>
      </c>
      <c r="M248" s="1">
        <f t="shared" si="36"/>
        <v>-0.23834760157630114</v>
      </c>
      <c r="O248" s="1">
        <f t="shared" si="32"/>
        <v>-0.22796158894489851</v>
      </c>
      <c r="P248" s="1">
        <f t="shared" si="33"/>
        <v>-0.17383896423156495</v>
      </c>
      <c r="Q248" s="1">
        <f t="shared" si="33"/>
        <v>-0.55056330362730421</v>
      </c>
      <c r="S248" s="1" t="str">
        <f t="shared" si="34"/>
        <v>B</v>
      </c>
      <c r="T248" s="1" t="str">
        <f t="shared" si="34"/>
        <v>B</v>
      </c>
      <c r="U248" s="1" t="str">
        <f t="shared" si="34"/>
        <v>A</v>
      </c>
    </row>
    <row r="249" spans="1:29" ht="15.6" x14ac:dyDescent="0.25">
      <c r="E249" s="5">
        <v>4841748</v>
      </c>
      <c r="F249" s="5">
        <v>4351</v>
      </c>
      <c r="G249" s="5">
        <v>28276</v>
      </c>
      <c r="H249" s="5">
        <v>749104</v>
      </c>
      <c r="J249" s="1">
        <f t="shared" si="35"/>
        <v>0.20345156538870129</v>
      </c>
      <c r="K249" s="1">
        <f t="shared" si="35"/>
        <v>-2.575011195700851E-2</v>
      </c>
      <c r="L249" s="1">
        <f t="shared" si="35"/>
        <v>1.4428509719222462</v>
      </c>
      <c r="M249" s="1">
        <f t="shared" si="36"/>
        <v>0.39217960154623849</v>
      </c>
      <c r="O249" s="1">
        <f t="shared" si="32"/>
        <v>-0.12656630047457254</v>
      </c>
      <c r="P249" s="1">
        <f t="shared" si="33"/>
        <v>7.0918646861508741</v>
      </c>
      <c r="Q249" s="1">
        <f t="shared" si="33"/>
        <v>1.9276312806783555</v>
      </c>
      <c r="S249" s="1" t="str">
        <f t="shared" si="34"/>
        <v>B</v>
      </c>
      <c r="T249" s="1" t="str">
        <f t="shared" si="34"/>
        <v>D</v>
      </c>
      <c r="U249" s="1" t="str">
        <f t="shared" si="34"/>
        <v>D</v>
      </c>
    </row>
    <row r="250" spans="1:29" ht="15.6" x14ac:dyDescent="0.25">
      <c r="E250" s="5">
        <v>6312212</v>
      </c>
      <c r="F250" s="5">
        <v>5681</v>
      </c>
      <c r="G250" s="5">
        <v>39270</v>
      </c>
      <c r="H250" s="5">
        <v>667668</v>
      </c>
      <c r="J250" s="1">
        <f t="shared" si="35"/>
        <v>0.30370519076994507</v>
      </c>
      <c r="K250" s="1">
        <f t="shared" si="35"/>
        <v>0.3056768558951965</v>
      </c>
      <c r="L250" s="1">
        <f t="shared" si="35"/>
        <v>0.38881029848634885</v>
      </c>
      <c r="M250" s="1">
        <f t="shared" si="36"/>
        <v>-0.10871120698861574</v>
      </c>
      <c r="O250" s="1">
        <f t="shared" si="32"/>
        <v>1.0064920363074892</v>
      </c>
      <c r="P250" s="1">
        <f t="shared" si="33"/>
        <v>1.2802227630704883</v>
      </c>
      <c r="Q250" s="1">
        <f t="shared" si="33"/>
        <v>-0.35794978252763499</v>
      </c>
      <c r="S250" s="1" t="str">
        <f t="shared" si="34"/>
        <v>D</v>
      </c>
      <c r="T250" s="1" t="str">
        <f t="shared" si="34"/>
        <v>D</v>
      </c>
      <c r="U250" s="1" t="str">
        <f t="shared" si="34"/>
        <v>B</v>
      </c>
    </row>
    <row r="251" spans="1:29" ht="15.6" x14ac:dyDescent="0.25">
      <c r="E251" s="5">
        <v>7792129</v>
      </c>
      <c r="F251" s="5">
        <v>6780</v>
      </c>
      <c r="G251" s="7">
        <v>18725</v>
      </c>
      <c r="H251" s="5">
        <v>1423038</v>
      </c>
      <c r="J251" s="1">
        <f t="shared" si="35"/>
        <v>0.23445299365737399</v>
      </c>
      <c r="K251" s="1">
        <f t="shared" si="35"/>
        <v>0.19345185706741772</v>
      </c>
      <c r="L251" s="1">
        <f t="shared" si="35"/>
        <v>-0.52317290552584672</v>
      </c>
      <c r="M251" s="1">
        <f t="shared" si="36"/>
        <v>1.1313557037329931</v>
      </c>
      <c r="O251" s="1">
        <f t="shared" si="32"/>
        <v>0.82512001254343248</v>
      </c>
      <c r="P251" s="1">
        <f t="shared" si="33"/>
        <v>-2.2314618268018518</v>
      </c>
      <c r="Q251" s="1">
        <f t="shared" si="33"/>
        <v>4.8255118694979817</v>
      </c>
      <c r="S251" s="1" t="str">
        <f t="shared" si="34"/>
        <v>C</v>
      </c>
      <c r="T251" s="1" t="str">
        <f t="shared" si="34"/>
        <v>A</v>
      </c>
      <c r="U251" s="1" t="str">
        <f t="shared" si="34"/>
        <v>D</v>
      </c>
    </row>
    <row r="252" spans="1:29" ht="15.6" x14ac:dyDescent="0.25">
      <c r="E252" s="5">
        <v>8303232</v>
      </c>
      <c r="F252" s="5">
        <v>5715</v>
      </c>
      <c r="G252" s="7">
        <v>20143</v>
      </c>
      <c r="H252" s="5">
        <v>1643317</v>
      </c>
      <c r="J252" s="1">
        <f t="shared" si="35"/>
        <v>6.5592214913279795E-2</v>
      </c>
      <c r="K252" s="1">
        <f t="shared" si="35"/>
        <v>-0.15707964601769911</v>
      </c>
      <c r="L252" s="1">
        <f t="shared" si="35"/>
        <v>7.5727636849132182E-2</v>
      </c>
      <c r="M252" s="1">
        <f t="shared" si="36"/>
        <v>0.15479488249786724</v>
      </c>
      <c r="O252" s="1">
        <f t="shared" si="32"/>
        <v>-2.3947910011176763</v>
      </c>
      <c r="P252" s="1">
        <f t="shared" si="33"/>
        <v>1.1545217210495566</v>
      </c>
      <c r="Q252" s="1">
        <f t="shared" si="33"/>
        <v>2.359958155133552</v>
      </c>
      <c r="S252" s="1" t="str">
        <f t="shared" si="34"/>
        <v>A</v>
      </c>
      <c r="T252" s="1" t="str">
        <f t="shared" si="34"/>
        <v>D</v>
      </c>
      <c r="U252" s="1" t="str">
        <f t="shared" si="34"/>
        <v>D</v>
      </c>
    </row>
    <row r="253" spans="1:29" ht="15.6" x14ac:dyDescent="0.25">
      <c r="E253" s="5">
        <v>8450692</v>
      </c>
      <c r="F253" s="5">
        <v>5395</v>
      </c>
      <c r="G253" s="7">
        <v>25796</v>
      </c>
      <c r="H253" s="5">
        <v>1677147</v>
      </c>
      <c r="J253" s="1">
        <f t="shared" si="35"/>
        <v>1.7759349612295548E-2</v>
      </c>
      <c r="K253" s="1">
        <f t="shared" si="35"/>
        <v>-5.599300087489064E-2</v>
      </c>
      <c r="L253" s="1">
        <f t="shared" si="35"/>
        <v>0.28064339969220076</v>
      </c>
      <c r="M253" s="1">
        <f t="shared" si="36"/>
        <v>2.0586411507943995E-2</v>
      </c>
      <c r="O253" s="1">
        <f t="shared" si="32"/>
        <v>-3.1528745194657533</v>
      </c>
      <c r="P253" s="1">
        <f t="shared" si="33"/>
        <v>15.802571930781715</v>
      </c>
      <c r="Q253" s="1">
        <f t="shared" si="33"/>
        <v>1.159187242628027</v>
      </c>
      <c r="S253" s="1" t="str">
        <f t="shared" si="34"/>
        <v>A</v>
      </c>
      <c r="T253" s="1" t="str">
        <f t="shared" si="34"/>
        <v>D</v>
      </c>
      <c r="U253" s="1" t="str">
        <f t="shared" si="34"/>
        <v>D</v>
      </c>
    </row>
    <row r="254" spans="1:29" ht="15.6" x14ac:dyDescent="0.25">
      <c r="E254" s="5">
        <v>9002683</v>
      </c>
      <c r="F254" s="5">
        <v>4746</v>
      </c>
      <c r="G254" s="7">
        <v>37459</v>
      </c>
      <c r="H254" s="5">
        <v>1758748</v>
      </c>
      <c r="J254" s="1">
        <f t="shared" si="35"/>
        <v>6.5319029494862665E-2</v>
      </c>
      <c r="K254" s="1">
        <f t="shared" si="35"/>
        <v>-0.12029657089898053</v>
      </c>
      <c r="L254" s="1">
        <f t="shared" si="35"/>
        <v>0.45212436036594822</v>
      </c>
      <c r="M254" s="1">
        <f t="shared" si="36"/>
        <v>4.8654649830933129E-2</v>
      </c>
      <c r="O254" s="1">
        <f t="shared" si="32"/>
        <v>-1.8416772543817701</v>
      </c>
      <c r="P254" s="1">
        <f t="shared" si="33"/>
        <v>6.9217862522208442</v>
      </c>
      <c r="Q254" s="1">
        <f t="shared" si="33"/>
        <v>0.74487710866493828</v>
      </c>
      <c r="S254" s="1" t="str">
        <f t="shared" si="34"/>
        <v>A</v>
      </c>
      <c r="T254" s="1" t="str">
        <f t="shared" si="34"/>
        <v>D</v>
      </c>
      <c r="U254" s="1" t="str">
        <f t="shared" si="34"/>
        <v>C</v>
      </c>
    </row>
    <row r="255" spans="1:29" ht="14.4" x14ac:dyDescent="0.25">
      <c r="A255" s="18" t="s">
        <v>70</v>
      </c>
      <c r="J255" s="1">
        <f t="shared" si="35"/>
        <v>-1</v>
      </c>
      <c r="K255" s="1">
        <f t="shared" si="35"/>
        <v>-1</v>
      </c>
      <c r="L255" s="1">
        <f t="shared" si="35"/>
        <v>-1</v>
      </c>
      <c r="M255" s="1">
        <f t="shared" si="36"/>
        <v>-1</v>
      </c>
      <c r="O255" s="1">
        <f t="shared" si="32"/>
        <v>1</v>
      </c>
      <c r="P255" s="1">
        <f t="shared" si="33"/>
        <v>1</v>
      </c>
      <c r="Q255" s="1">
        <f t="shared" si="33"/>
        <v>1</v>
      </c>
      <c r="S255" s="8" t="str">
        <f t="shared" si="34"/>
        <v>D</v>
      </c>
      <c r="T255" s="8" t="str">
        <f t="shared" si="34"/>
        <v>D</v>
      </c>
      <c r="U255" s="8" t="str">
        <f t="shared" si="34"/>
        <v>D</v>
      </c>
    </row>
    <row r="256" spans="1:29" ht="15.6" x14ac:dyDescent="0.25">
      <c r="E256" s="5">
        <v>2845752</v>
      </c>
      <c r="F256" s="6"/>
      <c r="G256" s="6"/>
      <c r="H256" s="6"/>
      <c r="J256" s="1" t="e">
        <f t="shared" si="35"/>
        <v>#DIV/0!</v>
      </c>
      <c r="K256" s="1" t="e">
        <f t="shared" si="35"/>
        <v>#DIV/0!</v>
      </c>
      <c r="L256" s="1" t="e">
        <f t="shared" si="35"/>
        <v>#DIV/0!</v>
      </c>
      <c r="M256" s="1" t="e">
        <f t="shared" si="36"/>
        <v>#DIV/0!</v>
      </c>
      <c r="O256" s="1" t="e">
        <f t="shared" si="32"/>
        <v>#DIV/0!</v>
      </c>
      <c r="P256" s="1" t="e">
        <f t="shared" si="33"/>
        <v>#DIV/0!</v>
      </c>
      <c r="Q256" s="1" t="e">
        <f t="shared" si="33"/>
        <v>#DIV/0!</v>
      </c>
      <c r="S256" s="1" t="e">
        <f t="shared" si="34"/>
        <v>#DIV/0!</v>
      </c>
      <c r="T256" s="1" t="e">
        <f t="shared" si="34"/>
        <v>#DIV/0!</v>
      </c>
      <c r="U256" s="1" t="e">
        <f t="shared" si="34"/>
        <v>#DIV/0!</v>
      </c>
      <c r="W256" s="1">
        <f>COUNTIF($S$256:$U$269,"A")</f>
        <v>4</v>
      </c>
      <c r="X256" s="1">
        <f>COUNTIF($S$256:$U$269,"B")</f>
        <v>4</v>
      </c>
      <c r="Y256" s="1">
        <f>COUNTIF($S$256:$U$269,"C")</f>
        <v>11</v>
      </c>
      <c r="Z256" s="1">
        <f>COUNTIF($S$256:$U$269,"D")</f>
        <v>14</v>
      </c>
      <c r="AA256" s="1">
        <f>COUNTIF($S$256:$U$269,"E")</f>
        <v>0</v>
      </c>
      <c r="AC256" s="1" t="s">
        <v>151</v>
      </c>
    </row>
    <row r="257" spans="1:29" ht="15.6" x14ac:dyDescent="0.25">
      <c r="E257" s="5">
        <v>3091679</v>
      </c>
      <c r="F257" s="6"/>
      <c r="G257" s="6"/>
      <c r="H257" s="6"/>
      <c r="J257" s="1">
        <f t="shared" si="35"/>
        <v>8.6418985210236166E-2</v>
      </c>
      <c r="K257" s="1" t="e">
        <f t="shared" si="35"/>
        <v>#DIV/0!</v>
      </c>
      <c r="L257" s="1" t="e">
        <f t="shared" si="35"/>
        <v>#DIV/0!</v>
      </c>
      <c r="M257" s="1" t="e">
        <f t="shared" si="36"/>
        <v>#DIV/0!</v>
      </c>
      <c r="O257" s="1" t="e">
        <f t="shared" si="32"/>
        <v>#DIV/0!</v>
      </c>
      <c r="P257" s="1" t="e">
        <f t="shared" si="33"/>
        <v>#DIV/0!</v>
      </c>
      <c r="Q257" s="1" t="e">
        <f t="shared" si="33"/>
        <v>#DIV/0!</v>
      </c>
      <c r="S257" s="1" t="e">
        <f t="shared" si="34"/>
        <v>#DIV/0!</v>
      </c>
      <c r="T257" s="1" t="e">
        <f t="shared" si="34"/>
        <v>#DIV/0!</v>
      </c>
      <c r="U257" s="1" t="e">
        <f t="shared" si="34"/>
        <v>#DIV/0!</v>
      </c>
    </row>
    <row r="258" spans="1:29" ht="15.6" x14ac:dyDescent="0.25">
      <c r="E258" s="5">
        <v>3450595</v>
      </c>
      <c r="F258" s="5">
        <v>3361</v>
      </c>
      <c r="G258" s="7">
        <v>671</v>
      </c>
      <c r="H258" s="5">
        <v>10167</v>
      </c>
      <c r="J258" s="1">
        <f t="shared" si="35"/>
        <v>0.11609096545922135</v>
      </c>
      <c r="K258" s="1" t="e">
        <f t="shared" si="35"/>
        <v>#DIV/0!</v>
      </c>
      <c r="L258" s="1" t="e">
        <f t="shared" si="35"/>
        <v>#DIV/0!</v>
      </c>
      <c r="M258" s="1" t="e">
        <f t="shared" si="36"/>
        <v>#DIV/0!</v>
      </c>
      <c r="O258" s="1" t="e">
        <f t="shared" si="32"/>
        <v>#DIV/0!</v>
      </c>
      <c r="P258" s="1" t="e">
        <f t="shared" si="33"/>
        <v>#DIV/0!</v>
      </c>
      <c r="Q258" s="1" t="e">
        <f t="shared" si="33"/>
        <v>#DIV/0!</v>
      </c>
      <c r="S258" s="1" t="e">
        <f t="shared" si="34"/>
        <v>#DIV/0!</v>
      </c>
      <c r="T258" s="1" t="e">
        <f t="shared" si="34"/>
        <v>#DIV/0!</v>
      </c>
      <c r="U258" s="1" t="e">
        <f t="shared" si="34"/>
        <v>#DIV/0!</v>
      </c>
    </row>
    <row r="259" spans="1:29" ht="15.6" x14ac:dyDescent="0.25">
      <c r="E259" s="5">
        <v>3980147</v>
      </c>
      <c r="F259" s="5">
        <v>3319</v>
      </c>
      <c r="G259" s="7">
        <v>866</v>
      </c>
      <c r="H259" s="5">
        <v>10455</v>
      </c>
      <c r="J259" s="1">
        <f t="shared" si="35"/>
        <v>0.15346686585936628</v>
      </c>
      <c r="K259" s="1">
        <f t="shared" si="35"/>
        <v>-1.2496280868789051E-2</v>
      </c>
      <c r="L259" s="1">
        <f t="shared" si="35"/>
        <v>0.29061102831594637</v>
      </c>
      <c r="M259" s="1">
        <f t="shared" si="36"/>
        <v>2.832694010032458E-2</v>
      </c>
      <c r="O259" s="1">
        <f t="shared" si="32"/>
        <v>-8.1426572431865352E-2</v>
      </c>
      <c r="P259" s="1">
        <f t="shared" si="33"/>
        <v>1.8936402114463982</v>
      </c>
      <c r="Q259" s="1">
        <f t="shared" si="33"/>
        <v>0.18458016941769551</v>
      </c>
      <c r="S259" s="1" t="str">
        <f t="shared" si="34"/>
        <v>B</v>
      </c>
      <c r="T259" s="1" t="str">
        <f t="shared" si="34"/>
        <v>D</v>
      </c>
      <c r="U259" s="1" t="str">
        <f t="shared" si="34"/>
        <v>C</v>
      </c>
    </row>
    <row r="260" spans="1:29" ht="15.6" x14ac:dyDescent="0.25">
      <c r="E260" s="5">
        <v>5001106</v>
      </c>
      <c r="F260" s="5">
        <v>4270</v>
      </c>
      <c r="G260" s="7">
        <v>928</v>
      </c>
      <c r="H260" s="5">
        <v>14753</v>
      </c>
      <c r="J260" s="1">
        <f t="shared" si="35"/>
        <v>0.25651288758932772</v>
      </c>
      <c r="K260" s="1">
        <f t="shared" si="35"/>
        <v>0.2865320879783067</v>
      </c>
      <c r="L260" s="1">
        <f t="shared" si="35"/>
        <v>7.1593533487297925E-2</v>
      </c>
      <c r="M260" s="1">
        <f t="shared" si="36"/>
        <v>0.41109516977522714</v>
      </c>
      <c r="O260" s="1">
        <f t="shared" si="32"/>
        <v>1.117028039686798</v>
      </c>
      <c r="P260" s="1">
        <f t="shared" si="33"/>
        <v>0.27910306636100801</v>
      </c>
      <c r="Q260" s="1">
        <f t="shared" si="33"/>
        <v>1.6026296910016573</v>
      </c>
      <c r="S260" s="1" t="str">
        <f t="shared" si="34"/>
        <v>D</v>
      </c>
      <c r="T260" s="1" t="str">
        <f t="shared" si="34"/>
        <v>C</v>
      </c>
      <c r="U260" s="1" t="str">
        <f t="shared" si="34"/>
        <v>D</v>
      </c>
    </row>
    <row r="261" spans="1:29" ht="15.6" x14ac:dyDescent="0.25">
      <c r="E261" s="5">
        <v>5827320</v>
      </c>
      <c r="F261" s="5">
        <v>6723</v>
      </c>
      <c r="G261" s="7">
        <v>666</v>
      </c>
      <c r="H261" s="5">
        <v>14648</v>
      </c>
      <c r="J261" s="1">
        <f t="shared" si="35"/>
        <v>0.1652062563760896</v>
      </c>
      <c r="K261" s="1">
        <f t="shared" si="35"/>
        <v>0.57447306791569086</v>
      </c>
      <c r="L261" s="1">
        <f t="shared" si="35"/>
        <v>-0.28232758620689657</v>
      </c>
      <c r="M261" s="1">
        <f t="shared" si="36"/>
        <v>-7.1171965024062903E-3</v>
      </c>
      <c r="O261" s="1">
        <f t="shared" si="32"/>
        <v>3.4773081874569653</v>
      </c>
      <c r="P261" s="1">
        <f t="shared" si="33"/>
        <v>-1.7089400389545901</v>
      </c>
      <c r="Q261" s="1">
        <f t="shared" si="33"/>
        <v>-4.308067175255214E-2</v>
      </c>
      <c r="S261" s="1" t="str">
        <f t="shared" si="34"/>
        <v>D</v>
      </c>
      <c r="T261" s="1" t="str">
        <f t="shared" si="34"/>
        <v>A</v>
      </c>
      <c r="U261" s="1" t="str">
        <f t="shared" si="34"/>
        <v>B</v>
      </c>
    </row>
    <row r="262" spans="1:29" ht="15.6" x14ac:dyDescent="0.25">
      <c r="E262" s="5">
        <v>7019653</v>
      </c>
      <c r="F262" s="5">
        <v>7998</v>
      </c>
      <c r="G262" s="7">
        <v>547</v>
      </c>
      <c r="H262" s="5">
        <v>21663</v>
      </c>
      <c r="J262" s="1">
        <f t="shared" si="35"/>
        <v>0.20461086743134066</v>
      </c>
      <c r="K262" s="1">
        <f t="shared" si="35"/>
        <v>0.18964747880410532</v>
      </c>
      <c r="L262" s="1">
        <f t="shared" si="35"/>
        <v>-0.17867867867867868</v>
      </c>
      <c r="M262" s="1">
        <f t="shared" si="36"/>
        <v>0.47890496996176951</v>
      </c>
      <c r="O262" s="1">
        <f t="shared" si="32"/>
        <v>0.92686904261203784</v>
      </c>
      <c r="P262" s="1">
        <f t="shared" si="33"/>
        <v>-0.87326094122853082</v>
      </c>
      <c r="Q262" s="1">
        <f t="shared" si="33"/>
        <v>2.3405646824818391</v>
      </c>
      <c r="S262" s="1" t="str">
        <f t="shared" si="34"/>
        <v>C</v>
      </c>
      <c r="T262" s="1" t="str">
        <f t="shared" si="34"/>
        <v>A</v>
      </c>
      <c r="U262" s="1" t="str">
        <f t="shared" si="34"/>
        <v>D</v>
      </c>
    </row>
    <row r="263" spans="1:29" ht="15.6" x14ac:dyDescent="0.25">
      <c r="E263" s="5">
        <v>8348486</v>
      </c>
      <c r="F263" s="5">
        <v>9920</v>
      </c>
      <c r="G263" s="5">
        <v>1669</v>
      </c>
      <c r="H263" s="5">
        <v>38783</v>
      </c>
      <c r="J263" s="1">
        <f t="shared" si="35"/>
        <v>0.18930180736854085</v>
      </c>
      <c r="K263" s="1">
        <f t="shared" si="35"/>
        <v>0.24031007751937986</v>
      </c>
      <c r="L263" s="1">
        <f t="shared" si="35"/>
        <v>2.0511882998171846</v>
      </c>
      <c r="M263" s="1">
        <f t="shared" si="36"/>
        <v>0.7902875871301297</v>
      </c>
      <c r="O263" s="1">
        <f t="shared" si="32"/>
        <v>1.2694547445684654</v>
      </c>
      <c r="P263" s="1">
        <f t="shared" si="33"/>
        <v>10.835545250890519</v>
      </c>
      <c r="Q263" s="1">
        <f t="shared" si="33"/>
        <v>4.1747492964584536</v>
      </c>
      <c r="S263" s="1" t="str">
        <f t="shared" si="34"/>
        <v>D</v>
      </c>
      <c r="T263" s="1" t="str">
        <f t="shared" si="34"/>
        <v>D</v>
      </c>
      <c r="U263" s="1" t="str">
        <f t="shared" si="34"/>
        <v>D</v>
      </c>
    </row>
    <row r="264" spans="1:29" ht="15.6" x14ac:dyDescent="0.25">
      <c r="E264" s="5">
        <v>9406290</v>
      </c>
      <c r="F264" s="5">
        <v>9435</v>
      </c>
      <c r="G264" s="5">
        <v>28440</v>
      </c>
      <c r="H264" s="5">
        <v>23505</v>
      </c>
      <c r="J264" s="1">
        <f t="shared" si="35"/>
        <v>0.12670608778645612</v>
      </c>
      <c r="K264" s="1">
        <f t="shared" si="35"/>
        <v>-4.8891129032258063E-2</v>
      </c>
      <c r="L264" s="1">
        <f t="shared" si="35"/>
        <v>16.040143798681846</v>
      </c>
      <c r="M264" s="1">
        <f t="shared" si="36"/>
        <v>-0.39393548719799915</v>
      </c>
      <c r="O264" s="1">
        <f t="shared" si="32"/>
        <v>-0.38586250973715358</v>
      </c>
      <c r="P264" s="1">
        <f t="shared" si="33"/>
        <v>126.5933159085069</v>
      </c>
      <c r="Q264" s="1">
        <f t="shared" si="33"/>
        <v>-3.1090494078068107</v>
      </c>
      <c r="S264" s="1" t="str">
        <f t="shared" si="34"/>
        <v>B</v>
      </c>
      <c r="T264" s="1" t="str">
        <f t="shared" si="34"/>
        <v>D</v>
      </c>
      <c r="U264" s="1" t="str">
        <f t="shared" si="34"/>
        <v>A</v>
      </c>
    </row>
    <row r="265" spans="1:29" ht="15.6" x14ac:dyDescent="0.25">
      <c r="E265" s="5">
        <v>11197412</v>
      </c>
      <c r="F265" s="5">
        <v>10437</v>
      </c>
      <c r="G265" s="5">
        <v>14957</v>
      </c>
      <c r="H265" s="5">
        <v>196978</v>
      </c>
      <c r="J265" s="1">
        <f t="shared" si="35"/>
        <v>0.1904174759655507</v>
      </c>
      <c r="K265" s="1">
        <f t="shared" si="35"/>
        <v>0.10620031796502384</v>
      </c>
      <c r="L265" s="1">
        <f t="shared" si="35"/>
        <v>-0.47408579465541489</v>
      </c>
      <c r="M265" s="1">
        <f t="shared" si="36"/>
        <v>7.380259519251223</v>
      </c>
      <c r="O265" s="1">
        <f t="shared" si="32"/>
        <v>0.55772358827105251</v>
      </c>
      <c r="P265" s="1">
        <f t="shared" si="33"/>
        <v>-2.4897178804175724</v>
      </c>
      <c r="Q265" s="1">
        <f t="shared" si="33"/>
        <v>38.758309770823871</v>
      </c>
      <c r="S265" s="1" t="str">
        <f t="shared" si="34"/>
        <v>C</v>
      </c>
      <c r="T265" s="1" t="str">
        <f t="shared" si="34"/>
        <v>A</v>
      </c>
      <c r="U265" s="1" t="str">
        <f t="shared" si="34"/>
        <v>D</v>
      </c>
    </row>
    <row r="266" spans="1:29" ht="15.6" x14ac:dyDescent="0.25">
      <c r="E266" s="5">
        <v>13359972</v>
      </c>
      <c r="F266" s="5">
        <v>10983</v>
      </c>
      <c r="G266" s="6">
        <v>15892</v>
      </c>
      <c r="H266" s="5">
        <v>1549107</v>
      </c>
      <c r="J266" s="1">
        <f t="shared" si="35"/>
        <v>0.19313034118955344</v>
      </c>
      <c r="K266" s="1">
        <f t="shared" si="35"/>
        <v>5.2313883299798795E-2</v>
      </c>
      <c r="L266" s="1">
        <f t="shared" si="35"/>
        <v>6.2512535936350866E-2</v>
      </c>
      <c r="M266" s="1">
        <f t="shared" si="36"/>
        <v>6.8643655636670085</v>
      </c>
      <c r="O266" s="1">
        <f t="shared" si="32"/>
        <v>0.27087345767413001</v>
      </c>
      <c r="P266" s="1">
        <f t="shared" si="33"/>
        <v>0.32368055454837158</v>
      </c>
      <c r="Q266" s="1">
        <f t="shared" si="33"/>
        <v>35.542657468459474</v>
      </c>
      <c r="S266" s="1" t="str">
        <f t="shared" si="34"/>
        <v>C</v>
      </c>
      <c r="T266" s="1" t="str">
        <f t="shared" si="34"/>
        <v>C</v>
      </c>
      <c r="U266" s="1" t="str">
        <f t="shared" si="34"/>
        <v>D</v>
      </c>
    </row>
    <row r="267" spans="1:29" ht="15.6" x14ac:dyDescent="0.25">
      <c r="E267" s="5">
        <v>15084851</v>
      </c>
      <c r="F267" s="5">
        <v>11255</v>
      </c>
      <c r="G267" s="6">
        <v>17623</v>
      </c>
      <c r="H267" s="5">
        <v>1567399</v>
      </c>
      <c r="J267" s="1">
        <f t="shared" si="35"/>
        <v>0.1291079801664255</v>
      </c>
      <c r="K267" s="1">
        <f t="shared" si="35"/>
        <v>2.4765546754074479E-2</v>
      </c>
      <c r="L267" s="1">
        <f t="shared" si="35"/>
        <v>0.1089227284168135</v>
      </c>
      <c r="M267" s="1">
        <f t="shared" si="36"/>
        <v>1.1808093307950967E-2</v>
      </c>
      <c r="O267" s="1">
        <f t="shared" si="32"/>
        <v>0.19182041824332369</v>
      </c>
      <c r="P267" s="1">
        <f t="shared" si="33"/>
        <v>0.84365604880819622</v>
      </c>
      <c r="Q267" s="1">
        <f t="shared" si="33"/>
        <v>9.1459050732029493E-2</v>
      </c>
      <c r="S267" s="1" t="str">
        <f t="shared" si="34"/>
        <v>C</v>
      </c>
      <c r="T267" s="1" t="str">
        <f t="shared" si="34"/>
        <v>C</v>
      </c>
      <c r="U267" s="1" t="str">
        <f t="shared" si="34"/>
        <v>C</v>
      </c>
    </row>
    <row r="268" spans="1:29" ht="15.6" x14ac:dyDescent="0.25">
      <c r="E268" s="5">
        <v>16733140</v>
      </c>
      <c r="F268" s="5">
        <v>10738</v>
      </c>
      <c r="G268" s="6">
        <v>20189</v>
      </c>
      <c r="H268" s="5">
        <v>2219154</v>
      </c>
      <c r="J268" s="1">
        <f t="shared" si="35"/>
        <v>0.10926783433260295</v>
      </c>
      <c r="K268" s="1">
        <f t="shared" si="35"/>
        <v>-4.5935139937805416E-2</v>
      </c>
      <c r="L268" s="1">
        <f t="shared" si="35"/>
        <v>0.14560517505532541</v>
      </c>
      <c r="M268" s="1">
        <f t="shared" si="36"/>
        <v>0.41581945630946554</v>
      </c>
      <c r="O268" s="1">
        <f t="shared" si="32"/>
        <v>-0.42039032088786854</v>
      </c>
      <c r="P268" s="1">
        <f t="shared" si="33"/>
        <v>1.3325529506891696</v>
      </c>
      <c r="Q268" s="1">
        <f t="shared" si="33"/>
        <v>3.8055065230243588</v>
      </c>
      <c r="S268" s="1" t="str">
        <f t="shared" si="34"/>
        <v>B</v>
      </c>
      <c r="T268" s="1" t="str">
        <f t="shared" si="34"/>
        <v>D</v>
      </c>
      <c r="U268" s="1" t="str">
        <f t="shared" si="34"/>
        <v>D</v>
      </c>
    </row>
    <row r="269" spans="1:29" ht="15.6" x14ac:dyDescent="0.25">
      <c r="E269" s="5">
        <v>18435921</v>
      </c>
      <c r="F269" s="5">
        <v>11434</v>
      </c>
      <c r="G269" s="6">
        <v>21496</v>
      </c>
      <c r="H269" s="5">
        <v>2565055</v>
      </c>
      <c r="J269" s="1">
        <f t="shared" si="35"/>
        <v>0.10176099644179155</v>
      </c>
      <c r="K269" s="1">
        <f t="shared" si="35"/>
        <v>6.4816539392810582E-2</v>
      </c>
      <c r="L269" s="1">
        <f t="shared" si="35"/>
        <v>6.4738223785229587E-2</v>
      </c>
      <c r="M269" s="1">
        <f t="shared" si="36"/>
        <v>0.15587066062111957</v>
      </c>
      <c r="O269" s="1">
        <f t="shared" si="32"/>
        <v>0.6369487491200656</v>
      </c>
      <c r="P269" s="1">
        <f t="shared" si="33"/>
        <v>0.63617914573252621</v>
      </c>
      <c r="Q269" s="1">
        <f t="shared" si="33"/>
        <v>1.5317328453075767</v>
      </c>
      <c r="S269" s="1" t="str">
        <f t="shared" si="34"/>
        <v>C</v>
      </c>
      <c r="T269" s="1" t="str">
        <f t="shared" si="34"/>
        <v>C</v>
      </c>
      <c r="U269" s="1" t="str">
        <f t="shared" si="34"/>
        <v>D</v>
      </c>
    </row>
    <row r="270" spans="1:29" ht="14.4" x14ac:dyDescent="0.25">
      <c r="A270" s="18" t="s">
        <v>72</v>
      </c>
      <c r="J270" s="1" t="e">
        <f>(E270-#REF!)/#REF!</f>
        <v>#REF!</v>
      </c>
      <c r="K270" s="1" t="e">
        <f>(F270-#REF!)/#REF!</f>
        <v>#REF!</v>
      </c>
      <c r="L270" s="1" t="e">
        <f>(G270-#REF!)/#REF!</f>
        <v>#REF!</v>
      </c>
      <c r="M270" s="1" t="e">
        <f>(H270-#REF!)/#REF!</f>
        <v>#REF!</v>
      </c>
      <c r="O270" s="1" t="e">
        <f t="shared" si="32"/>
        <v>#REF!</v>
      </c>
      <c r="P270" s="1" t="e">
        <f t="shared" si="33"/>
        <v>#REF!</v>
      </c>
      <c r="Q270" s="1" t="e">
        <f t="shared" si="33"/>
        <v>#REF!</v>
      </c>
      <c r="S270" s="8" t="e">
        <f t="shared" si="34"/>
        <v>#REF!</v>
      </c>
      <c r="T270" s="8" t="e">
        <f t="shared" si="34"/>
        <v>#REF!</v>
      </c>
      <c r="U270" s="8" t="e">
        <f t="shared" si="34"/>
        <v>#REF!</v>
      </c>
    </row>
    <row r="271" spans="1:29" ht="15.6" x14ac:dyDescent="0.25">
      <c r="E271" s="5">
        <v>7020900</v>
      </c>
      <c r="F271" s="6"/>
      <c r="G271" s="6"/>
      <c r="H271" s="6"/>
      <c r="J271" s="1" t="e">
        <f t="shared" si="35"/>
        <v>#DIV/0!</v>
      </c>
      <c r="K271" s="1" t="e">
        <f t="shared" si="35"/>
        <v>#DIV/0!</v>
      </c>
      <c r="L271" s="1" t="e">
        <f t="shared" si="35"/>
        <v>#DIV/0!</v>
      </c>
      <c r="M271" s="1" t="e">
        <f t="shared" si="36"/>
        <v>#DIV/0!</v>
      </c>
      <c r="O271" s="1" t="e">
        <f t="shared" si="32"/>
        <v>#DIV/0!</v>
      </c>
      <c r="P271" s="1" t="e">
        <f t="shared" si="33"/>
        <v>#DIV/0!</v>
      </c>
      <c r="Q271" s="1" t="e">
        <f t="shared" si="33"/>
        <v>#DIV/0!</v>
      </c>
      <c r="S271" s="1" t="e">
        <f t="shared" si="34"/>
        <v>#DIV/0!</v>
      </c>
      <c r="T271" s="1" t="e">
        <f t="shared" si="34"/>
        <v>#DIV/0!</v>
      </c>
      <c r="U271" s="1" t="e">
        <f t="shared" si="34"/>
        <v>#DIV/0!</v>
      </c>
      <c r="W271" s="10">
        <f>COUNTIF($S$271:$U$284,"A")</f>
        <v>9</v>
      </c>
      <c r="X271" s="10">
        <f>COUNTIF($S$271:$U$284,"B")</f>
        <v>0</v>
      </c>
      <c r="Y271" s="10">
        <f>COUNTIF($S$271:$U$284,"C")</f>
        <v>12</v>
      </c>
      <c r="Z271" s="10">
        <f>COUNTIF($S$271:$U$284,"D")</f>
        <v>12</v>
      </c>
      <c r="AA271" s="10">
        <f>COUNTIF($S$271:$U$284,"E")</f>
        <v>0</v>
      </c>
      <c r="AB271" s="10"/>
      <c r="AC271" s="10" t="s">
        <v>153</v>
      </c>
    </row>
    <row r="272" spans="1:29" ht="15.6" x14ac:dyDescent="0.25">
      <c r="E272" s="5">
        <v>7800000</v>
      </c>
      <c r="F272" s="6"/>
      <c r="G272" s="6"/>
      <c r="H272" s="6"/>
      <c r="J272" s="1">
        <f t="shared" si="35"/>
        <v>0.11096867922915865</v>
      </c>
      <c r="K272" s="1" t="e">
        <f t="shared" si="35"/>
        <v>#DIV/0!</v>
      </c>
      <c r="L272" s="1" t="e">
        <f t="shared" si="35"/>
        <v>#DIV/0!</v>
      </c>
      <c r="M272" s="1" t="e">
        <f t="shared" si="36"/>
        <v>#DIV/0!</v>
      </c>
      <c r="O272" s="1" t="e">
        <f t="shared" si="32"/>
        <v>#DIV/0!</v>
      </c>
      <c r="P272" s="1" t="e">
        <f t="shared" si="33"/>
        <v>#DIV/0!</v>
      </c>
      <c r="Q272" s="1" t="e">
        <f t="shared" si="33"/>
        <v>#DIV/0!</v>
      </c>
      <c r="S272" s="1" t="e">
        <f t="shared" si="34"/>
        <v>#DIV/0!</v>
      </c>
      <c r="T272" s="1" t="e">
        <f t="shared" si="34"/>
        <v>#DIV/0!</v>
      </c>
      <c r="U272" s="1" t="e">
        <f t="shared" si="34"/>
        <v>#DIV/0!</v>
      </c>
    </row>
    <row r="273" spans="1:29" ht="15.6" x14ac:dyDescent="0.25">
      <c r="E273" s="5">
        <v>10033800</v>
      </c>
      <c r="F273" s="5">
        <v>10024</v>
      </c>
      <c r="G273" s="5">
        <v>94422</v>
      </c>
      <c r="H273" s="5">
        <v>983059</v>
      </c>
      <c r="J273" s="1">
        <f t="shared" si="35"/>
        <v>0.2863846153846154</v>
      </c>
      <c r="K273" s="1" t="e">
        <f t="shared" si="35"/>
        <v>#DIV/0!</v>
      </c>
      <c r="L273" s="1" t="e">
        <f t="shared" si="35"/>
        <v>#DIV/0!</v>
      </c>
      <c r="M273" s="1" t="e">
        <f t="shared" si="36"/>
        <v>#DIV/0!</v>
      </c>
      <c r="O273" s="1" t="e">
        <f t="shared" si="32"/>
        <v>#DIV/0!</v>
      </c>
      <c r="P273" s="1" t="e">
        <f t="shared" si="33"/>
        <v>#DIV/0!</v>
      </c>
      <c r="Q273" s="1" t="e">
        <f t="shared" si="33"/>
        <v>#DIV/0!</v>
      </c>
      <c r="S273" s="1" t="e">
        <f t="shared" si="34"/>
        <v>#DIV/0!</v>
      </c>
      <c r="T273" s="1" t="e">
        <f t="shared" si="34"/>
        <v>#DIV/0!</v>
      </c>
      <c r="U273" s="1" t="e">
        <f t="shared" si="34"/>
        <v>#DIV/0!</v>
      </c>
    </row>
    <row r="274" spans="1:29" ht="15.6" x14ac:dyDescent="0.25">
      <c r="E274" s="5">
        <v>12309600</v>
      </c>
      <c r="F274" s="5">
        <v>10675</v>
      </c>
      <c r="G274" s="5">
        <v>105120</v>
      </c>
      <c r="H274" s="5">
        <v>754291</v>
      </c>
      <c r="J274" s="1">
        <f t="shared" si="35"/>
        <v>0.22681337080667344</v>
      </c>
      <c r="K274" s="1">
        <f t="shared" si="35"/>
        <v>6.4944134078212284E-2</v>
      </c>
      <c r="L274" s="1">
        <f t="shared" si="35"/>
        <v>0.11329986655652284</v>
      </c>
      <c r="M274" s="1">
        <f t="shared" si="36"/>
        <v>-0.23271034597109636</v>
      </c>
      <c r="O274" s="1">
        <f t="shared" si="32"/>
        <v>0.28633291700235802</v>
      </c>
      <c r="P274" s="1">
        <f t="shared" si="33"/>
        <v>0.49952904519502545</v>
      </c>
      <c r="Q274" s="1">
        <f t="shared" si="33"/>
        <v>-1.0259992395662125</v>
      </c>
      <c r="S274" s="1" t="str">
        <f t="shared" si="34"/>
        <v>C</v>
      </c>
      <c r="T274" s="1" t="str">
        <f t="shared" si="34"/>
        <v>C</v>
      </c>
      <c r="U274" s="1" t="str">
        <f t="shared" si="34"/>
        <v>A</v>
      </c>
    </row>
    <row r="275" spans="1:29" ht="15.6" x14ac:dyDescent="0.25">
      <c r="E275" s="5">
        <v>14309500</v>
      </c>
      <c r="F275" s="5">
        <v>13058</v>
      </c>
      <c r="G275" s="5">
        <v>116329</v>
      </c>
      <c r="H275" s="5">
        <v>920392</v>
      </c>
      <c r="J275" s="1">
        <f t="shared" si="35"/>
        <v>0.1624666926626373</v>
      </c>
      <c r="K275" s="1">
        <f t="shared" si="35"/>
        <v>0.22323185011709601</v>
      </c>
      <c r="L275" s="1">
        <f t="shared" si="35"/>
        <v>0.10663051750380517</v>
      </c>
      <c r="M275" s="1">
        <f t="shared" si="36"/>
        <v>0.22020811596585402</v>
      </c>
      <c r="O275" s="1">
        <f t="shared" si="32"/>
        <v>1.3740160919052977</v>
      </c>
      <c r="P275" s="1">
        <f t="shared" si="33"/>
        <v>0.6563223252486825</v>
      </c>
      <c r="Q275" s="1">
        <f t="shared" si="33"/>
        <v>1.3554046823807573</v>
      </c>
      <c r="S275" s="1" t="str">
        <f t="shared" si="34"/>
        <v>D</v>
      </c>
      <c r="T275" s="1" t="str">
        <f t="shared" si="34"/>
        <v>C</v>
      </c>
      <c r="U275" s="1" t="str">
        <f t="shared" si="34"/>
        <v>D</v>
      </c>
    </row>
    <row r="276" spans="1:29" ht="15.6" x14ac:dyDescent="0.25">
      <c r="E276" s="5">
        <v>16451600</v>
      </c>
      <c r="F276" s="5">
        <v>13362</v>
      </c>
      <c r="G276" s="5">
        <v>229066</v>
      </c>
      <c r="H276" s="5">
        <v>1704118</v>
      </c>
      <c r="J276" s="1">
        <f t="shared" si="35"/>
        <v>0.14969775324085396</v>
      </c>
      <c r="K276" s="1">
        <f t="shared" si="35"/>
        <v>2.3280747434522898E-2</v>
      </c>
      <c r="L276" s="1">
        <f t="shared" si="35"/>
        <v>0.96912205898787063</v>
      </c>
      <c r="M276" s="1">
        <f t="shared" si="36"/>
        <v>0.85151326825961116</v>
      </c>
      <c r="O276" s="1">
        <f t="shared" si="32"/>
        <v>0.15551834900999273</v>
      </c>
      <c r="P276" s="1">
        <f t="shared" si="33"/>
        <v>6.4738584114126025</v>
      </c>
      <c r="Q276" s="1">
        <f t="shared" si="33"/>
        <v>5.6882167555954002</v>
      </c>
      <c r="S276" s="1" t="str">
        <f t="shared" si="34"/>
        <v>C</v>
      </c>
      <c r="T276" s="1" t="str">
        <f t="shared" si="34"/>
        <v>D</v>
      </c>
      <c r="U276" s="1" t="str">
        <f t="shared" si="34"/>
        <v>D</v>
      </c>
    </row>
    <row r="277" spans="1:29" ht="15.6" x14ac:dyDescent="0.25">
      <c r="E277" s="5">
        <v>19450200</v>
      </c>
      <c r="F277" s="5">
        <v>18853</v>
      </c>
      <c r="G277" s="5">
        <v>181986</v>
      </c>
      <c r="H277" s="5">
        <v>1848578</v>
      </c>
      <c r="J277" s="1">
        <f t="shared" si="35"/>
        <v>0.18226798609253811</v>
      </c>
      <c r="K277" s="1">
        <f t="shared" si="35"/>
        <v>0.41094147582697199</v>
      </c>
      <c r="L277" s="1">
        <f t="shared" si="35"/>
        <v>-0.2055302838483232</v>
      </c>
      <c r="M277" s="1">
        <f t="shared" si="36"/>
        <v>8.4771125004254405E-2</v>
      </c>
      <c r="O277" s="1">
        <f t="shared" si="32"/>
        <v>2.2546004080954489</v>
      </c>
      <c r="P277" s="1">
        <f t="shared" si="33"/>
        <v>-1.1276268984723117</v>
      </c>
      <c r="Q277" s="1">
        <f t="shared" si="33"/>
        <v>0.465090588981522</v>
      </c>
      <c r="S277" s="1" t="str">
        <f t="shared" si="34"/>
        <v>D</v>
      </c>
      <c r="T277" s="1" t="str">
        <f t="shared" si="34"/>
        <v>A</v>
      </c>
      <c r="U277" s="1" t="str">
        <f t="shared" si="34"/>
        <v>C</v>
      </c>
    </row>
    <row r="278" spans="1:29" ht="15.6" x14ac:dyDescent="0.25">
      <c r="E278" s="5">
        <v>23167800</v>
      </c>
      <c r="F278" s="5">
        <v>19176</v>
      </c>
      <c r="G278" s="5">
        <v>359777</v>
      </c>
      <c r="H278" s="5">
        <v>3268326</v>
      </c>
      <c r="J278" s="1">
        <f t="shared" si="35"/>
        <v>0.19113428139556404</v>
      </c>
      <c r="K278" s="1">
        <f t="shared" si="35"/>
        <v>1.7132551848512173E-2</v>
      </c>
      <c r="L278" s="1">
        <f t="shared" si="35"/>
        <v>0.97694877627949406</v>
      </c>
      <c r="M278" s="1">
        <f t="shared" si="36"/>
        <v>0.76802169018564537</v>
      </c>
      <c r="O278" s="1">
        <f t="shared" si="32"/>
        <v>8.9636206144806191E-2</v>
      </c>
      <c r="P278" s="1">
        <f t="shared" si="33"/>
        <v>5.1113215753150998</v>
      </c>
      <c r="Q278" s="1">
        <f t="shared" si="33"/>
        <v>4.0182309765571445</v>
      </c>
      <c r="S278" s="1" t="str">
        <f t="shared" si="34"/>
        <v>C</v>
      </c>
      <c r="T278" s="1" t="str">
        <f t="shared" si="34"/>
        <v>D</v>
      </c>
      <c r="U278" s="1" t="str">
        <f t="shared" si="34"/>
        <v>D</v>
      </c>
    </row>
    <row r="279" spans="1:29" ht="15.6" x14ac:dyDescent="0.25">
      <c r="E279" s="5">
        <v>24452800</v>
      </c>
      <c r="F279" s="5">
        <v>19608</v>
      </c>
      <c r="G279" s="5">
        <v>342669</v>
      </c>
      <c r="H279" s="5">
        <v>3108678</v>
      </c>
      <c r="J279" s="1">
        <f t="shared" si="35"/>
        <v>5.5464912507877315E-2</v>
      </c>
      <c r="K279" s="1">
        <f t="shared" si="35"/>
        <v>2.2528160200250311E-2</v>
      </c>
      <c r="L279" s="1">
        <f t="shared" si="35"/>
        <v>-4.7551677844887251E-2</v>
      </c>
      <c r="M279" s="1">
        <f t="shared" si="36"/>
        <v>-4.8847024440034442E-2</v>
      </c>
      <c r="O279" s="1">
        <f t="shared" si="32"/>
        <v>0.40616957967887873</v>
      </c>
      <c r="P279" s="1">
        <f t="shared" si="33"/>
        <v>-0.85732899764574222</v>
      </c>
      <c r="Q279" s="1">
        <f t="shared" si="33"/>
        <v>-0.88068334071737731</v>
      </c>
      <c r="S279" s="1" t="str">
        <f t="shared" si="34"/>
        <v>C</v>
      </c>
      <c r="T279" s="1" t="str">
        <f t="shared" si="34"/>
        <v>A</v>
      </c>
      <c r="U279" s="1" t="str">
        <f t="shared" si="34"/>
        <v>A</v>
      </c>
    </row>
    <row r="280" spans="1:29" ht="15.6" x14ac:dyDescent="0.25">
      <c r="E280" s="5">
        <v>28667500</v>
      </c>
      <c r="F280" s="5">
        <v>21212</v>
      </c>
      <c r="G280" s="5">
        <v>425366</v>
      </c>
      <c r="H280" s="5">
        <v>3240587</v>
      </c>
      <c r="J280" s="1">
        <f t="shared" si="35"/>
        <v>0.17236062945756722</v>
      </c>
      <c r="K280" s="1">
        <f t="shared" si="35"/>
        <v>8.1803345573235417E-2</v>
      </c>
      <c r="L280" s="1">
        <f t="shared" si="35"/>
        <v>0.24133201427616738</v>
      </c>
      <c r="M280" s="1">
        <f t="shared" si="36"/>
        <v>4.243250667968828E-2</v>
      </c>
      <c r="O280" s="1">
        <f t="shared" si="32"/>
        <v>0.47460574860208582</v>
      </c>
      <c r="P280" s="1">
        <f t="shared" si="33"/>
        <v>1.4001574201466929</v>
      </c>
      <c r="Q280" s="1">
        <f t="shared" si="33"/>
        <v>0.24618444950698309</v>
      </c>
      <c r="S280" s="1" t="str">
        <f t="shared" si="34"/>
        <v>C</v>
      </c>
      <c r="T280" s="1" t="str">
        <f t="shared" si="34"/>
        <v>D</v>
      </c>
      <c r="U280" s="1" t="str">
        <f t="shared" si="34"/>
        <v>C</v>
      </c>
    </row>
    <row r="281" spans="1:29" ht="15.6" x14ac:dyDescent="0.25">
      <c r="E281" s="5">
        <v>32802300</v>
      </c>
      <c r="F281" s="5">
        <v>17922</v>
      </c>
      <c r="G281" s="7">
        <v>43798</v>
      </c>
      <c r="H281" s="5">
        <v>7037191</v>
      </c>
      <c r="J281" s="1">
        <f t="shared" si="35"/>
        <v>0.14423301648207901</v>
      </c>
      <c r="K281" s="1">
        <f t="shared" si="35"/>
        <v>-0.15510088629077881</v>
      </c>
      <c r="L281" s="1">
        <f t="shared" si="35"/>
        <v>-0.89703455377251595</v>
      </c>
      <c r="M281" s="1">
        <f t="shared" si="36"/>
        <v>1.1715790997124904</v>
      </c>
      <c r="O281" s="1">
        <f t="shared" si="32"/>
        <v>-1.0753493899924789</v>
      </c>
      <c r="P281" s="1">
        <f t="shared" si="33"/>
        <v>-6.2193426696027867</v>
      </c>
      <c r="Q281" s="1">
        <f t="shared" si="33"/>
        <v>8.12282186345357</v>
      </c>
      <c r="S281" s="1" t="str">
        <f t="shared" si="34"/>
        <v>A</v>
      </c>
      <c r="T281" s="1" t="str">
        <f t="shared" si="34"/>
        <v>A</v>
      </c>
      <c r="U281" s="1" t="str">
        <f t="shared" si="34"/>
        <v>D</v>
      </c>
    </row>
    <row r="282" spans="1:29" ht="15.6" x14ac:dyDescent="0.25">
      <c r="E282" s="5">
        <v>35572100</v>
      </c>
      <c r="F282" s="5">
        <v>16621</v>
      </c>
      <c r="G282" s="7">
        <v>44720</v>
      </c>
      <c r="H282" s="5">
        <v>7779217</v>
      </c>
      <c r="J282" s="1">
        <f t="shared" si="35"/>
        <v>8.4439200909692314E-2</v>
      </c>
      <c r="K282" s="1">
        <f t="shared" si="35"/>
        <v>-7.2592344604396827E-2</v>
      </c>
      <c r="L282" s="1">
        <f t="shared" si="35"/>
        <v>2.105118955203434E-2</v>
      </c>
      <c r="M282" s="1">
        <f t="shared" si="35"/>
        <v>0.10544349300736615</v>
      </c>
      <c r="O282" s="1">
        <f t="shared" si="32"/>
        <v>-0.85969956871138919</v>
      </c>
      <c r="P282" s="1">
        <f t="shared" si="33"/>
        <v>0.24930588311166726</v>
      </c>
      <c r="Q282" s="1">
        <f t="shared" si="33"/>
        <v>1.2487504840333332</v>
      </c>
      <c r="S282" s="1" t="str">
        <f t="shared" si="34"/>
        <v>A</v>
      </c>
      <c r="T282" s="1" t="str">
        <f t="shared" si="34"/>
        <v>C</v>
      </c>
      <c r="U282" s="1" t="str">
        <f t="shared" si="34"/>
        <v>D</v>
      </c>
    </row>
    <row r="283" spans="1:29" ht="15.6" x14ac:dyDescent="0.25">
      <c r="E283" s="5">
        <v>38012400</v>
      </c>
      <c r="F283" s="5">
        <v>15460</v>
      </c>
      <c r="G283" s="7">
        <v>48632</v>
      </c>
      <c r="H283" s="5">
        <v>6949682</v>
      </c>
      <c r="J283" s="1">
        <f t="shared" ref="J283:M286" si="37">(E283-E282)/E282</f>
        <v>6.8601516356920175E-2</v>
      </c>
      <c r="K283" s="1">
        <f t="shared" si="37"/>
        <v>-6.9851392816316707E-2</v>
      </c>
      <c r="L283" s="1">
        <f t="shared" si="37"/>
        <v>8.7477638640429345E-2</v>
      </c>
      <c r="M283" s="1">
        <f t="shared" si="37"/>
        <v>-0.10663476799785891</v>
      </c>
      <c r="O283" s="1">
        <f t="shared" si="32"/>
        <v>-1.0182193707336391</v>
      </c>
      <c r="P283" s="1">
        <f t="shared" si="33"/>
        <v>1.2751560502730059</v>
      </c>
      <c r="Q283" s="1">
        <f t="shared" si="33"/>
        <v>-1.5544083230326751</v>
      </c>
      <c r="S283" s="1" t="str">
        <f t="shared" si="34"/>
        <v>A</v>
      </c>
      <c r="T283" s="1" t="str">
        <f t="shared" si="34"/>
        <v>D</v>
      </c>
      <c r="U283" s="1" t="str">
        <f t="shared" si="34"/>
        <v>A</v>
      </c>
    </row>
    <row r="284" spans="1:29" ht="15.6" x14ac:dyDescent="0.25">
      <c r="E284" s="5">
        <v>40297668</v>
      </c>
      <c r="F284" s="5">
        <v>16445</v>
      </c>
      <c r="G284" s="7">
        <v>49855</v>
      </c>
      <c r="H284" s="5">
        <v>6955712</v>
      </c>
      <c r="J284" s="1">
        <f t="shared" si="37"/>
        <v>6.0119013795498312E-2</v>
      </c>
      <c r="K284" s="1">
        <f t="shared" si="37"/>
        <v>6.3712807244501943E-2</v>
      </c>
      <c r="L284" s="1">
        <f t="shared" si="37"/>
        <v>2.5148050666227998E-2</v>
      </c>
      <c r="M284" s="1">
        <f t="shared" si="37"/>
        <v>8.6766559966340909E-4</v>
      </c>
      <c r="O284" s="1">
        <f t="shared" ref="O284:O287" si="38">K284/J284</f>
        <v>1.0597779840705359</v>
      </c>
      <c r="P284" s="1">
        <f t="shared" ref="P284:Q287" si="39">L284/$J284</f>
        <v>0.41830444444368237</v>
      </c>
      <c r="Q284" s="1">
        <f t="shared" si="39"/>
        <v>1.4432465619194498E-2</v>
      </c>
      <c r="S284" s="1" t="str">
        <f t="shared" ref="S284:U287" si="40">IF(AND($J284&gt;0,K284&lt;0,O284&lt;-0.5),"A",IF(OR(AND($J284&gt;0,K284&lt;0,O284&gt;-0.5)),"B",IF(OR(AND($J284&gt;0,K284&gt;0,O284&lt;1),AND($J284&lt;0,K284&lt;0,O284&gt;1.2)),"C",IF(OR(AND($J284&gt;0,K284&gt;0,O284&gt;1),AND($J284&lt;0,K284&lt;0,O284&lt;1.2)),"D",IF(AND($J284&lt;0,K284&gt;0,O284&lt;0),"E","F")))))</f>
        <v>D</v>
      </c>
      <c r="T284" s="1" t="str">
        <f t="shared" si="40"/>
        <v>C</v>
      </c>
      <c r="U284" s="1" t="str">
        <f t="shared" si="40"/>
        <v>C</v>
      </c>
    </row>
    <row r="285" spans="1:29" ht="14.4" x14ac:dyDescent="0.25">
      <c r="A285" s="18" t="s">
        <v>77</v>
      </c>
      <c r="J285" s="1" t="e">
        <f>(E285-#REF!)/#REF!</f>
        <v>#REF!</v>
      </c>
      <c r="K285" s="1" t="e">
        <f>(F285-#REF!)/#REF!</f>
        <v>#REF!</v>
      </c>
      <c r="L285" s="1" t="e">
        <f>(G285-#REF!)/#REF!</f>
        <v>#REF!</v>
      </c>
      <c r="M285" s="1" t="e">
        <f>(H285-#REF!)/#REF!</f>
        <v>#REF!</v>
      </c>
      <c r="O285" s="1" t="e">
        <f t="shared" si="38"/>
        <v>#REF!</v>
      </c>
      <c r="P285" s="1" t="e">
        <f t="shared" si="39"/>
        <v>#REF!</v>
      </c>
      <c r="Q285" s="1" t="e">
        <f t="shared" si="39"/>
        <v>#REF!</v>
      </c>
      <c r="S285" s="8" t="e">
        <f t="shared" si="40"/>
        <v>#REF!</v>
      </c>
      <c r="T285" s="8" t="e">
        <f t="shared" si="40"/>
        <v>#REF!</v>
      </c>
      <c r="U285" s="8" t="e">
        <f t="shared" si="40"/>
        <v>#REF!</v>
      </c>
    </row>
    <row r="286" spans="1:29" ht="15.6" x14ac:dyDescent="0.25">
      <c r="E286" s="5">
        <v>1253600</v>
      </c>
      <c r="F286" s="6"/>
      <c r="G286" s="6"/>
      <c r="H286" s="6"/>
      <c r="J286" s="1" t="e">
        <f t="shared" si="37"/>
        <v>#DIV/0!</v>
      </c>
      <c r="K286" s="1" t="e">
        <f t="shared" si="37"/>
        <v>#DIV/0!</v>
      </c>
      <c r="L286" s="1" t="e">
        <f t="shared" si="37"/>
        <v>#DIV/0!</v>
      </c>
      <c r="M286" s="1" t="e">
        <f t="shared" ref="M286:M319" si="41">(H286-H285)/H285</f>
        <v>#DIV/0!</v>
      </c>
      <c r="O286" s="1" t="e">
        <f t="shared" si="38"/>
        <v>#DIV/0!</v>
      </c>
      <c r="P286" s="1" t="e">
        <f t="shared" si="39"/>
        <v>#DIV/0!</v>
      </c>
      <c r="Q286" s="1" t="e">
        <f t="shared" si="39"/>
        <v>#DIV/0!</v>
      </c>
      <c r="S286" s="1" t="e">
        <f t="shared" si="40"/>
        <v>#DIV/0!</v>
      </c>
      <c r="T286" s="1" t="e">
        <f t="shared" si="40"/>
        <v>#DIV/0!</v>
      </c>
      <c r="U286" s="1" t="e">
        <f t="shared" si="40"/>
        <v>#DIV/0!</v>
      </c>
      <c r="W286" s="1">
        <f>COUNTIF($S$286:$U$299,"A")</f>
        <v>6</v>
      </c>
      <c r="X286" s="1">
        <f>COUNTIF($S$286:$U$299,"B")</f>
        <v>3</v>
      </c>
      <c r="Y286" s="1">
        <f>COUNTIF($S$286:$U$299,"C")</f>
        <v>6</v>
      </c>
      <c r="Z286" s="1">
        <f>COUNTIF($S$286:$U$299,"D")</f>
        <v>15</v>
      </c>
      <c r="AA286" s="1">
        <f>COUNTIF($S$286:$U$299,"E")</f>
        <v>0</v>
      </c>
      <c r="AC286" s="1" t="s">
        <v>34</v>
      </c>
    </row>
    <row r="287" spans="1:29" ht="15.6" x14ac:dyDescent="0.25">
      <c r="E287" s="5">
        <v>1419000</v>
      </c>
      <c r="F287" s="6"/>
      <c r="G287" s="6"/>
      <c r="H287" s="6"/>
      <c r="J287" s="1">
        <f t="shared" ref="J287:M320" si="42">(E287-E286)/E286</f>
        <v>0.13194001276324185</v>
      </c>
      <c r="K287" s="1" t="e">
        <f t="shared" si="42"/>
        <v>#DIV/0!</v>
      </c>
      <c r="L287" s="1" t="e">
        <f t="shared" si="42"/>
        <v>#DIV/0!</v>
      </c>
      <c r="M287" s="1" t="e">
        <f t="shared" si="41"/>
        <v>#DIV/0!</v>
      </c>
      <c r="O287" s="1" t="e">
        <f t="shared" si="38"/>
        <v>#DIV/0!</v>
      </c>
      <c r="P287" s="1" t="e">
        <f t="shared" si="39"/>
        <v>#DIV/0!</v>
      </c>
      <c r="Q287" s="1" t="e">
        <f t="shared" si="39"/>
        <v>#DIV/0!</v>
      </c>
      <c r="S287" s="1" t="e">
        <f t="shared" si="40"/>
        <v>#DIV/0!</v>
      </c>
      <c r="T287" s="1" t="e">
        <f t="shared" si="40"/>
        <v>#DIV/0!</v>
      </c>
      <c r="U287" s="1" t="e">
        <f t="shared" si="40"/>
        <v>#DIV/0!</v>
      </c>
    </row>
    <row r="288" spans="1:29" ht="15.6" x14ac:dyDescent="0.25">
      <c r="E288" s="5">
        <v>1700500</v>
      </c>
      <c r="F288" s="5">
        <v>1873</v>
      </c>
      <c r="G288" s="5">
        <v>9264</v>
      </c>
      <c r="H288" s="5">
        <v>1049189</v>
      </c>
      <c r="J288" s="1">
        <f t="shared" si="42"/>
        <v>0.19837914023960534</v>
      </c>
      <c r="K288" s="1" t="e">
        <f t="shared" si="42"/>
        <v>#DIV/0!</v>
      </c>
      <c r="L288" s="1" t="e">
        <f t="shared" si="42"/>
        <v>#DIV/0!</v>
      </c>
      <c r="M288" s="1" t="e">
        <f t="shared" si="41"/>
        <v>#DIV/0!</v>
      </c>
      <c r="O288" s="1" t="e">
        <f t="shared" ref="O288:O321" si="43">K288/J288</f>
        <v>#DIV/0!</v>
      </c>
      <c r="P288" s="1" t="e">
        <f t="shared" ref="P288:Q321" si="44">L288/$J288</f>
        <v>#DIV/0!</v>
      </c>
      <c r="Q288" s="1" t="e">
        <f t="shared" si="44"/>
        <v>#DIV/0!</v>
      </c>
      <c r="S288" s="1" t="e">
        <f t="shared" ref="S288:U321" si="45">IF(AND($J288&gt;0,K288&lt;0,O288&lt;-0.5),"A",IF(OR(AND($J288&gt;0,K288&lt;0,O288&gt;-0.5)),"B",IF(OR(AND($J288&gt;0,K288&gt;0,O288&lt;1),AND($J288&lt;0,K288&lt;0,O288&gt;1.2)),"C",IF(OR(AND($J288&gt;0,K288&gt;0,O288&gt;1),AND($J288&lt;0,K288&lt;0,O288&lt;1.2)),"D",IF(AND($J288&lt;0,K288&gt;0,O288&lt;0),"E","F")))))</f>
        <v>#DIV/0!</v>
      </c>
      <c r="T288" s="1" t="e">
        <f t="shared" si="45"/>
        <v>#DIV/0!</v>
      </c>
      <c r="U288" s="1" t="e">
        <f t="shared" si="45"/>
        <v>#DIV/0!</v>
      </c>
    </row>
    <row r="289" spans="1:29" ht="15.6" x14ac:dyDescent="0.25">
      <c r="E289" s="5">
        <v>2238800</v>
      </c>
      <c r="F289" s="5">
        <v>1611</v>
      </c>
      <c r="G289" s="5">
        <v>9041</v>
      </c>
      <c r="H289" s="5">
        <v>1109344</v>
      </c>
      <c r="J289" s="1">
        <f t="shared" si="42"/>
        <v>0.31655395471920023</v>
      </c>
      <c r="K289" s="1">
        <f t="shared" si="42"/>
        <v>-0.1398825413774693</v>
      </c>
      <c r="L289" s="1">
        <f t="shared" si="42"/>
        <v>-2.407167530224525E-2</v>
      </c>
      <c r="M289" s="1">
        <f t="shared" si="41"/>
        <v>5.7334760467370509E-2</v>
      </c>
      <c r="O289" s="1">
        <f t="shared" si="43"/>
        <v>-0.44189162476757676</v>
      </c>
      <c r="P289" s="1">
        <f t="shared" si="44"/>
        <v>-7.6042882874731654E-2</v>
      </c>
      <c r="Q289" s="1">
        <f t="shared" si="44"/>
        <v>0.18112160537760275</v>
      </c>
      <c r="S289" s="1" t="str">
        <f t="shared" si="45"/>
        <v>B</v>
      </c>
      <c r="T289" s="1" t="str">
        <f t="shared" si="45"/>
        <v>B</v>
      </c>
      <c r="U289" s="1" t="str">
        <f t="shared" si="45"/>
        <v>C</v>
      </c>
    </row>
    <row r="290" spans="1:29" ht="15.6" x14ac:dyDescent="0.25">
      <c r="E290" s="5">
        <v>2563400</v>
      </c>
      <c r="F290" s="5">
        <v>1328</v>
      </c>
      <c r="G290" s="5">
        <v>12553</v>
      </c>
      <c r="H290" s="5">
        <v>1138709</v>
      </c>
      <c r="J290" s="1">
        <f t="shared" si="42"/>
        <v>0.14498838663569769</v>
      </c>
      <c r="K290" s="1">
        <f t="shared" si="42"/>
        <v>-0.17566728739913098</v>
      </c>
      <c r="L290" s="1">
        <f t="shared" si="42"/>
        <v>0.38845260480035393</v>
      </c>
      <c r="M290" s="1">
        <f t="shared" si="41"/>
        <v>2.6470598840395765E-2</v>
      </c>
      <c r="O290" s="1">
        <f t="shared" si="43"/>
        <v>-1.2115955731028172</v>
      </c>
      <c r="P290" s="1">
        <f t="shared" si="44"/>
        <v>2.6791980641621453</v>
      </c>
      <c r="Q290" s="1">
        <f t="shared" si="44"/>
        <v>0.18257047653690092</v>
      </c>
      <c r="S290" s="1" t="str">
        <f t="shared" si="45"/>
        <v>A</v>
      </c>
      <c r="T290" s="1" t="str">
        <f t="shared" si="45"/>
        <v>D</v>
      </c>
      <c r="U290" s="1" t="str">
        <f t="shared" si="45"/>
        <v>C</v>
      </c>
    </row>
    <row r="291" spans="1:29" ht="15.6" x14ac:dyDescent="0.25">
      <c r="E291" s="5">
        <v>2919800</v>
      </c>
      <c r="F291" s="5">
        <v>1393</v>
      </c>
      <c r="G291" s="5">
        <v>8381</v>
      </c>
      <c r="H291" s="5">
        <v>1060303</v>
      </c>
      <c r="J291" s="1">
        <f t="shared" si="42"/>
        <v>0.13903409534212374</v>
      </c>
      <c r="K291" s="1">
        <f t="shared" si="42"/>
        <v>4.8945783132530118E-2</v>
      </c>
      <c r="L291" s="1">
        <f t="shared" si="42"/>
        <v>-0.33235083247032582</v>
      </c>
      <c r="M291" s="1">
        <f t="shared" si="41"/>
        <v>-6.8855168440751763E-2</v>
      </c>
      <c r="O291" s="1">
        <f t="shared" si="43"/>
        <v>0.35204158384379264</v>
      </c>
      <c r="P291" s="1">
        <f t="shared" si="44"/>
        <v>-2.3904268348889821</v>
      </c>
      <c r="Q291" s="1">
        <f t="shared" si="44"/>
        <v>-0.49523944663586722</v>
      </c>
      <c r="S291" s="1" t="str">
        <f t="shared" si="45"/>
        <v>C</v>
      </c>
      <c r="T291" s="1" t="str">
        <f t="shared" si="45"/>
        <v>A</v>
      </c>
      <c r="U291" s="1" t="str">
        <f t="shared" si="45"/>
        <v>B</v>
      </c>
    </row>
    <row r="292" spans="1:29" ht="15.6" x14ac:dyDescent="0.25">
      <c r="E292" s="5">
        <v>3672700</v>
      </c>
      <c r="F292" s="5">
        <v>1453</v>
      </c>
      <c r="G292" s="5">
        <v>49310</v>
      </c>
      <c r="H292" s="5">
        <v>364014</v>
      </c>
      <c r="J292" s="1">
        <f t="shared" si="42"/>
        <v>0.25786012740598674</v>
      </c>
      <c r="K292" s="1">
        <f t="shared" si="42"/>
        <v>4.3072505384063174E-2</v>
      </c>
      <c r="L292" s="1">
        <f t="shared" si="42"/>
        <v>4.8835461162152489</v>
      </c>
      <c r="M292" s="1">
        <f t="shared" si="41"/>
        <v>-0.65668870124860534</v>
      </c>
      <c r="O292" s="1">
        <f t="shared" si="43"/>
        <v>0.16703825371282727</v>
      </c>
      <c r="P292" s="1">
        <f t="shared" si="44"/>
        <v>18.938740802397771</v>
      </c>
      <c r="Q292" s="1">
        <f t="shared" si="44"/>
        <v>-2.5466857084681602</v>
      </c>
      <c r="S292" s="1" t="str">
        <f t="shared" si="45"/>
        <v>C</v>
      </c>
      <c r="T292" s="1" t="str">
        <f t="shared" si="45"/>
        <v>D</v>
      </c>
      <c r="U292" s="1" t="str">
        <f t="shared" si="45"/>
        <v>A</v>
      </c>
    </row>
    <row r="293" spans="1:29" ht="15.6" x14ac:dyDescent="0.25">
      <c r="E293" s="5">
        <v>4557900</v>
      </c>
      <c r="F293" s="5">
        <v>1663</v>
      </c>
      <c r="G293" s="5">
        <v>152695</v>
      </c>
      <c r="H293" s="5">
        <v>395590</v>
      </c>
      <c r="J293" s="1">
        <f t="shared" si="42"/>
        <v>0.24102159174449314</v>
      </c>
      <c r="K293" s="1">
        <f t="shared" si="42"/>
        <v>0.1445285615966965</v>
      </c>
      <c r="L293" s="1">
        <f t="shared" si="42"/>
        <v>2.0966335428919085</v>
      </c>
      <c r="M293" s="1">
        <f t="shared" si="41"/>
        <v>8.6743916442774183E-2</v>
      </c>
      <c r="O293" s="1">
        <f t="shared" si="43"/>
        <v>0.59964985108019342</v>
      </c>
      <c r="P293" s="1">
        <f t="shared" si="44"/>
        <v>8.6989448858778946</v>
      </c>
      <c r="Q293" s="1">
        <f t="shared" si="44"/>
        <v>0.35990101888768272</v>
      </c>
      <c r="S293" s="1" t="str">
        <f t="shared" si="45"/>
        <v>C</v>
      </c>
      <c r="T293" s="1" t="str">
        <f t="shared" si="45"/>
        <v>D</v>
      </c>
      <c r="U293" s="1" t="str">
        <f t="shared" si="45"/>
        <v>C</v>
      </c>
    </row>
    <row r="294" spans="1:29" ht="15.6" x14ac:dyDescent="0.25">
      <c r="E294" s="5">
        <v>4713000</v>
      </c>
      <c r="F294" s="5">
        <v>1663</v>
      </c>
      <c r="G294" s="5">
        <v>152695</v>
      </c>
      <c r="H294" s="5">
        <v>395590</v>
      </c>
      <c r="J294" s="1">
        <f t="shared" si="42"/>
        <v>3.4028829066017244E-2</v>
      </c>
      <c r="K294" s="1">
        <f t="shared" si="42"/>
        <v>0</v>
      </c>
      <c r="L294" s="1">
        <f t="shared" si="42"/>
        <v>0</v>
      </c>
      <c r="M294" s="1">
        <f t="shared" si="41"/>
        <v>0</v>
      </c>
      <c r="O294" s="1">
        <f t="shared" si="43"/>
        <v>0</v>
      </c>
      <c r="P294" s="1">
        <f t="shared" si="44"/>
        <v>0</v>
      </c>
      <c r="Q294" s="1">
        <f t="shared" si="44"/>
        <v>0</v>
      </c>
      <c r="S294" s="1" t="str">
        <f t="shared" si="45"/>
        <v>F</v>
      </c>
      <c r="T294" s="1" t="str">
        <f t="shared" si="45"/>
        <v>F</v>
      </c>
      <c r="U294" s="1" t="str">
        <f t="shared" si="45"/>
        <v>F</v>
      </c>
    </row>
    <row r="295" spans="1:29" ht="15.6" x14ac:dyDescent="0.25">
      <c r="E295" s="5">
        <v>5463300</v>
      </c>
      <c r="F295" s="5">
        <v>2659</v>
      </c>
      <c r="G295" s="5">
        <v>221230</v>
      </c>
      <c r="H295" s="5">
        <v>2155712</v>
      </c>
      <c r="J295" s="1">
        <f t="shared" si="42"/>
        <v>0.15919796308084022</v>
      </c>
      <c r="K295" s="1">
        <f t="shared" si="42"/>
        <v>0.59891761876127481</v>
      </c>
      <c r="L295" s="1">
        <f t="shared" si="42"/>
        <v>0.44883591473198203</v>
      </c>
      <c r="M295" s="1">
        <f t="shared" si="41"/>
        <v>4.4493591850147878</v>
      </c>
      <c r="O295" s="1">
        <f t="shared" si="43"/>
        <v>3.7620934789042892</v>
      </c>
      <c r="P295" s="1">
        <f t="shared" si="44"/>
        <v>2.8193571453176482</v>
      </c>
      <c r="Q295" s="1">
        <f t="shared" si="44"/>
        <v>27.948593681160464</v>
      </c>
      <c r="S295" s="1" t="str">
        <f t="shared" si="45"/>
        <v>D</v>
      </c>
      <c r="T295" s="1" t="str">
        <f t="shared" si="45"/>
        <v>D</v>
      </c>
      <c r="U295" s="1" t="str">
        <f t="shared" si="45"/>
        <v>D</v>
      </c>
    </row>
    <row r="296" spans="1:29" ht="15.6" x14ac:dyDescent="0.25">
      <c r="E296" s="5">
        <v>6118800</v>
      </c>
      <c r="F296" s="5">
        <v>1901</v>
      </c>
      <c r="G296" s="7">
        <v>160890</v>
      </c>
      <c r="H296" s="5">
        <v>3689046</v>
      </c>
      <c r="J296" s="1">
        <f t="shared" si="42"/>
        <v>0.11998242820273461</v>
      </c>
      <c r="K296" s="1">
        <f t="shared" si="42"/>
        <v>-0.28506957502820607</v>
      </c>
      <c r="L296" s="1">
        <f t="shared" si="42"/>
        <v>-0.2727478190118881</v>
      </c>
      <c r="M296" s="1">
        <f t="shared" si="41"/>
        <v>0.71128889202268208</v>
      </c>
      <c r="O296" s="1">
        <f t="shared" si="43"/>
        <v>-2.3759277029009889</v>
      </c>
      <c r="P296" s="1">
        <f t="shared" si="44"/>
        <v>-2.2732313647713931</v>
      </c>
      <c r="Q296" s="1">
        <f t="shared" si="44"/>
        <v>5.9282755206522033</v>
      </c>
      <c r="S296" s="1" t="str">
        <f t="shared" si="45"/>
        <v>A</v>
      </c>
      <c r="T296" s="1" t="str">
        <f t="shared" si="45"/>
        <v>A</v>
      </c>
      <c r="U296" s="1" t="str">
        <f t="shared" si="45"/>
        <v>D</v>
      </c>
    </row>
    <row r="297" spans="1:29" ht="15.6" x14ac:dyDescent="0.25">
      <c r="E297" s="5">
        <v>6314100</v>
      </c>
      <c r="F297" s="5">
        <v>2011</v>
      </c>
      <c r="G297" s="7">
        <v>183492</v>
      </c>
      <c r="H297" s="5">
        <v>3820672</v>
      </c>
      <c r="J297" s="1">
        <f t="shared" si="42"/>
        <v>3.1918023141792505E-2</v>
      </c>
      <c r="K297" s="1">
        <f t="shared" si="42"/>
        <v>5.7864281956864806E-2</v>
      </c>
      <c r="L297" s="1">
        <f t="shared" si="42"/>
        <v>0.14048107402573187</v>
      </c>
      <c r="M297" s="1">
        <f t="shared" si="41"/>
        <v>3.5680227354172325E-2</v>
      </c>
      <c r="O297" s="1">
        <f t="shared" si="43"/>
        <v>1.8129030641969504</v>
      </c>
      <c r="P297" s="1">
        <f t="shared" si="44"/>
        <v>4.4013087339920549</v>
      </c>
      <c r="Q297" s="1">
        <f t="shared" si="44"/>
        <v>1.1178708404235005</v>
      </c>
      <c r="S297" s="1" t="str">
        <f t="shared" si="45"/>
        <v>D</v>
      </c>
      <c r="T297" s="1" t="str">
        <f t="shared" si="45"/>
        <v>D</v>
      </c>
      <c r="U297" s="1" t="str">
        <f t="shared" si="45"/>
        <v>D</v>
      </c>
    </row>
    <row r="298" spans="1:29" ht="15.6" x14ac:dyDescent="0.25">
      <c r="E298" s="5">
        <v>6534800</v>
      </c>
      <c r="F298" s="5">
        <v>1388</v>
      </c>
      <c r="G298" s="7">
        <v>193257</v>
      </c>
      <c r="H298" s="5">
        <v>3974017</v>
      </c>
      <c r="J298" s="1">
        <f t="shared" si="42"/>
        <v>3.4953516732392581E-2</v>
      </c>
      <c r="K298" s="1">
        <f t="shared" si="42"/>
        <v>-0.30979612133267032</v>
      </c>
      <c r="L298" s="1">
        <f t="shared" si="42"/>
        <v>5.3217578968020401E-2</v>
      </c>
      <c r="M298" s="1">
        <f t="shared" si="41"/>
        <v>4.0135609651914636E-2</v>
      </c>
      <c r="O298" s="1">
        <f t="shared" si="43"/>
        <v>-8.863088761697389</v>
      </c>
      <c r="P298" s="1">
        <f t="shared" si="44"/>
        <v>1.5225243106568991</v>
      </c>
      <c r="Q298" s="1">
        <f t="shared" si="44"/>
        <v>1.148256696434772</v>
      </c>
      <c r="S298" s="1" t="str">
        <f t="shared" si="45"/>
        <v>A</v>
      </c>
      <c r="T298" s="1" t="str">
        <f t="shared" si="45"/>
        <v>D</v>
      </c>
      <c r="U298" s="1" t="str">
        <f t="shared" si="45"/>
        <v>D</v>
      </c>
    </row>
    <row r="299" spans="1:29" ht="15.6" x14ac:dyDescent="0.25">
      <c r="E299" s="5">
        <v>6876000</v>
      </c>
      <c r="F299" s="5">
        <v>1610</v>
      </c>
      <c r="G299" s="7">
        <v>219060</v>
      </c>
      <c r="H299" s="5">
        <v>4200942</v>
      </c>
      <c r="J299" s="1">
        <f t="shared" si="42"/>
        <v>5.2212768562159513E-2</v>
      </c>
      <c r="K299" s="1">
        <f t="shared" si="42"/>
        <v>0.15994236311239193</v>
      </c>
      <c r="L299" s="1">
        <f t="shared" si="42"/>
        <v>0.13351650910445675</v>
      </c>
      <c r="M299" s="1">
        <f t="shared" si="41"/>
        <v>5.7102171430066857E-2</v>
      </c>
      <c r="O299" s="1">
        <f t="shared" si="43"/>
        <v>3.0632806402897388</v>
      </c>
      <c r="P299" s="1">
        <f t="shared" si="44"/>
        <v>2.5571620272444431</v>
      </c>
      <c r="Q299" s="1">
        <f t="shared" si="44"/>
        <v>1.0936438155369312</v>
      </c>
      <c r="S299" s="1" t="str">
        <f t="shared" si="45"/>
        <v>D</v>
      </c>
      <c r="T299" s="1" t="str">
        <f t="shared" si="45"/>
        <v>D</v>
      </c>
      <c r="U299" s="1" t="str">
        <f t="shared" si="45"/>
        <v>D</v>
      </c>
    </row>
    <row r="300" spans="1:29" ht="14.4" x14ac:dyDescent="0.25">
      <c r="A300" s="18" t="s">
        <v>79</v>
      </c>
      <c r="J300" s="1" t="e">
        <f>(E300-#REF!)/#REF!</f>
        <v>#REF!</v>
      </c>
      <c r="K300" s="1" t="e">
        <f>(F300-#REF!)/#REF!</f>
        <v>#REF!</v>
      </c>
      <c r="L300" s="1" t="e">
        <f>(G300-#REF!)/#REF!</f>
        <v>#REF!</v>
      </c>
      <c r="M300" s="1" t="e">
        <f>(H300-#REF!)/#REF!</f>
        <v>#REF!</v>
      </c>
      <c r="O300" s="1" t="e">
        <f t="shared" si="43"/>
        <v>#REF!</v>
      </c>
      <c r="P300" s="1" t="e">
        <f t="shared" si="44"/>
        <v>#REF!</v>
      </c>
      <c r="Q300" s="1" t="e">
        <f t="shared" si="44"/>
        <v>#REF!</v>
      </c>
      <c r="S300" s="8" t="e">
        <f t="shared" si="45"/>
        <v>#REF!</v>
      </c>
      <c r="T300" s="8" t="e">
        <f t="shared" si="45"/>
        <v>#REF!</v>
      </c>
      <c r="U300" s="8" t="e">
        <f t="shared" si="45"/>
        <v>#REF!</v>
      </c>
    </row>
    <row r="301" spans="1:29" ht="15.6" x14ac:dyDescent="0.25">
      <c r="E301" s="5">
        <v>6415123</v>
      </c>
      <c r="F301" s="6"/>
      <c r="G301" s="6"/>
      <c r="H301" s="6"/>
      <c r="J301" s="1" t="e">
        <f t="shared" si="42"/>
        <v>#DIV/0!</v>
      </c>
      <c r="K301" s="1" t="e">
        <f t="shared" si="42"/>
        <v>#DIV/0!</v>
      </c>
      <c r="L301" s="1" t="e">
        <f t="shared" si="42"/>
        <v>#DIV/0!</v>
      </c>
      <c r="M301" s="1" t="e">
        <f t="shared" si="41"/>
        <v>#DIV/0!</v>
      </c>
      <c r="O301" s="1" t="e">
        <f t="shared" si="43"/>
        <v>#DIV/0!</v>
      </c>
      <c r="P301" s="1" t="e">
        <f t="shared" si="44"/>
        <v>#DIV/0!</v>
      </c>
      <c r="Q301" s="1" t="e">
        <f t="shared" si="44"/>
        <v>#DIV/0!</v>
      </c>
      <c r="S301" s="1" t="e">
        <f t="shared" si="45"/>
        <v>#DIV/0!</v>
      </c>
      <c r="T301" s="1" t="e">
        <f t="shared" si="45"/>
        <v>#DIV/0!</v>
      </c>
      <c r="U301" s="1" t="e">
        <f t="shared" si="45"/>
        <v>#DIV/0!</v>
      </c>
      <c r="W301" s="10">
        <f>COUNTIF($S$301:$U$314,"A")</f>
        <v>5</v>
      </c>
      <c r="X301" s="10">
        <f>COUNTIF($S$301:$U$314,"B")</f>
        <v>4</v>
      </c>
      <c r="Y301" s="10">
        <f>COUNTIF($S$301:$U$314,"C")</f>
        <v>11</v>
      </c>
      <c r="Z301" s="10">
        <f>COUNTIF($S$301:$U$314,"D")</f>
        <v>11</v>
      </c>
      <c r="AA301" s="10">
        <f>COUNTIF($S$301:$U$314,"E")</f>
        <v>2</v>
      </c>
      <c r="AB301" s="10"/>
      <c r="AC301" s="1" t="s">
        <v>152</v>
      </c>
    </row>
    <row r="302" spans="1:29" ht="15.6" x14ac:dyDescent="0.25">
      <c r="E302" s="5">
        <v>7089643</v>
      </c>
      <c r="F302" s="6"/>
      <c r="G302" s="6"/>
      <c r="H302" s="6"/>
      <c r="J302" s="1">
        <f t="shared" si="42"/>
        <v>0.1051452949538146</v>
      </c>
      <c r="K302" s="1" t="e">
        <f t="shared" si="42"/>
        <v>#DIV/0!</v>
      </c>
      <c r="L302" s="1" t="e">
        <f t="shared" si="42"/>
        <v>#DIV/0!</v>
      </c>
      <c r="M302" s="1" t="e">
        <f t="shared" si="41"/>
        <v>#DIV/0!</v>
      </c>
      <c r="O302" s="1" t="e">
        <f t="shared" si="43"/>
        <v>#DIV/0!</v>
      </c>
      <c r="P302" s="1" t="e">
        <f t="shared" si="44"/>
        <v>#DIV/0!</v>
      </c>
      <c r="Q302" s="1" t="e">
        <f t="shared" si="44"/>
        <v>#DIV/0!</v>
      </c>
      <c r="S302" s="1" t="e">
        <f t="shared" si="45"/>
        <v>#DIV/0!</v>
      </c>
      <c r="T302" s="1" t="e">
        <f t="shared" si="45"/>
        <v>#DIV/0!</v>
      </c>
      <c r="U302" s="1" t="e">
        <f t="shared" si="45"/>
        <v>#DIV/0!</v>
      </c>
    </row>
    <row r="303" spans="1:29" ht="15.6" x14ac:dyDescent="0.25">
      <c r="E303" s="5">
        <v>7903681</v>
      </c>
      <c r="F303" s="5">
        <v>5950</v>
      </c>
      <c r="G303" s="5">
        <v>66219</v>
      </c>
      <c r="H303" s="5">
        <v>37405</v>
      </c>
      <c r="J303" s="1">
        <f t="shared" si="42"/>
        <v>0.11482073215816367</v>
      </c>
      <c r="K303" s="1" t="e">
        <f t="shared" si="42"/>
        <v>#DIV/0!</v>
      </c>
      <c r="L303" s="1" t="e">
        <f t="shared" si="42"/>
        <v>#DIV/0!</v>
      </c>
      <c r="M303" s="1" t="e">
        <f t="shared" si="41"/>
        <v>#DIV/0!</v>
      </c>
      <c r="O303" s="1" t="e">
        <f t="shared" si="43"/>
        <v>#DIV/0!</v>
      </c>
      <c r="P303" s="1" t="e">
        <f t="shared" si="44"/>
        <v>#DIV/0!</v>
      </c>
      <c r="Q303" s="1" t="e">
        <f t="shared" si="44"/>
        <v>#DIV/0!</v>
      </c>
      <c r="S303" s="1" t="e">
        <f t="shared" si="45"/>
        <v>#DIV/0!</v>
      </c>
      <c r="T303" s="1" t="e">
        <f t="shared" si="45"/>
        <v>#DIV/0!</v>
      </c>
      <c r="U303" s="1" t="e">
        <f t="shared" si="45"/>
        <v>#DIV/0!</v>
      </c>
    </row>
    <row r="304" spans="1:29" ht="15.6" x14ac:dyDescent="0.25">
      <c r="E304" s="5">
        <v>10060000</v>
      </c>
      <c r="F304" s="5">
        <v>6066</v>
      </c>
      <c r="G304" s="5">
        <v>66773</v>
      </c>
      <c r="H304" s="5">
        <v>38128</v>
      </c>
      <c r="J304" s="1">
        <f t="shared" si="42"/>
        <v>0.27282464967905462</v>
      </c>
      <c r="K304" s="1">
        <f t="shared" si="42"/>
        <v>1.9495798319327733E-2</v>
      </c>
      <c r="L304" s="1">
        <f t="shared" si="42"/>
        <v>8.366178891254775E-3</v>
      </c>
      <c r="M304" s="1">
        <f t="shared" si="41"/>
        <v>1.9328966715679723E-2</v>
      </c>
      <c r="O304" s="1">
        <f t="shared" si="43"/>
        <v>7.1459079457307811E-2</v>
      </c>
      <c r="P304" s="1">
        <f t="shared" si="44"/>
        <v>3.0665040351363332E-2</v>
      </c>
      <c r="Q304" s="1">
        <f t="shared" si="44"/>
        <v>7.0847581911744145E-2</v>
      </c>
      <c r="S304" s="1" t="str">
        <f t="shared" si="45"/>
        <v>C</v>
      </c>
      <c r="T304" s="1" t="str">
        <f t="shared" si="45"/>
        <v>C</v>
      </c>
      <c r="U304" s="1" t="str">
        <f t="shared" si="45"/>
        <v>C</v>
      </c>
    </row>
    <row r="305" spans="1:29" ht="15.6" x14ac:dyDescent="0.25">
      <c r="E305" s="5">
        <v>10180120</v>
      </c>
      <c r="F305" s="5">
        <v>4971</v>
      </c>
      <c r="G305" s="5">
        <v>101256</v>
      </c>
      <c r="H305" s="5">
        <v>38969</v>
      </c>
      <c r="J305" s="1">
        <f t="shared" si="42"/>
        <v>1.1940357852882704E-2</v>
      </c>
      <c r="K305" s="1">
        <f t="shared" si="42"/>
        <v>-0.18051434223541049</v>
      </c>
      <c r="L305" s="1">
        <f t="shared" si="42"/>
        <v>0.51642130801371811</v>
      </c>
      <c r="M305" s="1">
        <f t="shared" si="41"/>
        <v>2.2057280738564833E-2</v>
      </c>
      <c r="O305" s="1">
        <f t="shared" si="43"/>
        <v>-15.118001023045533</v>
      </c>
      <c r="P305" s="1">
        <f t="shared" si="44"/>
        <v>43.250069585564468</v>
      </c>
      <c r="Q305" s="1">
        <f t="shared" si="44"/>
        <v>1.847288080502516</v>
      </c>
      <c r="S305" s="1" t="str">
        <f t="shared" si="45"/>
        <v>A</v>
      </c>
      <c r="T305" s="1" t="str">
        <f t="shared" si="45"/>
        <v>D</v>
      </c>
      <c r="U305" s="1" t="str">
        <f t="shared" si="45"/>
        <v>D</v>
      </c>
    </row>
    <row r="306" spans="1:29" ht="15.6" x14ac:dyDescent="0.25">
      <c r="E306" s="5">
        <v>11360123</v>
      </c>
      <c r="F306" s="5">
        <v>4942</v>
      </c>
      <c r="G306" s="5">
        <v>103237</v>
      </c>
      <c r="H306" s="5">
        <v>41170</v>
      </c>
      <c r="J306" s="1">
        <f t="shared" si="42"/>
        <v>0.11591248433220827</v>
      </c>
      <c r="K306" s="1">
        <f t="shared" si="42"/>
        <v>-5.8338362502514587E-3</v>
      </c>
      <c r="L306" s="1">
        <f t="shared" si="42"/>
        <v>1.9564272734455244E-2</v>
      </c>
      <c r="M306" s="1">
        <f t="shared" si="41"/>
        <v>5.6480792424747878E-2</v>
      </c>
      <c r="O306" s="1">
        <f t="shared" si="43"/>
        <v>-5.032966279569618E-2</v>
      </c>
      <c r="P306" s="1">
        <f t="shared" si="44"/>
        <v>0.16878486253804653</v>
      </c>
      <c r="Q306" s="1">
        <f t="shared" si="44"/>
        <v>0.48727100234408244</v>
      </c>
      <c r="S306" s="1" t="str">
        <f t="shared" si="45"/>
        <v>B</v>
      </c>
      <c r="T306" s="1" t="str">
        <f t="shared" si="45"/>
        <v>C</v>
      </c>
      <c r="U306" s="1" t="str">
        <f t="shared" si="45"/>
        <v>C</v>
      </c>
    </row>
    <row r="307" spans="1:29" ht="15.6" x14ac:dyDescent="0.25">
      <c r="E307" s="5">
        <v>13435436</v>
      </c>
      <c r="F307" s="5">
        <v>5423</v>
      </c>
      <c r="G307" s="5">
        <v>103932</v>
      </c>
      <c r="H307" s="5">
        <v>39729</v>
      </c>
      <c r="J307" s="1">
        <f t="shared" si="42"/>
        <v>0.18268402551627302</v>
      </c>
      <c r="K307" s="1">
        <f t="shared" si="42"/>
        <v>9.7329016592472686E-2</v>
      </c>
      <c r="L307" s="1">
        <f t="shared" si="42"/>
        <v>6.732082489805012E-3</v>
      </c>
      <c r="M307" s="1">
        <f t="shared" si="41"/>
        <v>-3.5001214476560599E-2</v>
      </c>
      <c r="O307" s="1">
        <f t="shared" si="43"/>
        <v>0.53277245406332951</v>
      </c>
      <c r="P307" s="1">
        <f t="shared" si="44"/>
        <v>3.6850964230615423E-2</v>
      </c>
      <c r="Q307" s="1">
        <f t="shared" si="44"/>
        <v>-0.19159428076782106</v>
      </c>
      <c r="S307" s="1" t="str">
        <f t="shared" si="45"/>
        <v>C</v>
      </c>
      <c r="T307" s="1" t="str">
        <f t="shared" si="45"/>
        <v>C</v>
      </c>
      <c r="U307" s="1" t="str">
        <f t="shared" si="45"/>
        <v>B</v>
      </c>
    </row>
    <row r="308" spans="1:29" ht="15.6" x14ac:dyDescent="0.25">
      <c r="E308" s="5">
        <v>16078635</v>
      </c>
      <c r="F308" s="5">
        <v>5080</v>
      </c>
      <c r="G308" s="5">
        <v>99706</v>
      </c>
      <c r="H308" s="5">
        <v>40233</v>
      </c>
      <c r="J308" s="1">
        <f t="shared" si="42"/>
        <v>0.19673339964553438</v>
      </c>
      <c r="K308" s="1">
        <f t="shared" si="42"/>
        <v>-6.3249124101051074E-2</v>
      </c>
      <c r="L308" s="1">
        <f t="shared" si="42"/>
        <v>-4.0661201554862796E-2</v>
      </c>
      <c r="M308" s="1">
        <f t="shared" si="41"/>
        <v>1.2685947292909462E-2</v>
      </c>
      <c r="O308" s="1">
        <f t="shared" si="43"/>
        <v>-0.32149662545866931</v>
      </c>
      <c r="P308" s="1">
        <f t="shared" si="44"/>
        <v>-0.20668174101664671</v>
      </c>
      <c r="Q308" s="1">
        <f t="shared" si="44"/>
        <v>6.4482936378705627E-2</v>
      </c>
      <c r="S308" s="1" t="str">
        <f t="shared" si="45"/>
        <v>B</v>
      </c>
      <c r="T308" s="1" t="str">
        <f t="shared" si="45"/>
        <v>B</v>
      </c>
      <c r="U308" s="1" t="str">
        <f t="shared" si="45"/>
        <v>C</v>
      </c>
    </row>
    <row r="309" spans="1:29" ht="15.6" x14ac:dyDescent="0.25">
      <c r="E309" s="5">
        <v>17304740</v>
      </c>
      <c r="F309" s="5">
        <v>4784</v>
      </c>
      <c r="G309" s="5">
        <v>91613</v>
      </c>
      <c r="H309" s="5">
        <v>40965</v>
      </c>
      <c r="J309" s="1">
        <f t="shared" si="42"/>
        <v>7.6256784235726474E-2</v>
      </c>
      <c r="K309" s="1">
        <f t="shared" si="42"/>
        <v>-5.826771653543307E-2</v>
      </c>
      <c r="L309" s="1">
        <f t="shared" si="42"/>
        <v>-8.1168635789220303E-2</v>
      </c>
      <c r="M309" s="1">
        <f t="shared" si="41"/>
        <v>1.8194019834464246E-2</v>
      </c>
      <c r="O309" s="1">
        <f t="shared" si="43"/>
        <v>-0.76409878962788091</v>
      </c>
      <c r="P309" s="1">
        <f t="shared" si="44"/>
        <v>-1.0644119943257797</v>
      </c>
      <c r="Q309" s="1">
        <f t="shared" si="44"/>
        <v>0.23858886808316665</v>
      </c>
      <c r="S309" s="1" t="str">
        <f t="shared" si="45"/>
        <v>A</v>
      </c>
      <c r="T309" s="1" t="str">
        <f t="shared" si="45"/>
        <v>A</v>
      </c>
      <c r="U309" s="1" t="str">
        <f t="shared" si="45"/>
        <v>C</v>
      </c>
    </row>
    <row r="310" spans="1:29" ht="15.6" x14ac:dyDescent="0.25">
      <c r="E310" s="5">
        <v>21250121</v>
      </c>
      <c r="F310" s="5">
        <v>5319</v>
      </c>
      <c r="G310" s="5">
        <v>77532</v>
      </c>
      <c r="H310" s="5">
        <v>30205</v>
      </c>
      <c r="J310" s="1">
        <f t="shared" si="42"/>
        <v>0.2279942374170314</v>
      </c>
      <c r="K310" s="1">
        <f t="shared" si="42"/>
        <v>0.11183110367892976</v>
      </c>
      <c r="L310" s="1">
        <f t="shared" si="42"/>
        <v>-0.15370089397792891</v>
      </c>
      <c r="M310" s="1">
        <f t="shared" si="41"/>
        <v>-0.26266324911509825</v>
      </c>
      <c r="O310" s="1">
        <f t="shared" si="43"/>
        <v>0.49049969396540488</v>
      </c>
      <c r="P310" s="1">
        <f t="shared" si="44"/>
        <v>-0.67414376661103848</v>
      </c>
      <c r="Q310" s="1">
        <f t="shared" si="44"/>
        <v>-1.1520609121126719</v>
      </c>
      <c r="S310" s="1" t="str">
        <f t="shared" si="45"/>
        <v>C</v>
      </c>
      <c r="T310" s="1" t="str">
        <f t="shared" si="45"/>
        <v>A</v>
      </c>
      <c r="U310" s="1" t="str">
        <f t="shared" si="45"/>
        <v>A</v>
      </c>
    </row>
    <row r="311" spans="1:29" ht="15.6" x14ac:dyDescent="0.25">
      <c r="E311" s="5">
        <v>23987633</v>
      </c>
      <c r="F311" s="7">
        <v>589643</v>
      </c>
      <c r="G311" s="5">
        <v>118539</v>
      </c>
      <c r="H311" s="5">
        <v>71361</v>
      </c>
      <c r="J311" s="1">
        <f t="shared" si="42"/>
        <v>0.12882336058227623</v>
      </c>
      <c r="K311" s="1">
        <f t="shared" si="42"/>
        <v>109.8559879676631</v>
      </c>
      <c r="L311" s="1">
        <f t="shared" si="42"/>
        <v>0.52890419439715219</v>
      </c>
      <c r="M311" s="1">
        <f t="shared" si="41"/>
        <v>1.3625558682337362</v>
      </c>
      <c r="O311" s="1">
        <f t="shared" si="43"/>
        <v>852.76449450719656</v>
      </c>
      <c r="P311" s="1">
        <f t="shared" si="44"/>
        <v>4.1056543782628188</v>
      </c>
      <c r="Q311" s="1">
        <f t="shared" si="44"/>
        <v>10.576931560200265</v>
      </c>
      <c r="S311" s="1" t="str">
        <f t="shared" si="45"/>
        <v>D</v>
      </c>
      <c r="T311" s="1" t="str">
        <f t="shared" si="45"/>
        <v>D</v>
      </c>
      <c r="U311" s="1" t="str">
        <f t="shared" si="45"/>
        <v>D</v>
      </c>
    </row>
    <row r="312" spans="1:29" ht="15.6" x14ac:dyDescent="0.25">
      <c r="E312" s="5">
        <v>24293160</v>
      </c>
      <c r="F312" s="7">
        <v>602789</v>
      </c>
      <c r="G312" s="5">
        <v>122876</v>
      </c>
      <c r="H312" s="5">
        <v>85418</v>
      </c>
      <c r="J312" s="1">
        <f t="shared" si="42"/>
        <v>1.2736854861836514E-2</v>
      </c>
      <c r="K312" s="1">
        <f t="shared" si="42"/>
        <v>2.2294846203550284E-2</v>
      </c>
      <c r="L312" s="1">
        <f t="shared" si="42"/>
        <v>3.6587114789225487E-2</v>
      </c>
      <c r="M312" s="1">
        <f t="shared" si="41"/>
        <v>0.19698434719244406</v>
      </c>
      <c r="O312" s="1">
        <f t="shared" si="43"/>
        <v>1.7504200562379348</v>
      </c>
      <c r="P312" s="1">
        <f t="shared" si="44"/>
        <v>2.8725391932392665</v>
      </c>
      <c r="Q312" s="1">
        <f t="shared" si="44"/>
        <v>15.46569771966775</v>
      </c>
      <c r="S312" s="1" t="str">
        <f t="shared" si="45"/>
        <v>D</v>
      </c>
      <c r="T312" s="1" t="str">
        <f t="shared" si="45"/>
        <v>D</v>
      </c>
      <c r="U312" s="1" t="str">
        <f t="shared" si="45"/>
        <v>D</v>
      </c>
    </row>
    <row r="313" spans="1:29" ht="15.6" x14ac:dyDescent="0.25">
      <c r="E313" s="5">
        <v>26232539</v>
      </c>
      <c r="F313" s="7">
        <v>697854</v>
      </c>
      <c r="G313" s="5">
        <v>124889</v>
      </c>
      <c r="H313" s="5">
        <v>98218</v>
      </c>
      <c r="J313" s="1">
        <f t="shared" si="42"/>
        <v>7.983230670690844E-2</v>
      </c>
      <c r="K313" s="1">
        <f t="shared" si="42"/>
        <v>0.15770858459593656</v>
      </c>
      <c r="L313" s="1">
        <f t="shared" si="42"/>
        <v>1.6382369217747973E-2</v>
      </c>
      <c r="M313" s="1">
        <f t="shared" si="41"/>
        <v>0.14985131939403873</v>
      </c>
      <c r="O313" s="1">
        <f t="shared" si="43"/>
        <v>1.9754982801002912</v>
      </c>
      <c r="P313" s="1">
        <f t="shared" si="44"/>
        <v>0.20520976899606852</v>
      </c>
      <c r="Q313" s="1">
        <f t="shared" si="44"/>
        <v>1.8770761559501707</v>
      </c>
      <c r="S313" s="1" t="str">
        <f t="shared" si="45"/>
        <v>D</v>
      </c>
      <c r="T313" s="1" t="str">
        <f t="shared" si="45"/>
        <v>C</v>
      </c>
      <c r="U313" s="1" t="str">
        <f t="shared" si="45"/>
        <v>D</v>
      </c>
    </row>
    <row r="314" spans="1:29" ht="15.6" x14ac:dyDescent="0.25">
      <c r="E314" s="5">
        <v>23858951</v>
      </c>
      <c r="F314" s="7">
        <v>779120</v>
      </c>
      <c r="G314" s="5">
        <v>116010</v>
      </c>
      <c r="H314" s="5">
        <v>137301</v>
      </c>
      <c r="J314" s="1">
        <f t="shared" si="42"/>
        <v>-9.0482587293589836E-2</v>
      </c>
      <c r="K314" s="1">
        <f t="shared" si="42"/>
        <v>0.11645129210407908</v>
      </c>
      <c r="L314" s="1">
        <f t="shared" si="42"/>
        <v>-7.1095132477640141E-2</v>
      </c>
      <c r="M314" s="1">
        <f t="shared" si="41"/>
        <v>0.39792095135311245</v>
      </c>
      <c r="O314" s="1">
        <f t="shared" si="43"/>
        <v>-1.2870022353165953</v>
      </c>
      <c r="P314" s="1">
        <f t="shared" si="44"/>
        <v>0.78573275371709905</v>
      </c>
      <c r="Q314" s="1">
        <f t="shared" si="44"/>
        <v>-4.3977627436975695</v>
      </c>
      <c r="S314" s="1" t="str">
        <f t="shared" si="45"/>
        <v>E</v>
      </c>
      <c r="T314" s="1" t="str">
        <f t="shared" si="45"/>
        <v>D</v>
      </c>
      <c r="U314" s="1" t="str">
        <f t="shared" si="45"/>
        <v>E</v>
      </c>
    </row>
    <row r="315" spans="1:29" ht="14.4" x14ac:dyDescent="0.25">
      <c r="A315" s="18" t="s">
        <v>81</v>
      </c>
      <c r="J315" s="1" t="e">
        <f>(E315-#REF!)/#REF!</f>
        <v>#REF!</v>
      </c>
      <c r="K315" s="1" t="e">
        <f>(F315-#REF!)/#REF!</f>
        <v>#REF!</v>
      </c>
      <c r="L315" s="1" t="e">
        <f>(G315-#REF!)/#REF!</f>
        <v>#REF!</v>
      </c>
      <c r="M315" s="1" t="e">
        <f>(H315-#REF!)/#REF!</f>
        <v>#REF!</v>
      </c>
      <c r="O315" s="1" t="e">
        <f t="shared" si="43"/>
        <v>#REF!</v>
      </c>
      <c r="P315" s="1" t="e">
        <f t="shared" si="44"/>
        <v>#REF!</v>
      </c>
      <c r="Q315" s="1" t="e">
        <f t="shared" si="44"/>
        <v>#REF!</v>
      </c>
      <c r="S315" s="8" t="e">
        <f t="shared" si="45"/>
        <v>#REF!</v>
      </c>
      <c r="T315" s="8" t="e">
        <f t="shared" si="45"/>
        <v>#REF!</v>
      </c>
      <c r="U315" s="8" t="e">
        <f t="shared" si="45"/>
        <v>#REF!</v>
      </c>
    </row>
    <row r="316" spans="1:29" ht="15.6" x14ac:dyDescent="0.25">
      <c r="E316" s="5">
        <v>1773090</v>
      </c>
      <c r="F316" s="6"/>
      <c r="G316" s="6"/>
      <c r="H316" s="6"/>
      <c r="J316" s="1" t="e">
        <f t="shared" si="42"/>
        <v>#DIV/0!</v>
      </c>
      <c r="K316" s="1" t="e">
        <f t="shared" si="42"/>
        <v>#DIV/0!</v>
      </c>
      <c r="L316" s="1" t="e">
        <f t="shared" si="42"/>
        <v>#DIV/0!</v>
      </c>
      <c r="M316" s="1" t="e">
        <f t="shared" si="41"/>
        <v>#DIV/0!</v>
      </c>
      <c r="O316" s="1" t="e">
        <f t="shared" si="43"/>
        <v>#DIV/0!</v>
      </c>
      <c r="P316" s="1" t="e">
        <f t="shared" si="44"/>
        <v>#DIV/0!</v>
      </c>
      <c r="Q316" s="1" t="e">
        <f t="shared" si="44"/>
        <v>#DIV/0!</v>
      </c>
      <c r="S316" s="1" t="e">
        <f t="shared" si="45"/>
        <v>#DIV/0!</v>
      </c>
      <c r="T316" s="1" t="e">
        <f t="shared" si="45"/>
        <v>#DIV/0!</v>
      </c>
      <c r="U316" s="1" t="e">
        <f t="shared" si="45"/>
        <v>#DIV/0!</v>
      </c>
      <c r="W316" s="1">
        <f>COUNTIF($S$316:$U$329,"A")</f>
        <v>10</v>
      </c>
      <c r="X316" s="1">
        <f>COUNTIF($S$316:$U$329,"B")</f>
        <v>5</v>
      </c>
      <c r="Y316" s="1">
        <f>COUNTIF($S$316:$U$329,"C")</f>
        <v>9</v>
      </c>
      <c r="Z316" s="1">
        <f>COUNTIF($S$316:$U$329,"D")</f>
        <v>7</v>
      </c>
      <c r="AA316" s="1">
        <f>COUNTIF($S$316:$U$329,"E")</f>
        <v>2</v>
      </c>
      <c r="AC316" s="1" t="s">
        <v>146</v>
      </c>
    </row>
    <row r="317" spans="1:29" ht="15.6" x14ac:dyDescent="0.25">
      <c r="E317" s="5">
        <v>1934967</v>
      </c>
      <c r="F317" s="6"/>
      <c r="G317" s="6"/>
      <c r="H317" s="6"/>
      <c r="J317" s="1">
        <f t="shared" si="42"/>
        <v>9.1296550090519943E-2</v>
      </c>
      <c r="K317" s="1" t="e">
        <f t="shared" si="42"/>
        <v>#DIV/0!</v>
      </c>
      <c r="L317" s="1" t="e">
        <f t="shared" si="42"/>
        <v>#DIV/0!</v>
      </c>
      <c r="M317" s="1" t="e">
        <f t="shared" si="41"/>
        <v>#DIV/0!</v>
      </c>
      <c r="O317" s="1" t="e">
        <f t="shared" si="43"/>
        <v>#DIV/0!</v>
      </c>
      <c r="P317" s="1" t="e">
        <f t="shared" si="44"/>
        <v>#DIV/0!</v>
      </c>
      <c r="Q317" s="1" t="e">
        <f t="shared" si="44"/>
        <v>#DIV/0!</v>
      </c>
      <c r="S317" s="1" t="e">
        <f t="shared" si="45"/>
        <v>#DIV/0!</v>
      </c>
      <c r="T317" s="1" t="e">
        <f t="shared" si="45"/>
        <v>#DIV/0!</v>
      </c>
      <c r="U317" s="1" t="e">
        <f t="shared" si="45"/>
        <v>#DIV/0!</v>
      </c>
    </row>
    <row r="318" spans="1:29" ht="15.6" x14ac:dyDescent="0.25">
      <c r="E318" s="5">
        <v>2346594</v>
      </c>
      <c r="F318" s="5">
        <v>6580</v>
      </c>
      <c r="G318" s="5">
        <v>46191</v>
      </c>
      <c r="H318" s="5">
        <v>21581</v>
      </c>
      <c r="J318" s="1">
        <f t="shared" si="42"/>
        <v>0.21273075974939107</v>
      </c>
      <c r="K318" s="1" t="e">
        <f t="shared" si="42"/>
        <v>#DIV/0!</v>
      </c>
      <c r="L318" s="1" t="e">
        <f t="shared" si="42"/>
        <v>#DIV/0!</v>
      </c>
      <c r="M318" s="1" t="e">
        <f t="shared" si="41"/>
        <v>#DIV/0!</v>
      </c>
      <c r="O318" s="1" t="e">
        <f t="shared" si="43"/>
        <v>#DIV/0!</v>
      </c>
      <c r="P318" s="1" t="e">
        <f t="shared" si="44"/>
        <v>#DIV/0!</v>
      </c>
      <c r="Q318" s="1" t="e">
        <f t="shared" si="44"/>
        <v>#DIV/0!</v>
      </c>
      <c r="S318" s="1" t="e">
        <f t="shared" si="45"/>
        <v>#DIV/0!</v>
      </c>
      <c r="T318" s="1" t="e">
        <f t="shared" si="45"/>
        <v>#DIV/0!</v>
      </c>
      <c r="U318" s="1" t="e">
        <f t="shared" si="45"/>
        <v>#DIV/0!</v>
      </c>
    </row>
    <row r="319" spans="1:29" ht="15.6" x14ac:dyDescent="0.25">
      <c r="E319" s="5">
        <v>2936043</v>
      </c>
      <c r="F319" s="5">
        <v>6578</v>
      </c>
      <c r="G319" s="5">
        <v>48396</v>
      </c>
      <c r="H319" s="5">
        <v>22705</v>
      </c>
      <c r="J319" s="1">
        <f t="shared" si="42"/>
        <v>0.25119343184206555</v>
      </c>
      <c r="K319" s="1">
        <f t="shared" si="42"/>
        <v>-3.0395136778115504E-4</v>
      </c>
      <c r="L319" s="1">
        <f t="shared" si="42"/>
        <v>4.7736572059492111E-2</v>
      </c>
      <c r="M319" s="1">
        <f t="shared" si="41"/>
        <v>5.2082850655669338E-2</v>
      </c>
      <c r="O319" s="1">
        <f t="shared" si="43"/>
        <v>-1.210029121988589E-3</v>
      </c>
      <c r="P319" s="1">
        <f t="shared" si="44"/>
        <v>0.19003909341668548</v>
      </c>
      <c r="Q319" s="1">
        <f t="shared" si="44"/>
        <v>0.20734161030299439</v>
      </c>
      <c r="S319" s="1" t="str">
        <f t="shared" si="45"/>
        <v>B</v>
      </c>
      <c r="T319" s="1" t="str">
        <f t="shared" si="45"/>
        <v>C</v>
      </c>
      <c r="U319" s="1" t="str">
        <f t="shared" si="45"/>
        <v>C</v>
      </c>
    </row>
    <row r="320" spans="1:29" ht="15.6" x14ac:dyDescent="0.25">
      <c r="E320" s="5">
        <v>3432895</v>
      </c>
      <c r="F320" s="5">
        <v>10303</v>
      </c>
      <c r="G320" s="5">
        <v>121162</v>
      </c>
      <c r="H320" s="5">
        <v>45607</v>
      </c>
      <c r="J320" s="1">
        <f t="shared" si="42"/>
        <v>0.16922504200381261</v>
      </c>
      <c r="K320" s="1">
        <f t="shared" si="42"/>
        <v>0.56628154454241408</v>
      </c>
      <c r="L320" s="1">
        <f t="shared" si="42"/>
        <v>1.5035540127283247</v>
      </c>
      <c r="M320" s="1">
        <f t="shared" si="42"/>
        <v>1.0086765029729134</v>
      </c>
      <c r="O320" s="1">
        <f t="shared" si="43"/>
        <v>3.3463223754416669</v>
      </c>
      <c r="P320" s="1">
        <f t="shared" si="44"/>
        <v>8.8849380382747949</v>
      </c>
      <c r="Q320" s="1">
        <f t="shared" si="44"/>
        <v>5.9605628755003535</v>
      </c>
      <c r="S320" s="1" t="str">
        <f t="shared" si="45"/>
        <v>D</v>
      </c>
      <c r="T320" s="1" t="str">
        <f t="shared" si="45"/>
        <v>D</v>
      </c>
      <c r="U320" s="1" t="str">
        <f t="shared" si="45"/>
        <v>D</v>
      </c>
    </row>
    <row r="321" spans="1:29" ht="15.6" x14ac:dyDescent="0.25">
      <c r="E321" s="5">
        <v>4003426</v>
      </c>
      <c r="F321" s="5">
        <v>9845</v>
      </c>
      <c r="G321" s="5">
        <v>136900</v>
      </c>
      <c r="H321" s="5">
        <v>44142</v>
      </c>
      <c r="J321" s="1">
        <f t="shared" ref="J321:M344" si="46">(E321-E320)/E320</f>
        <v>0.16619529580718315</v>
      </c>
      <c r="K321" s="1">
        <f t="shared" si="46"/>
        <v>-4.4453071920799767E-2</v>
      </c>
      <c r="L321" s="1">
        <f t="shared" si="46"/>
        <v>0.12989221042901239</v>
      </c>
      <c r="M321" s="1">
        <f t="shared" si="46"/>
        <v>-3.2122261933475123E-2</v>
      </c>
      <c r="O321" s="1">
        <f t="shared" si="43"/>
        <v>-0.26747491079635272</v>
      </c>
      <c r="P321" s="1">
        <f t="shared" si="44"/>
        <v>0.78156370069409808</v>
      </c>
      <c r="Q321" s="1">
        <f t="shared" si="44"/>
        <v>-0.19328021155750885</v>
      </c>
      <c r="S321" s="1" t="str">
        <f t="shared" si="45"/>
        <v>B</v>
      </c>
      <c r="T321" s="1" t="str">
        <f t="shared" si="45"/>
        <v>C</v>
      </c>
      <c r="U321" s="1" t="str">
        <f t="shared" si="45"/>
        <v>B</v>
      </c>
    </row>
    <row r="322" spans="1:29" ht="15.6" x14ac:dyDescent="0.25">
      <c r="E322" s="5">
        <v>4849215</v>
      </c>
      <c r="F322" s="5">
        <v>8570</v>
      </c>
      <c r="G322" s="5">
        <v>142355</v>
      </c>
      <c r="H322" s="5">
        <v>45932</v>
      </c>
      <c r="J322" s="1">
        <f t="shared" si="46"/>
        <v>0.21126630041369568</v>
      </c>
      <c r="K322" s="1">
        <f t="shared" si="46"/>
        <v>-0.12950736414423566</v>
      </c>
      <c r="L322" s="1">
        <f t="shared" si="46"/>
        <v>3.9846603360116875E-2</v>
      </c>
      <c r="M322" s="1">
        <f t="shared" si="46"/>
        <v>4.055094920936976E-2</v>
      </c>
      <c r="O322" s="1">
        <f t="shared" ref="O322:O344" si="47">K322/J322</f>
        <v>-0.61300531078850728</v>
      </c>
      <c r="P322" s="1">
        <f t="shared" ref="P322:Q344" si="48">L322/$J322</f>
        <v>0.18860842113527043</v>
      </c>
      <c r="Q322" s="1">
        <f t="shared" si="48"/>
        <v>0.19194234541885782</v>
      </c>
      <c r="S322" s="1" t="str">
        <f t="shared" ref="S322:U344" si="49">IF(AND($J322&gt;0,K322&lt;0,O322&lt;-0.5),"A",IF(OR(AND($J322&gt;0,K322&lt;0,O322&gt;-0.5)),"B",IF(OR(AND($J322&gt;0,K322&gt;0,O322&lt;1),AND($J322&lt;0,K322&lt;0,O322&gt;1.2)),"C",IF(OR(AND($J322&gt;0,K322&gt;0,O322&gt;1),AND($J322&lt;0,K322&lt;0,O322&lt;1.2)),"D",IF(AND($J322&lt;0,K322&gt;0,O322&lt;0),"E","F")))))</f>
        <v>A</v>
      </c>
      <c r="T322" s="1" t="str">
        <f t="shared" si="49"/>
        <v>C</v>
      </c>
      <c r="U322" s="1" t="str">
        <f t="shared" si="49"/>
        <v>C</v>
      </c>
    </row>
    <row r="323" spans="1:29" ht="15.6" x14ac:dyDescent="0.25">
      <c r="E323" s="5">
        <v>6108589</v>
      </c>
      <c r="F323" s="5">
        <v>7613</v>
      </c>
      <c r="G323" s="5">
        <v>103330</v>
      </c>
      <c r="H323" s="5">
        <v>34562</v>
      </c>
      <c r="J323" s="1">
        <f t="shared" si="46"/>
        <v>0.25970677728250863</v>
      </c>
      <c r="K323" s="1">
        <f t="shared" si="46"/>
        <v>-0.11166861143523921</v>
      </c>
      <c r="L323" s="1">
        <f t="shared" si="46"/>
        <v>-0.2741385971690492</v>
      </c>
      <c r="M323" s="1">
        <f t="shared" si="46"/>
        <v>-0.24753984150483324</v>
      </c>
      <c r="O323" s="1">
        <f t="shared" si="47"/>
        <v>-0.42997958160239408</v>
      </c>
      <c r="P323" s="1">
        <f t="shared" si="48"/>
        <v>-1.0555696699083124</v>
      </c>
      <c r="Q323" s="1">
        <f t="shared" si="48"/>
        <v>-0.95315125810351797</v>
      </c>
      <c r="S323" s="1" t="str">
        <f t="shared" si="49"/>
        <v>B</v>
      </c>
      <c r="T323" s="1" t="str">
        <f t="shared" si="49"/>
        <v>A</v>
      </c>
      <c r="U323" s="1" t="str">
        <f t="shared" si="49"/>
        <v>A</v>
      </c>
    </row>
    <row r="324" spans="1:29" ht="15.6" x14ac:dyDescent="0.25">
      <c r="E324" s="5">
        <v>6883947</v>
      </c>
      <c r="F324" s="5">
        <v>4432</v>
      </c>
      <c r="G324" s="5">
        <v>95600</v>
      </c>
      <c r="H324" s="5">
        <v>25132</v>
      </c>
      <c r="J324" s="1">
        <f t="shared" si="46"/>
        <v>0.12692914844983022</v>
      </c>
      <c r="K324" s="1">
        <f t="shared" si="46"/>
        <v>-0.41783790884014188</v>
      </c>
      <c r="L324" s="1">
        <f t="shared" si="46"/>
        <v>-7.4808864802090397E-2</v>
      </c>
      <c r="M324" s="1">
        <f t="shared" si="46"/>
        <v>-0.27284300677044154</v>
      </c>
      <c r="O324" s="1">
        <f t="shared" si="47"/>
        <v>-3.2918987793043906</v>
      </c>
      <c r="P324" s="1">
        <f t="shared" si="48"/>
        <v>-0.58937498372691921</v>
      </c>
      <c r="Q324" s="1">
        <f t="shared" si="48"/>
        <v>-2.1495693471723318</v>
      </c>
      <c r="S324" s="1" t="str">
        <f t="shared" si="49"/>
        <v>A</v>
      </c>
      <c r="T324" s="1" t="str">
        <f t="shared" si="49"/>
        <v>A</v>
      </c>
      <c r="U324" s="1" t="str">
        <f t="shared" si="49"/>
        <v>A</v>
      </c>
    </row>
    <row r="325" spans="1:29" ht="15.6" x14ac:dyDescent="0.25">
      <c r="E325" s="5">
        <v>8603675</v>
      </c>
      <c r="F325" s="5">
        <v>2159</v>
      </c>
      <c r="G325" s="5">
        <v>87528</v>
      </c>
      <c r="H325" s="5">
        <v>26543</v>
      </c>
      <c r="J325" s="1">
        <f t="shared" si="46"/>
        <v>0.24981714705241048</v>
      </c>
      <c r="K325" s="1">
        <f t="shared" si="46"/>
        <v>-0.51286101083032487</v>
      </c>
      <c r="L325" s="1">
        <f t="shared" si="46"/>
        <v>-8.4435146443514644E-2</v>
      </c>
      <c r="M325" s="1">
        <f t="shared" si="46"/>
        <v>5.6143561992678656E-2</v>
      </c>
      <c r="O325" s="1">
        <f t="shared" si="47"/>
        <v>-2.0529455919322022</v>
      </c>
      <c r="P325" s="1">
        <f t="shared" si="48"/>
        <v>-0.33798779403161039</v>
      </c>
      <c r="Q325" s="1">
        <f t="shared" si="48"/>
        <v>0.2247386244503865</v>
      </c>
      <c r="S325" s="1" t="str">
        <f t="shared" si="49"/>
        <v>A</v>
      </c>
      <c r="T325" s="1" t="str">
        <f t="shared" si="49"/>
        <v>B</v>
      </c>
      <c r="U325" s="1" t="str">
        <f t="shared" si="49"/>
        <v>C</v>
      </c>
    </row>
    <row r="326" spans="1:29" ht="15.6" x14ac:dyDescent="0.25">
      <c r="E326" s="5">
        <v>10445851</v>
      </c>
      <c r="F326" s="6">
        <v>6893</v>
      </c>
      <c r="G326" s="5">
        <v>74706</v>
      </c>
      <c r="H326" s="5">
        <v>73170</v>
      </c>
      <c r="J326" s="1">
        <f t="shared" si="46"/>
        <v>0.21411501480472009</v>
      </c>
      <c r="K326" s="1">
        <f t="shared" si="46"/>
        <v>2.1926817971283001</v>
      </c>
      <c r="L326" s="1">
        <f t="shared" si="46"/>
        <v>-0.1464902659720318</v>
      </c>
      <c r="M326" s="1">
        <f t="shared" si="46"/>
        <v>1.7566590061409788</v>
      </c>
      <c r="O326" s="1">
        <f t="shared" si="47"/>
        <v>10.240672748373568</v>
      </c>
      <c r="P326" s="1">
        <f t="shared" si="48"/>
        <v>-0.68416624637761025</v>
      </c>
      <c r="Q326" s="1">
        <f t="shared" si="48"/>
        <v>8.204277536272313</v>
      </c>
      <c r="S326" s="1" t="str">
        <f t="shared" si="49"/>
        <v>D</v>
      </c>
      <c r="T326" s="1" t="str">
        <f t="shared" si="49"/>
        <v>A</v>
      </c>
      <c r="U326" s="1" t="str">
        <f t="shared" si="49"/>
        <v>D</v>
      </c>
    </row>
    <row r="327" spans="1:29" ht="15.6" x14ac:dyDescent="0.25">
      <c r="E327" s="5">
        <v>11123567</v>
      </c>
      <c r="F327" s="6">
        <v>7825</v>
      </c>
      <c r="G327" s="5">
        <v>75796</v>
      </c>
      <c r="H327" s="5">
        <v>60809</v>
      </c>
      <c r="J327" s="1">
        <f t="shared" si="46"/>
        <v>6.4878964863657351E-2</v>
      </c>
      <c r="K327" s="1">
        <f t="shared" si="46"/>
        <v>0.13520963296097491</v>
      </c>
      <c r="L327" s="1">
        <f t="shared" si="46"/>
        <v>1.4590528203892592E-2</v>
      </c>
      <c r="M327" s="1">
        <f t="shared" si="46"/>
        <v>-0.16893535602022686</v>
      </c>
      <c r="O327" s="1">
        <f t="shared" si="47"/>
        <v>2.0840288257544941</v>
      </c>
      <c r="P327" s="1">
        <f t="shared" si="48"/>
        <v>0.22488842469287967</v>
      </c>
      <c r="Q327" s="1">
        <f t="shared" si="48"/>
        <v>-2.6038540592508408</v>
      </c>
      <c r="S327" s="1" t="str">
        <f t="shared" si="49"/>
        <v>D</v>
      </c>
      <c r="T327" s="1" t="str">
        <f t="shared" si="49"/>
        <v>C</v>
      </c>
      <c r="U327" s="1" t="str">
        <f t="shared" si="49"/>
        <v>A</v>
      </c>
    </row>
    <row r="328" spans="1:29" ht="15.6" x14ac:dyDescent="0.25">
      <c r="E328" s="5">
        <v>11936598</v>
      </c>
      <c r="F328" s="6">
        <v>8869</v>
      </c>
      <c r="G328" s="5">
        <v>70002</v>
      </c>
      <c r="H328" s="5">
        <v>61697</v>
      </c>
      <c r="J328" s="1">
        <f t="shared" si="46"/>
        <v>7.3090852961105013E-2</v>
      </c>
      <c r="K328" s="1">
        <f t="shared" si="46"/>
        <v>0.13341853035143769</v>
      </c>
      <c r="L328" s="1">
        <f t="shared" si="46"/>
        <v>-7.6442028603092516E-2</v>
      </c>
      <c r="M328" s="1">
        <f t="shared" si="46"/>
        <v>1.4603101514578434E-2</v>
      </c>
      <c r="O328" s="1">
        <f t="shared" si="47"/>
        <v>1.8253793046092348</v>
      </c>
      <c r="P328" s="1">
        <f t="shared" si="48"/>
        <v>-1.0458494531972533</v>
      </c>
      <c r="Q328" s="1">
        <f t="shared" si="48"/>
        <v>0.19979383086895172</v>
      </c>
      <c r="S328" s="1" t="str">
        <f t="shared" si="49"/>
        <v>D</v>
      </c>
      <c r="T328" s="1" t="str">
        <f t="shared" si="49"/>
        <v>A</v>
      </c>
      <c r="U328" s="1" t="str">
        <f t="shared" si="49"/>
        <v>C</v>
      </c>
    </row>
    <row r="329" spans="1:29" ht="15.6" x14ac:dyDescent="0.25">
      <c r="E329" s="5">
        <v>11712452</v>
      </c>
      <c r="F329" s="6">
        <v>10009</v>
      </c>
      <c r="G329" s="5">
        <v>65470</v>
      </c>
      <c r="H329" s="5">
        <v>152206</v>
      </c>
      <c r="J329" s="1">
        <f t="shared" si="46"/>
        <v>-1.8778047145426191E-2</v>
      </c>
      <c r="K329" s="1">
        <f t="shared" si="46"/>
        <v>0.12853760288645846</v>
      </c>
      <c r="L329" s="1">
        <f t="shared" si="46"/>
        <v>-6.474100739978858E-2</v>
      </c>
      <c r="M329" s="1">
        <f t="shared" si="46"/>
        <v>1.4669919120864872</v>
      </c>
      <c r="O329" s="1">
        <f t="shared" si="47"/>
        <v>-6.8450995937437851</v>
      </c>
      <c r="P329" s="1">
        <f t="shared" si="48"/>
        <v>3.4476964989172307</v>
      </c>
      <c r="Q329" s="1">
        <f t="shared" si="48"/>
        <v>-78.122708965708696</v>
      </c>
      <c r="S329" s="1" t="str">
        <f t="shared" si="49"/>
        <v>E</v>
      </c>
      <c r="T329" s="1" t="str">
        <f t="shared" si="49"/>
        <v>C</v>
      </c>
      <c r="U329" s="1" t="str">
        <f t="shared" si="49"/>
        <v>E</v>
      </c>
    </row>
    <row r="330" spans="1:29" ht="14.4" x14ac:dyDescent="0.25">
      <c r="A330" s="18" t="s">
        <v>84</v>
      </c>
      <c r="J330" s="1" t="e">
        <f>(E330-#REF!)/#REF!</f>
        <v>#REF!</v>
      </c>
      <c r="K330" s="1" t="e">
        <f>(F330-#REF!)/#REF!</f>
        <v>#REF!</v>
      </c>
      <c r="L330" s="1" t="e">
        <f>(G330-#REF!)/#REF!</f>
        <v>#REF!</v>
      </c>
      <c r="M330" s="1" t="e">
        <f>(H330-#REF!)/#REF!</f>
        <v>#REF!</v>
      </c>
      <c r="O330" s="1" t="e">
        <f t="shared" si="47"/>
        <v>#REF!</v>
      </c>
      <c r="P330" s="1" t="e">
        <f t="shared" si="48"/>
        <v>#REF!</v>
      </c>
      <c r="Q330" s="1" t="e">
        <f t="shared" si="48"/>
        <v>#REF!</v>
      </c>
      <c r="S330" s="8" t="e">
        <f t="shared" si="49"/>
        <v>#REF!</v>
      </c>
      <c r="T330" s="8" t="e">
        <f t="shared" si="49"/>
        <v>#REF!</v>
      </c>
      <c r="U330" s="8" t="e">
        <f t="shared" si="49"/>
        <v>#REF!</v>
      </c>
    </row>
    <row r="331" spans="1:29" ht="15.6" x14ac:dyDescent="0.25">
      <c r="E331" s="5">
        <v>1840493</v>
      </c>
      <c r="F331" s="6"/>
      <c r="G331" s="6"/>
      <c r="H331" s="6"/>
      <c r="J331" s="1" t="e">
        <f t="shared" si="46"/>
        <v>#DIV/0!</v>
      </c>
      <c r="K331" s="1" t="e">
        <f t="shared" si="46"/>
        <v>#DIV/0!</v>
      </c>
      <c r="L331" s="1" t="e">
        <f t="shared" si="46"/>
        <v>#DIV/0!</v>
      </c>
      <c r="M331" s="1" t="e">
        <f t="shared" si="46"/>
        <v>#DIV/0!</v>
      </c>
      <c r="O331" s="1" t="e">
        <f t="shared" si="47"/>
        <v>#DIV/0!</v>
      </c>
      <c r="P331" s="1" t="e">
        <f t="shared" si="48"/>
        <v>#DIV/0!</v>
      </c>
      <c r="Q331" s="1" t="e">
        <f t="shared" si="48"/>
        <v>#DIV/0!</v>
      </c>
      <c r="S331" s="1" t="e">
        <f t="shared" si="49"/>
        <v>#DIV/0!</v>
      </c>
      <c r="T331" s="1" t="e">
        <f t="shared" si="49"/>
        <v>#DIV/0!</v>
      </c>
      <c r="U331" s="1" t="e">
        <f t="shared" si="49"/>
        <v>#DIV/0!</v>
      </c>
      <c r="W331" s="10">
        <f>COUNTIF($S$331:$U$344,"A")</f>
        <v>9</v>
      </c>
      <c r="X331" s="10">
        <f>COUNTIF($S$331:$U$344,"B")</f>
        <v>6</v>
      </c>
      <c r="Y331" s="10">
        <f>COUNTIF($S$331:$U$344,"C")</f>
        <v>8</v>
      </c>
      <c r="Z331" s="10">
        <f>COUNTIF($S$331:$U$344,"D")</f>
        <v>8</v>
      </c>
      <c r="AA331" s="10">
        <f>COUNTIF($S$331:$U$344,"E")</f>
        <v>2</v>
      </c>
      <c r="AB331" s="10"/>
      <c r="AC331" s="10" t="s">
        <v>159</v>
      </c>
    </row>
    <row r="332" spans="1:29" ht="15.6" x14ac:dyDescent="0.25">
      <c r="E332" s="5">
        <v>2060788</v>
      </c>
      <c r="F332" s="6"/>
      <c r="G332" s="6"/>
      <c r="H332" s="6"/>
      <c r="J332" s="1">
        <f t="shared" si="46"/>
        <v>0.11969347343347679</v>
      </c>
      <c r="K332" s="1" t="e">
        <f t="shared" si="46"/>
        <v>#DIV/0!</v>
      </c>
      <c r="L332" s="1" t="e">
        <f t="shared" si="46"/>
        <v>#DIV/0!</v>
      </c>
      <c r="M332" s="1" t="e">
        <f t="shared" si="46"/>
        <v>#DIV/0!</v>
      </c>
      <c r="O332" s="1" t="e">
        <f t="shared" si="47"/>
        <v>#DIV/0!</v>
      </c>
      <c r="P332" s="1" t="e">
        <f t="shared" si="48"/>
        <v>#DIV/0!</v>
      </c>
      <c r="Q332" s="1" t="e">
        <f t="shared" si="48"/>
        <v>#DIV/0!</v>
      </c>
      <c r="S332" s="1" t="e">
        <f t="shared" si="49"/>
        <v>#DIV/0!</v>
      </c>
      <c r="T332" s="1" t="e">
        <f t="shared" si="49"/>
        <v>#DIV/0!</v>
      </c>
      <c r="U332" s="1" t="e">
        <f t="shared" si="49"/>
        <v>#DIV/0!</v>
      </c>
    </row>
    <row r="333" spans="1:29" ht="15.6" x14ac:dyDescent="0.25">
      <c r="E333" s="5">
        <v>2400291</v>
      </c>
      <c r="F333" s="5">
        <v>2541</v>
      </c>
      <c r="G333" s="5">
        <v>41106</v>
      </c>
      <c r="H333" s="5">
        <v>22183</v>
      </c>
      <c r="J333" s="1">
        <f t="shared" si="46"/>
        <v>0.16474426287420152</v>
      </c>
      <c r="K333" s="1" t="e">
        <f t="shared" si="46"/>
        <v>#DIV/0!</v>
      </c>
      <c r="L333" s="1" t="e">
        <f t="shared" si="46"/>
        <v>#DIV/0!</v>
      </c>
      <c r="M333" s="1" t="e">
        <f t="shared" si="46"/>
        <v>#DIV/0!</v>
      </c>
      <c r="O333" s="1" t="e">
        <f t="shared" si="47"/>
        <v>#DIV/0!</v>
      </c>
      <c r="P333" s="1" t="e">
        <f t="shared" si="48"/>
        <v>#DIV/0!</v>
      </c>
      <c r="Q333" s="1" t="e">
        <f t="shared" si="48"/>
        <v>#DIV/0!</v>
      </c>
      <c r="S333" s="1" t="e">
        <f t="shared" si="49"/>
        <v>#DIV/0!</v>
      </c>
      <c r="T333" s="1" t="e">
        <f t="shared" si="49"/>
        <v>#DIV/0!</v>
      </c>
      <c r="U333" s="1" t="e">
        <f t="shared" si="49"/>
        <v>#DIV/0!</v>
      </c>
    </row>
    <row r="334" spans="1:29" ht="15.6" x14ac:dyDescent="0.25">
      <c r="E334" s="5">
        <v>2933558</v>
      </c>
      <c r="F334" s="5">
        <v>2513</v>
      </c>
      <c r="G334" s="5">
        <v>40076</v>
      </c>
      <c r="H334" s="5">
        <v>22115</v>
      </c>
      <c r="J334" s="1">
        <f t="shared" si="46"/>
        <v>0.22216764550631568</v>
      </c>
      <c r="K334" s="1">
        <f t="shared" si="46"/>
        <v>-1.1019283746556474E-2</v>
      </c>
      <c r="L334" s="1">
        <f t="shared" si="46"/>
        <v>-2.5057169269692987E-2</v>
      </c>
      <c r="M334" s="1">
        <f t="shared" si="46"/>
        <v>-3.0654104494432675E-3</v>
      </c>
      <c r="O334" s="1">
        <f t="shared" si="47"/>
        <v>-4.9598958126615349E-2</v>
      </c>
      <c r="P334" s="1">
        <f t="shared" si="48"/>
        <v>-0.11278496116114564</v>
      </c>
      <c r="Q334" s="1">
        <f t="shared" si="48"/>
        <v>-1.3797735680446437E-2</v>
      </c>
      <c r="S334" s="1" t="str">
        <f t="shared" si="49"/>
        <v>B</v>
      </c>
      <c r="T334" s="1" t="str">
        <f t="shared" si="49"/>
        <v>B</v>
      </c>
      <c r="U334" s="1" t="str">
        <f t="shared" si="49"/>
        <v>B</v>
      </c>
    </row>
    <row r="335" spans="1:29" ht="15.6" x14ac:dyDescent="0.25">
      <c r="E335" s="5">
        <v>2995243</v>
      </c>
      <c r="F335" s="5">
        <v>3249</v>
      </c>
      <c r="G335" s="5">
        <v>83510</v>
      </c>
      <c r="H335" s="5">
        <v>43733</v>
      </c>
      <c r="J335" s="1">
        <f t="shared" si="46"/>
        <v>2.1027366767590754E-2</v>
      </c>
      <c r="K335" s="1">
        <f t="shared" si="46"/>
        <v>0.29287703939514526</v>
      </c>
      <c r="L335" s="1">
        <f t="shared" si="46"/>
        <v>1.0837907974847789</v>
      </c>
      <c r="M335" s="1">
        <f t="shared" si="46"/>
        <v>0.9775265656794031</v>
      </c>
      <c r="O335" s="1">
        <f t="shared" si="47"/>
        <v>13.92837451461366</v>
      </c>
      <c r="P335" s="1">
        <f t="shared" si="48"/>
        <v>51.541917229275406</v>
      </c>
      <c r="Q335" s="1">
        <f t="shared" si="48"/>
        <v>46.488301482716032</v>
      </c>
      <c r="S335" s="1" t="str">
        <f t="shared" si="49"/>
        <v>D</v>
      </c>
      <c r="T335" s="1" t="str">
        <f t="shared" si="49"/>
        <v>D</v>
      </c>
      <c r="U335" s="1" t="str">
        <f t="shared" si="49"/>
        <v>D</v>
      </c>
    </row>
    <row r="336" spans="1:29" ht="15.6" x14ac:dyDescent="0.25">
      <c r="E336" s="5">
        <v>3481105</v>
      </c>
      <c r="F336" s="5">
        <v>3109</v>
      </c>
      <c r="G336" s="5">
        <v>79640</v>
      </c>
      <c r="H336" s="5">
        <v>28534</v>
      </c>
      <c r="J336" s="1">
        <f t="shared" si="46"/>
        <v>0.16221121291327614</v>
      </c>
      <c r="K336" s="1">
        <f t="shared" si="46"/>
        <v>-4.3090181594336717E-2</v>
      </c>
      <c r="L336" s="1">
        <f t="shared" si="46"/>
        <v>-4.6341755478385822E-2</v>
      </c>
      <c r="M336" s="1">
        <f t="shared" si="46"/>
        <v>-0.34754075869480711</v>
      </c>
      <c r="O336" s="1">
        <f t="shared" si="47"/>
        <v>-0.26564243507244012</v>
      </c>
      <c r="P336" s="1">
        <f t="shared" si="48"/>
        <v>-0.28568774405972641</v>
      </c>
      <c r="Q336" s="1">
        <f t="shared" si="48"/>
        <v>-2.1425199433075854</v>
      </c>
      <c r="S336" s="1" t="str">
        <f t="shared" si="49"/>
        <v>B</v>
      </c>
      <c r="T336" s="1" t="str">
        <f t="shared" si="49"/>
        <v>B</v>
      </c>
      <c r="U336" s="1" t="str">
        <f t="shared" si="49"/>
        <v>A</v>
      </c>
    </row>
    <row r="337" spans="1:29" ht="15.6" x14ac:dyDescent="0.25">
      <c r="E337" s="5">
        <v>4175255</v>
      </c>
      <c r="F337" s="5">
        <v>2704</v>
      </c>
      <c r="G337" s="5">
        <v>92443</v>
      </c>
      <c r="H337" s="5">
        <v>21087</v>
      </c>
      <c r="J337" s="1">
        <f t="shared" si="46"/>
        <v>0.1994050739635834</v>
      </c>
      <c r="K337" s="1">
        <f t="shared" si="46"/>
        <v>-0.13026696687037634</v>
      </c>
      <c r="L337" s="1">
        <f t="shared" si="46"/>
        <v>0.16076092415871421</v>
      </c>
      <c r="M337" s="1">
        <f t="shared" si="46"/>
        <v>-0.2609868928296068</v>
      </c>
      <c r="O337" s="1">
        <f t="shared" si="47"/>
        <v>-0.65327809509083257</v>
      </c>
      <c r="P337" s="1">
        <f t="shared" si="48"/>
        <v>0.80620277590365319</v>
      </c>
      <c r="Q337" s="1">
        <f t="shared" si="48"/>
        <v>-1.3088277426544817</v>
      </c>
      <c r="S337" s="1" t="str">
        <f t="shared" si="49"/>
        <v>A</v>
      </c>
      <c r="T337" s="1" t="str">
        <f t="shared" si="49"/>
        <v>C</v>
      </c>
      <c r="U337" s="1" t="str">
        <f t="shared" si="49"/>
        <v>A</v>
      </c>
    </row>
    <row r="338" spans="1:29" ht="15.6" x14ac:dyDescent="0.25">
      <c r="E338" s="5">
        <v>4578221</v>
      </c>
      <c r="F338" s="5">
        <v>2305</v>
      </c>
      <c r="G338" s="5">
        <v>78484</v>
      </c>
      <c r="H338" s="5">
        <v>11753</v>
      </c>
      <c r="J338" s="1">
        <f t="shared" si="46"/>
        <v>9.6512907594865457E-2</v>
      </c>
      <c r="K338" s="1">
        <f t="shared" si="46"/>
        <v>-0.14755917159763313</v>
      </c>
      <c r="L338" s="1">
        <f t="shared" si="46"/>
        <v>-0.15100115747000856</v>
      </c>
      <c r="M338" s="1">
        <f t="shared" si="46"/>
        <v>-0.44264238630435815</v>
      </c>
      <c r="O338" s="1">
        <f t="shared" si="47"/>
        <v>-1.5289060839099966</v>
      </c>
      <c r="P338" s="1">
        <f t="shared" si="48"/>
        <v>-1.5645695610360195</v>
      </c>
      <c r="Q338" s="1">
        <f t="shared" si="48"/>
        <v>-4.5863542746266512</v>
      </c>
      <c r="S338" s="1" t="str">
        <f t="shared" si="49"/>
        <v>A</v>
      </c>
      <c r="T338" s="1" t="str">
        <f t="shared" si="49"/>
        <v>A</v>
      </c>
      <c r="U338" s="1" t="str">
        <f t="shared" si="49"/>
        <v>A</v>
      </c>
    </row>
    <row r="339" spans="1:29" ht="15.6" x14ac:dyDescent="0.25">
      <c r="E339" s="5">
        <v>4455816</v>
      </c>
      <c r="F339" s="5">
        <v>1615</v>
      </c>
      <c r="G339" s="5">
        <v>65252</v>
      </c>
      <c r="H339" s="5">
        <v>8037</v>
      </c>
      <c r="J339" s="1">
        <f t="shared" si="46"/>
        <v>-2.6736367685177276E-2</v>
      </c>
      <c r="K339" s="1">
        <f t="shared" si="46"/>
        <v>-0.29934924078091107</v>
      </c>
      <c r="L339" s="1">
        <f t="shared" si="46"/>
        <v>-0.16859487284032415</v>
      </c>
      <c r="M339" s="1">
        <f t="shared" si="46"/>
        <v>-0.31617459372075213</v>
      </c>
      <c r="O339" s="1">
        <f t="shared" si="47"/>
        <v>11.196331689695874</v>
      </c>
      <c r="P339" s="1">
        <f t="shared" si="48"/>
        <v>6.3058256389028369</v>
      </c>
      <c r="Q339" s="1">
        <f t="shared" si="48"/>
        <v>11.825637552704674</v>
      </c>
      <c r="S339" s="1" t="str">
        <f t="shared" si="49"/>
        <v>C</v>
      </c>
      <c r="T339" s="1" t="str">
        <f t="shared" si="49"/>
        <v>C</v>
      </c>
      <c r="U339" s="1" t="str">
        <f t="shared" si="49"/>
        <v>C</v>
      </c>
    </row>
    <row r="340" spans="1:29" ht="15.6" x14ac:dyDescent="0.25">
      <c r="E340" s="5">
        <v>5314485</v>
      </c>
      <c r="F340" s="5">
        <v>2521</v>
      </c>
      <c r="G340" s="5">
        <v>63011</v>
      </c>
      <c r="H340" s="5">
        <v>10684</v>
      </c>
      <c r="J340" s="1">
        <f t="shared" si="46"/>
        <v>0.19270746368341959</v>
      </c>
      <c r="K340" s="1">
        <f t="shared" si="46"/>
        <v>0.5609907120743034</v>
      </c>
      <c r="L340" s="1">
        <f t="shared" si="46"/>
        <v>-3.4343774903451238E-2</v>
      </c>
      <c r="M340" s="1">
        <f t="shared" si="46"/>
        <v>0.32935174816473811</v>
      </c>
      <c r="O340" s="1">
        <f t="shared" si="47"/>
        <v>2.9111000754796952</v>
      </c>
      <c r="P340" s="1">
        <f t="shared" si="48"/>
        <v>-0.1782171496993562</v>
      </c>
      <c r="Q340" s="1">
        <f t="shared" si="48"/>
        <v>1.709076243698574</v>
      </c>
      <c r="S340" s="1" t="str">
        <f t="shared" si="49"/>
        <v>D</v>
      </c>
      <c r="T340" s="1" t="str">
        <f t="shared" si="49"/>
        <v>B</v>
      </c>
      <c r="U340" s="1" t="str">
        <f t="shared" si="49"/>
        <v>D</v>
      </c>
    </row>
    <row r="341" spans="1:29" ht="15.6" x14ac:dyDescent="0.25">
      <c r="E341" s="5">
        <v>6500636</v>
      </c>
      <c r="F341" s="6">
        <v>2689</v>
      </c>
      <c r="G341" s="5">
        <v>78125</v>
      </c>
      <c r="H341" s="5">
        <v>22723</v>
      </c>
      <c r="J341" s="1">
        <f t="shared" si="46"/>
        <v>0.22319208728597409</v>
      </c>
      <c r="K341" s="1">
        <f t="shared" si="46"/>
        <v>6.6640222134073779E-2</v>
      </c>
      <c r="L341" s="1">
        <f t="shared" si="46"/>
        <v>0.23986288108425513</v>
      </c>
      <c r="M341" s="1">
        <f t="shared" si="46"/>
        <v>1.1268251591164358</v>
      </c>
      <c r="O341" s="1">
        <f t="shared" si="47"/>
        <v>0.29857788842078548</v>
      </c>
      <c r="P341" s="1">
        <f t="shared" si="48"/>
        <v>1.074692584316042</v>
      </c>
      <c r="Q341" s="1">
        <f t="shared" si="48"/>
        <v>5.0486787986916601</v>
      </c>
      <c r="S341" s="1" t="str">
        <f t="shared" si="49"/>
        <v>C</v>
      </c>
      <c r="T341" s="1" t="str">
        <f t="shared" si="49"/>
        <v>D</v>
      </c>
      <c r="U341" s="1" t="str">
        <f t="shared" si="49"/>
        <v>D</v>
      </c>
    </row>
    <row r="342" spans="1:29" ht="15.6" x14ac:dyDescent="0.25">
      <c r="E342" s="5">
        <v>7193325</v>
      </c>
      <c r="F342" s="6">
        <v>2799</v>
      </c>
      <c r="G342" s="5">
        <v>78589</v>
      </c>
      <c r="H342" s="5">
        <v>20459</v>
      </c>
      <c r="J342" s="1">
        <f t="shared" si="46"/>
        <v>0.10655711225793907</v>
      </c>
      <c r="K342" s="1">
        <f t="shared" si="46"/>
        <v>4.0907400520639646E-2</v>
      </c>
      <c r="L342" s="1">
        <f t="shared" si="46"/>
        <v>5.9392000000000004E-3</v>
      </c>
      <c r="M342" s="1">
        <f t="shared" si="46"/>
        <v>-9.9634731329489939E-2</v>
      </c>
      <c r="O342" s="1">
        <f t="shared" si="47"/>
        <v>0.38390117425119907</v>
      </c>
      <c r="P342" s="1">
        <f t="shared" si="48"/>
        <v>5.5737246197355525E-2</v>
      </c>
      <c r="Q342" s="1">
        <f t="shared" si="48"/>
        <v>-0.93503595600740042</v>
      </c>
      <c r="S342" s="1" t="str">
        <f t="shared" si="49"/>
        <v>C</v>
      </c>
      <c r="T342" s="1" t="str">
        <f t="shared" si="49"/>
        <v>C</v>
      </c>
      <c r="U342" s="1" t="str">
        <f t="shared" si="49"/>
        <v>A</v>
      </c>
    </row>
    <row r="343" spans="1:29" ht="15.6" x14ac:dyDescent="0.25">
      <c r="E343" s="5">
        <v>7751057</v>
      </c>
      <c r="F343" s="6">
        <v>3145</v>
      </c>
      <c r="G343" s="5">
        <v>72920</v>
      </c>
      <c r="H343" s="5">
        <v>19552</v>
      </c>
      <c r="J343" s="1">
        <f t="shared" si="46"/>
        <v>7.7534658867769779E-2</v>
      </c>
      <c r="K343" s="1">
        <f t="shared" si="46"/>
        <v>0.12361557699178279</v>
      </c>
      <c r="L343" s="1">
        <f t="shared" si="46"/>
        <v>-7.2134777131659653E-2</v>
      </c>
      <c r="M343" s="1">
        <f t="shared" si="46"/>
        <v>-4.4332567574172733E-2</v>
      </c>
      <c r="O343" s="1">
        <f t="shared" si="47"/>
        <v>1.5943267023667564</v>
      </c>
      <c r="P343" s="1">
        <f t="shared" si="48"/>
        <v>-0.93035525254171469</v>
      </c>
      <c r="Q343" s="1">
        <f t="shared" si="48"/>
        <v>-0.57177742472278092</v>
      </c>
      <c r="S343" s="1" t="str">
        <f t="shared" si="49"/>
        <v>D</v>
      </c>
      <c r="T343" s="1" t="str">
        <f t="shared" si="49"/>
        <v>A</v>
      </c>
      <c r="U343" s="1" t="str">
        <f t="shared" si="49"/>
        <v>A</v>
      </c>
    </row>
    <row r="344" spans="1:29" ht="15.6" x14ac:dyDescent="0.25">
      <c r="E344" s="5">
        <v>7215505</v>
      </c>
      <c r="F344" s="6">
        <v>3260</v>
      </c>
      <c r="G344" s="5">
        <v>58190</v>
      </c>
      <c r="H344" s="5">
        <v>37679</v>
      </c>
      <c r="J344" s="1">
        <f t="shared" si="46"/>
        <v>-6.9094060332674623E-2</v>
      </c>
      <c r="K344" s="1">
        <f t="shared" si="46"/>
        <v>3.6565977742448331E-2</v>
      </c>
      <c r="L344" s="1">
        <f t="shared" si="46"/>
        <v>-0.20200219418540866</v>
      </c>
      <c r="M344" s="1">
        <f t="shared" si="46"/>
        <v>0.92711743044189854</v>
      </c>
      <c r="O344" s="1">
        <f t="shared" si="47"/>
        <v>-0.52922027691512374</v>
      </c>
      <c r="P344" s="1">
        <f t="shared" si="48"/>
        <v>2.9235826236409745</v>
      </c>
      <c r="Q344" s="1">
        <f t="shared" si="48"/>
        <v>-13.418192909462931</v>
      </c>
      <c r="S344" s="1" t="str">
        <f t="shared" si="49"/>
        <v>E</v>
      </c>
      <c r="T344" s="1" t="str">
        <f t="shared" si="49"/>
        <v>C</v>
      </c>
      <c r="U344" s="1" t="str">
        <f t="shared" si="49"/>
        <v>E</v>
      </c>
    </row>
    <row r="345" spans="1:29" ht="14.4" x14ac:dyDescent="0.25">
      <c r="A345" s="18" t="s">
        <v>87</v>
      </c>
      <c r="J345" s="1" t="e">
        <f>(E345-#REF!)/#REF!</f>
        <v>#REF!</v>
      </c>
      <c r="K345" s="1" t="e">
        <f>(F345-#REF!)/#REF!</f>
        <v>#REF!</v>
      </c>
      <c r="L345" s="1" t="e">
        <f>(G345-#REF!)/#REF!</f>
        <v>#REF!</v>
      </c>
      <c r="M345" s="1" t="e">
        <f>(H345-#REF!)/#REF!</f>
        <v>#REF!</v>
      </c>
      <c r="O345" s="1" t="e">
        <f t="shared" ref="O345:O374" si="50">K345/J345</f>
        <v>#REF!</v>
      </c>
      <c r="P345" s="1" t="e">
        <f t="shared" ref="P345:Q374" si="51">L345/$J345</f>
        <v>#REF!</v>
      </c>
      <c r="Q345" s="1" t="e">
        <f t="shared" si="51"/>
        <v>#REF!</v>
      </c>
      <c r="S345" s="8" t="e">
        <f t="shared" ref="S345:U374" si="52">IF(AND($J345&gt;0,K345&lt;0,O345&lt;-0.5),"A",IF(OR(AND($J345&gt;0,K345&lt;0,O345&gt;-0.5)),"B",IF(OR(AND($J345&gt;0,K345&gt;0,O345&lt;1),AND($J345&lt;0,K345&lt;0,O345&gt;1.2)),"C",IF(OR(AND($J345&gt;0,K345&gt;0,O345&gt;1),AND($J345&lt;0,K345&lt;0,O345&lt;1.2)),"D",IF(AND($J345&lt;0,K345&gt;0,O345&lt;0),"E","F")))))</f>
        <v>#REF!</v>
      </c>
      <c r="T345" s="8" t="e">
        <f t="shared" si="52"/>
        <v>#REF!</v>
      </c>
      <c r="U345" s="8" t="e">
        <f t="shared" si="52"/>
        <v>#REF!</v>
      </c>
    </row>
    <row r="346" spans="1:29" ht="15.6" x14ac:dyDescent="0.25">
      <c r="E346" s="5">
        <v>1580510</v>
      </c>
      <c r="F346" s="6"/>
      <c r="G346" s="6"/>
      <c r="H346" s="6"/>
      <c r="J346" s="1" t="e">
        <f t="shared" ref="J346:M373" si="53">(E346-E345)/E345</f>
        <v>#DIV/0!</v>
      </c>
      <c r="K346" s="1" t="e">
        <f t="shared" si="53"/>
        <v>#DIV/0!</v>
      </c>
      <c r="L346" s="1" t="e">
        <f t="shared" si="53"/>
        <v>#DIV/0!</v>
      </c>
      <c r="M346" s="1" t="e">
        <f t="shared" ref="M346:M372" si="54">(H346-H345)/H345</f>
        <v>#DIV/0!</v>
      </c>
      <c r="O346" s="1" t="e">
        <f t="shared" si="50"/>
        <v>#DIV/0!</v>
      </c>
      <c r="P346" s="1" t="e">
        <f t="shared" si="51"/>
        <v>#DIV/0!</v>
      </c>
      <c r="Q346" s="1" t="e">
        <f t="shared" si="51"/>
        <v>#DIV/0!</v>
      </c>
      <c r="S346" s="1" t="e">
        <f t="shared" si="52"/>
        <v>#DIV/0!</v>
      </c>
      <c r="T346" s="1" t="e">
        <f t="shared" si="52"/>
        <v>#DIV/0!</v>
      </c>
      <c r="U346" s="1" t="e">
        <f t="shared" si="52"/>
        <v>#DIV/0!</v>
      </c>
      <c r="W346" s="10">
        <f>COUNTIF($S$346:$U$359,"A")</f>
        <v>8</v>
      </c>
      <c r="X346" s="10">
        <f>COUNTIF($S$346:$U$359,"b")</f>
        <v>3</v>
      </c>
      <c r="Y346" s="10">
        <f>COUNTIF($S$346:$U$359,"C")</f>
        <v>11</v>
      </c>
      <c r="Z346" s="10">
        <f>COUNTIF($S$346:$U$359,"D")</f>
        <v>11</v>
      </c>
      <c r="AA346" s="10">
        <f>COUNTIF($S$346:$U$359,"E")</f>
        <v>0</v>
      </c>
      <c r="AB346" s="10"/>
      <c r="AC346" s="10" t="s">
        <v>152</v>
      </c>
    </row>
    <row r="347" spans="1:29" ht="15.6" x14ac:dyDescent="0.25">
      <c r="E347" s="5">
        <v>1741323</v>
      </c>
      <c r="F347" s="6"/>
      <c r="G347" s="6"/>
      <c r="H347" s="6"/>
      <c r="J347" s="1">
        <f t="shared" si="53"/>
        <v>0.10174753718736357</v>
      </c>
      <c r="K347" s="1" t="e">
        <f t="shared" si="53"/>
        <v>#DIV/0!</v>
      </c>
      <c r="L347" s="1" t="e">
        <f t="shared" si="53"/>
        <v>#DIV/0!</v>
      </c>
      <c r="M347" s="1" t="e">
        <f t="shared" si="54"/>
        <v>#DIV/0!</v>
      </c>
      <c r="O347" s="1" t="e">
        <f t="shared" si="50"/>
        <v>#DIV/0!</v>
      </c>
      <c r="P347" s="1" t="e">
        <f t="shared" si="51"/>
        <v>#DIV/0!</v>
      </c>
      <c r="Q347" s="1" t="e">
        <f t="shared" si="51"/>
        <v>#DIV/0!</v>
      </c>
      <c r="S347" s="1" t="e">
        <f t="shared" si="52"/>
        <v>#DIV/0!</v>
      </c>
      <c r="T347" s="1" t="e">
        <f t="shared" si="52"/>
        <v>#DIV/0!</v>
      </c>
      <c r="U347" s="1" t="e">
        <f t="shared" si="52"/>
        <v>#DIV/0!</v>
      </c>
    </row>
    <row r="348" spans="1:29" ht="15.6" x14ac:dyDescent="0.25">
      <c r="E348" s="5">
        <v>1923723</v>
      </c>
      <c r="F348" s="5">
        <v>4362</v>
      </c>
      <c r="G348" s="5">
        <v>15526</v>
      </c>
      <c r="H348" s="5">
        <v>13926</v>
      </c>
      <c r="J348" s="1">
        <f t="shared" si="53"/>
        <v>0.10474794165126171</v>
      </c>
      <c r="K348" s="1" t="e">
        <f t="shared" si="53"/>
        <v>#DIV/0!</v>
      </c>
      <c r="L348" s="1" t="e">
        <f t="shared" si="53"/>
        <v>#DIV/0!</v>
      </c>
      <c r="M348" s="1" t="e">
        <f t="shared" si="54"/>
        <v>#DIV/0!</v>
      </c>
      <c r="O348" s="1" t="e">
        <f t="shared" si="50"/>
        <v>#DIV/0!</v>
      </c>
      <c r="P348" s="1" t="e">
        <f t="shared" si="51"/>
        <v>#DIV/0!</v>
      </c>
      <c r="Q348" s="1" t="e">
        <f t="shared" si="51"/>
        <v>#DIV/0!</v>
      </c>
      <c r="S348" s="1" t="e">
        <f t="shared" si="52"/>
        <v>#DIV/0!</v>
      </c>
      <c r="T348" s="1" t="e">
        <f t="shared" si="52"/>
        <v>#DIV/0!</v>
      </c>
      <c r="U348" s="1" t="e">
        <f t="shared" si="52"/>
        <v>#DIV/0!</v>
      </c>
    </row>
    <row r="349" spans="1:29" ht="15.6" x14ac:dyDescent="0.25">
      <c r="E349" s="5">
        <v>2178000</v>
      </c>
      <c r="F349" s="5">
        <v>6478</v>
      </c>
      <c r="G349" s="5">
        <v>23262</v>
      </c>
      <c r="H349" s="5">
        <v>34926</v>
      </c>
      <c r="J349" s="1">
        <f t="shared" si="53"/>
        <v>0.13217963293052065</v>
      </c>
      <c r="K349" s="1">
        <f t="shared" si="53"/>
        <v>0.4850985786336543</v>
      </c>
      <c r="L349" s="1">
        <f t="shared" si="53"/>
        <v>0.49826098157928633</v>
      </c>
      <c r="M349" s="1">
        <f t="shared" si="54"/>
        <v>1.5079707022834985</v>
      </c>
      <c r="O349" s="1">
        <f t="shared" si="50"/>
        <v>3.6699948992038975</v>
      </c>
      <c r="P349" s="1">
        <f t="shared" si="51"/>
        <v>3.7695745595026273</v>
      </c>
      <c r="Q349" s="1">
        <f t="shared" si="51"/>
        <v>11.408495158071389</v>
      </c>
      <c r="S349" s="1" t="str">
        <f t="shared" si="52"/>
        <v>D</v>
      </c>
      <c r="T349" s="1" t="str">
        <f t="shared" si="52"/>
        <v>D</v>
      </c>
      <c r="U349" s="1" t="str">
        <f t="shared" si="52"/>
        <v>D</v>
      </c>
    </row>
    <row r="350" spans="1:29" ht="15.6" x14ac:dyDescent="0.25">
      <c r="E350" s="5">
        <v>2336343</v>
      </c>
      <c r="F350" s="5">
        <v>6298</v>
      </c>
      <c r="G350" s="5">
        <v>30772</v>
      </c>
      <c r="H350" s="5">
        <v>27486</v>
      </c>
      <c r="J350" s="1">
        <f t="shared" si="53"/>
        <v>7.2701101928374659E-2</v>
      </c>
      <c r="K350" s="1">
        <f t="shared" si="53"/>
        <v>-2.7786353812905219E-2</v>
      </c>
      <c r="L350" s="1">
        <f t="shared" si="53"/>
        <v>0.32284412346315883</v>
      </c>
      <c r="M350" s="1">
        <f t="shared" si="54"/>
        <v>-0.21302181755712077</v>
      </c>
      <c r="O350" s="1">
        <f t="shared" si="50"/>
        <v>-0.38219989898200468</v>
      </c>
      <c r="P350" s="1">
        <f t="shared" si="51"/>
        <v>4.4407046784686406</v>
      </c>
      <c r="Q350" s="1">
        <f t="shared" si="51"/>
        <v>-2.9301043850338129</v>
      </c>
      <c r="S350" s="1" t="str">
        <f t="shared" si="52"/>
        <v>B</v>
      </c>
      <c r="T350" s="1" t="str">
        <f t="shared" si="52"/>
        <v>D</v>
      </c>
      <c r="U350" s="1" t="str">
        <f t="shared" si="52"/>
        <v>A</v>
      </c>
    </row>
    <row r="351" spans="1:29" ht="15.6" x14ac:dyDescent="0.25">
      <c r="E351" s="5">
        <v>2847362</v>
      </c>
      <c r="F351" s="5">
        <v>6641</v>
      </c>
      <c r="G351" s="5">
        <v>39646</v>
      </c>
      <c r="H351" s="5">
        <v>29293</v>
      </c>
      <c r="J351" s="1">
        <f t="shared" si="53"/>
        <v>0.21872601754108878</v>
      </c>
      <c r="K351" s="1">
        <f t="shared" si="53"/>
        <v>5.4461733883772623E-2</v>
      </c>
      <c r="L351" s="1">
        <f t="shared" si="53"/>
        <v>0.28837904588587027</v>
      </c>
      <c r="M351" s="1">
        <f t="shared" si="54"/>
        <v>6.5742559848650226E-2</v>
      </c>
      <c r="O351" s="1">
        <f t="shared" si="50"/>
        <v>0.24899522469265328</v>
      </c>
      <c r="P351" s="1">
        <f t="shared" si="51"/>
        <v>1.3184487567040204</v>
      </c>
      <c r="Q351" s="1">
        <f t="shared" si="51"/>
        <v>0.30057036921225044</v>
      </c>
      <c r="S351" s="1" t="str">
        <f t="shared" si="52"/>
        <v>C</v>
      </c>
      <c r="T351" s="1" t="str">
        <f t="shared" si="52"/>
        <v>D</v>
      </c>
      <c r="U351" s="1" t="str">
        <f t="shared" si="52"/>
        <v>C</v>
      </c>
    </row>
    <row r="352" spans="1:29" ht="15.6" x14ac:dyDescent="0.25">
      <c r="E352" s="5">
        <v>3536277</v>
      </c>
      <c r="F352" s="5">
        <v>6803</v>
      </c>
      <c r="G352" s="5">
        <v>39951</v>
      </c>
      <c r="H352" s="5">
        <v>27204</v>
      </c>
      <c r="J352" s="1">
        <f t="shared" si="53"/>
        <v>0.24194851234230141</v>
      </c>
      <c r="K352" s="1">
        <f t="shared" si="53"/>
        <v>2.439391657882849E-2</v>
      </c>
      <c r="L352" s="1">
        <f t="shared" si="53"/>
        <v>7.6930837915552639E-3</v>
      </c>
      <c r="M352" s="1">
        <f t="shared" si="54"/>
        <v>-7.1313965793875667E-2</v>
      </c>
      <c r="O352" s="1">
        <f t="shared" si="50"/>
        <v>0.10082275911792636</v>
      </c>
      <c r="P352" s="1">
        <f t="shared" si="51"/>
        <v>3.1796367405108578E-2</v>
      </c>
      <c r="Q352" s="1">
        <f t="shared" si="51"/>
        <v>-0.29474851944112318</v>
      </c>
      <c r="S352" s="1" t="str">
        <f t="shared" si="52"/>
        <v>C</v>
      </c>
      <c r="T352" s="1" t="str">
        <f t="shared" si="52"/>
        <v>C</v>
      </c>
      <c r="U352" s="1" t="str">
        <f t="shared" si="52"/>
        <v>B</v>
      </c>
    </row>
    <row r="353" spans="1:29" ht="15.6" x14ac:dyDescent="0.25">
      <c r="E353" s="5">
        <v>4473262</v>
      </c>
      <c r="F353" s="5">
        <v>6056</v>
      </c>
      <c r="G353" s="5">
        <v>30471</v>
      </c>
      <c r="H353" s="5">
        <v>16870</v>
      </c>
      <c r="J353" s="1">
        <f t="shared" si="53"/>
        <v>0.26496368921326013</v>
      </c>
      <c r="K353" s="1">
        <f t="shared" si="53"/>
        <v>-0.10980449801558136</v>
      </c>
      <c r="L353" s="1">
        <f t="shared" si="53"/>
        <v>-0.2372906810843283</v>
      </c>
      <c r="M353" s="1">
        <f t="shared" si="54"/>
        <v>-0.37987060726363769</v>
      </c>
      <c r="O353" s="1">
        <f t="shared" si="50"/>
        <v>-0.41441337996771138</v>
      </c>
      <c r="P353" s="1">
        <f t="shared" si="51"/>
        <v>-0.89555924356616734</v>
      </c>
      <c r="Q353" s="1">
        <f t="shared" si="51"/>
        <v>-1.4336704338302482</v>
      </c>
      <c r="S353" s="1" t="str">
        <f t="shared" si="52"/>
        <v>B</v>
      </c>
      <c r="T353" s="1" t="str">
        <f t="shared" si="52"/>
        <v>A</v>
      </c>
      <c r="U353" s="1" t="str">
        <f t="shared" si="52"/>
        <v>A</v>
      </c>
    </row>
    <row r="354" spans="1:29" ht="15.6" x14ac:dyDescent="0.25">
      <c r="E354" s="5">
        <v>5180017</v>
      </c>
      <c r="F354" s="5">
        <v>5088</v>
      </c>
      <c r="G354" s="5">
        <v>33779</v>
      </c>
      <c r="H354" s="5">
        <v>39754</v>
      </c>
      <c r="J354" s="1">
        <f t="shared" si="53"/>
        <v>0.1579954404638047</v>
      </c>
      <c r="K354" s="1">
        <f t="shared" si="53"/>
        <v>-0.15984147952443858</v>
      </c>
      <c r="L354" s="1">
        <f t="shared" si="53"/>
        <v>0.10856223950641594</v>
      </c>
      <c r="M354" s="1">
        <f t="shared" si="54"/>
        <v>1.3564908120924719</v>
      </c>
      <c r="O354" s="1">
        <f t="shared" si="50"/>
        <v>-1.0116841287015292</v>
      </c>
      <c r="P354" s="1">
        <f t="shared" si="51"/>
        <v>0.68712261054955281</v>
      </c>
      <c r="Q354" s="1">
        <f t="shared" si="51"/>
        <v>8.5856326493373167</v>
      </c>
      <c r="S354" s="1" t="str">
        <f t="shared" si="52"/>
        <v>A</v>
      </c>
      <c r="T354" s="1" t="str">
        <f t="shared" si="52"/>
        <v>C</v>
      </c>
      <c r="U354" s="1" t="str">
        <f t="shared" si="52"/>
        <v>D</v>
      </c>
    </row>
    <row r="355" spans="1:29" ht="15.6" x14ac:dyDescent="0.25">
      <c r="E355" s="5">
        <v>6270844</v>
      </c>
      <c r="F355" s="5">
        <v>5525</v>
      </c>
      <c r="G355" s="5">
        <v>38143</v>
      </c>
      <c r="H355" s="5">
        <v>19949</v>
      </c>
      <c r="J355" s="1">
        <f t="shared" si="53"/>
        <v>0.21058367182964843</v>
      </c>
      <c r="K355" s="1">
        <f t="shared" si="53"/>
        <v>8.5888364779874216E-2</v>
      </c>
      <c r="L355" s="1">
        <f t="shared" si="53"/>
        <v>0.12919269368542585</v>
      </c>
      <c r="M355" s="1">
        <f t="shared" si="54"/>
        <v>-0.49818886149821401</v>
      </c>
      <c r="O355" s="1">
        <f t="shared" si="50"/>
        <v>0.40785861521758232</v>
      </c>
      <c r="P355" s="1">
        <f t="shared" si="51"/>
        <v>0.61349815283844145</v>
      </c>
      <c r="Q355" s="1">
        <f t="shared" si="51"/>
        <v>-2.3657525636708607</v>
      </c>
      <c r="S355" s="1" t="str">
        <f t="shared" si="52"/>
        <v>C</v>
      </c>
      <c r="T355" s="1" t="str">
        <f t="shared" si="52"/>
        <v>C</v>
      </c>
      <c r="U355" s="1" t="str">
        <f t="shared" si="52"/>
        <v>A</v>
      </c>
    </row>
    <row r="356" spans="1:29" ht="15.6" x14ac:dyDescent="0.25">
      <c r="E356" s="5">
        <v>7802319</v>
      </c>
      <c r="F356" s="7">
        <v>56993</v>
      </c>
      <c r="G356" s="5">
        <v>51258</v>
      </c>
      <c r="H356" s="5">
        <v>20856</v>
      </c>
      <c r="J356" s="1">
        <f t="shared" si="53"/>
        <v>0.24422151149031932</v>
      </c>
      <c r="K356" s="1">
        <f t="shared" si="53"/>
        <v>9.3154751131221722</v>
      </c>
      <c r="L356" s="1">
        <f t="shared" si="53"/>
        <v>0.34383766352935008</v>
      </c>
      <c r="M356" s="1">
        <f t="shared" si="54"/>
        <v>4.5465938142262768E-2</v>
      </c>
      <c r="O356" s="1">
        <f t="shared" si="50"/>
        <v>38.143548683636034</v>
      </c>
      <c r="P356" s="1">
        <f t="shared" si="51"/>
        <v>1.4078926194139922</v>
      </c>
      <c r="Q356" s="1">
        <f t="shared" si="51"/>
        <v>0.18616680350889153</v>
      </c>
      <c r="S356" s="1" t="str">
        <f t="shared" si="52"/>
        <v>D</v>
      </c>
      <c r="T356" s="1" t="str">
        <f t="shared" si="52"/>
        <v>D</v>
      </c>
      <c r="U356" s="1" t="str">
        <f t="shared" si="52"/>
        <v>C</v>
      </c>
    </row>
    <row r="357" spans="1:29" ht="15.6" x14ac:dyDescent="0.25">
      <c r="E357" s="5">
        <v>8811232</v>
      </c>
      <c r="F357" s="7">
        <v>58743</v>
      </c>
      <c r="G357" s="5">
        <v>45389</v>
      </c>
      <c r="H357" s="5">
        <v>17620</v>
      </c>
      <c r="J357" s="1">
        <f t="shared" si="53"/>
        <v>0.12930937584069557</v>
      </c>
      <c r="K357" s="1">
        <f t="shared" si="53"/>
        <v>3.0705525239941748E-2</v>
      </c>
      <c r="L357" s="1">
        <f t="shared" si="53"/>
        <v>-0.11449920012485856</v>
      </c>
      <c r="M357" s="1">
        <f t="shared" si="54"/>
        <v>-0.15515918680475643</v>
      </c>
      <c r="O357" s="1">
        <f t="shared" si="50"/>
        <v>0.23745784124555541</v>
      </c>
      <c r="P357" s="1">
        <f t="shared" si="51"/>
        <v>-0.8854671162121871</v>
      </c>
      <c r="Q357" s="1">
        <f t="shared" si="51"/>
        <v>-1.1999067027893391</v>
      </c>
      <c r="S357" s="1" t="str">
        <f t="shared" si="52"/>
        <v>C</v>
      </c>
      <c r="T357" s="1" t="str">
        <f t="shared" si="52"/>
        <v>A</v>
      </c>
      <c r="U357" s="1" t="str">
        <f t="shared" si="52"/>
        <v>A</v>
      </c>
    </row>
    <row r="358" spans="1:29" ht="15.6" x14ac:dyDescent="0.25">
      <c r="E358" s="5">
        <v>10034500</v>
      </c>
      <c r="F358" s="7">
        <v>66798</v>
      </c>
      <c r="G358" s="5">
        <v>37207</v>
      </c>
      <c r="H358" s="5">
        <v>18520</v>
      </c>
      <c r="J358" s="1">
        <f t="shared" si="53"/>
        <v>0.13883052903385135</v>
      </c>
      <c r="K358" s="1">
        <f t="shared" si="53"/>
        <v>0.13712272100505593</v>
      </c>
      <c r="L358" s="1">
        <f t="shared" si="53"/>
        <v>-0.1802639406023486</v>
      </c>
      <c r="M358" s="1">
        <f t="shared" si="54"/>
        <v>5.1078320090805901E-2</v>
      </c>
      <c r="O358" s="1">
        <f t="shared" si="50"/>
        <v>0.98769861326121577</v>
      </c>
      <c r="P358" s="1">
        <f t="shared" si="51"/>
        <v>-1.2984459675896967</v>
      </c>
      <c r="Q358" s="1">
        <f t="shared" si="51"/>
        <v>0.36791850068043291</v>
      </c>
      <c r="S358" s="1" t="str">
        <f t="shared" si="52"/>
        <v>C</v>
      </c>
      <c r="T358" s="1" t="str">
        <f t="shared" si="52"/>
        <v>A</v>
      </c>
      <c r="U358" s="1" t="str">
        <f t="shared" si="52"/>
        <v>C</v>
      </c>
    </row>
    <row r="359" spans="1:29" ht="15.6" x14ac:dyDescent="0.25">
      <c r="E359" s="5">
        <v>10084958</v>
      </c>
      <c r="F359" s="7">
        <v>67890</v>
      </c>
      <c r="G359" s="5">
        <v>38151</v>
      </c>
      <c r="H359" s="5">
        <v>42105</v>
      </c>
      <c r="J359" s="1">
        <f t="shared" si="53"/>
        <v>5.028451841148039E-3</v>
      </c>
      <c r="K359" s="1">
        <f t="shared" si="53"/>
        <v>1.634779484415701E-2</v>
      </c>
      <c r="L359" s="1">
        <f t="shared" si="53"/>
        <v>2.537156986588545E-2</v>
      </c>
      <c r="M359" s="1">
        <f t="shared" si="54"/>
        <v>1.2734881209503239</v>
      </c>
      <c r="O359" s="1">
        <f t="shared" si="50"/>
        <v>3.251059244593395</v>
      </c>
      <c r="P359" s="1">
        <f t="shared" si="51"/>
        <v>5.045602636236624</v>
      </c>
      <c r="Q359" s="1">
        <f t="shared" si="51"/>
        <v>253.25650144032713</v>
      </c>
      <c r="S359" s="1" t="str">
        <f t="shared" si="52"/>
        <v>D</v>
      </c>
      <c r="T359" s="1" t="str">
        <f t="shared" si="52"/>
        <v>D</v>
      </c>
      <c r="U359" s="1" t="str">
        <f t="shared" si="52"/>
        <v>D</v>
      </c>
    </row>
    <row r="360" spans="1:29" ht="14.4" x14ac:dyDescent="0.25">
      <c r="A360" s="18" t="s">
        <v>89</v>
      </c>
      <c r="J360" s="1" t="e">
        <f>(E360-#REF!)/#REF!</f>
        <v>#REF!</v>
      </c>
      <c r="K360" s="1" t="e">
        <f>(F360-#REF!)/#REF!</f>
        <v>#REF!</v>
      </c>
      <c r="L360" s="1" t="e">
        <f>(G360-#REF!)/#REF!</f>
        <v>#REF!</v>
      </c>
      <c r="M360" s="1" t="e">
        <f>(H360-#REF!)/#REF!</f>
        <v>#REF!</v>
      </c>
      <c r="O360" s="1" t="e">
        <f t="shared" si="50"/>
        <v>#REF!</v>
      </c>
      <c r="P360" s="1" t="e">
        <f t="shared" si="51"/>
        <v>#REF!</v>
      </c>
      <c r="Q360" s="1" t="e">
        <f t="shared" si="51"/>
        <v>#REF!</v>
      </c>
      <c r="S360" s="8" t="e">
        <f t="shared" si="52"/>
        <v>#REF!</v>
      </c>
      <c r="T360" s="8" t="e">
        <f t="shared" si="52"/>
        <v>#REF!</v>
      </c>
      <c r="U360" s="8" t="e">
        <f t="shared" si="52"/>
        <v>#REF!</v>
      </c>
    </row>
    <row r="361" spans="1:29" ht="15.6" x14ac:dyDescent="0.25">
      <c r="E361" s="5">
        <v>1780141</v>
      </c>
      <c r="F361" s="6"/>
      <c r="G361" s="6"/>
      <c r="H361" s="6"/>
      <c r="J361" s="1" t="e">
        <f t="shared" si="53"/>
        <v>#DIV/0!</v>
      </c>
      <c r="K361" s="1" t="e">
        <f t="shared" si="53"/>
        <v>#DIV/0!</v>
      </c>
      <c r="L361" s="1" t="e">
        <f t="shared" si="53"/>
        <v>#DIV/0!</v>
      </c>
      <c r="M361" s="1" t="e">
        <f t="shared" si="54"/>
        <v>#DIV/0!</v>
      </c>
      <c r="O361" s="1" t="e">
        <f t="shared" si="50"/>
        <v>#DIV/0!</v>
      </c>
      <c r="P361" s="1" t="e">
        <f t="shared" si="51"/>
        <v>#DIV/0!</v>
      </c>
      <c r="Q361" s="1" t="e">
        <f t="shared" si="51"/>
        <v>#DIV/0!</v>
      </c>
      <c r="S361" s="1" t="e">
        <f t="shared" si="52"/>
        <v>#DIV/0!</v>
      </c>
      <c r="T361" s="1" t="e">
        <f t="shared" si="52"/>
        <v>#DIV/0!</v>
      </c>
      <c r="U361" s="1" t="e">
        <f t="shared" si="52"/>
        <v>#DIV/0!</v>
      </c>
      <c r="W361" s="1">
        <f>COUNTIF($S$361:$U$374,"A")</f>
        <v>6</v>
      </c>
      <c r="X361" s="1">
        <f>COUNTIF($S$361:$U$374,"B")</f>
        <v>6</v>
      </c>
      <c r="Y361" s="1">
        <f>COUNTIF($S$361:$U$374,"C")</f>
        <v>11</v>
      </c>
      <c r="Z361" s="1">
        <f>COUNTIF($S$361:$U$374,"D")</f>
        <v>8</v>
      </c>
      <c r="AA361" s="1">
        <f>COUNTIF($S$361:$U$374,"E")</f>
        <v>2</v>
      </c>
      <c r="AC361" s="1" t="s">
        <v>148</v>
      </c>
    </row>
    <row r="362" spans="1:29" ht="15.6" x14ac:dyDescent="0.25">
      <c r="E362" s="5">
        <v>1952528</v>
      </c>
      <c r="F362" s="6"/>
      <c r="G362" s="6"/>
      <c r="H362" s="6"/>
      <c r="J362" s="1">
        <f t="shared" si="53"/>
        <v>9.6838958262294952E-2</v>
      </c>
      <c r="K362" s="1" t="e">
        <f t="shared" si="53"/>
        <v>#DIV/0!</v>
      </c>
      <c r="L362" s="1" t="e">
        <f t="shared" si="53"/>
        <v>#DIV/0!</v>
      </c>
      <c r="M362" s="1" t="e">
        <f t="shared" si="54"/>
        <v>#DIV/0!</v>
      </c>
      <c r="O362" s="1" t="e">
        <f t="shared" si="50"/>
        <v>#DIV/0!</v>
      </c>
      <c r="P362" s="1" t="e">
        <f t="shared" si="51"/>
        <v>#DIV/0!</v>
      </c>
      <c r="Q362" s="1" t="e">
        <f t="shared" si="51"/>
        <v>#DIV/0!</v>
      </c>
      <c r="S362" s="1" t="e">
        <f t="shared" si="52"/>
        <v>#DIV/0!</v>
      </c>
      <c r="T362" s="1" t="e">
        <f t="shared" si="52"/>
        <v>#DIV/0!</v>
      </c>
      <c r="U362" s="1" t="e">
        <f t="shared" si="52"/>
        <v>#DIV/0!</v>
      </c>
    </row>
    <row r="363" spans="1:29" ht="15.6" x14ac:dyDescent="0.25">
      <c r="E363" s="5">
        <v>2271321</v>
      </c>
      <c r="F363" s="7">
        <v>638</v>
      </c>
      <c r="G363" s="5">
        <v>21191</v>
      </c>
      <c r="H363" s="5">
        <v>28062</v>
      </c>
      <c r="J363" s="1">
        <f t="shared" si="53"/>
        <v>0.16327192234887283</v>
      </c>
      <c r="K363" s="1" t="e">
        <f t="shared" si="53"/>
        <v>#DIV/0!</v>
      </c>
      <c r="L363" s="1" t="e">
        <f t="shared" si="53"/>
        <v>#DIV/0!</v>
      </c>
      <c r="M363" s="1" t="e">
        <f t="shared" si="54"/>
        <v>#DIV/0!</v>
      </c>
      <c r="O363" s="1" t="e">
        <f t="shared" si="50"/>
        <v>#DIV/0!</v>
      </c>
      <c r="P363" s="1" t="e">
        <f t="shared" si="51"/>
        <v>#DIV/0!</v>
      </c>
      <c r="Q363" s="1" t="e">
        <f t="shared" si="51"/>
        <v>#DIV/0!</v>
      </c>
      <c r="S363" s="1" t="e">
        <f t="shared" si="52"/>
        <v>#DIV/0!</v>
      </c>
      <c r="T363" s="1" t="e">
        <f t="shared" si="52"/>
        <v>#DIV/0!</v>
      </c>
      <c r="U363" s="1" t="e">
        <f t="shared" si="52"/>
        <v>#DIV/0!</v>
      </c>
    </row>
    <row r="364" spans="1:29" ht="15.6" x14ac:dyDescent="0.25">
      <c r="E364" s="5">
        <v>2847227</v>
      </c>
      <c r="F364" s="7">
        <v>666</v>
      </c>
      <c r="G364" s="5">
        <v>23482</v>
      </c>
      <c r="H364" s="5">
        <v>31393</v>
      </c>
      <c r="J364" s="1">
        <f t="shared" si="53"/>
        <v>0.253555530019755</v>
      </c>
      <c r="K364" s="1">
        <f t="shared" si="53"/>
        <v>4.3887147335423198E-2</v>
      </c>
      <c r="L364" s="1">
        <f t="shared" si="53"/>
        <v>0.10811193431173612</v>
      </c>
      <c r="M364" s="1">
        <f t="shared" si="54"/>
        <v>0.11870144679637945</v>
      </c>
      <c r="O364" s="1">
        <f t="shared" si="50"/>
        <v>0.17308692629186145</v>
      </c>
      <c r="P364" s="1">
        <f t="shared" si="51"/>
        <v>0.42638365766786041</v>
      </c>
      <c r="Q364" s="1">
        <f t="shared" si="51"/>
        <v>0.4681477338992811</v>
      </c>
      <c r="S364" s="1" t="str">
        <f t="shared" si="52"/>
        <v>C</v>
      </c>
      <c r="T364" s="1" t="str">
        <f t="shared" si="52"/>
        <v>C</v>
      </c>
      <c r="U364" s="1" t="str">
        <f t="shared" si="52"/>
        <v>C</v>
      </c>
    </row>
    <row r="365" spans="1:29" ht="15.6" x14ac:dyDescent="0.25">
      <c r="E365" s="5">
        <v>3655508</v>
      </c>
      <c r="F365" s="7">
        <v>727</v>
      </c>
      <c r="G365" s="5">
        <v>24117</v>
      </c>
      <c r="H365" s="5">
        <v>29045</v>
      </c>
      <c r="J365" s="1">
        <f t="shared" si="53"/>
        <v>0.2838835821660865</v>
      </c>
      <c r="K365" s="1">
        <f t="shared" si="53"/>
        <v>9.1591591591591595E-2</v>
      </c>
      <c r="L365" s="1">
        <f t="shared" si="53"/>
        <v>2.7041989609062261E-2</v>
      </c>
      <c r="M365" s="1">
        <f t="shared" si="54"/>
        <v>-7.4793743828241971E-2</v>
      </c>
      <c r="O365" s="1">
        <f t="shared" si="50"/>
        <v>0.3226378605368091</v>
      </c>
      <c r="P365" s="1">
        <f t="shared" si="51"/>
        <v>9.5257321338298825E-2</v>
      </c>
      <c r="Q365" s="1">
        <f t="shared" si="51"/>
        <v>-0.2634662535168511</v>
      </c>
      <c r="S365" s="1" t="str">
        <f t="shared" si="52"/>
        <v>C</v>
      </c>
      <c r="T365" s="1" t="str">
        <f t="shared" si="52"/>
        <v>C</v>
      </c>
      <c r="U365" s="1" t="str">
        <f t="shared" si="52"/>
        <v>B</v>
      </c>
    </row>
    <row r="366" spans="1:29" ht="15.6" x14ac:dyDescent="0.25">
      <c r="E366" s="5">
        <v>4736781</v>
      </c>
      <c r="F366" s="5">
        <v>1639</v>
      </c>
      <c r="G366" s="5">
        <v>31900</v>
      </c>
      <c r="H366" s="5">
        <v>31153</v>
      </c>
      <c r="J366" s="1">
        <f t="shared" si="53"/>
        <v>0.29579281456913786</v>
      </c>
      <c r="K366" s="1">
        <f t="shared" si="53"/>
        <v>1.2544704264099038</v>
      </c>
      <c r="L366" s="1">
        <f t="shared" si="53"/>
        <v>0.3227184143964838</v>
      </c>
      <c r="M366" s="1">
        <f t="shared" si="54"/>
        <v>7.2577035634360479E-2</v>
      </c>
      <c r="O366" s="1">
        <f t="shared" si="50"/>
        <v>4.2410442871548764</v>
      </c>
      <c r="P366" s="1">
        <f t="shared" si="51"/>
        <v>1.0910285798070067</v>
      </c>
      <c r="Q366" s="1">
        <f t="shared" si="51"/>
        <v>0.24536443097875357</v>
      </c>
      <c r="S366" s="1" t="str">
        <f t="shared" si="52"/>
        <v>D</v>
      </c>
      <c r="T366" s="1" t="str">
        <f t="shared" si="52"/>
        <v>D</v>
      </c>
      <c r="U366" s="1" t="str">
        <f t="shared" si="52"/>
        <v>C</v>
      </c>
    </row>
    <row r="367" spans="1:29" ht="15.6" x14ac:dyDescent="0.25">
      <c r="E367" s="5">
        <v>6073494</v>
      </c>
      <c r="F367" s="5">
        <v>1239</v>
      </c>
      <c r="G367" s="5">
        <v>33250</v>
      </c>
      <c r="H367" s="5">
        <v>35122</v>
      </c>
      <c r="J367" s="1">
        <f t="shared" si="53"/>
        <v>0.28219860702869731</v>
      </c>
      <c r="K367" s="1">
        <f t="shared" si="53"/>
        <v>-0.24405125076266015</v>
      </c>
      <c r="L367" s="1">
        <f t="shared" si="53"/>
        <v>4.2319749216300939E-2</v>
      </c>
      <c r="M367" s="1">
        <f t="shared" si="54"/>
        <v>0.12740346034089814</v>
      </c>
      <c r="O367" s="1">
        <f t="shared" si="50"/>
        <v>-0.86482089097570247</v>
      </c>
      <c r="P367" s="1">
        <f t="shared" si="51"/>
        <v>0.14996441570669186</v>
      </c>
      <c r="Q367" s="1">
        <f t="shared" si="51"/>
        <v>0.45146736081493927</v>
      </c>
      <c r="S367" s="1" t="str">
        <f t="shared" si="52"/>
        <v>A</v>
      </c>
      <c r="T367" s="1" t="str">
        <f t="shared" si="52"/>
        <v>C</v>
      </c>
      <c r="U367" s="1" t="str">
        <f t="shared" si="52"/>
        <v>C</v>
      </c>
    </row>
    <row r="368" spans="1:29" ht="15.6" x14ac:dyDescent="0.25">
      <c r="E368" s="5">
        <v>8067183</v>
      </c>
      <c r="F368" s="5">
        <v>1163</v>
      </c>
      <c r="G368" s="5">
        <v>28136</v>
      </c>
      <c r="H368" s="5">
        <v>32383</v>
      </c>
      <c r="J368" s="1">
        <f t="shared" si="53"/>
        <v>0.32826063547605383</v>
      </c>
      <c r="K368" s="1">
        <f t="shared" si="53"/>
        <v>-6.1339790153349477E-2</v>
      </c>
      <c r="L368" s="1">
        <f t="shared" si="53"/>
        <v>-0.1538045112781955</v>
      </c>
      <c r="M368" s="1">
        <f t="shared" si="54"/>
        <v>-7.7985308353738403E-2</v>
      </c>
      <c r="O368" s="1">
        <f t="shared" si="50"/>
        <v>-0.18686307014666134</v>
      </c>
      <c r="P368" s="1">
        <f t="shared" si="51"/>
        <v>-0.46854387841887707</v>
      </c>
      <c r="Q368" s="1">
        <f t="shared" si="51"/>
        <v>-0.237571307447942</v>
      </c>
      <c r="S368" s="1" t="str">
        <f t="shared" si="52"/>
        <v>B</v>
      </c>
      <c r="T368" s="1" t="str">
        <f t="shared" si="52"/>
        <v>B</v>
      </c>
      <c r="U368" s="1" t="str">
        <f t="shared" si="52"/>
        <v>B</v>
      </c>
    </row>
    <row r="369" spans="1:29" ht="15.6" x14ac:dyDescent="0.25">
      <c r="E369" s="5">
        <v>9008304</v>
      </c>
      <c r="F369" s="5">
        <v>1332</v>
      </c>
      <c r="G369" s="5">
        <v>28746</v>
      </c>
      <c r="H369" s="5">
        <v>28865</v>
      </c>
      <c r="J369" s="1">
        <f t="shared" si="53"/>
        <v>0.11666042533062657</v>
      </c>
      <c r="K369" s="1">
        <f t="shared" si="53"/>
        <v>0.14531384350816853</v>
      </c>
      <c r="L369" s="1">
        <f t="shared" si="53"/>
        <v>2.1680409439863518E-2</v>
      </c>
      <c r="M369" s="1">
        <f t="shared" si="54"/>
        <v>-0.10863724793873329</v>
      </c>
      <c r="O369" s="1">
        <f t="shared" si="50"/>
        <v>1.2456138668818968</v>
      </c>
      <c r="P369" s="1">
        <f t="shared" si="51"/>
        <v>0.18584202293467736</v>
      </c>
      <c r="Q369" s="1">
        <f t="shared" si="51"/>
        <v>-0.93122622886763151</v>
      </c>
      <c r="S369" s="1" t="str">
        <f t="shared" si="52"/>
        <v>D</v>
      </c>
      <c r="T369" s="1" t="str">
        <f t="shared" si="52"/>
        <v>C</v>
      </c>
      <c r="U369" s="1" t="str">
        <f t="shared" si="52"/>
        <v>A</v>
      </c>
    </row>
    <row r="370" spans="1:29" ht="15.6" x14ac:dyDescent="0.25">
      <c r="E370" s="5">
        <v>11028462</v>
      </c>
      <c r="F370" s="7">
        <v>658</v>
      </c>
      <c r="G370" s="5">
        <v>16846</v>
      </c>
      <c r="H370" s="5">
        <v>6223</v>
      </c>
      <c r="J370" s="1">
        <f t="shared" si="53"/>
        <v>0.22425508730611224</v>
      </c>
      <c r="K370" s="1">
        <f t="shared" si="53"/>
        <v>-0.50600600600600598</v>
      </c>
      <c r="L370" s="1">
        <f t="shared" si="53"/>
        <v>-0.41397063939330692</v>
      </c>
      <c r="M370" s="1">
        <f t="shared" si="54"/>
        <v>-0.78441018534557427</v>
      </c>
      <c r="O370" s="1">
        <f t="shared" si="50"/>
        <v>-2.2563858509720167</v>
      </c>
      <c r="P370" s="1">
        <f t="shared" si="51"/>
        <v>-1.8459810404578672</v>
      </c>
      <c r="Q370" s="1">
        <f t="shared" si="51"/>
        <v>-3.4978478961988508</v>
      </c>
      <c r="S370" s="1" t="str">
        <f t="shared" si="52"/>
        <v>A</v>
      </c>
      <c r="T370" s="1" t="str">
        <f t="shared" si="52"/>
        <v>A</v>
      </c>
      <c r="U370" s="1" t="str">
        <f t="shared" si="52"/>
        <v>A</v>
      </c>
    </row>
    <row r="371" spans="1:29" ht="15.6" x14ac:dyDescent="0.25">
      <c r="E371" s="5">
        <v>13609668</v>
      </c>
      <c r="F371" s="7">
        <v>758</v>
      </c>
      <c r="G371" s="5">
        <v>32293</v>
      </c>
      <c r="H371" s="5">
        <v>29868</v>
      </c>
      <c r="J371" s="1">
        <f t="shared" si="53"/>
        <v>0.23404949847041229</v>
      </c>
      <c r="K371" s="1">
        <f t="shared" si="53"/>
        <v>0.1519756838905775</v>
      </c>
      <c r="L371" s="1">
        <f t="shared" si="53"/>
        <v>0.91695357948474421</v>
      </c>
      <c r="M371" s="1">
        <f t="shared" si="54"/>
        <v>3.7996143339225452</v>
      </c>
      <c r="O371" s="1">
        <f t="shared" si="50"/>
        <v>0.64933138025839321</v>
      </c>
      <c r="P371" s="1">
        <f t="shared" si="51"/>
        <v>3.9177763057700474</v>
      </c>
      <c r="Q371" s="1">
        <f t="shared" si="51"/>
        <v>16.234234034912401</v>
      </c>
      <c r="S371" s="1" t="str">
        <f t="shared" si="52"/>
        <v>C</v>
      </c>
      <c r="T371" s="1" t="str">
        <f t="shared" si="52"/>
        <v>D</v>
      </c>
      <c r="U371" s="1" t="str">
        <f t="shared" si="52"/>
        <v>D</v>
      </c>
    </row>
    <row r="372" spans="1:29" ht="15.6" x14ac:dyDescent="0.25">
      <c r="E372" s="5">
        <v>16054206</v>
      </c>
      <c r="F372" s="7">
        <v>990</v>
      </c>
      <c r="G372" s="5">
        <v>31667</v>
      </c>
      <c r="H372" s="5">
        <v>29823</v>
      </c>
      <c r="J372" s="1">
        <f t="shared" si="53"/>
        <v>0.17961775408481676</v>
      </c>
      <c r="K372" s="1">
        <f t="shared" si="53"/>
        <v>0.30606860158311344</v>
      </c>
      <c r="L372" s="1">
        <f t="shared" si="53"/>
        <v>-1.9385006038460346E-2</v>
      </c>
      <c r="M372" s="1">
        <f t="shared" si="54"/>
        <v>-1.506629168340699E-3</v>
      </c>
      <c r="O372" s="1">
        <f t="shared" si="50"/>
        <v>1.7039997139624945</v>
      </c>
      <c r="P372" s="1">
        <f t="shared" si="51"/>
        <v>-0.10792366343310701</v>
      </c>
      <c r="Q372" s="1">
        <f t="shared" si="51"/>
        <v>-8.3879746521563683E-3</v>
      </c>
      <c r="S372" s="1" t="str">
        <f t="shared" si="52"/>
        <v>D</v>
      </c>
      <c r="T372" s="1" t="str">
        <f t="shared" si="52"/>
        <v>B</v>
      </c>
      <c r="U372" s="1" t="str">
        <f t="shared" si="52"/>
        <v>B</v>
      </c>
    </row>
    <row r="373" spans="1:29" ht="15.6" x14ac:dyDescent="0.25">
      <c r="E373" s="5">
        <v>16504848</v>
      </c>
      <c r="F373" s="7">
        <v>1120</v>
      </c>
      <c r="G373" s="5">
        <v>31112</v>
      </c>
      <c r="H373" s="5">
        <v>39914</v>
      </c>
      <c r="J373" s="1">
        <f t="shared" si="53"/>
        <v>2.8070027256408694E-2</v>
      </c>
      <c r="K373" s="1">
        <f t="shared" si="53"/>
        <v>0.13131313131313133</v>
      </c>
      <c r="L373" s="1">
        <f t="shared" si="53"/>
        <v>-1.7526131303881011E-2</v>
      </c>
      <c r="M373" s="1">
        <f t="shared" si="53"/>
        <v>0.338363008416323</v>
      </c>
      <c r="O373" s="1">
        <f t="shared" si="50"/>
        <v>4.6780549984379194</v>
      </c>
      <c r="P373" s="1">
        <f t="shared" si="51"/>
        <v>-0.62437172375312189</v>
      </c>
      <c r="Q373" s="1">
        <f t="shared" si="51"/>
        <v>12.054245809079898</v>
      </c>
      <c r="S373" s="1" t="str">
        <f t="shared" si="52"/>
        <v>D</v>
      </c>
      <c r="T373" s="1" t="str">
        <f t="shared" si="52"/>
        <v>A</v>
      </c>
      <c r="U373" s="1" t="str">
        <f t="shared" si="52"/>
        <v>D</v>
      </c>
    </row>
    <row r="374" spans="1:29" ht="15.6" x14ac:dyDescent="0.25">
      <c r="E374" s="5">
        <v>15962932</v>
      </c>
      <c r="F374" s="7">
        <v>1389</v>
      </c>
      <c r="G374" s="5">
        <v>34615</v>
      </c>
      <c r="H374" s="5">
        <v>31607</v>
      </c>
      <c r="J374" s="1">
        <f t="shared" ref="J374:M374" si="55">(E374-E373)/E373</f>
        <v>-3.2833746787610522E-2</v>
      </c>
      <c r="K374" s="1">
        <f t="shared" si="55"/>
        <v>0.24017857142857144</v>
      </c>
      <c r="L374" s="1">
        <f t="shared" si="55"/>
        <v>0.11259321162252507</v>
      </c>
      <c r="M374" s="1">
        <f t="shared" si="55"/>
        <v>-0.20812246329608658</v>
      </c>
      <c r="O374" s="1">
        <f t="shared" si="50"/>
        <v>-7.3149912796184555</v>
      </c>
      <c r="P374" s="1">
        <f t="shared" si="51"/>
        <v>-3.4291916896006205</v>
      </c>
      <c r="Q374" s="1">
        <f t="shared" si="51"/>
        <v>6.3386754074201317</v>
      </c>
      <c r="S374" s="1" t="str">
        <f t="shared" si="52"/>
        <v>E</v>
      </c>
      <c r="T374" s="1" t="str">
        <f t="shared" si="52"/>
        <v>E</v>
      </c>
      <c r="U374" s="1" t="str">
        <f t="shared" si="52"/>
        <v>C</v>
      </c>
    </row>
    <row r="375" spans="1:29" ht="14.4" x14ac:dyDescent="0.25">
      <c r="A375" s="18" t="s">
        <v>101</v>
      </c>
      <c r="J375" s="1" t="e">
        <f>(E375-#REF!)/#REF!</f>
        <v>#REF!</v>
      </c>
      <c r="K375" s="1" t="e">
        <f>(F375-#REF!)/#REF!</f>
        <v>#REF!</v>
      </c>
      <c r="L375" s="1" t="e">
        <f>(G375-#REF!)/#REF!</f>
        <v>#REF!</v>
      </c>
      <c r="M375" s="1" t="e">
        <f>(H375-#REF!)/#REF!</f>
        <v>#REF!</v>
      </c>
      <c r="O375" s="1" t="e">
        <f t="shared" ref="O375:O389" si="56">K375/J375</f>
        <v>#REF!</v>
      </c>
      <c r="P375" s="1" t="e">
        <f t="shared" ref="P375:Q389" si="57">L375/$J375</f>
        <v>#REF!</v>
      </c>
      <c r="Q375" s="1" t="e">
        <f t="shared" si="57"/>
        <v>#REF!</v>
      </c>
      <c r="S375" s="8" t="e">
        <f t="shared" ref="S375:U389" si="58">IF(AND($J375&gt;0,K375&lt;0,O375&lt;-0.5),"A",IF(OR(AND($J375&gt;0,K375&lt;0,O375&gt;-0.5)),"B",IF(OR(AND($J375&gt;0,K375&gt;0,O375&lt;1),AND($J375&lt;0,K375&lt;0,O375&gt;1.2)),"C",IF(OR(AND($J375&gt;0,K375&gt;0,O375&gt;1),AND($J375&lt;0,K375&lt;0,O375&lt;1.2)),"D",IF(AND($J375&lt;0,K375&gt;0,O375&lt;0),"E","F")))))</f>
        <v>#REF!</v>
      </c>
      <c r="T375" s="8" t="e">
        <f t="shared" si="58"/>
        <v>#REF!</v>
      </c>
      <c r="U375" s="8" t="e">
        <f t="shared" si="58"/>
        <v>#REF!</v>
      </c>
    </row>
    <row r="376" spans="1:29" ht="15.6" x14ac:dyDescent="0.25">
      <c r="E376" s="5">
        <v>1241647</v>
      </c>
      <c r="F376" s="6"/>
      <c r="G376" s="6"/>
      <c r="H376" s="6"/>
      <c r="J376" s="1" t="e">
        <f t="shared" ref="J376:M389" si="59">(E376-E375)/E375</f>
        <v>#DIV/0!</v>
      </c>
      <c r="K376" s="1" t="e">
        <f t="shared" si="59"/>
        <v>#DIV/0!</v>
      </c>
      <c r="L376" s="1" t="e">
        <f t="shared" si="59"/>
        <v>#DIV/0!</v>
      </c>
      <c r="M376" s="1" t="e">
        <f t="shared" si="59"/>
        <v>#DIV/0!</v>
      </c>
      <c r="O376" s="1" t="e">
        <f t="shared" si="56"/>
        <v>#DIV/0!</v>
      </c>
      <c r="P376" s="1" t="e">
        <f t="shared" si="57"/>
        <v>#DIV/0!</v>
      </c>
      <c r="Q376" s="1" t="e">
        <f t="shared" si="57"/>
        <v>#DIV/0!</v>
      </c>
      <c r="S376" s="1" t="e">
        <f t="shared" si="58"/>
        <v>#DIV/0!</v>
      </c>
      <c r="T376" s="1" t="e">
        <f t="shared" si="58"/>
        <v>#DIV/0!</v>
      </c>
      <c r="U376" s="1" t="e">
        <f t="shared" si="58"/>
        <v>#DIV/0!</v>
      </c>
      <c r="W376" s="1">
        <f>COUNTIF($S$376:$U$389,"A")</f>
        <v>9</v>
      </c>
      <c r="X376" s="1">
        <f>COUNTIF($S$376:$U$389,"B")</f>
        <v>4</v>
      </c>
      <c r="Y376" s="1">
        <f>COUNTIF($S$376:$U$389,"C")</f>
        <v>15</v>
      </c>
      <c r="Z376" s="1">
        <f>COUNTIF($S$376:$U$389,"D")</f>
        <v>4</v>
      </c>
      <c r="AA376" s="1">
        <f>COUNTIF($S$376:$U$389,"E")</f>
        <v>1</v>
      </c>
      <c r="AC376" s="1" t="s">
        <v>148</v>
      </c>
    </row>
    <row r="377" spans="1:29" ht="15.6" x14ac:dyDescent="0.25">
      <c r="E377" s="5">
        <v>1388926</v>
      </c>
      <c r="F377" s="6"/>
      <c r="G377" s="6"/>
      <c r="H377" s="6"/>
      <c r="J377" s="1">
        <f t="shared" si="59"/>
        <v>0.11861583847905242</v>
      </c>
      <c r="K377" s="1" t="e">
        <f t="shared" si="59"/>
        <v>#DIV/0!</v>
      </c>
      <c r="L377" s="1" t="e">
        <f t="shared" si="59"/>
        <v>#DIV/0!</v>
      </c>
      <c r="M377" s="1" t="e">
        <f t="shared" si="59"/>
        <v>#DIV/0!</v>
      </c>
      <c r="O377" s="1" t="e">
        <f t="shared" si="56"/>
        <v>#DIV/0!</v>
      </c>
      <c r="P377" s="1" t="e">
        <f t="shared" si="57"/>
        <v>#DIV/0!</v>
      </c>
      <c r="Q377" s="1" t="e">
        <f t="shared" si="57"/>
        <v>#DIV/0!</v>
      </c>
      <c r="S377" s="1" t="e">
        <f t="shared" si="58"/>
        <v>#DIV/0!</v>
      </c>
      <c r="T377" s="1" t="e">
        <f t="shared" si="58"/>
        <v>#DIV/0!</v>
      </c>
      <c r="U377" s="1" t="e">
        <f t="shared" si="58"/>
        <v>#DIV/0!</v>
      </c>
    </row>
    <row r="378" spans="1:29" ht="15.6" x14ac:dyDescent="0.25">
      <c r="E378" s="5">
        <v>1642680</v>
      </c>
      <c r="F378" s="5">
        <v>2683</v>
      </c>
      <c r="G378" s="5">
        <v>84648</v>
      </c>
      <c r="H378" s="5">
        <v>13556</v>
      </c>
      <c r="J378" s="1">
        <f t="shared" si="59"/>
        <v>0.18269799830948516</v>
      </c>
      <c r="K378" s="1" t="e">
        <f t="shared" si="59"/>
        <v>#DIV/0!</v>
      </c>
      <c r="L378" s="1" t="e">
        <f t="shared" si="59"/>
        <v>#DIV/0!</v>
      </c>
      <c r="M378" s="1" t="e">
        <f t="shared" si="59"/>
        <v>#DIV/0!</v>
      </c>
      <c r="O378" s="1" t="e">
        <f t="shared" si="56"/>
        <v>#DIV/0!</v>
      </c>
      <c r="P378" s="1" t="e">
        <f t="shared" si="57"/>
        <v>#DIV/0!</v>
      </c>
      <c r="Q378" s="1" t="e">
        <f t="shared" si="57"/>
        <v>#DIV/0!</v>
      </c>
      <c r="S378" s="1" t="e">
        <f t="shared" si="58"/>
        <v>#DIV/0!</v>
      </c>
      <c r="T378" s="1" t="e">
        <f t="shared" si="58"/>
        <v>#DIV/0!</v>
      </c>
      <c r="U378" s="1" t="e">
        <f t="shared" si="58"/>
        <v>#DIV/0!</v>
      </c>
    </row>
    <row r="379" spans="1:29" ht="15.6" x14ac:dyDescent="0.25">
      <c r="E379" s="5">
        <v>2008306</v>
      </c>
      <c r="F379" s="5">
        <v>3048</v>
      </c>
      <c r="G379" s="5">
        <v>98632</v>
      </c>
      <c r="H379" s="5">
        <v>15959</v>
      </c>
      <c r="J379" s="1">
        <f t="shared" si="59"/>
        <v>0.22257895633964009</v>
      </c>
      <c r="K379" s="1">
        <f t="shared" si="59"/>
        <v>0.13604174431606411</v>
      </c>
      <c r="L379" s="1">
        <f t="shared" si="59"/>
        <v>0.16520177676968151</v>
      </c>
      <c r="M379" s="1">
        <f t="shared" si="59"/>
        <v>0.17726467984656241</v>
      </c>
      <c r="O379" s="1">
        <f t="shared" si="56"/>
        <v>0.61120667718683086</v>
      </c>
      <c r="P379" s="1">
        <f t="shared" si="57"/>
        <v>0.74221651267694433</v>
      </c>
      <c r="Q379" s="1">
        <f t="shared" si="57"/>
        <v>0.79641257539220722</v>
      </c>
      <c r="S379" s="1" t="str">
        <f t="shared" si="58"/>
        <v>C</v>
      </c>
      <c r="T379" s="1" t="str">
        <f t="shared" si="58"/>
        <v>C</v>
      </c>
      <c r="U379" s="1" t="str">
        <f t="shared" si="58"/>
        <v>C</v>
      </c>
    </row>
    <row r="380" spans="1:29" ht="15.6" x14ac:dyDescent="0.25">
      <c r="E380" s="5">
        <v>2480110</v>
      </c>
      <c r="F380" s="5">
        <v>2460</v>
      </c>
      <c r="G380" s="5">
        <v>99991</v>
      </c>
      <c r="H380" s="5">
        <v>14748</v>
      </c>
      <c r="J380" s="1">
        <f t="shared" si="59"/>
        <v>0.23492635086485825</v>
      </c>
      <c r="K380" s="1">
        <f t="shared" si="59"/>
        <v>-0.19291338582677164</v>
      </c>
      <c r="L380" s="1">
        <f t="shared" si="59"/>
        <v>1.3778489739638251E-2</v>
      </c>
      <c r="M380" s="1">
        <f t="shared" si="59"/>
        <v>-7.588194749044426E-2</v>
      </c>
      <c r="O380" s="1">
        <f t="shared" si="56"/>
        <v>-0.82116537849662241</v>
      </c>
      <c r="P380" s="1">
        <f t="shared" si="57"/>
        <v>5.8650252255288082E-2</v>
      </c>
      <c r="Q380" s="1">
        <f t="shared" si="57"/>
        <v>-0.32300313358247101</v>
      </c>
      <c r="S380" s="1" t="str">
        <f t="shared" si="58"/>
        <v>A</v>
      </c>
      <c r="T380" s="1" t="str">
        <f t="shared" si="58"/>
        <v>C</v>
      </c>
      <c r="U380" s="1" t="str">
        <f t="shared" si="58"/>
        <v>B</v>
      </c>
    </row>
    <row r="381" spans="1:29" ht="15.6" x14ac:dyDescent="0.25">
      <c r="E381" s="5">
        <v>2900717</v>
      </c>
      <c r="F381" s="5">
        <v>1481</v>
      </c>
      <c r="G381" s="5">
        <v>106415</v>
      </c>
      <c r="H381" s="5">
        <v>11923</v>
      </c>
      <c r="J381" s="1">
        <f t="shared" si="59"/>
        <v>0.16959207454508066</v>
      </c>
      <c r="K381" s="1">
        <f t="shared" si="59"/>
        <v>-0.39796747967479673</v>
      </c>
      <c r="L381" s="1">
        <f t="shared" si="59"/>
        <v>6.4245782120390837E-2</v>
      </c>
      <c r="M381" s="1">
        <f t="shared" si="59"/>
        <v>-0.19155139679956604</v>
      </c>
      <c r="O381" s="1">
        <f t="shared" si="56"/>
        <v>-2.3466160240230431</v>
      </c>
      <c r="P381" s="1">
        <f t="shared" si="57"/>
        <v>0.37882538021146228</v>
      </c>
      <c r="Q381" s="1">
        <f t="shared" si="57"/>
        <v>-1.1294831867196022</v>
      </c>
      <c r="S381" s="1" t="str">
        <f t="shared" si="58"/>
        <v>A</v>
      </c>
      <c r="T381" s="1" t="str">
        <f t="shared" si="58"/>
        <v>C</v>
      </c>
      <c r="U381" s="1" t="str">
        <f t="shared" si="58"/>
        <v>A</v>
      </c>
    </row>
    <row r="382" spans="1:29" ht="15.6" x14ac:dyDescent="0.25">
      <c r="E382" s="5">
        <v>3452571</v>
      </c>
      <c r="F382" s="5">
        <v>1639</v>
      </c>
      <c r="G382" s="5">
        <v>112334</v>
      </c>
      <c r="H382" s="5">
        <v>8551</v>
      </c>
      <c r="J382" s="1">
        <f t="shared" si="59"/>
        <v>0.19024744571773117</v>
      </c>
      <c r="K382" s="1">
        <f t="shared" si="59"/>
        <v>0.10668467251856853</v>
      </c>
      <c r="L382" s="1">
        <f t="shared" si="59"/>
        <v>5.5621857820795942E-2</v>
      </c>
      <c r="M382" s="1">
        <f t="shared" si="59"/>
        <v>-0.28281472783695377</v>
      </c>
      <c r="O382" s="1">
        <f t="shared" si="56"/>
        <v>0.56076796256626671</v>
      </c>
      <c r="P382" s="1">
        <f t="shared" si="57"/>
        <v>0.29236585863718617</v>
      </c>
      <c r="Q382" s="1">
        <f t="shared" si="57"/>
        <v>-1.4865625489477743</v>
      </c>
      <c r="S382" s="1" t="str">
        <f t="shared" si="58"/>
        <v>C</v>
      </c>
      <c r="T382" s="1" t="str">
        <f t="shared" si="58"/>
        <v>C</v>
      </c>
      <c r="U382" s="1" t="str">
        <f t="shared" si="58"/>
        <v>A</v>
      </c>
    </row>
    <row r="383" spans="1:29" ht="15.6" x14ac:dyDescent="0.25">
      <c r="E383" s="5">
        <v>4276138</v>
      </c>
      <c r="F383" s="5">
        <v>1246</v>
      </c>
      <c r="G383" s="5">
        <v>105934</v>
      </c>
      <c r="H383" s="5">
        <v>6441</v>
      </c>
      <c r="J383" s="1">
        <f t="shared" si="59"/>
        <v>0.2385373103116489</v>
      </c>
      <c r="K383" s="1">
        <f t="shared" si="59"/>
        <v>-0.2397803538743136</v>
      </c>
      <c r="L383" s="1">
        <f t="shared" si="59"/>
        <v>-5.6972955650114836E-2</v>
      </c>
      <c r="M383" s="1">
        <f t="shared" si="59"/>
        <v>-0.24675476552450007</v>
      </c>
      <c r="O383" s="1">
        <f t="shared" si="56"/>
        <v>-1.0052111074826855</v>
      </c>
      <c r="P383" s="1">
        <f t="shared" si="57"/>
        <v>-0.23884295322890869</v>
      </c>
      <c r="Q383" s="1">
        <f t="shared" si="57"/>
        <v>-1.0344493496724478</v>
      </c>
      <c r="S383" s="1" t="str">
        <f t="shared" si="58"/>
        <v>A</v>
      </c>
      <c r="T383" s="1" t="str">
        <f t="shared" si="58"/>
        <v>B</v>
      </c>
      <c r="U383" s="1" t="str">
        <f t="shared" si="58"/>
        <v>A</v>
      </c>
    </row>
    <row r="384" spans="1:29" ht="15.6" x14ac:dyDescent="0.25">
      <c r="E384" s="5">
        <v>4240750</v>
      </c>
      <c r="F384" s="5">
        <v>1771</v>
      </c>
      <c r="G384" s="5">
        <v>102724</v>
      </c>
      <c r="H384" s="5">
        <v>6293</v>
      </c>
      <c r="J384" s="1">
        <f t="shared" si="59"/>
        <v>-8.2756917573754644E-3</v>
      </c>
      <c r="K384" s="1">
        <f t="shared" si="59"/>
        <v>0.42134831460674155</v>
      </c>
      <c r="L384" s="1">
        <f t="shared" si="59"/>
        <v>-3.0301886080012084E-2</v>
      </c>
      <c r="M384" s="1">
        <f t="shared" si="59"/>
        <v>-2.2977798478497128E-2</v>
      </c>
      <c r="O384" s="1">
        <f t="shared" si="56"/>
        <v>-50.913969123031606</v>
      </c>
      <c r="P384" s="1">
        <f t="shared" si="57"/>
        <v>3.6615532536003927</v>
      </c>
      <c r="Q384" s="1">
        <f t="shared" si="57"/>
        <v>2.776541122138684</v>
      </c>
      <c r="S384" s="1" t="str">
        <f t="shared" si="58"/>
        <v>E</v>
      </c>
      <c r="T384" s="1" t="str">
        <f t="shared" si="58"/>
        <v>C</v>
      </c>
      <c r="U384" s="1" t="str">
        <f t="shared" si="58"/>
        <v>C</v>
      </c>
    </row>
    <row r="385" spans="1:29" ht="15.6" x14ac:dyDescent="0.25">
      <c r="E385" s="5">
        <v>5239883</v>
      </c>
      <c r="F385" s="5">
        <v>1904</v>
      </c>
      <c r="G385" s="5">
        <v>100568</v>
      </c>
      <c r="H385" s="5">
        <v>25025</v>
      </c>
      <c r="J385" s="1">
        <f t="shared" si="59"/>
        <v>0.2356029004303484</v>
      </c>
      <c r="K385" s="1">
        <f t="shared" si="59"/>
        <v>7.5098814229249009E-2</v>
      </c>
      <c r="L385" s="1">
        <f t="shared" si="59"/>
        <v>-2.0988279272613996E-2</v>
      </c>
      <c r="M385" s="1">
        <f t="shared" si="59"/>
        <v>2.9766407119021134</v>
      </c>
      <c r="O385" s="1">
        <f t="shared" si="56"/>
        <v>0.31875165412681566</v>
      </c>
      <c r="P385" s="1">
        <f t="shared" si="57"/>
        <v>-8.9083280529556927E-2</v>
      </c>
      <c r="Q385" s="1">
        <f t="shared" si="57"/>
        <v>12.634142900893963</v>
      </c>
      <c r="S385" s="1" t="str">
        <f t="shared" si="58"/>
        <v>C</v>
      </c>
      <c r="T385" s="1" t="str">
        <f t="shared" si="58"/>
        <v>B</v>
      </c>
      <c r="U385" s="1" t="str">
        <f t="shared" si="58"/>
        <v>D</v>
      </c>
    </row>
    <row r="386" spans="1:29" ht="15.6" x14ac:dyDescent="0.25">
      <c r="E386" s="5">
        <v>6456623</v>
      </c>
      <c r="F386" s="5">
        <v>2272</v>
      </c>
      <c r="G386" s="5">
        <v>97858</v>
      </c>
      <c r="H386" s="5">
        <v>52938</v>
      </c>
      <c r="J386" s="1">
        <f t="shared" si="59"/>
        <v>0.23220747486155702</v>
      </c>
      <c r="K386" s="1">
        <f t="shared" si="59"/>
        <v>0.19327731092436976</v>
      </c>
      <c r="L386" s="1">
        <f t="shared" si="59"/>
        <v>-2.6946941373001351E-2</v>
      </c>
      <c r="M386" s="1">
        <f t="shared" si="59"/>
        <v>1.1154045954045955</v>
      </c>
      <c r="O386" s="1">
        <f t="shared" si="56"/>
        <v>0.83234749888909665</v>
      </c>
      <c r="P386" s="1">
        <f t="shared" si="57"/>
        <v>-0.11604683005604027</v>
      </c>
      <c r="Q386" s="1">
        <f t="shared" si="57"/>
        <v>4.8034827305606935</v>
      </c>
      <c r="S386" s="1" t="str">
        <f t="shared" si="58"/>
        <v>C</v>
      </c>
      <c r="T386" s="1" t="str">
        <f t="shared" si="58"/>
        <v>B</v>
      </c>
      <c r="U386" s="1" t="str">
        <f t="shared" si="58"/>
        <v>D</v>
      </c>
    </row>
    <row r="387" spans="1:29" ht="15.6" x14ac:dyDescent="0.25">
      <c r="E387" s="5">
        <v>7400348</v>
      </c>
      <c r="F387" s="5">
        <v>4011</v>
      </c>
      <c r="G387" s="5">
        <v>111301</v>
      </c>
      <c r="H387" s="5">
        <v>41656</v>
      </c>
      <c r="J387" s="1">
        <f t="shared" si="59"/>
        <v>0.1461638692548721</v>
      </c>
      <c r="K387" s="1">
        <f t="shared" si="59"/>
        <v>0.76540492957746475</v>
      </c>
      <c r="L387" s="1">
        <f t="shared" si="59"/>
        <v>0.13737251936479389</v>
      </c>
      <c r="M387" s="1">
        <f t="shared" si="59"/>
        <v>-0.21311723147833314</v>
      </c>
      <c r="O387" s="1">
        <f t="shared" si="56"/>
        <v>5.2366219742226168</v>
      </c>
      <c r="P387" s="1">
        <f t="shared" si="57"/>
        <v>0.93985278348954782</v>
      </c>
      <c r="Q387" s="1">
        <f t="shared" si="57"/>
        <v>-1.4580705379844019</v>
      </c>
      <c r="S387" s="1" t="str">
        <f t="shared" si="58"/>
        <v>D</v>
      </c>
      <c r="T387" s="1" t="str">
        <f t="shared" si="58"/>
        <v>C</v>
      </c>
      <c r="U387" s="1" t="str">
        <f t="shared" si="58"/>
        <v>A</v>
      </c>
    </row>
    <row r="388" spans="1:29" ht="15.6" x14ac:dyDescent="0.25">
      <c r="E388" s="5">
        <v>8008832</v>
      </c>
      <c r="F388" s="5">
        <v>4138</v>
      </c>
      <c r="G388" s="5">
        <v>106256</v>
      </c>
      <c r="H388" s="5">
        <v>43001</v>
      </c>
      <c r="J388" s="1">
        <f t="shared" si="59"/>
        <v>8.2223700831366306E-2</v>
      </c>
      <c r="K388" s="1">
        <f t="shared" si="59"/>
        <v>3.1662926950885066E-2</v>
      </c>
      <c r="L388" s="1">
        <f t="shared" si="59"/>
        <v>-4.5327535242270962E-2</v>
      </c>
      <c r="M388" s="1">
        <f t="shared" si="59"/>
        <v>3.228826579604379E-2</v>
      </c>
      <c r="O388" s="1">
        <f t="shared" si="56"/>
        <v>0.38508272713025882</v>
      </c>
      <c r="P388" s="1">
        <f t="shared" si="57"/>
        <v>-0.55127092047624826</v>
      </c>
      <c r="Q388" s="1">
        <f t="shared" si="57"/>
        <v>0.39268806280398677</v>
      </c>
      <c r="S388" s="1" t="str">
        <f t="shared" si="58"/>
        <v>C</v>
      </c>
      <c r="T388" s="1" t="str">
        <f t="shared" si="58"/>
        <v>A</v>
      </c>
      <c r="U388" s="1" t="str">
        <f t="shared" si="58"/>
        <v>C</v>
      </c>
    </row>
    <row r="389" spans="1:29" ht="15.6" x14ac:dyDescent="0.25">
      <c r="E389" s="5">
        <v>8708501</v>
      </c>
      <c r="F389" s="5">
        <v>2553</v>
      </c>
      <c r="G389" s="5">
        <v>107066</v>
      </c>
      <c r="H389" s="5">
        <v>53869</v>
      </c>
      <c r="J389" s="1">
        <f t="shared" si="59"/>
        <v>8.7362177156419307E-2</v>
      </c>
      <c r="K389" s="1">
        <f t="shared" si="59"/>
        <v>-0.38303528274528759</v>
      </c>
      <c r="L389" s="1">
        <f t="shared" si="59"/>
        <v>7.623098930883903E-3</v>
      </c>
      <c r="M389" s="1">
        <f t="shared" si="59"/>
        <v>0.2527383084114323</v>
      </c>
      <c r="O389" s="1">
        <f t="shared" si="56"/>
        <v>-4.3844521189012333</v>
      </c>
      <c r="P389" s="1">
        <f t="shared" si="57"/>
        <v>8.7258573206514506E-2</v>
      </c>
      <c r="Q389" s="1">
        <f t="shared" si="57"/>
        <v>2.8929946189288769</v>
      </c>
      <c r="S389" s="1" t="str">
        <f t="shared" si="58"/>
        <v>A</v>
      </c>
      <c r="T389" s="1" t="str">
        <f t="shared" si="58"/>
        <v>C</v>
      </c>
      <c r="U389" s="1" t="str">
        <f t="shared" si="58"/>
        <v>D</v>
      </c>
    </row>
    <row r="390" spans="1:29" ht="14.4" x14ac:dyDescent="0.25">
      <c r="A390" s="18" t="s">
        <v>106</v>
      </c>
      <c r="J390" s="1" t="e">
        <f>(E390-#REF!)/#REF!</f>
        <v>#REF!</v>
      </c>
      <c r="K390" s="1" t="e">
        <f>(F390-#REF!)/#REF!</f>
        <v>#REF!</v>
      </c>
      <c r="L390" s="1" t="e">
        <f>(G390-#REF!)/#REF!</f>
        <v>#REF!</v>
      </c>
      <c r="M390" s="1" t="e">
        <f>(H390-#REF!)/#REF!</f>
        <v>#REF!</v>
      </c>
      <c r="O390" s="1" t="e">
        <f t="shared" ref="O390:O416" si="60">K390/J390</f>
        <v>#REF!</v>
      </c>
      <c r="P390" s="1" t="e">
        <f t="shared" ref="P390:Q416" si="61">L390/$J390</f>
        <v>#REF!</v>
      </c>
      <c r="Q390" s="1" t="e">
        <f t="shared" si="61"/>
        <v>#REF!</v>
      </c>
      <c r="S390" s="8" t="e">
        <f t="shared" ref="S390:U416" si="62">IF(AND($J390&gt;0,K390&lt;0,O390&lt;-0.5),"A",IF(OR(AND($J390&gt;0,K390&lt;0,O390&gt;-0.5)),"B",IF(OR(AND($J390&gt;0,K390&gt;0,O390&lt;1),AND($J390&lt;0,K390&lt;0,O390&gt;1.2)),"C",IF(OR(AND($J390&gt;0,K390&gt;0,O390&gt;1),AND($J390&lt;0,K390&lt;0,O390&lt;1.2)),"D",IF(AND($J390&lt;0,K390&gt;0,O390&lt;0),"E","F")))))</f>
        <v>#REF!</v>
      </c>
      <c r="T390" s="8" t="e">
        <f t="shared" si="62"/>
        <v>#REF!</v>
      </c>
      <c r="U390" s="8" t="e">
        <f t="shared" si="62"/>
        <v>#REF!</v>
      </c>
    </row>
    <row r="391" spans="1:29" ht="15.6" x14ac:dyDescent="0.25">
      <c r="E391" s="5">
        <v>2053982</v>
      </c>
      <c r="F391" s="6"/>
      <c r="G391" s="6"/>
      <c r="H391" s="6"/>
      <c r="J391" s="1" t="e">
        <f t="shared" ref="J391:M415" si="63">(E391-E390)/E390</f>
        <v>#DIV/0!</v>
      </c>
      <c r="K391" s="1" t="e">
        <f t="shared" si="63"/>
        <v>#DIV/0!</v>
      </c>
      <c r="L391" s="1" t="e">
        <f t="shared" si="63"/>
        <v>#DIV/0!</v>
      </c>
      <c r="M391" s="1" t="e">
        <f t="shared" ref="M391:M414" si="64">(H391-H390)/H390</f>
        <v>#DIV/0!</v>
      </c>
      <c r="O391" s="1" t="e">
        <f t="shared" si="60"/>
        <v>#DIV/0!</v>
      </c>
      <c r="P391" s="1" t="e">
        <f t="shared" si="61"/>
        <v>#DIV/0!</v>
      </c>
      <c r="Q391" s="1" t="e">
        <f t="shared" si="61"/>
        <v>#DIV/0!</v>
      </c>
      <c r="S391" s="1" t="e">
        <f t="shared" si="62"/>
        <v>#DIV/0!</v>
      </c>
      <c r="T391" s="1" t="e">
        <f t="shared" si="62"/>
        <v>#DIV/0!</v>
      </c>
      <c r="U391" s="1" t="e">
        <f t="shared" si="62"/>
        <v>#DIV/0!</v>
      </c>
      <c r="W391" s="1">
        <f>COUNTIF($S$391:$U$404,"A")</f>
        <v>12</v>
      </c>
      <c r="X391" s="1">
        <f>COUNTIF($S$391:$U$404,"B")</f>
        <v>7</v>
      </c>
      <c r="Y391" s="1">
        <f>COUNTIF($S$391:$U$404,"C")</f>
        <v>5</v>
      </c>
      <c r="Z391" s="1">
        <f>COUNTIF($S$391:$U$404,"D")</f>
        <v>9</v>
      </c>
      <c r="AA391" s="1">
        <f>COUNTIF($S$391:$U$404,"E")</f>
        <v>0</v>
      </c>
      <c r="AC391" s="1" t="s">
        <v>39</v>
      </c>
    </row>
    <row r="392" spans="1:29" ht="15.6" x14ac:dyDescent="0.25">
      <c r="E392" s="5">
        <v>2250400</v>
      </c>
      <c r="F392" s="6"/>
      <c r="G392" s="6"/>
      <c r="H392" s="6"/>
      <c r="J392" s="1">
        <f t="shared" si="63"/>
        <v>9.5627907157901093E-2</v>
      </c>
      <c r="K392" s="1" t="e">
        <f t="shared" si="63"/>
        <v>#DIV/0!</v>
      </c>
      <c r="L392" s="1" t="e">
        <f t="shared" si="63"/>
        <v>#DIV/0!</v>
      </c>
      <c r="M392" s="1" t="e">
        <f t="shared" si="64"/>
        <v>#DIV/0!</v>
      </c>
      <c r="O392" s="1" t="e">
        <f t="shared" si="60"/>
        <v>#DIV/0!</v>
      </c>
      <c r="P392" s="1" t="e">
        <f t="shared" si="61"/>
        <v>#DIV/0!</v>
      </c>
      <c r="Q392" s="1" t="e">
        <f t="shared" si="61"/>
        <v>#DIV/0!</v>
      </c>
      <c r="S392" s="1" t="e">
        <f t="shared" si="62"/>
        <v>#DIV/0!</v>
      </c>
      <c r="T392" s="1" t="e">
        <f t="shared" si="62"/>
        <v>#DIV/0!</v>
      </c>
      <c r="U392" s="1" t="e">
        <f t="shared" si="62"/>
        <v>#DIV/0!</v>
      </c>
    </row>
    <row r="393" spans="1:29" ht="15.6" x14ac:dyDescent="0.25">
      <c r="E393" s="5">
        <v>2551400</v>
      </c>
      <c r="F393" s="5">
        <v>2722</v>
      </c>
      <c r="G393" s="5">
        <v>124000</v>
      </c>
      <c r="H393" s="5">
        <v>74853</v>
      </c>
      <c r="J393" s="1">
        <f t="shared" si="63"/>
        <v>0.1337539992890153</v>
      </c>
      <c r="K393" s="1" t="e">
        <f t="shared" si="63"/>
        <v>#DIV/0!</v>
      </c>
      <c r="L393" s="1" t="e">
        <f t="shared" si="63"/>
        <v>#DIV/0!</v>
      </c>
      <c r="M393" s="1" t="e">
        <f t="shared" si="64"/>
        <v>#DIV/0!</v>
      </c>
      <c r="O393" s="1" t="e">
        <f t="shared" si="60"/>
        <v>#DIV/0!</v>
      </c>
      <c r="P393" s="1" t="e">
        <f t="shared" si="61"/>
        <v>#DIV/0!</v>
      </c>
      <c r="Q393" s="1" t="e">
        <f t="shared" si="61"/>
        <v>#DIV/0!</v>
      </c>
      <c r="S393" s="1" t="e">
        <f t="shared" si="62"/>
        <v>#DIV/0!</v>
      </c>
      <c r="T393" s="1" t="e">
        <f t="shared" si="62"/>
        <v>#DIV/0!</v>
      </c>
      <c r="U393" s="1" t="e">
        <f t="shared" si="62"/>
        <v>#DIV/0!</v>
      </c>
    </row>
    <row r="394" spans="1:29" ht="15.6" x14ac:dyDescent="0.25">
      <c r="E394" s="5">
        <v>3218573</v>
      </c>
      <c r="F394" s="5">
        <v>2779</v>
      </c>
      <c r="G394" s="5">
        <v>124088</v>
      </c>
      <c r="H394" s="5">
        <v>68285</v>
      </c>
      <c r="J394" s="1">
        <f t="shared" si="63"/>
        <v>0.26149290585560869</v>
      </c>
      <c r="K394" s="1">
        <f t="shared" si="63"/>
        <v>2.0940484937545922E-2</v>
      </c>
      <c r="L394" s="1">
        <f t="shared" si="63"/>
        <v>7.0967741935483875E-4</v>
      </c>
      <c r="M394" s="1">
        <f t="shared" si="64"/>
        <v>-8.7745314149065501E-2</v>
      </c>
      <c r="O394" s="1">
        <f t="shared" si="60"/>
        <v>8.0080508758080232E-2</v>
      </c>
      <c r="P394" s="1">
        <f t="shared" si="61"/>
        <v>2.7139452102257367E-3</v>
      </c>
      <c r="Q394" s="1">
        <f t="shared" si="61"/>
        <v>-0.33555523757694888</v>
      </c>
      <c r="S394" s="1" t="str">
        <f t="shared" si="62"/>
        <v>C</v>
      </c>
      <c r="T394" s="1" t="str">
        <f t="shared" si="62"/>
        <v>C</v>
      </c>
      <c r="U394" s="1" t="str">
        <f t="shared" si="62"/>
        <v>B</v>
      </c>
    </row>
    <row r="395" spans="1:29" ht="15.6" x14ac:dyDescent="0.25">
      <c r="E395" s="5">
        <v>3425580</v>
      </c>
      <c r="F395" s="5">
        <v>3575</v>
      </c>
      <c r="G395" s="5">
        <v>126624</v>
      </c>
      <c r="H395" s="5">
        <v>68961</v>
      </c>
      <c r="J395" s="1">
        <f t="shared" si="63"/>
        <v>6.431639114601409E-2</v>
      </c>
      <c r="K395" s="1">
        <f t="shared" si="63"/>
        <v>0.2864339690536164</v>
      </c>
      <c r="L395" s="1">
        <f t="shared" si="63"/>
        <v>2.0437109148346334E-2</v>
      </c>
      <c r="M395" s="1">
        <f t="shared" si="64"/>
        <v>9.8996851431500336E-3</v>
      </c>
      <c r="O395" s="1">
        <f t="shared" si="60"/>
        <v>4.4535143211524506</v>
      </c>
      <c r="P395" s="1">
        <f t="shared" si="61"/>
        <v>0.3177589535760651</v>
      </c>
      <c r="Q395" s="1">
        <f t="shared" si="61"/>
        <v>0.15392165149122411</v>
      </c>
      <c r="S395" s="1" t="str">
        <f t="shared" si="62"/>
        <v>D</v>
      </c>
      <c r="T395" s="1" t="str">
        <f t="shared" si="62"/>
        <v>C</v>
      </c>
      <c r="U395" s="1" t="str">
        <f t="shared" si="62"/>
        <v>C</v>
      </c>
    </row>
    <row r="396" spans="1:29" ht="15.6" x14ac:dyDescent="0.25">
      <c r="E396" s="5">
        <v>4003974</v>
      </c>
      <c r="F396" s="5">
        <v>4404</v>
      </c>
      <c r="G396" s="5">
        <v>104691</v>
      </c>
      <c r="H396" s="5">
        <v>68272</v>
      </c>
      <c r="J396" s="1">
        <f t="shared" si="63"/>
        <v>0.16884556775786874</v>
      </c>
      <c r="K396" s="1">
        <f t="shared" si="63"/>
        <v>0.2318881118881119</v>
      </c>
      <c r="L396" s="1">
        <f t="shared" si="63"/>
        <v>-0.17321360879454131</v>
      </c>
      <c r="M396" s="1">
        <f t="shared" si="64"/>
        <v>-9.9911544206145505E-3</v>
      </c>
      <c r="O396" s="1">
        <f t="shared" si="60"/>
        <v>1.3733739947538846</v>
      </c>
      <c r="P396" s="1">
        <f t="shared" si="61"/>
        <v>-1.0258700367126989</v>
      </c>
      <c r="Q396" s="1">
        <f t="shared" si="61"/>
        <v>-5.9173329529989577E-2</v>
      </c>
      <c r="S396" s="1" t="str">
        <f t="shared" si="62"/>
        <v>D</v>
      </c>
      <c r="T396" s="1" t="str">
        <f t="shared" si="62"/>
        <v>A</v>
      </c>
      <c r="U396" s="1" t="str">
        <f t="shared" si="62"/>
        <v>B</v>
      </c>
    </row>
    <row r="397" spans="1:29" ht="15.6" x14ac:dyDescent="0.25">
      <c r="E397" s="5">
        <v>5104223</v>
      </c>
      <c r="F397" s="5">
        <v>3852</v>
      </c>
      <c r="G397" s="5">
        <v>136675</v>
      </c>
      <c r="H397" s="5">
        <v>10502</v>
      </c>
      <c r="J397" s="1">
        <f t="shared" si="63"/>
        <v>0.27478924688322154</v>
      </c>
      <c r="K397" s="1">
        <f t="shared" si="63"/>
        <v>-0.12534059945504086</v>
      </c>
      <c r="L397" s="1">
        <f t="shared" si="63"/>
        <v>0.30550859195155267</v>
      </c>
      <c r="M397" s="1">
        <f t="shared" si="64"/>
        <v>-0.84617412702132644</v>
      </c>
      <c r="O397" s="1">
        <f t="shared" si="60"/>
        <v>-0.45613356736738481</v>
      </c>
      <c r="P397" s="1">
        <f t="shared" si="61"/>
        <v>1.1117923842245037</v>
      </c>
      <c r="Q397" s="1">
        <f t="shared" si="61"/>
        <v>-3.0793567674827136</v>
      </c>
      <c r="S397" s="1" t="str">
        <f t="shared" si="62"/>
        <v>B</v>
      </c>
      <c r="T397" s="1" t="str">
        <f t="shared" si="62"/>
        <v>D</v>
      </c>
      <c r="U397" s="1" t="str">
        <f t="shared" si="62"/>
        <v>A</v>
      </c>
    </row>
    <row r="398" spans="1:29" ht="15.6" x14ac:dyDescent="0.25">
      <c r="E398" s="5">
        <v>6039863</v>
      </c>
      <c r="F398" s="5">
        <v>3659</v>
      </c>
      <c r="G398" s="5">
        <v>119401</v>
      </c>
      <c r="H398" s="5">
        <v>4351</v>
      </c>
      <c r="J398" s="1">
        <f t="shared" si="63"/>
        <v>0.18330703811334262</v>
      </c>
      <c r="K398" s="1">
        <f t="shared" si="63"/>
        <v>-5.010384215991693E-2</v>
      </c>
      <c r="L398" s="1">
        <f t="shared" si="63"/>
        <v>-0.12638741540149992</v>
      </c>
      <c r="M398" s="1">
        <f t="shared" si="64"/>
        <v>-0.58569796229289661</v>
      </c>
      <c r="O398" s="1">
        <f t="shared" si="60"/>
        <v>-0.27333288822732854</v>
      </c>
      <c r="P398" s="1">
        <f t="shared" si="61"/>
        <v>-0.68948479394092832</v>
      </c>
      <c r="Q398" s="1">
        <f t="shared" si="61"/>
        <v>-3.1951744369506816</v>
      </c>
      <c r="S398" s="1" t="str">
        <f t="shared" si="62"/>
        <v>B</v>
      </c>
      <c r="T398" s="1" t="str">
        <f t="shared" si="62"/>
        <v>A</v>
      </c>
      <c r="U398" s="1" t="str">
        <f t="shared" si="62"/>
        <v>A</v>
      </c>
    </row>
    <row r="399" spans="1:29" ht="15.6" x14ac:dyDescent="0.25">
      <c r="E399" s="5">
        <v>6827297</v>
      </c>
      <c r="F399" s="5">
        <v>3822</v>
      </c>
      <c r="G399" s="5">
        <v>106933</v>
      </c>
      <c r="H399" s="5">
        <v>7530</v>
      </c>
      <c r="J399" s="1">
        <f t="shared" si="63"/>
        <v>0.13037282468161943</v>
      </c>
      <c r="K399" s="1">
        <f t="shared" si="63"/>
        <v>4.4547690625854057E-2</v>
      </c>
      <c r="L399" s="1">
        <f t="shared" si="63"/>
        <v>-0.10442123600304855</v>
      </c>
      <c r="M399" s="1">
        <f t="shared" si="64"/>
        <v>0.73063663525626288</v>
      </c>
      <c r="O399" s="1">
        <f t="shared" si="60"/>
        <v>0.34169460341634067</v>
      </c>
      <c r="P399" s="1">
        <f t="shared" si="61"/>
        <v>-0.80094326603763721</v>
      </c>
      <c r="Q399" s="1">
        <f t="shared" si="61"/>
        <v>5.604209596904373</v>
      </c>
      <c r="S399" s="1" t="str">
        <f t="shared" si="62"/>
        <v>C</v>
      </c>
      <c r="T399" s="1" t="str">
        <f t="shared" si="62"/>
        <v>A</v>
      </c>
      <c r="U399" s="1" t="str">
        <f t="shared" si="62"/>
        <v>D</v>
      </c>
    </row>
    <row r="400" spans="1:29" ht="15.6" x14ac:dyDescent="0.25">
      <c r="E400" s="5">
        <v>8192030</v>
      </c>
      <c r="F400" s="5">
        <v>3225</v>
      </c>
      <c r="G400" s="5">
        <v>85222</v>
      </c>
      <c r="H400" s="5">
        <v>7307</v>
      </c>
      <c r="J400" s="1">
        <f t="shared" si="63"/>
        <v>0.19989360357400593</v>
      </c>
      <c r="K400" s="1">
        <f t="shared" si="63"/>
        <v>-0.15620094191522763</v>
      </c>
      <c r="L400" s="1">
        <f t="shared" si="63"/>
        <v>-0.20303367529200528</v>
      </c>
      <c r="M400" s="1">
        <f t="shared" si="64"/>
        <v>-2.9614873837981406E-2</v>
      </c>
      <c r="O400" s="1">
        <f t="shared" si="60"/>
        <v>-0.78142041127092832</v>
      </c>
      <c r="P400" s="1">
        <f t="shared" si="61"/>
        <v>-1.0157087153458455</v>
      </c>
      <c r="Q400" s="1">
        <f t="shared" si="61"/>
        <v>-0.14815318403631256</v>
      </c>
      <c r="S400" s="1" t="str">
        <f t="shared" si="62"/>
        <v>A</v>
      </c>
      <c r="T400" s="1" t="str">
        <f t="shared" si="62"/>
        <v>A</v>
      </c>
      <c r="U400" s="1" t="str">
        <f t="shared" si="62"/>
        <v>B</v>
      </c>
    </row>
    <row r="401" spans="1:29" ht="15.6" x14ac:dyDescent="0.25">
      <c r="E401" s="5">
        <v>10118289</v>
      </c>
      <c r="F401" s="5">
        <v>2694</v>
      </c>
      <c r="G401" s="5">
        <v>57693</v>
      </c>
      <c r="H401" s="5">
        <v>15495</v>
      </c>
      <c r="J401" s="1">
        <f t="shared" si="63"/>
        <v>0.23513817698421516</v>
      </c>
      <c r="K401" s="1">
        <f t="shared" si="63"/>
        <v>-0.16465116279069766</v>
      </c>
      <c r="L401" s="1">
        <f t="shared" si="63"/>
        <v>-0.3230269179319894</v>
      </c>
      <c r="M401" s="1">
        <f t="shared" si="64"/>
        <v>1.1205693170931983</v>
      </c>
      <c r="O401" s="1">
        <f t="shared" si="60"/>
        <v>-0.70023151877098511</v>
      </c>
      <c r="P401" s="1">
        <f t="shared" si="61"/>
        <v>-1.3737748675055612</v>
      </c>
      <c r="Q401" s="1">
        <f t="shared" si="61"/>
        <v>4.7655779740455424</v>
      </c>
      <c r="S401" s="1" t="str">
        <f t="shared" si="62"/>
        <v>A</v>
      </c>
      <c r="T401" s="1" t="str">
        <f t="shared" si="62"/>
        <v>A</v>
      </c>
      <c r="U401" s="1" t="str">
        <f t="shared" si="62"/>
        <v>D</v>
      </c>
    </row>
    <row r="402" spans="1:29" ht="15.6" x14ac:dyDescent="0.25">
      <c r="E402" s="5">
        <v>11354623</v>
      </c>
      <c r="F402" s="7">
        <v>2032</v>
      </c>
      <c r="G402" s="5">
        <v>55375</v>
      </c>
      <c r="H402" s="5">
        <v>14883</v>
      </c>
      <c r="J402" s="1">
        <f t="shared" si="63"/>
        <v>0.12218804977798124</v>
      </c>
      <c r="K402" s="1">
        <f t="shared" si="63"/>
        <v>-0.24573125463994061</v>
      </c>
      <c r="L402" s="1">
        <f t="shared" si="63"/>
        <v>-4.0178184528452322E-2</v>
      </c>
      <c r="M402" s="1">
        <f t="shared" si="64"/>
        <v>-3.9496611810261373E-2</v>
      </c>
      <c r="O402" s="1">
        <f t="shared" si="60"/>
        <v>-2.0110907333936541</v>
      </c>
      <c r="P402" s="1">
        <f t="shared" si="61"/>
        <v>-0.32882253707671982</v>
      </c>
      <c r="Q402" s="1">
        <f t="shared" si="61"/>
        <v>-0.32324447343277601</v>
      </c>
      <c r="S402" s="1" t="str">
        <f t="shared" si="62"/>
        <v>A</v>
      </c>
      <c r="T402" s="1" t="str">
        <f t="shared" si="62"/>
        <v>B</v>
      </c>
      <c r="U402" s="1" t="str">
        <f t="shared" si="62"/>
        <v>B</v>
      </c>
    </row>
    <row r="403" spans="1:29" ht="15.6" x14ac:dyDescent="0.25">
      <c r="E403" s="5">
        <v>12454149</v>
      </c>
      <c r="F403" s="5">
        <v>2362</v>
      </c>
      <c r="G403" s="5">
        <v>20602</v>
      </c>
      <c r="H403" s="5">
        <v>12792</v>
      </c>
      <c r="J403" s="1">
        <f t="shared" si="63"/>
        <v>9.6835095273528682E-2</v>
      </c>
      <c r="K403" s="1">
        <f t="shared" si="63"/>
        <v>0.1624015748031496</v>
      </c>
      <c r="L403" s="1">
        <f t="shared" si="63"/>
        <v>-0.62795485327313771</v>
      </c>
      <c r="M403" s="1">
        <f t="shared" si="64"/>
        <v>-0.14049586776859505</v>
      </c>
      <c r="O403" s="1">
        <f t="shared" si="60"/>
        <v>1.67709418103443</v>
      </c>
      <c r="P403" s="1">
        <f t="shared" si="61"/>
        <v>-6.4847858258347637</v>
      </c>
      <c r="Q403" s="1">
        <f t="shared" si="61"/>
        <v>-1.450877570489691</v>
      </c>
      <c r="S403" s="1" t="str">
        <f t="shared" si="62"/>
        <v>D</v>
      </c>
      <c r="T403" s="1" t="str">
        <f t="shared" si="62"/>
        <v>A</v>
      </c>
      <c r="U403" s="1" t="str">
        <f t="shared" si="62"/>
        <v>A</v>
      </c>
    </row>
    <row r="404" spans="1:29" ht="15.6" x14ac:dyDescent="0.25">
      <c r="E404" s="5">
        <v>13478324</v>
      </c>
      <c r="F404" s="5">
        <v>2622</v>
      </c>
      <c r="G404" s="5">
        <v>48069</v>
      </c>
      <c r="H404" s="5">
        <v>34827</v>
      </c>
      <c r="J404" s="1">
        <f t="shared" si="63"/>
        <v>8.2235646931797593E-2</v>
      </c>
      <c r="K404" s="1">
        <f t="shared" si="63"/>
        <v>0.1100762066045724</v>
      </c>
      <c r="L404" s="1">
        <f t="shared" si="63"/>
        <v>1.3332200757208037</v>
      </c>
      <c r="M404" s="1">
        <f t="shared" si="64"/>
        <v>1.7225609756097562</v>
      </c>
      <c r="O404" s="1">
        <f t="shared" si="60"/>
        <v>1.3385461258165146</v>
      </c>
      <c r="P404" s="1">
        <f t="shared" si="61"/>
        <v>16.212191737562595</v>
      </c>
      <c r="Q404" s="1">
        <f t="shared" si="61"/>
        <v>20.946645887498981</v>
      </c>
      <c r="S404" s="1" t="str">
        <f t="shared" si="62"/>
        <v>D</v>
      </c>
      <c r="T404" s="1" t="str">
        <f t="shared" si="62"/>
        <v>D</v>
      </c>
      <c r="U404" s="1" t="str">
        <f t="shared" si="62"/>
        <v>D</v>
      </c>
    </row>
    <row r="405" spans="1:29" x14ac:dyDescent="0.25">
      <c r="J405" s="1">
        <f t="shared" si="63"/>
        <v>-1</v>
      </c>
      <c r="K405" s="1">
        <f t="shared" si="63"/>
        <v>-1</v>
      </c>
      <c r="L405" s="1">
        <f t="shared" si="63"/>
        <v>-1</v>
      </c>
      <c r="M405" s="1">
        <f t="shared" si="64"/>
        <v>-1</v>
      </c>
      <c r="O405" s="1">
        <f t="shared" si="60"/>
        <v>1</v>
      </c>
      <c r="P405" s="1">
        <f t="shared" si="61"/>
        <v>1</v>
      </c>
      <c r="Q405" s="1">
        <f t="shared" si="61"/>
        <v>1</v>
      </c>
      <c r="S405" s="8" t="str">
        <f t="shared" si="62"/>
        <v>D</v>
      </c>
      <c r="T405" s="8" t="str">
        <f t="shared" si="62"/>
        <v>D</v>
      </c>
      <c r="U405" s="8" t="str">
        <f t="shared" si="62"/>
        <v>D</v>
      </c>
    </row>
    <row r="406" spans="1:29" ht="15.6" x14ac:dyDescent="0.25">
      <c r="A406" s="18" t="s">
        <v>107</v>
      </c>
      <c r="E406" s="5">
        <v>810416</v>
      </c>
      <c r="F406" s="6"/>
      <c r="G406" s="6"/>
      <c r="H406" s="6"/>
      <c r="J406" s="1" t="e">
        <f t="shared" si="63"/>
        <v>#DIV/0!</v>
      </c>
      <c r="K406" s="1" t="e">
        <f t="shared" si="63"/>
        <v>#DIV/0!</v>
      </c>
      <c r="L406" s="1" t="e">
        <f t="shared" si="63"/>
        <v>#DIV/0!</v>
      </c>
      <c r="M406" s="1" t="e">
        <f t="shared" si="64"/>
        <v>#DIV/0!</v>
      </c>
      <c r="O406" s="1" t="e">
        <f t="shared" si="60"/>
        <v>#DIV/0!</v>
      </c>
      <c r="P406" s="1" t="e">
        <f t="shared" si="61"/>
        <v>#DIV/0!</v>
      </c>
      <c r="Q406" s="1" t="e">
        <f t="shared" si="61"/>
        <v>#DIV/0!</v>
      </c>
      <c r="S406" s="1" t="e">
        <f t="shared" si="62"/>
        <v>#DIV/0!</v>
      </c>
      <c r="T406" s="1" t="e">
        <f t="shared" si="62"/>
        <v>#DIV/0!</v>
      </c>
      <c r="U406" s="1" t="e">
        <f t="shared" si="62"/>
        <v>#DIV/0!</v>
      </c>
      <c r="W406" s="1">
        <f>COUNTIF($S$406:$U$419,"A")</f>
        <v>10</v>
      </c>
      <c r="X406" s="1">
        <f>COUNTIF($S$406:$U$419,"B")</f>
        <v>3</v>
      </c>
      <c r="Y406" s="1">
        <f>COUNTIF($S$406:$U$419,"C")</f>
        <v>7</v>
      </c>
      <c r="Z406" s="1">
        <f>COUNTIF($S$406:$U$419,"D")</f>
        <v>13</v>
      </c>
      <c r="AA406" s="1">
        <f>COUNTIF($S$406:$U$419,"E")</f>
        <v>0</v>
      </c>
      <c r="AC406" s="1" t="s">
        <v>34</v>
      </c>
    </row>
    <row r="407" spans="1:29" ht="15.6" x14ac:dyDescent="0.25">
      <c r="E407" s="5">
        <v>895209</v>
      </c>
      <c r="F407" s="6"/>
      <c r="G407" s="6"/>
      <c r="H407" s="6"/>
      <c r="J407" s="1">
        <f t="shared" si="63"/>
        <v>0.10462898067165505</v>
      </c>
      <c r="K407" s="1" t="e">
        <f t="shared" si="63"/>
        <v>#DIV/0!</v>
      </c>
      <c r="L407" s="1" t="e">
        <f t="shared" si="63"/>
        <v>#DIV/0!</v>
      </c>
      <c r="M407" s="1" t="e">
        <f t="shared" si="64"/>
        <v>#DIV/0!</v>
      </c>
      <c r="O407" s="1" t="e">
        <f t="shared" si="60"/>
        <v>#DIV/0!</v>
      </c>
      <c r="P407" s="1" t="e">
        <f t="shared" si="61"/>
        <v>#DIV/0!</v>
      </c>
      <c r="Q407" s="1" t="e">
        <f t="shared" si="61"/>
        <v>#DIV/0!</v>
      </c>
      <c r="S407" s="1" t="e">
        <f t="shared" si="62"/>
        <v>#DIV/0!</v>
      </c>
      <c r="T407" s="1" t="e">
        <f t="shared" si="62"/>
        <v>#DIV/0!</v>
      </c>
      <c r="U407" s="1" t="e">
        <f t="shared" si="62"/>
        <v>#DIV/0!</v>
      </c>
    </row>
    <row r="408" spans="1:29" ht="15.6" x14ac:dyDescent="0.25">
      <c r="E408" s="5">
        <v>1003435</v>
      </c>
      <c r="F408" s="5">
        <v>2122</v>
      </c>
      <c r="G408" s="5">
        <v>4980</v>
      </c>
      <c r="H408" s="5">
        <v>15137</v>
      </c>
      <c r="J408" s="1">
        <f t="shared" si="63"/>
        <v>0.12089467375774819</v>
      </c>
      <c r="K408" s="1" t="e">
        <f t="shared" si="63"/>
        <v>#DIV/0!</v>
      </c>
      <c r="L408" s="1" t="e">
        <f t="shared" si="63"/>
        <v>#DIV/0!</v>
      </c>
      <c r="M408" s="1" t="e">
        <f t="shared" si="64"/>
        <v>#DIV/0!</v>
      </c>
      <c r="O408" s="1" t="e">
        <f t="shared" si="60"/>
        <v>#DIV/0!</v>
      </c>
      <c r="P408" s="1" t="e">
        <f t="shared" si="61"/>
        <v>#DIV/0!</v>
      </c>
      <c r="Q408" s="1" t="e">
        <f t="shared" si="61"/>
        <v>#DIV/0!</v>
      </c>
      <c r="S408" s="1" t="e">
        <f t="shared" si="62"/>
        <v>#DIV/0!</v>
      </c>
      <c r="T408" s="1" t="e">
        <f t="shared" si="62"/>
        <v>#DIV/0!</v>
      </c>
      <c r="U408" s="1" t="e">
        <f t="shared" si="62"/>
        <v>#DIV/0!</v>
      </c>
    </row>
    <row r="409" spans="1:29" ht="15.6" x14ac:dyDescent="0.25">
      <c r="E409" s="5">
        <v>1215901</v>
      </c>
      <c r="F409" s="5">
        <v>2231</v>
      </c>
      <c r="G409" s="5">
        <v>1863</v>
      </c>
      <c r="H409" s="5">
        <v>3486</v>
      </c>
      <c r="J409" s="1">
        <f t="shared" si="63"/>
        <v>0.2117386776422987</v>
      </c>
      <c r="K409" s="1">
        <f t="shared" si="63"/>
        <v>5.1366635249764377E-2</v>
      </c>
      <c r="L409" s="1">
        <f t="shared" si="63"/>
        <v>-0.62590361445783127</v>
      </c>
      <c r="M409" s="1">
        <f t="shared" si="64"/>
        <v>-0.76970337583404902</v>
      </c>
      <c r="O409" s="1">
        <f t="shared" si="60"/>
        <v>0.24259448402025416</v>
      </c>
      <c r="P409" s="1">
        <f t="shared" si="61"/>
        <v>-2.9560192848431934</v>
      </c>
      <c r="Q409" s="1">
        <f t="shared" si="61"/>
        <v>-3.6351571871736605</v>
      </c>
      <c r="S409" s="1" t="str">
        <f t="shared" si="62"/>
        <v>C</v>
      </c>
      <c r="T409" s="1" t="str">
        <f t="shared" si="62"/>
        <v>A</v>
      </c>
      <c r="U409" s="1" t="str">
        <f t="shared" si="62"/>
        <v>A</v>
      </c>
    </row>
    <row r="410" spans="1:29" ht="15.6" x14ac:dyDescent="0.25">
      <c r="E410" s="5">
        <v>1264636</v>
      </c>
      <c r="F410" s="5">
        <v>2435</v>
      </c>
      <c r="G410" s="5">
        <v>2468</v>
      </c>
      <c r="H410" s="5">
        <v>3696</v>
      </c>
      <c r="J410" s="1">
        <f t="shared" si="63"/>
        <v>4.0081388205125253E-2</v>
      </c>
      <c r="K410" s="1">
        <f t="shared" si="63"/>
        <v>9.1438816674137155E-2</v>
      </c>
      <c r="L410" s="1">
        <f t="shared" si="63"/>
        <v>0.32474503488996243</v>
      </c>
      <c r="M410" s="1">
        <f t="shared" si="64"/>
        <v>6.0240963855421686E-2</v>
      </c>
      <c r="O410" s="1">
        <f t="shared" si="60"/>
        <v>2.2813285858807846</v>
      </c>
      <c r="P410" s="1">
        <f t="shared" si="61"/>
        <v>8.1021404056169128</v>
      </c>
      <c r="Q410" s="1">
        <f t="shared" si="61"/>
        <v>1.5029660037503043</v>
      </c>
      <c r="S410" s="1" t="str">
        <f t="shared" si="62"/>
        <v>D</v>
      </c>
      <c r="T410" s="1" t="str">
        <f t="shared" si="62"/>
        <v>D</v>
      </c>
      <c r="U410" s="1" t="str">
        <f t="shared" si="62"/>
        <v>D</v>
      </c>
    </row>
    <row r="411" spans="1:29" ht="15.6" x14ac:dyDescent="0.25">
      <c r="E411" s="5">
        <v>1489092</v>
      </c>
      <c r="F411" s="5">
        <v>1957</v>
      </c>
      <c r="G411" s="5">
        <v>2724</v>
      </c>
      <c r="H411" s="5">
        <v>3217</v>
      </c>
      <c r="J411" s="1">
        <f t="shared" si="63"/>
        <v>0.17748664437830333</v>
      </c>
      <c r="K411" s="1">
        <f t="shared" si="63"/>
        <v>-0.19630390143737167</v>
      </c>
      <c r="L411" s="1">
        <f t="shared" si="63"/>
        <v>0.10372771474878444</v>
      </c>
      <c r="M411" s="1">
        <f t="shared" si="64"/>
        <v>-0.1295995670995671</v>
      </c>
      <c r="O411" s="1">
        <f t="shared" si="60"/>
        <v>-1.1060206931342977</v>
      </c>
      <c r="P411" s="1">
        <f t="shared" si="61"/>
        <v>0.58442546543217266</v>
      </c>
      <c r="Q411" s="1">
        <f t="shared" si="61"/>
        <v>-0.73019334808839209</v>
      </c>
      <c r="S411" s="1" t="str">
        <f t="shared" si="62"/>
        <v>A</v>
      </c>
      <c r="T411" s="1" t="str">
        <f t="shared" si="62"/>
        <v>C</v>
      </c>
      <c r="U411" s="1" t="str">
        <f t="shared" si="62"/>
        <v>A</v>
      </c>
    </row>
    <row r="412" spans="1:29" ht="15.6" x14ac:dyDescent="0.25">
      <c r="E412" s="5">
        <v>1767505</v>
      </c>
      <c r="F412" s="5">
        <v>2101</v>
      </c>
      <c r="G412" s="5">
        <v>3592.46</v>
      </c>
      <c r="H412" s="5">
        <v>2754</v>
      </c>
      <c r="J412" s="1">
        <f t="shared" si="63"/>
        <v>0.18696830014532345</v>
      </c>
      <c r="K412" s="1">
        <f t="shared" si="63"/>
        <v>7.358201328564129E-2</v>
      </c>
      <c r="L412" s="1">
        <f t="shared" si="63"/>
        <v>0.3188179148311307</v>
      </c>
      <c r="M412" s="1">
        <f t="shared" si="64"/>
        <v>-0.14392290954305254</v>
      </c>
      <c r="O412" s="1">
        <f t="shared" si="60"/>
        <v>0.39355341642646774</v>
      </c>
      <c r="P412" s="1">
        <f t="shared" si="61"/>
        <v>1.7051976970605471</v>
      </c>
      <c r="Q412" s="1">
        <f t="shared" si="61"/>
        <v>-0.76977171761836982</v>
      </c>
      <c r="S412" s="1" t="str">
        <f t="shared" si="62"/>
        <v>C</v>
      </c>
      <c r="T412" s="1" t="str">
        <f t="shared" si="62"/>
        <v>D</v>
      </c>
      <c r="U412" s="1" t="str">
        <f t="shared" si="62"/>
        <v>A</v>
      </c>
    </row>
    <row r="413" spans="1:29" ht="15.6" x14ac:dyDescent="0.25">
      <c r="E413" s="5">
        <v>2132237</v>
      </c>
      <c r="F413" s="5">
        <v>3234</v>
      </c>
      <c r="G413" s="5">
        <v>4322</v>
      </c>
      <c r="H413" s="5">
        <v>2848</v>
      </c>
      <c r="J413" s="1">
        <f t="shared" si="63"/>
        <v>0.20635415458513554</v>
      </c>
      <c r="K413" s="1">
        <f t="shared" si="63"/>
        <v>0.53926701570680624</v>
      </c>
      <c r="L413" s="1">
        <f t="shared" si="63"/>
        <v>0.20307532999671532</v>
      </c>
      <c r="M413" s="1">
        <f t="shared" si="64"/>
        <v>3.4132171387073348E-2</v>
      </c>
      <c r="O413" s="1">
        <f t="shared" si="60"/>
        <v>2.6133082553679374</v>
      </c>
      <c r="P413" s="1">
        <f t="shared" si="61"/>
        <v>0.98411069263416517</v>
      </c>
      <c r="Q413" s="1">
        <f t="shared" si="61"/>
        <v>0.16540578722872981</v>
      </c>
      <c r="S413" s="1" t="str">
        <f t="shared" si="62"/>
        <v>D</v>
      </c>
      <c r="T413" s="1" t="str">
        <f t="shared" si="62"/>
        <v>C</v>
      </c>
      <c r="U413" s="1" t="str">
        <f t="shared" si="62"/>
        <v>C</v>
      </c>
    </row>
    <row r="414" spans="1:29" ht="15.6" x14ac:dyDescent="0.25">
      <c r="E414" s="5">
        <v>2396141</v>
      </c>
      <c r="F414" s="5">
        <v>1514</v>
      </c>
      <c r="G414" s="5">
        <v>5487</v>
      </c>
      <c r="H414" s="5">
        <v>2993</v>
      </c>
      <c r="J414" s="1">
        <f t="shared" si="63"/>
        <v>0.12376860545989962</v>
      </c>
      <c r="K414" s="1">
        <f t="shared" si="63"/>
        <v>-0.53184910327767465</v>
      </c>
      <c r="L414" s="1">
        <f t="shared" si="63"/>
        <v>0.26955113373438222</v>
      </c>
      <c r="M414" s="1">
        <f t="shared" si="64"/>
        <v>5.0912921348314606E-2</v>
      </c>
      <c r="O414" s="1">
        <f t="shared" si="60"/>
        <v>-4.2971244711163123</v>
      </c>
      <c r="P414" s="1">
        <f t="shared" si="61"/>
        <v>2.1778635440932987</v>
      </c>
      <c r="Q414" s="1">
        <f t="shared" si="61"/>
        <v>0.4113557000915723</v>
      </c>
      <c r="S414" s="1" t="str">
        <f t="shared" si="62"/>
        <v>A</v>
      </c>
      <c r="T414" s="1" t="str">
        <f t="shared" si="62"/>
        <v>D</v>
      </c>
      <c r="U414" s="1" t="str">
        <f t="shared" si="62"/>
        <v>C</v>
      </c>
    </row>
    <row r="415" spans="1:29" ht="15.6" x14ac:dyDescent="0.25">
      <c r="E415" s="5">
        <v>2865379</v>
      </c>
      <c r="F415" s="5">
        <v>1943</v>
      </c>
      <c r="G415" s="5">
        <v>6652</v>
      </c>
      <c r="H415" s="5">
        <v>2786</v>
      </c>
      <c r="J415" s="1">
        <f t="shared" si="63"/>
        <v>0.19583071280029013</v>
      </c>
      <c r="K415" s="1">
        <f t="shared" si="63"/>
        <v>0.28335535006605017</v>
      </c>
      <c r="L415" s="1">
        <f t="shared" si="63"/>
        <v>0.21232002915983234</v>
      </c>
      <c r="M415" s="1">
        <f t="shared" si="63"/>
        <v>-6.9161376545272296E-2</v>
      </c>
      <c r="O415" s="1">
        <f t="shared" si="60"/>
        <v>1.4469402986599882</v>
      </c>
      <c r="P415" s="1">
        <f t="shared" si="61"/>
        <v>1.0842018911321543</v>
      </c>
      <c r="Q415" s="1">
        <f t="shared" si="61"/>
        <v>-0.35316920189022483</v>
      </c>
      <c r="S415" s="1" t="str">
        <f t="shared" si="62"/>
        <v>D</v>
      </c>
      <c r="T415" s="1" t="str">
        <f t="shared" si="62"/>
        <v>D</v>
      </c>
      <c r="U415" s="1" t="str">
        <f t="shared" si="62"/>
        <v>B</v>
      </c>
    </row>
    <row r="416" spans="1:29" ht="15.6" x14ac:dyDescent="0.25">
      <c r="E416" s="5">
        <v>3501250</v>
      </c>
      <c r="F416" s="5">
        <v>1758</v>
      </c>
      <c r="G416" s="5">
        <v>5988</v>
      </c>
      <c r="H416" s="5">
        <v>1047526</v>
      </c>
      <c r="J416" s="1">
        <f t="shared" ref="J416:M434" si="65">(E416-E415)/E415</f>
        <v>0.2219151463035082</v>
      </c>
      <c r="K416" s="1">
        <f t="shared" si="65"/>
        <v>-9.5213587236232633E-2</v>
      </c>
      <c r="L416" s="1">
        <f t="shared" si="65"/>
        <v>-9.9819603126879139E-2</v>
      </c>
      <c r="M416" s="1">
        <f t="shared" si="65"/>
        <v>374.99641062455134</v>
      </c>
      <c r="O416" s="1">
        <f t="shared" si="60"/>
        <v>-0.4290540272812709</v>
      </c>
      <c r="P416" s="1">
        <f t="shared" si="61"/>
        <v>-0.44980977995237054</v>
      </c>
      <c r="Q416" s="1">
        <f t="shared" si="61"/>
        <v>1689.8189099345091</v>
      </c>
      <c r="S416" s="1" t="str">
        <f t="shared" si="62"/>
        <v>B</v>
      </c>
      <c r="T416" s="1" t="str">
        <f t="shared" si="62"/>
        <v>B</v>
      </c>
      <c r="U416" s="1" t="str">
        <f t="shared" si="62"/>
        <v>D</v>
      </c>
    </row>
    <row r="417" spans="1:29" ht="15.6" x14ac:dyDescent="0.25">
      <c r="E417" s="5">
        <v>3980524</v>
      </c>
      <c r="F417" s="5">
        <v>1028</v>
      </c>
      <c r="G417" s="5">
        <v>4899</v>
      </c>
      <c r="H417" s="5">
        <v>7700</v>
      </c>
      <c r="J417" s="1">
        <f t="shared" si="65"/>
        <v>0.13688654052124241</v>
      </c>
      <c r="K417" s="1">
        <f t="shared" si="65"/>
        <v>-0.41524459613196812</v>
      </c>
      <c r="L417" s="1">
        <f t="shared" si="65"/>
        <v>-0.18186372745490981</v>
      </c>
      <c r="M417" s="1">
        <f t="shared" si="65"/>
        <v>-0.99264934712837671</v>
      </c>
      <c r="O417" s="1">
        <f t="shared" ref="O417:O434" si="66">K417/J417</f>
        <v>-3.0334947070090457</v>
      </c>
      <c r="P417" s="1">
        <f t="shared" ref="P417:Q434" si="67">L417/$J417</f>
        <v>-1.328572749098643</v>
      </c>
      <c r="Q417" s="1">
        <f t="shared" si="67"/>
        <v>-7.251621257638071</v>
      </c>
      <c r="S417" s="1" t="str">
        <f t="shared" ref="S417:U434" si="68">IF(AND($J417&gt;0,K417&lt;0,O417&lt;-0.5),"A",IF(OR(AND($J417&gt;0,K417&lt;0,O417&gt;-0.5)),"B",IF(OR(AND($J417&gt;0,K417&gt;0,O417&lt;1),AND($J417&lt;0,K417&lt;0,O417&gt;1.2)),"C",IF(OR(AND($J417&gt;0,K417&gt;0,O417&gt;1),AND($J417&lt;0,K417&lt;0,O417&lt;1.2)),"D",IF(AND($J417&lt;0,K417&gt;0,O417&lt;0),"E","F")))))</f>
        <v>A</v>
      </c>
      <c r="T417" s="1" t="str">
        <f t="shared" si="68"/>
        <v>A</v>
      </c>
      <c r="U417" s="1" t="str">
        <f t="shared" si="68"/>
        <v>A</v>
      </c>
    </row>
    <row r="418" spans="1:29" ht="15.6" x14ac:dyDescent="0.25">
      <c r="E418" s="5">
        <v>4179698</v>
      </c>
      <c r="F418" s="5">
        <v>1168</v>
      </c>
      <c r="G418" s="5">
        <v>4999</v>
      </c>
      <c r="H418" s="5">
        <v>8418</v>
      </c>
      <c r="J418" s="1">
        <f t="shared" si="65"/>
        <v>5.0037130789815615E-2</v>
      </c>
      <c r="K418" s="1">
        <f t="shared" si="65"/>
        <v>0.13618677042801555</v>
      </c>
      <c r="L418" s="1">
        <f t="shared" si="65"/>
        <v>2.0412329046744233E-2</v>
      </c>
      <c r="M418" s="1">
        <f t="shared" si="65"/>
        <v>9.3246753246753245E-2</v>
      </c>
      <c r="O418" s="1">
        <f t="shared" si="66"/>
        <v>2.7217142205870553</v>
      </c>
      <c r="P418" s="1">
        <f t="shared" si="67"/>
        <v>0.40794363554712232</v>
      </c>
      <c r="Q418" s="1">
        <f t="shared" si="67"/>
        <v>1.863551162404627</v>
      </c>
      <c r="S418" s="1" t="str">
        <f t="shared" si="68"/>
        <v>D</v>
      </c>
      <c r="T418" s="1" t="str">
        <f t="shared" si="68"/>
        <v>C</v>
      </c>
      <c r="U418" s="1" t="str">
        <f t="shared" si="68"/>
        <v>D</v>
      </c>
    </row>
    <row r="419" spans="1:29" ht="15.6" x14ac:dyDescent="0.25">
      <c r="E419" s="5">
        <v>4624143</v>
      </c>
      <c r="F419" s="7">
        <v>967</v>
      </c>
      <c r="G419" s="5">
        <v>5933</v>
      </c>
      <c r="H419" s="5">
        <v>11271</v>
      </c>
      <c r="J419" s="1">
        <f t="shared" si="65"/>
        <v>0.10633423754539204</v>
      </c>
      <c r="K419" s="1">
        <f t="shared" si="65"/>
        <v>-0.1720890410958904</v>
      </c>
      <c r="L419" s="1">
        <f t="shared" si="65"/>
        <v>0.18683736747349469</v>
      </c>
      <c r="M419" s="1">
        <f t="shared" si="65"/>
        <v>0.33891660727013545</v>
      </c>
      <c r="O419" s="1">
        <f t="shared" si="66"/>
        <v>-1.618378474030332</v>
      </c>
      <c r="P419" s="1">
        <f t="shared" si="67"/>
        <v>1.7570762887516584</v>
      </c>
      <c r="Q419" s="1">
        <f t="shared" si="67"/>
        <v>3.187276413445467</v>
      </c>
      <c r="S419" s="1" t="str">
        <f t="shared" si="68"/>
        <v>A</v>
      </c>
      <c r="T419" s="1" t="str">
        <f t="shared" si="68"/>
        <v>D</v>
      </c>
      <c r="U419" s="1" t="str">
        <f t="shared" si="68"/>
        <v>D</v>
      </c>
    </row>
    <row r="420" spans="1:29" ht="14.4" x14ac:dyDescent="0.25">
      <c r="A420" s="18" t="s">
        <v>108</v>
      </c>
      <c r="J420" s="1">
        <f t="shared" si="65"/>
        <v>-1</v>
      </c>
      <c r="K420" s="1">
        <f t="shared" si="65"/>
        <v>-1</v>
      </c>
      <c r="L420" s="1">
        <f t="shared" si="65"/>
        <v>-1</v>
      </c>
      <c r="M420" s="1">
        <f t="shared" si="65"/>
        <v>-1</v>
      </c>
      <c r="O420" s="1">
        <f t="shared" si="66"/>
        <v>1</v>
      </c>
      <c r="P420" s="1">
        <f t="shared" si="67"/>
        <v>1</v>
      </c>
      <c r="Q420" s="1">
        <f t="shared" si="67"/>
        <v>1</v>
      </c>
      <c r="S420" s="8" t="str">
        <f t="shared" si="68"/>
        <v>D</v>
      </c>
      <c r="T420" s="8" t="str">
        <f t="shared" si="68"/>
        <v>D</v>
      </c>
      <c r="U420" s="8" t="str">
        <f t="shared" si="68"/>
        <v>D</v>
      </c>
    </row>
    <row r="421" spans="1:29" ht="15.6" x14ac:dyDescent="0.25">
      <c r="E421" s="5">
        <v>905076</v>
      </c>
      <c r="F421" s="6"/>
      <c r="G421" s="6"/>
      <c r="H421" s="6"/>
      <c r="J421" s="1" t="e">
        <f t="shared" si="65"/>
        <v>#DIV/0!</v>
      </c>
      <c r="K421" s="1" t="e">
        <f t="shared" si="65"/>
        <v>#DIV/0!</v>
      </c>
      <c r="L421" s="1" t="e">
        <f t="shared" si="65"/>
        <v>#DIV/0!</v>
      </c>
      <c r="M421" s="1" t="e">
        <f t="shared" si="65"/>
        <v>#DIV/0!</v>
      </c>
      <c r="O421" s="1" t="e">
        <f t="shared" si="66"/>
        <v>#DIV/0!</v>
      </c>
      <c r="P421" s="1" t="e">
        <f t="shared" si="67"/>
        <v>#DIV/0!</v>
      </c>
      <c r="Q421" s="1" t="e">
        <f t="shared" si="67"/>
        <v>#DIV/0!</v>
      </c>
      <c r="S421" s="1" t="e">
        <f t="shared" si="68"/>
        <v>#DIV/0!</v>
      </c>
      <c r="T421" s="1" t="e">
        <f t="shared" si="68"/>
        <v>#DIV/0!</v>
      </c>
      <c r="U421" s="1" t="e">
        <f t="shared" si="68"/>
        <v>#DIV/0!</v>
      </c>
      <c r="W421" s="1">
        <f>COUNTIF($S$421:$U$434,"A")</f>
        <v>10</v>
      </c>
      <c r="X421" s="1">
        <f>COUNTIF($S$421:$U$434,"B")</f>
        <v>10</v>
      </c>
      <c r="Y421" s="1">
        <f>COUNTIF($S$421:$U$434,"C")</f>
        <v>7</v>
      </c>
      <c r="Z421" s="1">
        <f>COUNTIF($S$421:$U$434,"D")</f>
        <v>6</v>
      </c>
      <c r="AA421" s="1">
        <f>COUNTIF($S$421:$U$434,"E")</f>
        <v>0</v>
      </c>
      <c r="AC421" s="1" t="s">
        <v>9</v>
      </c>
    </row>
    <row r="422" spans="1:29" ht="15.6" x14ac:dyDescent="0.25">
      <c r="E422" s="5">
        <v>1011188</v>
      </c>
      <c r="F422" s="6"/>
      <c r="G422" s="6"/>
      <c r="H422" s="6"/>
      <c r="J422" s="1">
        <f t="shared" si="65"/>
        <v>0.1172409830776642</v>
      </c>
      <c r="K422" s="1" t="e">
        <f t="shared" si="65"/>
        <v>#DIV/0!</v>
      </c>
      <c r="L422" s="1" t="e">
        <f t="shared" si="65"/>
        <v>#DIV/0!</v>
      </c>
      <c r="M422" s="1" t="e">
        <f t="shared" si="65"/>
        <v>#DIV/0!</v>
      </c>
      <c r="O422" s="1" t="e">
        <f t="shared" si="66"/>
        <v>#DIV/0!</v>
      </c>
      <c r="P422" s="1" t="e">
        <f t="shared" si="67"/>
        <v>#DIV/0!</v>
      </c>
      <c r="Q422" s="1" t="e">
        <f t="shared" si="67"/>
        <v>#DIV/0!</v>
      </c>
      <c r="S422" s="1" t="e">
        <f t="shared" si="68"/>
        <v>#DIV/0!</v>
      </c>
      <c r="T422" s="1" t="e">
        <f t="shared" si="68"/>
        <v>#DIV/0!</v>
      </c>
      <c r="U422" s="1" t="e">
        <f t="shared" si="68"/>
        <v>#DIV/0!</v>
      </c>
    </row>
    <row r="423" spans="1:29" ht="15.6" x14ac:dyDescent="0.25">
      <c r="E423" s="5">
        <v>1170820</v>
      </c>
      <c r="F423" s="5">
        <v>4790</v>
      </c>
      <c r="G423" s="5">
        <v>69829</v>
      </c>
      <c r="H423" s="5">
        <v>51198</v>
      </c>
      <c r="J423" s="1">
        <f t="shared" si="65"/>
        <v>0.15786579745803944</v>
      </c>
      <c r="K423" s="1" t="e">
        <f t="shared" si="65"/>
        <v>#DIV/0!</v>
      </c>
      <c r="L423" s="1" t="e">
        <f t="shared" si="65"/>
        <v>#DIV/0!</v>
      </c>
      <c r="M423" s="1" t="e">
        <f t="shared" si="65"/>
        <v>#DIV/0!</v>
      </c>
      <c r="O423" s="1" t="e">
        <f t="shared" si="66"/>
        <v>#DIV/0!</v>
      </c>
      <c r="P423" s="1" t="e">
        <f t="shared" si="67"/>
        <v>#DIV/0!</v>
      </c>
      <c r="Q423" s="1" t="e">
        <f t="shared" si="67"/>
        <v>#DIV/0!</v>
      </c>
      <c r="S423" s="1" t="e">
        <f t="shared" si="68"/>
        <v>#DIV/0!</v>
      </c>
      <c r="T423" s="1" t="e">
        <f t="shared" si="68"/>
        <v>#DIV/0!</v>
      </c>
      <c r="U423" s="1" t="e">
        <f t="shared" si="68"/>
        <v>#DIV/0!</v>
      </c>
    </row>
    <row r="424" spans="1:29" ht="15.6" x14ac:dyDescent="0.25">
      <c r="E424" s="5">
        <v>1510957</v>
      </c>
      <c r="F424" s="5">
        <v>3646</v>
      </c>
      <c r="G424" s="5">
        <v>62706</v>
      </c>
      <c r="H424" s="5">
        <v>54878</v>
      </c>
      <c r="J424" s="1">
        <f t="shared" si="65"/>
        <v>0.29051177807007056</v>
      </c>
      <c r="K424" s="1">
        <f t="shared" si="65"/>
        <v>-0.23883089770354907</v>
      </c>
      <c r="L424" s="1">
        <f t="shared" si="65"/>
        <v>-0.10200632974838535</v>
      </c>
      <c r="M424" s="1">
        <f t="shared" si="65"/>
        <v>7.1877807726864335E-2</v>
      </c>
      <c r="O424" s="1">
        <f t="shared" si="66"/>
        <v>-0.82210400999970401</v>
      </c>
      <c r="P424" s="1">
        <f t="shared" si="67"/>
        <v>-0.35112631379710096</v>
      </c>
      <c r="Q424" s="1">
        <f t="shared" si="67"/>
        <v>0.24741787821603442</v>
      </c>
      <c r="S424" s="1" t="str">
        <f t="shared" si="68"/>
        <v>A</v>
      </c>
      <c r="T424" s="1" t="str">
        <f t="shared" si="68"/>
        <v>B</v>
      </c>
      <c r="U424" s="1" t="str">
        <f t="shared" si="68"/>
        <v>C</v>
      </c>
    </row>
    <row r="425" spans="1:29" ht="15.6" x14ac:dyDescent="0.25">
      <c r="E425" s="5">
        <v>2075507</v>
      </c>
      <c r="F425" s="5">
        <v>3577</v>
      </c>
      <c r="G425" s="5">
        <v>78403</v>
      </c>
      <c r="H425" s="5">
        <v>48851</v>
      </c>
      <c r="J425" s="1">
        <f t="shared" si="65"/>
        <v>0.37363737022297788</v>
      </c>
      <c r="K425" s="1">
        <f t="shared" si="65"/>
        <v>-1.8924849149753155E-2</v>
      </c>
      <c r="L425" s="1">
        <f t="shared" si="65"/>
        <v>0.25032692246356009</v>
      </c>
      <c r="M425" s="1">
        <f t="shared" si="65"/>
        <v>-0.10982543095593862</v>
      </c>
      <c r="O425" s="1">
        <f t="shared" si="66"/>
        <v>-5.0650311392726202E-2</v>
      </c>
      <c r="P425" s="1">
        <f t="shared" si="67"/>
        <v>0.66997292672885189</v>
      </c>
      <c r="Q425" s="1">
        <f t="shared" si="67"/>
        <v>-0.29393588465307263</v>
      </c>
      <c r="S425" s="1" t="str">
        <f t="shared" si="68"/>
        <v>B</v>
      </c>
      <c r="T425" s="1" t="str">
        <f t="shared" si="68"/>
        <v>C</v>
      </c>
      <c r="U425" s="1" t="str">
        <f t="shared" si="68"/>
        <v>B</v>
      </c>
    </row>
    <row r="426" spans="1:29" ht="15.6" x14ac:dyDescent="0.25">
      <c r="E426" s="5">
        <v>2539238</v>
      </c>
      <c r="F426" s="5">
        <v>3217</v>
      </c>
      <c r="G426" s="5">
        <v>139969</v>
      </c>
      <c r="H426" s="5">
        <v>47146</v>
      </c>
      <c r="J426" s="1">
        <f t="shared" si="65"/>
        <v>0.22343022692768563</v>
      </c>
      <c r="K426" s="1">
        <f t="shared" si="65"/>
        <v>-0.10064299692479732</v>
      </c>
      <c r="L426" s="1">
        <f t="shared" si="65"/>
        <v>0.78525056439166874</v>
      </c>
      <c r="M426" s="1">
        <f t="shared" si="65"/>
        <v>-3.4902049088043237E-2</v>
      </c>
      <c r="O426" s="1">
        <f t="shared" si="66"/>
        <v>-0.45044485837348658</v>
      </c>
      <c r="P426" s="1">
        <f t="shared" si="67"/>
        <v>3.51452252092023</v>
      </c>
      <c r="Q426" s="1">
        <f t="shared" si="67"/>
        <v>-0.1562100597039606</v>
      </c>
      <c r="S426" s="1" t="str">
        <f t="shared" si="68"/>
        <v>B</v>
      </c>
      <c r="T426" s="1" t="str">
        <f t="shared" si="68"/>
        <v>D</v>
      </c>
      <c r="U426" s="1" t="str">
        <f t="shared" si="68"/>
        <v>B</v>
      </c>
    </row>
    <row r="427" spans="1:29" ht="15.6" x14ac:dyDescent="0.25">
      <c r="E427" s="5">
        <v>3008419</v>
      </c>
      <c r="F427" s="5">
        <v>2680</v>
      </c>
      <c r="G427" s="5">
        <v>131459</v>
      </c>
      <c r="H427" s="5">
        <v>44834</v>
      </c>
      <c r="J427" s="1">
        <f t="shared" si="65"/>
        <v>0.18477236084211091</v>
      </c>
      <c r="K427" s="1">
        <f t="shared" si="65"/>
        <v>-0.16692570718060304</v>
      </c>
      <c r="L427" s="1">
        <f t="shared" si="65"/>
        <v>-6.0799176960612704E-2</v>
      </c>
      <c r="M427" s="1">
        <f t="shared" si="65"/>
        <v>-4.9039154965426546E-2</v>
      </c>
      <c r="O427" s="1">
        <f t="shared" si="66"/>
        <v>-0.90341275296710666</v>
      </c>
      <c r="P427" s="1">
        <f t="shared" si="67"/>
        <v>-0.32904908874637351</v>
      </c>
      <c r="Q427" s="1">
        <f t="shared" si="67"/>
        <v>-0.26540308703059112</v>
      </c>
      <c r="S427" s="1" t="str">
        <f t="shared" si="68"/>
        <v>A</v>
      </c>
      <c r="T427" s="1" t="str">
        <f t="shared" si="68"/>
        <v>B</v>
      </c>
      <c r="U427" s="1" t="str">
        <f t="shared" si="68"/>
        <v>B</v>
      </c>
    </row>
    <row r="428" spans="1:29" ht="15.6" x14ac:dyDescent="0.25">
      <c r="E428" s="5">
        <v>3842663</v>
      </c>
      <c r="F428" s="5">
        <v>3177</v>
      </c>
      <c r="G428" s="5">
        <v>93887</v>
      </c>
      <c r="H428" s="5">
        <v>34413</v>
      </c>
      <c r="J428" s="1">
        <f t="shared" si="65"/>
        <v>0.27730312832088883</v>
      </c>
      <c r="K428" s="1">
        <f t="shared" si="65"/>
        <v>0.18544776119402986</v>
      </c>
      <c r="L428" s="1">
        <f t="shared" si="65"/>
        <v>-0.28580774233791523</v>
      </c>
      <c r="M428" s="1">
        <f t="shared" si="65"/>
        <v>-0.23243520542445464</v>
      </c>
      <c r="O428" s="1">
        <f t="shared" si="66"/>
        <v>0.66875466684037532</v>
      </c>
      <c r="P428" s="1">
        <f t="shared" si="67"/>
        <v>-1.0306690157753469</v>
      </c>
      <c r="Q428" s="1">
        <f t="shared" si="67"/>
        <v>-0.83819900205195652</v>
      </c>
      <c r="S428" s="1" t="str">
        <f t="shared" si="68"/>
        <v>C</v>
      </c>
      <c r="T428" s="1" t="str">
        <f t="shared" si="68"/>
        <v>A</v>
      </c>
      <c r="U428" s="1" t="str">
        <f t="shared" si="68"/>
        <v>A</v>
      </c>
    </row>
    <row r="429" spans="1:29" ht="15.6" x14ac:dyDescent="0.25">
      <c r="E429" s="5">
        <v>4301556</v>
      </c>
      <c r="F429" s="5">
        <v>3932</v>
      </c>
      <c r="G429" s="5">
        <v>92159</v>
      </c>
      <c r="H429" s="5">
        <v>36027</v>
      </c>
      <c r="J429" s="1">
        <f t="shared" si="65"/>
        <v>0.11942056849637868</v>
      </c>
      <c r="K429" s="1">
        <f t="shared" si="65"/>
        <v>0.23764557758892035</v>
      </c>
      <c r="L429" s="1">
        <f t="shared" si="65"/>
        <v>-1.840510400800963E-2</v>
      </c>
      <c r="M429" s="1">
        <f t="shared" si="65"/>
        <v>4.6900880481213492E-2</v>
      </c>
      <c r="O429" s="1">
        <f t="shared" si="66"/>
        <v>1.989988664273749</v>
      </c>
      <c r="P429" s="1">
        <f t="shared" si="67"/>
        <v>-0.15412005017014926</v>
      </c>
      <c r="Q429" s="1">
        <f t="shared" si="67"/>
        <v>0.39273703911931818</v>
      </c>
      <c r="S429" s="1" t="str">
        <f t="shared" si="68"/>
        <v>D</v>
      </c>
      <c r="T429" s="1" t="str">
        <f t="shared" si="68"/>
        <v>B</v>
      </c>
      <c r="U429" s="1" t="str">
        <f t="shared" si="68"/>
        <v>C</v>
      </c>
    </row>
    <row r="430" spans="1:29" ht="15.6" x14ac:dyDescent="0.25">
      <c r="E430" s="5">
        <v>5006319</v>
      </c>
      <c r="F430" s="5">
        <v>3912</v>
      </c>
      <c r="G430" s="5">
        <v>88517</v>
      </c>
      <c r="H430" s="5">
        <v>27023</v>
      </c>
      <c r="J430" s="1">
        <f t="shared" si="65"/>
        <v>0.1638390852054466</v>
      </c>
      <c r="K430" s="1">
        <f t="shared" si="65"/>
        <v>-5.0864699898270603E-3</v>
      </c>
      <c r="L430" s="1">
        <f t="shared" si="65"/>
        <v>-3.9518657971549173E-2</v>
      </c>
      <c r="M430" s="1">
        <f t="shared" si="65"/>
        <v>-0.24992366835984123</v>
      </c>
      <c r="O430" s="1">
        <f t="shared" si="66"/>
        <v>-3.1045522400524047E-2</v>
      </c>
      <c r="P430" s="1">
        <f t="shared" si="67"/>
        <v>-0.24120409316247471</v>
      </c>
      <c r="Q430" s="1">
        <f t="shared" si="67"/>
        <v>-1.5254215320260642</v>
      </c>
      <c r="S430" s="1" t="str">
        <f t="shared" si="68"/>
        <v>B</v>
      </c>
      <c r="T430" s="1" t="str">
        <f t="shared" si="68"/>
        <v>B</v>
      </c>
      <c r="U430" s="1" t="str">
        <f t="shared" si="68"/>
        <v>A</v>
      </c>
    </row>
    <row r="431" spans="1:29" ht="15.6" x14ac:dyDescent="0.25">
      <c r="E431" s="5">
        <v>6138561</v>
      </c>
      <c r="F431" s="5">
        <v>4959</v>
      </c>
      <c r="G431" s="5">
        <v>236022</v>
      </c>
      <c r="H431" s="5">
        <v>22473</v>
      </c>
      <c r="J431" s="1">
        <f t="shared" si="65"/>
        <v>0.22616257573678386</v>
      </c>
      <c r="K431" s="1">
        <f t="shared" si="65"/>
        <v>0.26763803680981596</v>
      </c>
      <c r="L431" s="1">
        <f t="shared" si="65"/>
        <v>1.6664030638182497</v>
      </c>
      <c r="M431" s="1">
        <f t="shared" si="65"/>
        <v>-0.16837508788809533</v>
      </c>
      <c r="O431" s="1">
        <f t="shared" si="66"/>
        <v>1.1833878170953569</v>
      </c>
      <c r="P431" s="1">
        <f t="shared" si="67"/>
        <v>7.3681645090462249</v>
      </c>
      <c r="Q431" s="1">
        <f t="shared" si="67"/>
        <v>-0.74448695740030968</v>
      </c>
      <c r="S431" s="1" t="str">
        <f t="shared" si="68"/>
        <v>D</v>
      </c>
      <c r="T431" s="1" t="str">
        <f t="shared" si="68"/>
        <v>D</v>
      </c>
      <c r="U431" s="1" t="str">
        <f t="shared" si="68"/>
        <v>A</v>
      </c>
    </row>
    <row r="432" spans="1:29" ht="15.6" x14ac:dyDescent="0.25">
      <c r="E432" s="5">
        <v>7386526</v>
      </c>
      <c r="F432" s="5">
        <v>5324</v>
      </c>
      <c r="G432" s="5">
        <v>204043</v>
      </c>
      <c r="H432" s="5">
        <v>40961</v>
      </c>
      <c r="J432" s="1">
        <f t="shared" si="65"/>
        <v>0.20329927486262661</v>
      </c>
      <c r="K432" s="1">
        <f t="shared" si="65"/>
        <v>7.3603549102641663E-2</v>
      </c>
      <c r="L432" s="1">
        <f t="shared" si="65"/>
        <v>-0.13549160671462829</v>
      </c>
      <c r="M432" s="1">
        <f t="shared" si="65"/>
        <v>0.82267610020913984</v>
      </c>
      <c r="O432" s="1">
        <f t="shared" si="66"/>
        <v>0.36204531055202754</v>
      </c>
      <c r="P432" s="1">
        <f t="shared" si="67"/>
        <v>-0.66646379730661942</v>
      </c>
      <c r="Q432" s="1">
        <f t="shared" si="67"/>
        <v>4.046625846378638</v>
      </c>
      <c r="S432" s="1" t="str">
        <f t="shared" si="68"/>
        <v>C</v>
      </c>
      <c r="T432" s="1" t="str">
        <f t="shared" si="68"/>
        <v>A</v>
      </c>
      <c r="U432" s="1" t="str">
        <f t="shared" si="68"/>
        <v>D</v>
      </c>
    </row>
    <row r="433" spans="1:29" ht="15.6" x14ac:dyDescent="0.25">
      <c r="E433" s="5">
        <v>8821100</v>
      </c>
      <c r="F433" s="5">
        <v>4093</v>
      </c>
      <c r="G433" s="5">
        <v>183321</v>
      </c>
      <c r="H433" s="5">
        <v>59656</v>
      </c>
      <c r="J433" s="1">
        <f t="shared" si="65"/>
        <v>0.19421498008671464</v>
      </c>
      <c r="K433" s="1">
        <f t="shared" si="65"/>
        <v>-0.23121712997746055</v>
      </c>
      <c r="L433" s="1">
        <f t="shared" si="65"/>
        <v>-0.10155702474478419</v>
      </c>
      <c r="M433" s="1">
        <f t="shared" si="65"/>
        <v>0.45640975562120067</v>
      </c>
      <c r="O433" s="1">
        <f t="shared" si="66"/>
        <v>-1.1905216058731665</v>
      </c>
      <c r="P433" s="1">
        <f t="shared" si="67"/>
        <v>-0.52291035789021112</v>
      </c>
      <c r="Q433" s="1">
        <f t="shared" si="67"/>
        <v>2.350023440094164</v>
      </c>
      <c r="S433" s="1" t="str">
        <f t="shared" si="68"/>
        <v>A</v>
      </c>
      <c r="T433" s="1" t="str">
        <f t="shared" si="68"/>
        <v>A</v>
      </c>
      <c r="U433" s="1" t="str">
        <f t="shared" si="68"/>
        <v>D</v>
      </c>
    </row>
    <row r="434" spans="1:29" ht="15.6" x14ac:dyDescent="0.25">
      <c r="E434" s="5">
        <v>10427300</v>
      </c>
      <c r="F434" s="5">
        <v>4193</v>
      </c>
      <c r="G434" s="5">
        <v>193500</v>
      </c>
      <c r="H434" s="5">
        <v>51603</v>
      </c>
      <c r="J434" s="1">
        <f t="shared" si="65"/>
        <v>0.18208613438233326</v>
      </c>
      <c r="K434" s="1">
        <f t="shared" si="65"/>
        <v>2.4431956999755679E-2</v>
      </c>
      <c r="L434" s="1">
        <f t="shared" si="65"/>
        <v>5.5525553537237961E-2</v>
      </c>
      <c r="M434" s="1">
        <f t="shared" si="65"/>
        <v>-0.13499061284698941</v>
      </c>
      <c r="O434" s="1">
        <f t="shared" si="66"/>
        <v>0.13417802010368873</v>
      </c>
      <c r="P434" s="1">
        <f t="shared" si="67"/>
        <v>0.30494114077159123</v>
      </c>
      <c r="Q434" s="1">
        <f t="shared" si="67"/>
        <v>-0.74135580561858938</v>
      </c>
      <c r="S434" s="1" t="str">
        <f t="shared" si="68"/>
        <v>C</v>
      </c>
      <c r="T434" s="1" t="str">
        <f t="shared" si="68"/>
        <v>C</v>
      </c>
      <c r="U434" s="1" t="str">
        <f t="shared" si="68"/>
        <v>A</v>
      </c>
    </row>
    <row r="435" spans="1:29" ht="14.4" x14ac:dyDescent="0.25">
      <c r="A435" s="18" t="s">
        <v>123</v>
      </c>
      <c r="J435" s="1" t="e">
        <f>(E435-#REF!)/#REF!</f>
        <v>#REF!</v>
      </c>
      <c r="K435" s="1" t="e">
        <f>(F435-#REF!)/#REF!</f>
        <v>#REF!</v>
      </c>
      <c r="L435" s="1" t="e">
        <f>(G435-#REF!)/#REF!</f>
        <v>#REF!</v>
      </c>
      <c r="M435" s="1" t="e">
        <f>(H435-#REF!)/#REF!</f>
        <v>#REF!</v>
      </c>
      <c r="O435" s="1" t="e">
        <f t="shared" ref="O435:O453" si="69">K435/J435</f>
        <v>#REF!</v>
      </c>
      <c r="P435" s="1" t="e">
        <f t="shared" ref="P435:Q453" si="70">L435/$J435</f>
        <v>#REF!</v>
      </c>
      <c r="Q435" s="1" t="e">
        <f t="shared" si="70"/>
        <v>#REF!</v>
      </c>
      <c r="S435" s="8" t="e">
        <f t="shared" ref="S435:U453" si="71">IF(AND($J435&gt;0,K435&lt;0,O435&lt;-0.5),"A",IF(OR(AND($J435&gt;0,K435&lt;0,O435&gt;-0.5)),"B",IF(OR(AND($J435&gt;0,K435&gt;0,O435&lt;1),AND($J435&lt;0,K435&lt;0,O435&gt;1.2)),"C",IF(OR(AND($J435&gt;0,K435&gt;0,O435&gt;1),AND($J435&lt;0,K435&lt;0,O435&lt;1.2)),"D",IF(AND($J435&lt;0,K435&gt;0,O435&lt;0),"E","F")))))</f>
        <v>#REF!</v>
      </c>
      <c r="T435" s="8" t="e">
        <f t="shared" si="71"/>
        <v>#REF!</v>
      </c>
      <c r="U435" s="8" t="e">
        <f t="shared" si="71"/>
        <v>#REF!</v>
      </c>
    </row>
    <row r="436" spans="1:29" ht="15.6" x14ac:dyDescent="0.25">
      <c r="E436" s="5">
        <v>1545927</v>
      </c>
      <c r="F436" s="6"/>
      <c r="G436" s="6"/>
      <c r="H436" s="6"/>
      <c r="J436" s="1" t="e">
        <f t="shared" ref="J436:M452" si="72">(E436-E435)/E435</f>
        <v>#DIV/0!</v>
      </c>
      <c r="K436" s="1" t="e">
        <f t="shared" si="72"/>
        <v>#DIV/0!</v>
      </c>
      <c r="L436" s="1" t="e">
        <f t="shared" si="72"/>
        <v>#DIV/0!</v>
      </c>
      <c r="M436" s="1" t="e">
        <f t="shared" ref="M436:M451" si="73">(H436-H435)/H435</f>
        <v>#DIV/0!</v>
      </c>
      <c r="O436" s="1" t="e">
        <f t="shared" si="69"/>
        <v>#DIV/0!</v>
      </c>
      <c r="P436" s="1" t="e">
        <f t="shared" si="70"/>
        <v>#DIV/0!</v>
      </c>
      <c r="Q436" s="1" t="e">
        <f t="shared" si="70"/>
        <v>#DIV/0!</v>
      </c>
      <c r="S436" s="1" t="e">
        <f t="shared" si="71"/>
        <v>#DIV/0!</v>
      </c>
      <c r="T436" s="1" t="e">
        <f t="shared" si="71"/>
        <v>#DIV/0!</v>
      </c>
      <c r="U436" s="1" t="e">
        <f t="shared" si="71"/>
        <v>#DIV/0!</v>
      </c>
      <c r="W436" s="1">
        <f>COUNTIF($S$436:$U$448,"A")</f>
        <v>9</v>
      </c>
      <c r="X436" s="1">
        <f>COUNTIF($S$436:$U$448,"B")</f>
        <v>8</v>
      </c>
      <c r="Y436" s="1">
        <f>COUNTIF($S$436:$U$448,"C")</f>
        <v>13</v>
      </c>
      <c r="Z436" s="1">
        <f>COUNTIF($S$436:$U$448,"D")</f>
        <v>3</v>
      </c>
      <c r="AA436" s="1">
        <f>COUNTIF($S$436:$U$448,"E")</f>
        <v>0</v>
      </c>
      <c r="AC436" s="1" t="s">
        <v>148</v>
      </c>
    </row>
    <row r="437" spans="1:29" ht="15.6" x14ac:dyDescent="0.25">
      <c r="E437" s="5">
        <v>1925237</v>
      </c>
      <c r="F437" s="5">
        <v>13134</v>
      </c>
      <c r="G437" s="5">
        <v>44036</v>
      </c>
      <c r="H437" s="5">
        <v>9976</v>
      </c>
      <c r="J437" s="1">
        <f t="shared" si="72"/>
        <v>0.24536087409043247</v>
      </c>
      <c r="K437" s="1" t="e">
        <f t="shared" si="72"/>
        <v>#DIV/0!</v>
      </c>
      <c r="L437" s="1" t="e">
        <f t="shared" si="72"/>
        <v>#DIV/0!</v>
      </c>
      <c r="M437" s="1" t="e">
        <f t="shared" si="73"/>
        <v>#DIV/0!</v>
      </c>
      <c r="O437" s="1" t="e">
        <f t="shared" si="69"/>
        <v>#DIV/0!</v>
      </c>
      <c r="P437" s="1" t="e">
        <f t="shared" si="70"/>
        <v>#DIV/0!</v>
      </c>
      <c r="Q437" s="1" t="e">
        <f t="shared" si="70"/>
        <v>#DIV/0!</v>
      </c>
      <c r="S437" s="1" t="e">
        <f t="shared" si="71"/>
        <v>#DIV/0!</v>
      </c>
      <c r="T437" s="1" t="e">
        <f t="shared" si="71"/>
        <v>#DIV/0!</v>
      </c>
      <c r="U437" s="1" t="e">
        <f t="shared" si="71"/>
        <v>#DIV/0!</v>
      </c>
    </row>
    <row r="438" spans="1:29" ht="15.6" x14ac:dyDescent="0.25">
      <c r="E438" s="5">
        <v>2650950</v>
      </c>
      <c r="F438" s="5">
        <v>13785</v>
      </c>
      <c r="G438" s="5">
        <v>44282</v>
      </c>
      <c r="H438" s="5">
        <v>9288</v>
      </c>
      <c r="J438" s="1">
        <f t="shared" si="72"/>
        <v>0.37694735764999321</v>
      </c>
      <c r="K438" s="1">
        <f t="shared" si="72"/>
        <v>4.956601187756967E-2</v>
      </c>
      <c r="L438" s="1">
        <f t="shared" si="72"/>
        <v>5.5863384503587977E-3</v>
      </c>
      <c r="M438" s="1">
        <f t="shared" si="73"/>
        <v>-6.8965517241379309E-2</v>
      </c>
      <c r="O438" s="1">
        <f t="shared" si="69"/>
        <v>0.13149319360289344</v>
      </c>
      <c r="P438" s="1">
        <f t="shared" si="70"/>
        <v>1.4819943254638432E-2</v>
      </c>
      <c r="Q438" s="1">
        <f t="shared" si="70"/>
        <v>-0.18295795378784915</v>
      </c>
      <c r="S438" s="1" t="str">
        <f t="shared" si="71"/>
        <v>C</v>
      </c>
      <c r="T438" s="1" t="str">
        <f t="shared" si="71"/>
        <v>C</v>
      </c>
      <c r="U438" s="1" t="str">
        <f t="shared" si="71"/>
        <v>B</v>
      </c>
    </row>
    <row r="439" spans="1:29" ht="15.6" x14ac:dyDescent="0.25">
      <c r="E439" s="5">
        <v>3713461</v>
      </c>
      <c r="F439" s="5">
        <v>9546</v>
      </c>
      <c r="G439" s="5">
        <v>52762</v>
      </c>
      <c r="H439" s="5">
        <v>11430</v>
      </c>
      <c r="J439" s="1">
        <f t="shared" si="72"/>
        <v>0.40080386276617819</v>
      </c>
      <c r="K439" s="1">
        <f t="shared" si="72"/>
        <v>-0.3075081610446137</v>
      </c>
      <c r="L439" s="1">
        <f t="shared" si="72"/>
        <v>0.19149993225238246</v>
      </c>
      <c r="M439" s="1">
        <f t="shared" si="73"/>
        <v>0.23062015503875968</v>
      </c>
      <c r="O439" s="1">
        <f t="shared" si="69"/>
        <v>-0.76722853647747524</v>
      </c>
      <c r="P439" s="1">
        <f t="shared" si="70"/>
        <v>0.47778963738206309</v>
      </c>
      <c r="Q439" s="1">
        <f t="shared" si="70"/>
        <v>0.57539404297931973</v>
      </c>
      <c r="S439" s="1" t="str">
        <f t="shared" si="71"/>
        <v>A</v>
      </c>
      <c r="T439" s="1" t="str">
        <f t="shared" si="71"/>
        <v>C</v>
      </c>
      <c r="U439" s="1" t="str">
        <f t="shared" si="71"/>
        <v>C</v>
      </c>
    </row>
    <row r="440" spans="1:29" ht="15.6" x14ac:dyDescent="0.25">
      <c r="E440" s="5">
        <v>4289000</v>
      </c>
      <c r="F440" s="5">
        <v>9007</v>
      </c>
      <c r="G440" s="5">
        <v>51969</v>
      </c>
      <c r="H440" s="5">
        <v>10340</v>
      </c>
      <c r="J440" s="1">
        <f t="shared" si="72"/>
        <v>0.15498722081637589</v>
      </c>
      <c r="K440" s="1">
        <f t="shared" si="72"/>
        <v>-5.6463440184370418E-2</v>
      </c>
      <c r="L440" s="1">
        <f t="shared" si="72"/>
        <v>-1.5029756263977862E-2</v>
      </c>
      <c r="M440" s="1">
        <f t="shared" si="73"/>
        <v>-9.5363079615048113E-2</v>
      </c>
      <c r="O440" s="1">
        <f t="shared" si="69"/>
        <v>-0.36431029530664705</v>
      </c>
      <c r="P440" s="1">
        <f t="shared" si="70"/>
        <v>-9.6974164610543326E-2</v>
      </c>
      <c r="Q440" s="1">
        <f t="shared" si="70"/>
        <v>-0.61529640387597739</v>
      </c>
      <c r="S440" s="1" t="str">
        <f t="shared" si="71"/>
        <v>B</v>
      </c>
      <c r="T440" s="1" t="str">
        <f t="shared" si="71"/>
        <v>B</v>
      </c>
      <c r="U440" s="1" t="str">
        <f t="shared" si="71"/>
        <v>A</v>
      </c>
    </row>
    <row r="441" spans="1:29" ht="15.6" x14ac:dyDescent="0.25">
      <c r="E441" s="5">
        <v>5321000</v>
      </c>
      <c r="F441" s="5">
        <v>9558</v>
      </c>
      <c r="G441" s="5">
        <v>50687</v>
      </c>
      <c r="H441" s="5">
        <v>8953</v>
      </c>
      <c r="J441" s="1">
        <f t="shared" si="72"/>
        <v>0.24061552809512707</v>
      </c>
      <c r="K441" s="1">
        <f t="shared" si="72"/>
        <v>6.117464194515377E-2</v>
      </c>
      <c r="L441" s="1">
        <f t="shared" si="72"/>
        <v>-2.4668552406242182E-2</v>
      </c>
      <c r="M441" s="1">
        <f t="shared" si="73"/>
        <v>-0.13413926499032883</v>
      </c>
      <c r="O441" s="1">
        <f t="shared" si="69"/>
        <v>0.25424228614608962</v>
      </c>
      <c r="P441" s="1">
        <f t="shared" si="70"/>
        <v>-0.10252269502943093</v>
      </c>
      <c r="Q441" s="1">
        <f t="shared" si="70"/>
        <v>-0.55748382513907013</v>
      </c>
      <c r="S441" s="1" t="str">
        <f t="shared" si="71"/>
        <v>C</v>
      </c>
      <c r="T441" s="1" t="str">
        <f t="shared" si="71"/>
        <v>B</v>
      </c>
      <c r="U441" s="1" t="str">
        <f t="shared" si="71"/>
        <v>A</v>
      </c>
    </row>
    <row r="442" spans="1:29" ht="15.6" x14ac:dyDescent="0.25">
      <c r="E442" s="5">
        <v>6363000</v>
      </c>
      <c r="F442" s="5">
        <v>9478</v>
      </c>
      <c r="G442" s="5">
        <v>49746</v>
      </c>
      <c r="H442" s="5">
        <v>10627</v>
      </c>
      <c r="J442" s="1">
        <f t="shared" si="72"/>
        <v>0.19582785190753618</v>
      </c>
      <c r="K442" s="1">
        <f t="shared" si="72"/>
        <v>-8.3699518727767316E-3</v>
      </c>
      <c r="L442" s="1">
        <f t="shared" si="72"/>
        <v>-1.8564918026318385E-2</v>
      </c>
      <c r="M442" s="1">
        <f t="shared" si="73"/>
        <v>0.1869764324807327</v>
      </c>
      <c r="O442" s="1">
        <f t="shared" si="69"/>
        <v>-4.27413761180854E-2</v>
      </c>
      <c r="P442" s="1">
        <f t="shared" si="70"/>
        <v>-9.480223495013447E-2</v>
      </c>
      <c r="Q442" s="1">
        <f t="shared" si="70"/>
        <v>0.95479999734163024</v>
      </c>
      <c r="S442" s="1" t="str">
        <f t="shared" si="71"/>
        <v>B</v>
      </c>
      <c r="T442" s="1" t="str">
        <f t="shared" si="71"/>
        <v>B</v>
      </c>
      <c r="U442" s="1" t="str">
        <f t="shared" si="71"/>
        <v>C</v>
      </c>
    </row>
    <row r="443" spans="1:29" ht="15.6" x14ac:dyDescent="0.25">
      <c r="E443" s="5">
        <v>6658905</v>
      </c>
      <c r="F443" s="5">
        <v>8060</v>
      </c>
      <c r="G443" s="5">
        <v>51569</v>
      </c>
      <c r="H443" s="5">
        <v>9227</v>
      </c>
      <c r="J443" s="1">
        <f t="shared" si="72"/>
        <v>4.6504007543611503E-2</v>
      </c>
      <c r="K443" s="1">
        <f t="shared" si="72"/>
        <v>-0.14960962228318211</v>
      </c>
      <c r="L443" s="1">
        <f t="shared" si="72"/>
        <v>3.6646162505528081E-2</v>
      </c>
      <c r="M443" s="1">
        <f t="shared" si="73"/>
        <v>-0.13173990778206454</v>
      </c>
      <c r="O443" s="1">
        <f t="shared" si="69"/>
        <v>-3.2171339672796599</v>
      </c>
      <c r="P443" s="1">
        <f t="shared" si="70"/>
        <v>0.78802160160414725</v>
      </c>
      <c r="Q443" s="1">
        <f t="shared" si="70"/>
        <v>-2.8328721488899364</v>
      </c>
      <c r="S443" s="1" t="str">
        <f t="shared" si="71"/>
        <v>A</v>
      </c>
      <c r="T443" s="1" t="str">
        <f t="shared" si="71"/>
        <v>C</v>
      </c>
      <c r="U443" s="1" t="str">
        <f t="shared" si="71"/>
        <v>A</v>
      </c>
    </row>
    <row r="444" spans="1:29" ht="15.6" x14ac:dyDescent="0.25">
      <c r="E444" s="5">
        <v>8110148</v>
      </c>
      <c r="F444" s="5">
        <v>5563</v>
      </c>
      <c r="G444" s="5">
        <v>60543</v>
      </c>
      <c r="H444" s="5">
        <v>8814</v>
      </c>
      <c r="J444" s="1">
        <f t="shared" si="72"/>
        <v>0.21794018686255473</v>
      </c>
      <c r="K444" s="1">
        <f t="shared" si="72"/>
        <v>-0.30980148883374692</v>
      </c>
      <c r="L444" s="1">
        <f t="shared" si="72"/>
        <v>0.174019275145921</v>
      </c>
      <c r="M444" s="1">
        <f t="shared" si="73"/>
        <v>-4.4759943643654494E-2</v>
      </c>
      <c r="O444" s="1">
        <f t="shared" si="69"/>
        <v>-1.421497766399205</v>
      </c>
      <c r="P444" s="1">
        <f t="shared" si="70"/>
        <v>0.79847263440068206</v>
      </c>
      <c r="Q444" s="1">
        <f t="shared" si="70"/>
        <v>-0.20537719219210643</v>
      </c>
      <c r="S444" s="1" t="str">
        <f t="shared" si="71"/>
        <v>A</v>
      </c>
      <c r="T444" s="1" t="str">
        <f t="shared" si="71"/>
        <v>C</v>
      </c>
      <c r="U444" s="1" t="str">
        <f t="shared" si="71"/>
        <v>B</v>
      </c>
    </row>
    <row r="445" spans="1:29" ht="15.6" x14ac:dyDescent="0.25">
      <c r="E445" s="5">
        <v>11441815</v>
      </c>
      <c r="F445" s="5">
        <v>7391</v>
      </c>
      <c r="G445" s="5">
        <v>66457</v>
      </c>
      <c r="H445" s="5">
        <v>31427</v>
      </c>
      <c r="J445" s="1">
        <f t="shared" si="72"/>
        <v>0.41080224429936418</v>
      </c>
      <c r="K445" s="1">
        <f t="shared" si="72"/>
        <v>0.32859967643357901</v>
      </c>
      <c r="L445" s="1">
        <f t="shared" si="72"/>
        <v>9.7682638785656473E-2</v>
      </c>
      <c r="M445" s="1">
        <f t="shared" si="73"/>
        <v>2.5655774903562514</v>
      </c>
      <c r="O445" s="1">
        <f t="shared" si="69"/>
        <v>0.79989747133445155</v>
      </c>
      <c r="P445" s="1">
        <f t="shared" si="70"/>
        <v>0.23778506602917227</v>
      </c>
      <c r="Q445" s="1">
        <f t="shared" si="70"/>
        <v>6.2452859641308009</v>
      </c>
      <c r="S445" s="1" t="str">
        <f t="shared" si="71"/>
        <v>C</v>
      </c>
      <c r="T445" s="1" t="str">
        <f t="shared" si="71"/>
        <v>C</v>
      </c>
      <c r="U445" s="1" t="str">
        <f t="shared" si="71"/>
        <v>D</v>
      </c>
    </row>
    <row r="446" spans="1:29" ht="15.6" x14ac:dyDescent="0.25">
      <c r="E446" s="5">
        <v>12320000</v>
      </c>
      <c r="F446" s="5">
        <v>6914</v>
      </c>
      <c r="G446" s="5">
        <v>67717</v>
      </c>
      <c r="H446" s="5">
        <v>31525</v>
      </c>
      <c r="J446" s="1">
        <f t="shared" si="72"/>
        <v>7.6752246037888217E-2</v>
      </c>
      <c r="K446" s="1">
        <f t="shared" si="72"/>
        <v>-6.4537951562711401E-2</v>
      </c>
      <c r="L446" s="1">
        <f t="shared" si="72"/>
        <v>1.8959628030154836E-2</v>
      </c>
      <c r="M446" s="1">
        <f t="shared" si="73"/>
        <v>3.1183377350685717E-3</v>
      </c>
      <c r="O446" s="1">
        <f t="shared" si="69"/>
        <v>-0.84086075514783876</v>
      </c>
      <c r="P446" s="1">
        <f t="shared" si="70"/>
        <v>0.24702375511975957</v>
      </c>
      <c r="Q446" s="1">
        <f t="shared" si="70"/>
        <v>4.0628618653442736E-2</v>
      </c>
      <c r="S446" s="1" t="str">
        <f t="shared" si="71"/>
        <v>A</v>
      </c>
      <c r="T446" s="1" t="str">
        <f t="shared" si="71"/>
        <v>C</v>
      </c>
      <c r="U446" s="1" t="str">
        <f t="shared" si="71"/>
        <v>C</v>
      </c>
    </row>
    <row r="447" spans="1:29" ht="15.6" x14ac:dyDescent="0.25">
      <c r="E447" s="5">
        <v>12928032</v>
      </c>
      <c r="F447" s="5">
        <v>6745</v>
      </c>
      <c r="G447" s="5">
        <v>64723</v>
      </c>
      <c r="H447" s="5">
        <v>32178</v>
      </c>
      <c r="J447" s="1">
        <f t="shared" si="72"/>
        <v>4.9353246753246753E-2</v>
      </c>
      <c r="K447" s="1">
        <f t="shared" si="72"/>
        <v>-2.4443158808215217E-2</v>
      </c>
      <c r="L447" s="1">
        <f t="shared" si="72"/>
        <v>-4.4213417605623404E-2</v>
      </c>
      <c r="M447" s="1">
        <f t="shared" si="73"/>
        <v>2.0713719270420303E-2</v>
      </c>
      <c r="O447" s="1">
        <f t="shared" si="69"/>
        <v>-0.49526951956017357</v>
      </c>
      <c r="P447" s="1">
        <f t="shared" si="70"/>
        <v>-0.89585631167649127</v>
      </c>
      <c r="Q447" s="1">
        <f t="shared" si="70"/>
        <v>0.41970327451775258</v>
      </c>
      <c r="S447" s="1" t="str">
        <f t="shared" si="71"/>
        <v>B</v>
      </c>
      <c r="T447" s="1" t="str">
        <f t="shared" si="71"/>
        <v>A</v>
      </c>
      <c r="U447" s="1" t="str">
        <f t="shared" si="71"/>
        <v>C</v>
      </c>
    </row>
    <row r="448" spans="1:29" ht="15.6" x14ac:dyDescent="0.25">
      <c r="E448" s="5">
        <v>13331200</v>
      </c>
      <c r="F448" s="5">
        <v>7338</v>
      </c>
      <c r="G448" s="5">
        <v>58819</v>
      </c>
      <c r="H448" s="5">
        <v>100810</v>
      </c>
      <c r="J448" s="1">
        <f t="shared" si="72"/>
        <v>3.1185566372360463E-2</v>
      </c>
      <c r="K448" s="1">
        <f t="shared" si="72"/>
        <v>8.7916975537435132E-2</v>
      </c>
      <c r="L448" s="1">
        <f t="shared" si="72"/>
        <v>-9.1219504658313119E-2</v>
      </c>
      <c r="M448" s="1">
        <f t="shared" si="73"/>
        <v>2.1328858226117222</v>
      </c>
      <c r="O448" s="1">
        <f t="shared" si="69"/>
        <v>2.819155967465619</v>
      </c>
      <c r="P448" s="1">
        <f t="shared" si="70"/>
        <v>-2.9250552505328327</v>
      </c>
      <c r="Q448" s="1">
        <f t="shared" si="70"/>
        <v>68.393364967136947</v>
      </c>
      <c r="S448" s="1" t="str">
        <f t="shared" si="71"/>
        <v>D</v>
      </c>
      <c r="T448" s="1" t="str">
        <f t="shared" si="71"/>
        <v>A</v>
      </c>
      <c r="U448" s="1" t="str">
        <f t="shared" si="71"/>
        <v>D</v>
      </c>
    </row>
    <row r="449" spans="1:29" ht="14.4" x14ac:dyDescent="0.25">
      <c r="A449" s="18" t="s">
        <v>125</v>
      </c>
      <c r="J449" s="1" t="e">
        <f>(E449-#REF!)/#REF!</f>
        <v>#REF!</v>
      </c>
      <c r="K449" s="1" t="e">
        <f>(F449-#REF!)/#REF!</f>
        <v>#REF!</v>
      </c>
      <c r="L449" s="1" t="e">
        <f>(G449-#REF!)/#REF!</f>
        <v>#REF!</v>
      </c>
      <c r="M449" s="1" t="e">
        <f>(H449-#REF!)/#REF!</f>
        <v>#REF!</v>
      </c>
      <c r="O449" s="1" t="e">
        <f t="shared" si="69"/>
        <v>#REF!</v>
      </c>
      <c r="P449" s="1" t="e">
        <f t="shared" si="70"/>
        <v>#REF!</v>
      </c>
      <c r="Q449" s="1" t="e">
        <f t="shared" si="70"/>
        <v>#REF!</v>
      </c>
      <c r="S449" s="8" t="e">
        <f t="shared" si="71"/>
        <v>#REF!</v>
      </c>
      <c r="T449" s="8" t="e">
        <f t="shared" si="71"/>
        <v>#REF!</v>
      </c>
      <c r="U449" s="8" t="e">
        <f t="shared" si="71"/>
        <v>#REF!</v>
      </c>
    </row>
    <row r="450" spans="1:29" ht="15.6" x14ac:dyDescent="0.25">
      <c r="E450" s="5">
        <v>884156</v>
      </c>
      <c r="F450" s="6"/>
      <c r="G450" s="6"/>
      <c r="H450" s="6"/>
      <c r="J450" s="1" t="e">
        <f t="shared" si="72"/>
        <v>#DIV/0!</v>
      </c>
      <c r="K450" s="1" t="e">
        <f t="shared" si="72"/>
        <v>#DIV/0!</v>
      </c>
      <c r="L450" s="1" t="e">
        <f t="shared" si="72"/>
        <v>#DIV/0!</v>
      </c>
      <c r="M450" s="1" t="e">
        <f t="shared" si="73"/>
        <v>#DIV/0!</v>
      </c>
      <c r="O450" s="1" t="e">
        <f t="shared" si="69"/>
        <v>#DIV/0!</v>
      </c>
      <c r="P450" s="1" t="e">
        <f t="shared" si="70"/>
        <v>#DIV/0!</v>
      </c>
      <c r="Q450" s="1" t="e">
        <f t="shared" si="70"/>
        <v>#DIV/0!</v>
      </c>
      <c r="S450" s="1" t="e">
        <f t="shared" si="71"/>
        <v>#DIV/0!</v>
      </c>
      <c r="T450" s="1" t="e">
        <f t="shared" si="71"/>
        <v>#DIV/0!</v>
      </c>
      <c r="U450" s="1" t="e">
        <f t="shared" si="71"/>
        <v>#DIV/0!</v>
      </c>
      <c r="W450" s="1">
        <f>COUNTIF($S$450:$U$462,"A")</f>
        <v>4</v>
      </c>
      <c r="X450" s="1">
        <f>COUNTIF($S$450:$U$462,"B")</f>
        <v>14</v>
      </c>
      <c r="Y450" s="1">
        <f>COUNTIF($S$450:$U$462,"C")</f>
        <v>9</v>
      </c>
      <c r="Z450" s="1">
        <f>COUNTIF($S$450:$U$462,"D")</f>
        <v>6</v>
      </c>
      <c r="AA450" s="1">
        <f>COUNTIF($S$450:$U$462,"E")</f>
        <v>0</v>
      </c>
      <c r="AC450" s="1" t="s">
        <v>9</v>
      </c>
    </row>
    <row r="451" spans="1:29" ht="15.6" x14ac:dyDescent="0.25">
      <c r="E451" s="5">
        <v>1030449</v>
      </c>
      <c r="F451" s="5">
        <v>4965</v>
      </c>
      <c r="G451" s="5">
        <v>42557</v>
      </c>
      <c r="H451" s="5">
        <v>9830</v>
      </c>
      <c r="J451" s="1">
        <f t="shared" si="72"/>
        <v>0.16546062007157109</v>
      </c>
      <c r="K451" s="1" t="e">
        <f t="shared" si="72"/>
        <v>#DIV/0!</v>
      </c>
      <c r="L451" s="1" t="e">
        <f t="shared" si="72"/>
        <v>#DIV/0!</v>
      </c>
      <c r="M451" s="1" t="e">
        <f t="shared" si="73"/>
        <v>#DIV/0!</v>
      </c>
      <c r="O451" s="1" t="e">
        <f t="shared" si="69"/>
        <v>#DIV/0!</v>
      </c>
      <c r="P451" s="1" t="e">
        <f t="shared" si="70"/>
        <v>#DIV/0!</v>
      </c>
      <c r="Q451" s="1" t="e">
        <f t="shared" si="70"/>
        <v>#DIV/0!</v>
      </c>
      <c r="S451" s="1" t="e">
        <f t="shared" si="71"/>
        <v>#DIV/0!</v>
      </c>
      <c r="T451" s="1" t="e">
        <f t="shared" si="71"/>
        <v>#DIV/0!</v>
      </c>
      <c r="U451" s="1" t="e">
        <f t="shared" si="71"/>
        <v>#DIV/0!</v>
      </c>
    </row>
    <row r="452" spans="1:29" ht="15.6" x14ac:dyDescent="0.25">
      <c r="E452" s="5">
        <v>1367200</v>
      </c>
      <c r="F452" s="5">
        <v>4748</v>
      </c>
      <c r="G452" s="5">
        <v>48529</v>
      </c>
      <c r="H452" s="5">
        <v>9755</v>
      </c>
      <c r="J452" s="1">
        <f t="shared" si="72"/>
        <v>0.32680025891625886</v>
      </c>
      <c r="K452" s="1">
        <f t="shared" si="72"/>
        <v>-4.3705941591137963E-2</v>
      </c>
      <c r="L452" s="1">
        <f t="shared" si="72"/>
        <v>0.1403294405150739</v>
      </c>
      <c r="M452" s="1">
        <f t="shared" si="72"/>
        <v>-7.6297049847405905E-3</v>
      </c>
      <c r="O452" s="1">
        <f t="shared" si="69"/>
        <v>-0.13373900539759798</v>
      </c>
      <c r="P452" s="1">
        <f t="shared" si="70"/>
        <v>0.42940431253156597</v>
      </c>
      <c r="Q452" s="1">
        <f t="shared" si="70"/>
        <v>-2.3346691982565622E-2</v>
      </c>
      <c r="S452" s="1" t="str">
        <f t="shared" si="71"/>
        <v>B</v>
      </c>
      <c r="T452" s="1" t="str">
        <f t="shared" si="71"/>
        <v>C</v>
      </c>
      <c r="U452" s="1" t="str">
        <f t="shared" si="71"/>
        <v>B</v>
      </c>
    </row>
    <row r="453" spans="1:29" ht="15.6" x14ac:dyDescent="0.25">
      <c r="E453" s="5">
        <v>1820500</v>
      </c>
      <c r="F453" s="5">
        <v>4474</v>
      </c>
      <c r="G453" s="5">
        <v>52411</v>
      </c>
      <c r="H453" s="5">
        <v>12633</v>
      </c>
      <c r="J453" s="1">
        <f t="shared" ref="J453:M475" si="74">(E453-E452)/E452</f>
        <v>0.33155354008191923</v>
      </c>
      <c r="K453" s="1">
        <f t="shared" si="74"/>
        <v>-5.7708508845829821E-2</v>
      </c>
      <c r="L453" s="1">
        <f t="shared" si="74"/>
        <v>7.9993406004657014E-2</v>
      </c>
      <c r="M453" s="1">
        <f t="shared" si="74"/>
        <v>0.29502819067145053</v>
      </c>
      <c r="O453" s="1">
        <f t="shared" si="69"/>
        <v>-0.17405487159501112</v>
      </c>
      <c r="P453" s="1">
        <f t="shared" si="70"/>
        <v>0.24126844184771029</v>
      </c>
      <c r="Q453" s="1">
        <f t="shared" si="70"/>
        <v>0.88983574296493972</v>
      </c>
      <c r="S453" s="1" t="str">
        <f t="shared" si="71"/>
        <v>B</v>
      </c>
      <c r="T453" s="1" t="str">
        <f t="shared" si="71"/>
        <v>C</v>
      </c>
      <c r="U453" s="1" t="str">
        <f t="shared" si="71"/>
        <v>C</v>
      </c>
    </row>
    <row r="454" spans="1:29" ht="15.6" x14ac:dyDescent="0.25">
      <c r="E454" s="5">
        <v>2436300</v>
      </c>
      <c r="F454" s="5">
        <v>4397</v>
      </c>
      <c r="G454" s="5">
        <v>45059</v>
      </c>
      <c r="H454" s="5">
        <v>12921</v>
      </c>
      <c r="J454" s="1">
        <f t="shared" si="74"/>
        <v>0.33825872013183189</v>
      </c>
      <c r="K454" s="1">
        <f t="shared" si="74"/>
        <v>-1.7210549843540455E-2</v>
      </c>
      <c r="L454" s="1">
        <f t="shared" si="74"/>
        <v>-0.14027589628131498</v>
      </c>
      <c r="M454" s="1">
        <f t="shared" si="74"/>
        <v>2.2797435288530041E-2</v>
      </c>
      <c r="O454" s="1">
        <f t="shared" ref="O454:O475" si="75">K454/J454</f>
        <v>-5.0879840841450794E-2</v>
      </c>
      <c r="P454" s="1">
        <f t="shared" ref="P454:Q475" si="76">L454/$J454</f>
        <v>-0.41470001490765501</v>
      </c>
      <c r="Q454" s="1">
        <f t="shared" si="76"/>
        <v>6.7396445181502021E-2</v>
      </c>
      <c r="S454" s="1" t="str">
        <f t="shared" ref="S454:U475" si="77">IF(AND($J454&gt;0,K454&lt;0,O454&lt;-0.5),"A",IF(OR(AND($J454&gt;0,K454&lt;0,O454&gt;-0.5)),"B",IF(OR(AND($J454&gt;0,K454&gt;0,O454&lt;1),AND($J454&lt;0,K454&lt;0,O454&gt;1.2)),"C",IF(OR(AND($J454&gt;0,K454&gt;0,O454&gt;1),AND($J454&lt;0,K454&lt;0,O454&lt;1.2)),"D",IF(AND($J454&lt;0,K454&gt;0,O454&lt;0),"E","F")))))</f>
        <v>B</v>
      </c>
      <c r="T454" s="1" t="str">
        <f t="shared" si="77"/>
        <v>B</v>
      </c>
      <c r="U454" s="1" t="str">
        <f t="shared" si="77"/>
        <v>C</v>
      </c>
    </row>
    <row r="455" spans="1:29" ht="15.6" x14ac:dyDescent="0.25">
      <c r="E455" s="5">
        <v>2869000</v>
      </c>
      <c r="F455" s="5">
        <v>4464</v>
      </c>
      <c r="G455" s="5">
        <v>44237</v>
      </c>
      <c r="H455" s="5">
        <v>12274</v>
      </c>
      <c r="J455" s="1">
        <f t="shared" si="74"/>
        <v>0.17760538521528546</v>
      </c>
      <c r="K455" s="1">
        <f t="shared" si="74"/>
        <v>1.5237662042301569E-2</v>
      </c>
      <c r="L455" s="1">
        <f t="shared" si="74"/>
        <v>-1.824274839654675E-2</v>
      </c>
      <c r="M455" s="1">
        <f t="shared" si="74"/>
        <v>-5.0073523721074223E-2</v>
      </c>
      <c r="O455" s="1">
        <f t="shared" si="75"/>
        <v>8.5795045143654533E-2</v>
      </c>
      <c r="P455" s="1">
        <f t="shared" si="76"/>
        <v>-0.10271506336608932</v>
      </c>
      <c r="Q455" s="1">
        <f t="shared" si="76"/>
        <v>-0.28193696751017594</v>
      </c>
      <c r="S455" s="1" t="str">
        <f t="shared" si="77"/>
        <v>C</v>
      </c>
      <c r="T455" s="1" t="str">
        <f t="shared" si="77"/>
        <v>B</v>
      </c>
      <c r="U455" s="1" t="str">
        <f t="shared" si="77"/>
        <v>B</v>
      </c>
    </row>
    <row r="456" spans="1:29" ht="15.6" x14ac:dyDescent="0.25">
      <c r="E456" s="5">
        <v>3253100</v>
      </c>
      <c r="F456" s="5">
        <v>4222</v>
      </c>
      <c r="G456" s="5">
        <v>40637</v>
      </c>
      <c r="H456" s="5">
        <v>11509</v>
      </c>
      <c r="J456" s="1">
        <f t="shared" si="74"/>
        <v>0.13387940048797489</v>
      </c>
      <c r="K456" s="1">
        <f t="shared" si="74"/>
        <v>-5.4211469534050177E-2</v>
      </c>
      <c r="L456" s="1">
        <f t="shared" si="74"/>
        <v>-8.1379840405090761E-2</v>
      </c>
      <c r="M456" s="1">
        <f t="shared" si="74"/>
        <v>-6.2326869806094184E-2</v>
      </c>
      <c r="O456" s="1">
        <f t="shared" si="75"/>
        <v>-0.40492763887839095</v>
      </c>
      <c r="P456" s="1">
        <f t="shared" si="76"/>
        <v>-0.60785931299715024</v>
      </c>
      <c r="Q456" s="1">
        <f t="shared" si="76"/>
        <v>-0.46554488277449685</v>
      </c>
      <c r="S456" s="1" t="str">
        <f t="shared" si="77"/>
        <v>B</v>
      </c>
      <c r="T456" s="1" t="str">
        <f t="shared" si="77"/>
        <v>A</v>
      </c>
      <c r="U456" s="1" t="str">
        <f t="shared" si="77"/>
        <v>B</v>
      </c>
    </row>
    <row r="457" spans="1:29" ht="15.6" x14ac:dyDescent="0.25">
      <c r="E457" s="5">
        <v>3437300</v>
      </c>
      <c r="F457" s="5">
        <v>4322</v>
      </c>
      <c r="G457" s="5">
        <v>41637</v>
      </c>
      <c r="H457" s="5">
        <v>12509</v>
      </c>
      <c r="J457" s="1">
        <f t="shared" si="74"/>
        <v>5.6622913528634224E-2</v>
      </c>
      <c r="K457" s="1">
        <f t="shared" si="74"/>
        <v>2.3685457129322594E-2</v>
      </c>
      <c r="L457" s="1">
        <f t="shared" si="74"/>
        <v>2.460811575657652E-2</v>
      </c>
      <c r="M457" s="1">
        <f t="shared" si="74"/>
        <v>8.6888522026240339E-2</v>
      </c>
      <c r="O457" s="1">
        <f t="shared" si="75"/>
        <v>0.41830163185341657</v>
      </c>
      <c r="P457" s="1">
        <f t="shared" si="76"/>
        <v>0.43459642436329576</v>
      </c>
      <c r="Q457" s="1">
        <f t="shared" si="76"/>
        <v>1.5345116775437702</v>
      </c>
      <c r="S457" s="1" t="str">
        <f t="shared" si="77"/>
        <v>C</v>
      </c>
      <c r="T457" s="1" t="str">
        <f t="shared" si="77"/>
        <v>C</v>
      </c>
      <c r="U457" s="1" t="str">
        <f t="shared" si="77"/>
        <v>D</v>
      </c>
    </row>
    <row r="458" spans="1:29" ht="15.6" x14ac:dyDescent="0.25">
      <c r="E458" s="5">
        <v>4667000</v>
      </c>
      <c r="F458" s="5">
        <v>4512</v>
      </c>
      <c r="G458" s="5">
        <v>40126</v>
      </c>
      <c r="H458" s="5">
        <v>8530</v>
      </c>
      <c r="J458" s="1">
        <f t="shared" si="74"/>
        <v>0.35775172373665376</v>
      </c>
      <c r="K458" s="1">
        <f t="shared" si="74"/>
        <v>4.3961129106894953E-2</v>
      </c>
      <c r="L458" s="1">
        <f t="shared" si="74"/>
        <v>-3.6289838364915818E-2</v>
      </c>
      <c r="M458" s="1">
        <f t="shared" si="74"/>
        <v>-0.31809097449836116</v>
      </c>
      <c r="O458" s="1">
        <f t="shared" si="75"/>
        <v>0.12288166957723837</v>
      </c>
      <c r="P458" s="1">
        <f t="shared" si="76"/>
        <v>-0.10143861219136793</v>
      </c>
      <c r="Q458" s="1">
        <f t="shared" si="76"/>
        <v>-0.88913890106791638</v>
      </c>
      <c r="S458" s="1" t="str">
        <f t="shared" si="77"/>
        <v>C</v>
      </c>
      <c r="T458" s="1" t="str">
        <f t="shared" si="77"/>
        <v>B</v>
      </c>
      <c r="U458" s="1" t="str">
        <f t="shared" si="77"/>
        <v>A</v>
      </c>
    </row>
    <row r="459" spans="1:29" ht="15.6" x14ac:dyDescent="0.25">
      <c r="E459" s="5">
        <v>5794100</v>
      </c>
      <c r="F459" s="5">
        <v>4351</v>
      </c>
      <c r="G459" s="5">
        <v>38478</v>
      </c>
      <c r="H459" s="5">
        <v>17296</v>
      </c>
      <c r="J459" s="1">
        <f t="shared" si="74"/>
        <v>0.24150417827298051</v>
      </c>
      <c r="K459" s="1">
        <f t="shared" si="74"/>
        <v>-3.5682624113475177E-2</v>
      </c>
      <c r="L459" s="1">
        <f t="shared" si="74"/>
        <v>-4.1070627523301602E-2</v>
      </c>
      <c r="M459" s="1">
        <f t="shared" si="74"/>
        <v>1.0276670574443141</v>
      </c>
      <c r="O459" s="1">
        <f t="shared" si="75"/>
        <v>-0.14775158081588913</v>
      </c>
      <c r="P459" s="1">
        <f t="shared" si="76"/>
        <v>-0.17006176794538955</v>
      </c>
      <c r="Q459" s="1">
        <f t="shared" si="76"/>
        <v>4.2552765123703429</v>
      </c>
      <c r="S459" s="1" t="str">
        <f t="shared" si="77"/>
        <v>B</v>
      </c>
      <c r="T459" s="1" t="str">
        <f t="shared" si="77"/>
        <v>B</v>
      </c>
      <c r="U459" s="1" t="str">
        <f t="shared" si="77"/>
        <v>D</v>
      </c>
    </row>
    <row r="460" spans="1:29" ht="15.6" x14ac:dyDescent="0.25">
      <c r="E460" s="5">
        <v>6213008</v>
      </c>
      <c r="F460" s="5">
        <v>5035</v>
      </c>
      <c r="G460" s="5">
        <v>37869</v>
      </c>
      <c r="H460" s="5">
        <v>18788</v>
      </c>
      <c r="J460" s="1">
        <f t="shared" si="74"/>
        <v>7.2299062839785294E-2</v>
      </c>
      <c r="K460" s="1">
        <f t="shared" si="74"/>
        <v>0.15720524017467249</v>
      </c>
      <c r="L460" s="1">
        <f t="shared" si="74"/>
        <v>-1.5827225947294559E-2</v>
      </c>
      <c r="M460" s="1">
        <f t="shared" si="74"/>
        <v>8.6262719703977794E-2</v>
      </c>
      <c r="O460" s="1">
        <f t="shared" si="75"/>
        <v>2.1743745216039558</v>
      </c>
      <c r="P460" s="1">
        <f t="shared" si="76"/>
        <v>-0.21891329327971634</v>
      </c>
      <c r="Q460" s="1">
        <f t="shared" si="76"/>
        <v>1.1931374531802157</v>
      </c>
      <c r="S460" s="1" t="str">
        <f t="shared" si="77"/>
        <v>D</v>
      </c>
      <c r="T460" s="1" t="str">
        <f t="shared" si="77"/>
        <v>B</v>
      </c>
      <c r="U460" s="1" t="str">
        <f t="shared" si="77"/>
        <v>D</v>
      </c>
    </row>
    <row r="461" spans="1:29" ht="15.6" x14ac:dyDescent="0.25">
      <c r="E461" s="5">
        <v>6806000</v>
      </c>
      <c r="F461" s="5">
        <v>5654</v>
      </c>
      <c r="G461" s="5">
        <v>36889</v>
      </c>
      <c r="H461" s="5">
        <v>16748</v>
      </c>
      <c r="J461" s="1">
        <f t="shared" si="74"/>
        <v>9.5443624086754761E-2</v>
      </c>
      <c r="K461" s="1">
        <f t="shared" si="74"/>
        <v>0.12293942403177756</v>
      </c>
      <c r="L461" s="1">
        <f t="shared" si="74"/>
        <v>-2.5878687052734425E-2</v>
      </c>
      <c r="M461" s="1">
        <f t="shared" si="74"/>
        <v>-0.10857994464551841</v>
      </c>
      <c r="O461" s="1">
        <f t="shared" si="75"/>
        <v>1.288084198479619</v>
      </c>
      <c r="P461" s="1">
        <f t="shared" si="76"/>
        <v>-0.27114107726265346</v>
      </c>
      <c r="Q461" s="1">
        <f t="shared" si="76"/>
        <v>-1.1376343436710159</v>
      </c>
      <c r="S461" s="1" t="str">
        <f t="shared" si="77"/>
        <v>D</v>
      </c>
      <c r="T461" s="1" t="str">
        <f t="shared" si="77"/>
        <v>B</v>
      </c>
      <c r="U461" s="1" t="str">
        <f t="shared" si="77"/>
        <v>A</v>
      </c>
    </row>
    <row r="462" spans="1:29" ht="15.6" x14ac:dyDescent="0.25">
      <c r="E462" s="5">
        <v>7163100</v>
      </c>
      <c r="F462" s="5">
        <v>5693</v>
      </c>
      <c r="G462" s="5">
        <v>31436</v>
      </c>
      <c r="H462" s="5">
        <v>29668</v>
      </c>
      <c r="J462" s="1">
        <f t="shared" si="74"/>
        <v>5.246841022627094E-2</v>
      </c>
      <c r="K462" s="1">
        <f t="shared" si="74"/>
        <v>6.8977714892111781E-3</v>
      </c>
      <c r="L462" s="1">
        <f t="shared" si="74"/>
        <v>-0.14782184391010869</v>
      </c>
      <c r="M462" s="1">
        <f t="shared" si="74"/>
        <v>0.77143539527107718</v>
      </c>
      <c r="O462" s="1">
        <f t="shared" si="75"/>
        <v>0.13146522754290471</v>
      </c>
      <c r="P462" s="1">
        <f t="shared" si="76"/>
        <v>-2.8173493969537935</v>
      </c>
      <c r="Q462" s="1">
        <f t="shared" si="76"/>
        <v>14.702854383127839</v>
      </c>
      <c r="S462" s="1" t="str">
        <f t="shared" si="77"/>
        <v>C</v>
      </c>
      <c r="T462" s="1" t="str">
        <f t="shared" si="77"/>
        <v>A</v>
      </c>
      <c r="U462" s="1" t="str">
        <f t="shared" si="77"/>
        <v>D</v>
      </c>
    </row>
    <row r="463" spans="1:29" ht="14.4" x14ac:dyDescent="0.25">
      <c r="A463" s="18" t="s">
        <v>129</v>
      </c>
      <c r="J463" s="1" t="e">
        <f>(E463-#REF!)/#REF!</f>
        <v>#REF!</v>
      </c>
      <c r="K463" s="1" t="e">
        <f>(F463-#REF!)/#REF!</f>
        <v>#REF!</v>
      </c>
      <c r="L463" s="1" t="e">
        <f>(G463-#REF!)/#REF!</f>
        <v>#REF!</v>
      </c>
      <c r="M463" s="1" t="e">
        <f>(H463-#REF!)/#REF!</f>
        <v>#REF!</v>
      </c>
      <c r="O463" s="1" t="e">
        <f t="shared" si="75"/>
        <v>#REF!</v>
      </c>
      <c r="P463" s="1" t="e">
        <f t="shared" si="76"/>
        <v>#REF!</v>
      </c>
      <c r="Q463" s="1" t="e">
        <f t="shared" si="76"/>
        <v>#REF!</v>
      </c>
      <c r="S463" s="8" t="e">
        <f t="shared" si="77"/>
        <v>#REF!</v>
      </c>
      <c r="T463" s="8" t="e">
        <f t="shared" si="77"/>
        <v>#REF!</v>
      </c>
      <c r="U463" s="8" t="e">
        <f t="shared" si="77"/>
        <v>#REF!</v>
      </c>
    </row>
    <row r="464" spans="1:29" ht="15.6" x14ac:dyDescent="0.25">
      <c r="E464" s="5">
        <v>6863165</v>
      </c>
      <c r="F464" s="5">
        <v>10769</v>
      </c>
      <c r="G464" s="5">
        <v>184432</v>
      </c>
      <c r="H464" s="5">
        <v>123565</v>
      </c>
      <c r="J464" s="1" t="e">
        <f t="shared" si="74"/>
        <v>#DIV/0!</v>
      </c>
      <c r="K464" s="1" t="e">
        <f t="shared" si="74"/>
        <v>#DIV/0!</v>
      </c>
      <c r="L464" s="1" t="e">
        <f t="shared" si="74"/>
        <v>#DIV/0!</v>
      </c>
      <c r="M464" s="1" t="e">
        <f t="shared" si="74"/>
        <v>#DIV/0!</v>
      </c>
      <c r="O464" s="1" t="e">
        <f t="shared" si="75"/>
        <v>#DIV/0!</v>
      </c>
      <c r="P464" s="1" t="e">
        <f t="shared" si="76"/>
        <v>#DIV/0!</v>
      </c>
      <c r="Q464" s="1" t="e">
        <f t="shared" si="76"/>
        <v>#DIV/0!</v>
      </c>
      <c r="S464" s="1" t="e">
        <f t="shared" si="77"/>
        <v>#DIV/0!</v>
      </c>
      <c r="T464" s="1" t="e">
        <f t="shared" si="77"/>
        <v>#DIV/0!</v>
      </c>
      <c r="U464" s="1" t="e">
        <f t="shared" si="77"/>
        <v>#DIV/0!</v>
      </c>
      <c r="W464" s="1">
        <f>COUNTIF($S$464:$U$475,"A")</f>
        <v>16</v>
      </c>
      <c r="X464" s="1">
        <f>COUNTIF($S$464:$U$475,"B")</f>
        <v>4</v>
      </c>
      <c r="Y464" s="1">
        <f>COUNTIF($S$464:$U$475,"C")</f>
        <v>9</v>
      </c>
      <c r="Z464" s="1">
        <f>COUNTIF($S$464:$U$475,"D")</f>
        <v>4</v>
      </c>
      <c r="AA464" s="1">
        <f>COUNTIF($S$464:$U$475,"E")</f>
        <v>0</v>
      </c>
      <c r="AC464" s="1" t="s">
        <v>39</v>
      </c>
    </row>
    <row r="465" spans="1:29" ht="15.6" x14ac:dyDescent="0.25">
      <c r="E465" s="5">
        <v>9051980</v>
      </c>
      <c r="F465" s="5">
        <v>12355</v>
      </c>
      <c r="G465" s="5">
        <v>212681</v>
      </c>
      <c r="H465" s="5">
        <v>140327</v>
      </c>
      <c r="J465" s="1">
        <f t="shared" si="74"/>
        <v>0.31892210080917477</v>
      </c>
      <c r="K465" s="1">
        <f t="shared" si="74"/>
        <v>0.14727458445538119</v>
      </c>
      <c r="L465" s="1">
        <f t="shared" si="74"/>
        <v>0.15316756311269195</v>
      </c>
      <c r="M465" s="1">
        <f t="shared" si="74"/>
        <v>0.13565329988265284</v>
      </c>
      <c r="O465" s="1">
        <f t="shared" si="75"/>
        <v>0.46178858122943978</v>
      </c>
      <c r="P465" s="1">
        <f t="shared" si="76"/>
        <v>0.48026638079980194</v>
      </c>
      <c r="Q465" s="1">
        <f t="shared" si="76"/>
        <v>0.42534932367017181</v>
      </c>
      <c r="S465" s="1" t="str">
        <f t="shared" si="77"/>
        <v>C</v>
      </c>
      <c r="T465" s="1" t="str">
        <f t="shared" si="77"/>
        <v>C</v>
      </c>
      <c r="U465" s="1" t="str">
        <f t="shared" si="77"/>
        <v>C</v>
      </c>
    </row>
    <row r="466" spans="1:29" ht="15.6" x14ac:dyDescent="0.25">
      <c r="E466" s="5">
        <v>11123986</v>
      </c>
      <c r="F466" s="5">
        <v>12423</v>
      </c>
      <c r="G466" s="5">
        <v>304570</v>
      </c>
      <c r="H466" s="5">
        <v>172219</v>
      </c>
      <c r="J466" s="1">
        <f t="shared" si="74"/>
        <v>0.22890085925952111</v>
      </c>
      <c r="K466" s="1">
        <f t="shared" si="74"/>
        <v>5.5038445973290169E-3</v>
      </c>
      <c r="L466" s="1">
        <f t="shared" si="74"/>
        <v>0.43205081789158412</v>
      </c>
      <c r="M466" s="1">
        <f t="shared" si="74"/>
        <v>0.22726916416655382</v>
      </c>
      <c r="O466" s="1">
        <f t="shared" si="75"/>
        <v>2.4044665516475491E-2</v>
      </c>
      <c r="P466" s="1">
        <f t="shared" si="76"/>
        <v>1.8875019486132094</v>
      </c>
      <c r="Q466" s="1">
        <f t="shared" si="76"/>
        <v>0.99287160782949568</v>
      </c>
      <c r="S466" s="1" t="str">
        <f t="shared" si="77"/>
        <v>C</v>
      </c>
      <c r="T466" s="1" t="str">
        <f t="shared" si="77"/>
        <v>D</v>
      </c>
      <c r="U466" s="1" t="str">
        <f t="shared" si="77"/>
        <v>C</v>
      </c>
    </row>
    <row r="467" spans="1:29" ht="15.6" x14ac:dyDescent="0.25">
      <c r="E467" s="5">
        <v>13336460</v>
      </c>
      <c r="F467" s="5">
        <v>11835</v>
      </c>
      <c r="G467" s="5">
        <v>295548</v>
      </c>
      <c r="H467" s="5">
        <v>110323</v>
      </c>
      <c r="J467" s="1">
        <f t="shared" si="74"/>
        <v>0.19889219565720417</v>
      </c>
      <c r="K467" s="1">
        <f t="shared" si="74"/>
        <v>-4.7331562424535137E-2</v>
      </c>
      <c r="L467" s="1">
        <f t="shared" si="74"/>
        <v>-2.9622090159897561E-2</v>
      </c>
      <c r="M467" s="1">
        <f t="shared" si="74"/>
        <v>-0.3594028533437077</v>
      </c>
      <c r="O467" s="1">
        <f t="shared" si="75"/>
        <v>-0.23797596616667807</v>
      </c>
      <c r="P467" s="1">
        <f t="shared" si="76"/>
        <v>-0.14893540725424942</v>
      </c>
      <c r="Q467" s="1">
        <f t="shared" si="76"/>
        <v>-1.807023408616534</v>
      </c>
      <c r="S467" s="1" t="str">
        <f t="shared" si="77"/>
        <v>B</v>
      </c>
      <c r="T467" s="1" t="str">
        <f t="shared" si="77"/>
        <v>B</v>
      </c>
      <c r="U467" s="1" t="str">
        <f t="shared" si="77"/>
        <v>A</v>
      </c>
    </row>
    <row r="468" spans="1:29" ht="15.6" x14ac:dyDescent="0.25">
      <c r="E468" s="5">
        <v>15953222</v>
      </c>
      <c r="F468" s="5">
        <v>6145</v>
      </c>
      <c r="G468" s="5">
        <v>275083</v>
      </c>
      <c r="H468" s="5">
        <v>78974</v>
      </c>
      <c r="J468" s="1">
        <f t="shared" si="74"/>
        <v>0.19621113848802454</v>
      </c>
      <c r="K468" s="1">
        <f t="shared" si="74"/>
        <v>-0.48077735530207011</v>
      </c>
      <c r="L468" s="1">
        <f t="shared" si="74"/>
        <v>-6.9244251356801609E-2</v>
      </c>
      <c r="M468" s="1">
        <f t="shared" si="74"/>
        <v>-0.28415652221205007</v>
      </c>
      <c r="O468" s="1">
        <f t="shared" si="75"/>
        <v>-2.4503061294423589</v>
      </c>
      <c r="P468" s="1">
        <f t="shared" si="76"/>
        <v>-0.35290683235614489</v>
      </c>
      <c r="Q468" s="1">
        <f t="shared" si="76"/>
        <v>-1.4482181001635295</v>
      </c>
      <c r="S468" s="1" t="str">
        <f t="shared" si="77"/>
        <v>A</v>
      </c>
      <c r="T468" s="1" t="str">
        <f t="shared" si="77"/>
        <v>B</v>
      </c>
      <c r="U468" s="1" t="str">
        <f t="shared" si="77"/>
        <v>A</v>
      </c>
    </row>
    <row r="469" spans="1:29" ht="15.6" x14ac:dyDescent="0.25">
      <c r="E469" s="5">
        <v>19196384</v>
      </c>
      <c r="F469" s="5">
        <v>6599</v>
      </c>
      <c r="G469" s="5">
        <v>254311</v>
      </c>
      <c r="H469" s="5">
        <v>60180</v>
      </c>
      <c r="J469" s="1">
        <f t="shared" si="74"/>
        <v>0.20329197449894448</v>
      </c>
      <c r="K469" s="1">
        <f t="shared" si="74"/>
        <v>7.3881204231082187E-2</v>
      </c>
      <c r="L469" s="1">
        <f t="shared" si="74"/>
        <v>-7.5511754634055905E-2</v>
      </c>
      <c r="M469" s="1">
        <f t="shared" si="74"/>
        <v>-0.23797705573986375</v>
      </c>
      <c r="O469" s="1">
        <f t="shared" si="75"/>
        <v>0.36342410669765907</v>
      </c>
      <c r="P469" s="1">
        <f t="shared" si="76"/>
        <v>-0.37144483848991278</v>
      </c>
      <c r="Q469" s="1">
        <f t="shared" si="76"/>
        <v>-1.1706170709709909</v>
      </c>
      <c r="S469" s="1" t="str">
        <f t="shared" si="77"/>
        <v>C</v>
      </c>
      <c r="T469" s="1" t="str">
        <f t="shared" si="77"/>
        <v>B</v>
      </c>
      <c r="U469" s="1" t="str">
        <f t="shared" si="77"/>
        <v>A</v>
      </c>
    </row>
    <row r="470" spans="1:29" ht="15.6" x14ac:dyDescent="0.25">
      <c r="E470" s="5">
        <v>20014846</v>
      </c>
      <c r="F470" s="5">
        <v>5741</v>
      </c>
      <c r="G470" s="5">
        <v>211027</v>
      </c>
      <c r="H470" s="5">
        <v>92344</v>
      </c>
      <c r="J470" s="1">
        <f t="shared" si="74"/>
        <v>4.263625899544414E-2</v>
      </c>
      <c r="K470" s="1">
        <f t="shared" si="74"/>
        <v>-0.13001969995453858</v>
      </c>
      <c r="L470" s="1">
        <f t="shared" si="74"/>
        <v>-0.17020105304135488</v>
      </c>
      <c r="M470" s="1">
        <f t="shared" si="74"/>
        <v>0.53446327683615824</v>
      </c>
      <c r="O470" s="1">
        <f t="shared" si="75"/>
        <v>-3.049510041873789</v>
      </c>
      <c r="P470" s="1">
        <f t="shared" si="76"/>
        <v>-3.9919321500402174</v>
      </c>
      <c r="Q470" s="1">
        <f t="shared" si="76"/>
        <v>12.535416789105907</v>
      </c>
      <c r="S470" s="1" t="str">
        <f t="shared" si="77"/>
        <v>A</v>
      </c>
      <c r="T470" s="1" t="str">
        <f t="shared" si="77"/>
        <v>A</v>
      </c>
      <c r="U470" s="1" t="str">
        <f t="shared" si="77"/>
        <v>D</v>
      </c>
    </row>
    <row r="471" spans="1:29" ht="15.6" x14ac:dyDescent="0.25">
      <c r="E471" s="5">
        <v>23202460</v>
      </c>
      <c r="F471" s="5">
        <v>5941</v>
      </c>
      <c r="G471" s="5">
        <v>221027</v>
      </c>
      <c r="H471" s="5">
        <v>94344</v>
      </c>
      <c r="J471" s="1">
        <f t="shared" si="74"/>
        <v>0.15926247946149574</v>
      </c>
      <c r="K471" s="1">
        <f t="shared" si="74"/>
        <v>3.4837136387388959E-2</v>
      </c>
      <c r="L471" s="1">
        <f t="shared" si="74"/>
        <v>4.7387301151037543E-2</v>
      </c>
      <c r="M471" s="1">
        <f t="shared" si="74"/>
        <v>2.1658147795200554E-2</v>
      </c>
      <c r="O471" s="1">
        <f t="shared" si="75"/>
        <v>0.21874038697112835</v>
      </c>
      <c r="P471" s="1">
        <f t="shared" si="76"/>
        <v>0.29754215375313292</v>
      </c>
      <c r="Q471" s="1">
        <f t="shared" si="76"/>
        <v>0.13599027133341068</v>
      </c>
      <c r="S471" s="1" t="str">
        <f t="shared" si="77"/>
        <v>C</v>
      </c>
      <c r="T471" s="1" t="str">
        <f t="shared" si="77"/>
        <v>C</v>
      </c>
      <c r="U471" s="1" t="str">
        <f t="shared" si="77"/>
        <v>C</v>
      </c>
    </row>
    <row r="472" spans="1:29" ht="15.6" x14ac:dyDescent="0.25">
      <c r="E472" s="5">
        <v>27027571</v>
      </c>
      <c r="F472" s="5">
        <v>9334</v>
      </c>
      <c r="G472" s="5">
        <v>174855</v>
      </c>
      <c r="H472" s="5">
        <v>56524</v>
      </c>
      <c r="J472" s="1">
        <f t="shared" si="74"/>
        <v>0.16485799350586103</v>
      </c>
      <c r="K472" s="1">
        <f t="shared" si="74"/>
        <v>0.57111597374179435</v>
      </c>
      <c r="L472" s="1">
        <f t="shared" si="74"/>
        <v>-0.20889755550226896</v>
      </c>
      <c r="M472" s="1">
        <f t="shared" si="74"/>
        <v>-0.40087339947426437</v>
      </c>
      <c r="O472" s="1">
        <f t="shared" si="75"/>
        <v>3.4642904574808502</v>
      </c>
      <c r="P472" s="1">
        <f t="shared" si="76"/>
        <v>-1.2671363460143183</v>
      </c>
      <c r="Q472" s="1">
        <f t="shared" si="76"/>
        <v>-2.4316285243397222</v>
      </c>
      <c r="S472" s="1" t="str">
        <f t="shared" si="77"/>
        <v>D</v>
      </c>
      <c r="T472" s="1" t="str">
        <f t="shared" si="77"/>
        <v>A</v>
      </c>
      <c r="U472" s="1" t="str">
        <f t="shared" si="77"/>
        <v>A</v>
      </c>
    </row>
    <row r="473" spans="1:29" ht="15.6" x14ac:dyDescent="0.25">
      <c r="E473" s="5">
        <v>29811236</v>
      </c>
      <c r="F473" s="5">
        <v>8410</v>
      </c>
      <c r="G473" s="5">
        <v>136354</v>
      </c>
      <c r="H473" s="5">
        <v>46088</v>
      </c>
      <c r="J473" s="1">
        <f t="shared" si="74"/>
        <v>0.10299353204918045</v>
      </c>
      <c r="K473" s="1">
        <f t="shared" si="74"/>
        <v>-9.899292907649454E-2</v>
      </c>
      <c r="L473" s="1">
        <f t="shared" si="74"/>
        <v>-0.22018815590060337</v>
      </c>
      <c r="M473" s="1">
        <f t="shared" si="74"/>
        <v>-0.18462953789540726</v>
      </c>
      <c r="O473" s="1">
        <f t="shared" si="75"/>
        <v>-0.96115675525356703</v>
      </c>
      <c r="P473" s="1">
        <f t="shared" si="76"/>
        <v>-2.1378833361638798</v>
      </c>
      <c r="Q473" s="1">
        <f t="shared" si="76"/>
        <v>-1.792632354886565</v>
      </c>
      <c r="S473" s="1" t="str">
        <f t="shared" si="77"/>
        <v>A</v>
      </c>
      <c r="T473" s="1" t="str">
        <f t="shared" si="77"/>
        <v>A</v>
      </c>
      <c r="U473" s="1" t="str">
        <f t="shared" si="77"/>
        <v>A</v>
      </c>
    </row>
    <row r="474" spans="1:29" ht="15.6" x14ac:dyDescent="0.25">
      <c r="E474" s="5">
        <v>31407596</v>
      </c>
      <c r="F474" s="5">
        <v>7741</v>
      </c>
      <c r="G474" s="5">
        <v>117413</v>
      </c>
      <c r="H474" s="5">
        <v>51633</v>
      </c>
      <c r="J474" s="1">
        <f t="shared" si="74"/>
        <v>5.3548937051788127E-2</v>
      </c>
      <c r="K474" s="1">
        <f t="shared" si="74"/>
        <v>-7.9548156956004756E-2</v>
      </c>
      <c r="L474" s="1">
        <f t="shared" si="74"/>
        <v>-0.13891048300746586</v>
      </c>
      <c r="M474" s="1">
        <f t="shared" si="74"/>
        <v>0.12031331366082278</v>
      </c>
      <c r="O474" s="1">
        <f t="shared" si="75"/>
        <v>-1.485522614185083</v>
      </c>
      <c r="P474" s="1">
        <f t="shared" si="76"/>
        <v>-2.5940847877731552</v>
      </c>
      <c r="Q474" s="1">
        <f t="shared" si="76"/>
        <v>2.2467918185652431</v>
      </c>
      <c r="S474" s="1" t="str">
        <f t="shared" si="77"/>
        <v>A</v>
      </c>
      <c r="T474" s="1" t="str">
        <f t="shared" si="77"/>
        <v>A</v>
      </c>
      <c r="U474" s="1" t="str">
        <f t="shared" si="77"/>
        <v>D</v>
      </c>
    </row>
    <row r="475" spans="1:29" ht="15.6" x14ac:dyDescent="0.25">
      <c r="E475" s="5">
        <v>32845734</v>
      </c>
      <c r="F475" s="5">
        <v>6849</v>
      </c>
      <c r="G475" s="5">
        <v>104422</v>
      </c>
      <c r="H475" s="5">
        <v>48782</v>
      </c>
      <c r="J475" s="1">
        <f t="shared" si="74"/>
        <v>4.5789496273449262E-2</v>
      </c>
      <c r="K475" s="1">
        <f t="shared" si="74"/>
        <v>-0.11523059036300219</v>
      </c>
      <c r="L475" s="1">
        <f t="shared" si="74"/>
        <v>-0.11064362549291816</v>
      </c>
      <c r="M475" s="1">
        <f t="shared" si="74"/>
        <v>-5.5216625026630259E-2</v>
      </c>
      <c r="O475" s="1">
        <f t="shared" si="75"/>
        <v>-2.5165288928897409</v>
      </c>
      <c r="P475" s="1">
        <f t="shared" si="76"/>
        <v>-2.4163538474450119</v>
      </c>
      <c r="Q475" s="1">
        <f t="shared" si="76"/>
        <v>-1.2058797217790591</v>
      </c>
      <c r="S475" s="1" t="str">
        <f t="shared" si="77"/>
        <v>A</v>
      </c>
      <c r="T475" s="1" t="str">
        <f t="shared" si="77"/>
        <v>A</v>
      </c>
      <c r="U475" s="1" t="str">
        <f t="shared" si="77"/>
        <v>A</v>
      </c>
    </row>
    <row r="476" spans="1:29" ht="14.4" x14ac:dyDescent="0.25">
      <c r="A476" s="18" t="s">
        <v>134</v>
      </c>
      <c r="J476" s="1" t="e">
        <f>(E476-#REF!)/#REF!</f>
        <v>#REF!</v>
      </c>
      <c r="K476" s="1" t="e">
        <f>(F476-#REF!)/#REF!</f>
        <v>#REF!</v>
      </c>
      <c r="L476" s="1" t="e">
        <f>(G476-#REF!)/#REF!</f>
        <v>#REF!</v>
      </c>
      <c r="M476" s="1" t="e">
        <f>(H476-#REF!)/#REF!</f>
        <v>#REF!</v>
      </c>
      <c r="O476" s="1" t="e">
        <f t="shared" ref="O476:O489" si="78">K476/J476</f>
        <v>#REF!</v>
      </c>
      <c r="P476" s="1" t="e">
        <f t="shared" ref="P476:Q489" si="79">L476/$J476</f>
        <v>#REF!</v>
      </c>
      <c r="Q476" s="1" t="e">
        <f t="shared" si="79"/>
        <v>#REF!</v>
      </c>
      <c r="S476" s="8" t="e">
        <f t="shared" ref="S476:U489" si="80">IF(AND($J476&gt;0,K476&lt;0,O476&lt;-0.5),"A",IF(OR(AND($J476&gt;0,K476&lt;0,O476&gt;-0.5)),"B",IF(OR(AND($J476&gt;0,K476&gt;0,O476&lt;1),AND($J476&lt;0,K476&lt;0,O476&gt;1.2)),"C",IF(OR(AND($J476&gt;0,K476&gt;0,O476&gt;1),AND($J476&lt;0,K476&lt;0,O476&lt;1.2)),"D",IF(AND($J476&lt;0,K476&gt;0,O476&lt;0),"E","F")))))</f>
        <v>#REF!</v>
      </c>
      <c r="T476" s="8" t="e">
        <f t="shared" si="80"/>
        <v>#REF!</v>
      </c>
      <c r="U476" s="8" t="e">
        <f t="shared" si="80"/>
        <v>#REF!</v>
      </c>
    </row>
    <row r="477" spans="1:29" ht="15.6" x14ac:dyDescent="0.25">
      <c r="E477" s="5">
        <v>4501914</v>
      </c>
      <c r="F477" s="5">
        <v>7901</v>
      </c>
      <c r="G477" s="5">
        <v>120732</v>
      </c>
      <c r="H477" s="5">
        <v>82293</v>
      </c>
      <c r="J477" s="1" t="e">
        <f t="shared" ref="J477:M488" si="81">(E477-E476)/E476</f>
        <v>#DIV/0!</v>
      </c>
      <c r="K477" s="1" t="e">
        <f t="shared" si="81"/>
        <v>#DIV/0!</v>
      </c>
      <c r="L477" s="1" t="e">
        <f t="shared" si="81"/>
        <v>#DIV/0!</v>
      </c>
      <c r="M477" s="1" t="e">
        <f t="shared" ref="M477:M487" si="82">(H477-H476)/H476</f>
        <v>#DIV/0!</v>
      </c>
      <c r="O477" s="1" t="e">
        <f t="shared" si="78"/>
        <v>#DIV/0!</v>
      </c>
      <c r="P477" s="1" t="e">
        <f t="shared" si="79"/>
        <v>#DIV/0!</v>
      </c>
      <c r="Q477" s="1" t="e">
        <f t="shared" si="79"/>
        <v>#DIV/0!</v>
      </c>
      <c r="S477" s="1" t="e">
        <f t="shared" si="80"/>
        <v>#DIV/0!</v>
      </c>
      <c r="T477" s="1" t="e">
        <f t="shared" si="80"/>
        <v>#DIV/0!</v>
      </c>
      <c r="U477" s="1" t="e">
        <f t="shared" si="80"/>
        <v>#DIV/0!</v>
      </c>
      <c r="W477" s="1">
        <f>COUNTIF($S$477:$U$488,"A")</f>
        <v>12</v>
      </c>
      <c r="X477" s="1">
        <f>COUNTIF($S$477:$U$488,"B")</f>
        <v>5</v>
      </c>
      <c r="Y477" s="1">
        <f>COUNTIF($S$477:$U$488,"C")</f>
        <v>11</v>
      </c>
      <c r="Z477" s="1">
        <f>COUNTIF($S$477:$U$488,"D")</f>
        <v>5</v>
      </c>
      <c r="AA477" s="1">
        <f>COUNTIF($S$477:$U$488,"E")</f>
        <v>0</v>
      </c>
      <c r="AC477" s="1" t="s">
        <v>39</v>
      </c>
    </row>
    <row r="478" spans="1:29" ht="15.6" x14ac:dyDescent="0.25">
      <c r="E478" s="5">
        <v>6083255</v>
      </c>
      <c r="F478" s="5">
        <v>6465</v>
      </c>
      <c r="G478" s="5">
        <v>146771</v>
      </c>
      <c r="H478" s="5">
        <v>93582</v>
      </c>
      <c r="J478" s="1">
        <f t="shared" si="81"/>
        <v>0.35125970864836603</v>
      </c>
      <c r="K478" s="1">
        <f t="shared" si="81"/>
        <v>-0.18174914567776232</v>
      </c>
      <c r="L478" s="1">
        <f t="shared" si="81"/>
        <v>0.2156760428055528</v>
      </c>
      <c r="M478" s="1">
        <f t="shared" si="82"/>
        <v>0.13718056213772739</v>
      </c>
      <c r="O478" s="1">
        <f t="shared" si="78"/>
        <v>-0.51742098852477592</v>
      </c>
      <c r="P478" s="1">
        <f t="shared" si="79"/>
        <v>0.61400734981949967</v>
      </c>
      <c r="Q478" s="1">
        <f t="shared" si="79"/>
        <v>0.39053884849359172</v>
      </c>
      <c r="S478" s="1" t="str">
        <f t="shared" si="80"/>
        <v>A</v>
      </c>
      <c r="T478" s="1" t="str">
        <f t="shared" si="80"/>
        <v>C</v>
      </c>
      <c r="U478" s="1" t="str">
        <f t="shared" si="80"/>
        <v>C</v>
      </c>
    </row>
    <row r="479" spans="1:29" ht="15.6" x14ac:dyDescent="0.25">
      <c r="E479" s="5">
        <v>8486991</v>
      </c>
      <c r="F479" s="5">
        <v>5159</v>
      </c>
      <c r="G479" s="5">
        <v>169337</v>
      </c>
      <c r="H479" s="5">
        <v>74098</v>
      </c>
      <c r="J479" s="1">
        <f t="shared" si="81"/>
        <v>0.39513977303269382</v>
      </c>
      <c r="K479" s="1">
        <f t="shared" si="81"/>
        <v>-0.20201082753286931</v>
      </c>
      <c r="L479" s="1">
        <f t="shared" si="81"/>
        <v>0.15374971894992881</v>
      </c>
      <c r="M479" s="1">
        <f t="shared" si="82"/>
        <v>-0.20820243209164155</v>
      </c>
      <c r="O479" s="1">
        <f t="shared" si="78"/>
        <v>-0.51123891169557101</v>
      </c>
      <c r="P479" s="1">
        <f t="shared" si="79"/>
        <v>0.38910210878014445</v>
      </c>
      <c r="Q479" s="1">
        <f t="shared" si="79"/>
        <v>-0.52690831523663118</v>
      </c>
      <c r="S479" s="1" t="str">
        <f t="shared" si="80"/>
        <v>A</v>
      </c>
      <c r="T479" s="1" t="str">
        <f t="shared" si="80"/>
        <v>C</v>
      </c>
      <c r="U479" s="1" t="str">
        <f t="shared" si="80"/>
        <v>A</v>
      </c>
    </row>
    <row r="480" spans="1:29" ht="15.6" x14ac:dyDescent="0.25">
      <c r="E480" s="5">
        <v>10101178</v>
      </c>
      <c r="F480" s="5">
        <v>5189</v>
      </c>
      <c r="G480" s="5">
        <v>179469</v>
      </c>
      <c r="H480" s="5">
        <v>60412</v>
      </c>
      <c r="J480" s="1">
        <f t="shared" si="81"/>
        <v>0.1901954414703633</v>
      </c>
      <c r="K480" s="1">
        <f t="shared" si="81"/>
        <v>5.8150804419461136E-3</v>
      </c>
      <c r="L480" s="1">
        <f t="shared" si="81"/>
        <v>5.983335006525449E-2</v>
      </c>
      <c r="M480" s="1">
        <f t="shared" si="82"/>
        <v>-0.18470134146670625</v>
      </c>
      <c r="O480" s="1">
        <f t="shared" si="78"/>
        <v>3.0574236674606278E-2</v>
      </c>
      <c r="P480" s="1">
        <f t="shared" si="79"/>
        <v>0.31458877038637051</v>
      </c>
      <c r="Q480" s="1">
        <f t="shared" si="79"/>
        <v>-0.97111339808576247</v>
      </c>
      <c r="S480" s="1" t="str">
        <f t="shared" si="80"/>
        <v>C</v>
      </c>
      <c r="T480" s="1" t="str">
        <f t="shared" si="80"/>
        <v>C</v>
      </c>
      <c r="U480" s="1" t="str">
        <f t="shared" si="80"/>
        <v>A</v>
      </c>
    </row>
    <row r="481" spans="1:29" ht="15.6" x14ac:dyDescent="0.25">
      <c r="E481" s="5">
        <v>12771982</v>
      </c>
      <c r="F481" s="5">
        <v>4220</v>
      </c>
      <c r="G481" s="5">
        <v>163795</v>
      </c>
      <c r="H481" s="5">
        <v>49977</v>
      </c>
      <c r="J481" s="1">
        <f t="shared" si="81"/>
        <v>0.26440520105674803</v>
      </c>
      <c r="K481" s="1">
        <f t="shared" si="81"/>
        <v>-0.18674118327230679</v>
      </c>
      <c r="L481" s="1">
        <f t="shared" si="81"/>
        <v>-8.7335417258690914E-2</v>
      </c>
      <c r="M481" s="1">
        <f t="shared" si="82"/>
        <v>-0.17273058332781566</v>
      </c>
      <c r="O481" s="1">
        <f t="shared" si="78"/>
        <v>-0.70626894828830322</v>
      </c>
      <c r="P481" s="1">
        <f t="shared" si="79"/>
        <v>-0.33030899887610959</v>
      </c>
      <c r="Q481" s="1">
        <f t="shared" si="79"/>
        <v>-0.65327982444166566</v>
      </c>
      <c r="S481" s="1" t="str">
        <f t="shared" si="80"/>
        <v>A</v>
      </c>
      <c r="T481" s="1" t="str">
        <f t="shared" si="80"/>
        <v>B</v>
      </c>
      <c r="U481" s="1" t="str">
        <f t="shared" si="80"/>
        <v>A</v>
      </c>
    </row>
    <row r="482" spans="1:29" ht="15.6" x14ac:dyDescent="0.25">
      <c r="E482" s="5">
        <v>17600038</v>
      </c>
      <c r="F482" s="5">
        <v>4693</v>
      </c>
      <c r="G482" s="5">
        <v>158780</v>
      </c>
      <c r="H482" s="5">
        <v>64867</v>
      </c>
      <c r="J482" s="1">
        <f t="shared" si="81"/>
        <v>0.37801932386061926</v>
      </c>
      <c r="K482" s="1">
        <f t="shared" si="81"/>
        <v>0.11208530805687204</v>
      </c>
      <c r="L482" s="1">
        <f t="shared" si="81"/>
        <v>-3.0617540217955371E-2</v>
      </c>
      <c r="M482" s="1">
        <f t="shared" si="82"/>
        <v>0.29793705104348001</v>
      </c>
      <c r="O482" s="1">
        <f t="shared" si="78"/>
        <v>0.29650682116504545</v>
      </c>
      <c r="P482" s="1">
        <f t="shared" si="79"/>
        <v>-8.0994643091961263E-2</v>
      </c>
      <c r="Q482" s="1">
        <f t="shared" si="79"/>
        <v>0.78815296530537515</v>
      </c>
      <c r="S482" s="1" t="str">
        <f t="shared" si="80"/>
        <v>C</v>
      </c>
      <c r="T482" s="1" t="str">
        <f t="shared" si="80"/>
        <v>B</v>
      </c>
      <c r="U482" s="1" t="str">
        <f t="shared" si="80"/>
        <v>C</v>
      </c>
    </row>
    <row r="483" spans="1:29" ht="15.6" x14ac:dyDescent="0.25">
      <c r="E483" s="5">
        <v>21687980</v>
      </c>
      <c r="F483" s="5">
        <v>4417</v>
      </c>
      <c r="G483" s="5">
        <v>158292</v>
      </c>
      <c r="H483" s="5">
        <v>27288</v>
      </c>
      <c r="J483" s="1">
        <f t="shared" si="81"/>
        <v>0.23226893032844589</v>
      </c>
      <c r="K483" s="1">
        <f t="shared" si="81"/>
        <v>-5.8810995099083739E-2</v>
      </c>
      <c r="L483" s="1">
        <f t="shared" si="81"/>
        <v>-3.0734349414283913E-3</v>
      </c>
      <c r="M483" s="1">
        <f t="shared" si="82"/>
        <v>-0.5793238472566945</v>
      </c>
      <c r="O483" s="1">
        <f t="shared" si="78"/>
        <v>-0.25320216102911625</v>
      </c>
      <c r="P483" s="1">
        <f t="shared" si="79"/>
        <v>-1.3232225838739262E-2</v>
      </c>
      <c r="Q483" s="1">
        <f t="shared" si="79"/>
        <v>-2.4941943222345175</v>
      </c>
      <c r="S483" s="1" t="str">
        <f t="shared" si="80"/>
        <v>B</v>
      </c>
      <c r="T483" s="1" t="str">
        <f t="shared" si="80"/>
        <v>B</v>
      </c>
      <c r="U483" s="1" t="str">
        <f t="shared" si="80"/>
        <v>A</v>
      </c>
    </row>
    <row r="484" spans="1:29" ht="15.6" x14ac:dyDescent="0.25">
      <c r="E484" s="5">
        <v>24608100</v>
      </c>
      <c r="F484" s="5">
        <v>4833</v>
      </c>
      <c r="G484" s="5">
        <v>174718</v>
      </c>
      <c r="H484" s="5">
        <v>32563</v>
      </c>
      <c r="J484" s="1">
        <f t="shared" si="81"/>
        <v>0.13464232261372427</v>
      </c>
      <c r="K484" s="1">
        <f t="shared" si="81"/>
        <v>9.4181571202173422E-2</v>
      </c>
      <c r="L484" s="1">
        <f t="shared" si="81"/>
        <v>0.10377024739089784</v>
      </c>
      <c r="M484" s="1">
        <f t="shared" si="82"/>
        <v>0.19330841395485196</v>
      </c>
      <c r="O484" s="1">
        <f t="shared" si="78"/>
        <v>0.69949455248459425</v>
      </c>
      <c r="P484" s="1">
        <f t="shared" si="79"/>
        <v>0.77071046738108184</v>
      </c>
      <c r="Q484" s="1">
        <f t="shared" si="79"/>
        <v>1.4357180580539672</v>
      </c>
      <c r="S484" s="1" t="str">
        <f t="shared" si="80"/>
        <v>C</v>
      </c>
      <c r="T484" s="1" t="str">
        <f t="shared" si="80"/>
        <v>C</v>
      </c>
      <c r="U484" s="1" t="str">
        <f t="shared" si="80"/>
        <v>D</v>
      </c>
    </row>
    <row r="485" spans="1:29" ht="15.6" x14ac:dyDescent="0.25">
      <c r="E485" s="5">
        <v>30054000</v>
      </c>
      <c r="F485" s="5">
        <v>9327</v>
      </c>
      <c r="G485" s="5">
        <v>210014</v>
      </c>
      <c r="H485" s="5">
        <v>97299</v>
      </c>
      <c r="J485" s="1">
        <f t="shared" si="81"/>
        <v>0.22130518000170676</v>
      </c>
      <c r="K485" s="1">
        <f t="shared" si="81"/>
        <v>0.92985723153320921</v>
      </c>
      <c r="L485" s="1">
        <f t="shared" si="81"/>
        <v>0.20201696447990475</v>
      </c>
      <c r="M485" s="1">
        <f t="shared" si="82"/>
        <v>1.9880232165341032</v>
      </c>
      <c r="O485" s="1">
        <f t="shared" si="78"/>
        <v>4.2016966413801882</v>
      </c>
      <c r="P485" s="1">
        <f t="shared" si="79"/>
        <v>0.91284336172495706</v>
      </c>
      <c r="Q485" s="1">
        <f t="shared" si="79"/>
        <v>8.983175253822667</v>
      </c>
      <c r="S485" s="1" t="str">
        <f t="shared" si="80"/>
        <v>D</v>
      </c>
      <c r="T485" s="1" t="str">
        <f t="shared" si="80"/>
        <v>C</v>
      </c>
      <c r="U485" s="1" t="str">
        <f t="shared" si="80"/>
        <v>D</v>
      </c>
    </row>
    <row r="486" spans="1:29" ht="15.6" x14ac:dyDescent="0.25">
      <c r="E486" s="5">
        <v>34095400</v>
      </c>
      <c r="F486" s="5">
        <v>7394</v>
      </c>
      <c r="G486" s="5">
        <v>209781</v>
      </c>
      <c r="H486" s="5">
        <v>78946</v>
      </c>
      <c r="J486" s="1">
        <f t="shared" si="81"/>
        <v>0.13447128502029679</v>
      </c>
      <c r="K486" s="1">
        <f t="shared" si="81"/>
        <v>-0.20724777527608021</v>
      </c>
      <c r="L486" s="1">
        <f t="shared" si="81"/>
        <v>-1.1094498462007295E-3</v>
      </c>
      <c r="M486" s="1">
        <f t="shared" si="82"/>
        <v>-0.18862475462234968</v>
      </c>
      <c r="O486" s="1">
        <f t="shared" si="78"/>
        <v>-1.5412046909851327</v>
      </c>
      <c r="P486" s="1">
        <f t="shared" si="79"/>
        <v>-8.2504591670502121E-3</v>
      </c>
      <c r="Q486" s="1">
        <f t="shared" si="79"/>
        <v>-1.4027140039145092</v>
      </c>
      <c r="S486" s="1" t="str">
        <f t="shared" si="80"/>
        <v>A</v>
      </c>
      <c r="T486" s="1" t="str">
        <f t="shared" si="80"/>
        <v>B</v>
      </c>
      <c r="U486" s="1" t="str">
        <f t="shared" si="80"/>
        <v>A</v>
      </c>
    </row>
    <row r="487" spans="1:29" ht="15.6" x14ac:dyDescent="0.25">
      <c r="E487" s="5">
        <v>35030200</v>
      </c>
      <c r="F487" s="5">
        <v>7426</v>
      </c>
      <c r="G487" s="5">
        <v>197650</v>
      </c>
      <c r="H487" s="5">
        <v>98460</v>
      </c>
      <c r="J487" s="1">
        <f t="shared" si="81"/>
        <v>2.7417188242402201E-2</v>
      </c>
      <c r="K487" s="1">
        <f t="shared" si="81"/>
        <v>4.327833378414931E-3</v>
      </c>
      <c r="L487" s="1">
        <f t="shared" si="81"/>
        <v>-5.7826971937401384E-2</v>
      </c>
      <c r="M487" s="1">
        <f t="shared" si="82"/>
        <v>0.24718161781470879</v>
      </c>
      <c r="O487" s="1">
        <f t="shared" si="78"/>
        <v>0.15785110202225977</v>
      </c>
      <c r="P487" s="1">
        <f t="shared" si="79"/>
        <v>-2.1091503412435548</v>
      </c>
      <c r="Q487" s="1">
        <f t="shared" si="79"/>
        <v>9.0155713864351963</v>
      </c>
      <c r="S487" s="1" t="str">
        <f t="shared" si="80"/>
        <v>C</v>
      </c>
      <c r="T487" s="1" t="str">
        <f t="shared" si="80"/>
        <v>A</v>
      </c>
      <c r="U487" s="1" t="str">
        <f t="shared" si="80"/>
        <v>D</v>
      </c>
    </row>
    <row r="488" spans="1:29" ht="15.6" x14ac:dyDescent="0.25">
      <c r="E488" s="5">
        <v>36363100</v>
      </c>
      <c r="F488" s="5">
        <v>3858</v>
      </c>
      <c r="G488" s="5">
        <v>189430</v>
      </c>
      <c r="H488" s="5">
        <v>111866</v>
      </c>
      <c r="J488" s="1">
        <f t="shared" si="81"/>
        <v>3.8050025406649118E-2</v>
      </c>
      <c r="K488" s="1">
        <f t="shared" si="81"/>
        <v>-0.48047401023431185</v>
      </c>
      <c r="L488" s="1">
        <f t="shared" si="81"/>
        <v>-4.1588666835314952E-2</v>
      </c>
      <c r="M488" s="1">
        <f t="shared" si="81"/>
        <v>0.1361568149502336</v>
      </c>
      <c r="O488" s="1">
        <f t="shared" si="78"/>
        <v>-12.627429419543846</v>
      </c>
      <c r="P488" s="1">
        <f t="shared" si="79"/>
        <v>-1.0929997126374447</v>
      </c>
      <c r="Q488" s="1">
        <f t="shared" si="79"/>
        <v>3.5783633123787779</v>
      </c>
      <c r="S488" s="1" t="str">
        <f t="shared" si="80"/>
        <v>A</v>
      </c>
      <c r="T488" s="1" t="str">
        <f t="shared" si="80"/>
        <v>A</v>
      </c>
      <c r="U488" s="1" t="str">
        <f t="shared" si="80"/>
        <v>D</v>
      </c>
    </row>
    <row r="489" spans="1:29" x14ac:dyDescent="0.25">
      <c r="J489" s="1">
        <f t="shared" ref="J489:M501" si="83">(E489-E488)/E488</f>
        <v>-1</v>
      </c>
      <c r="K489" s="1">
        <f t="shared" si="83"/>
        <v>-1</v>
      </c>
      <c r="L489" s="1">
        <f t="shared" si="83"/>
        <v>-1</v>
      </c>
      <c r="M489" s="1">
        <f t="shared" si="83"/>
        <v>-1</v>
      </c>
      <c r="O489" s="1">
        <f t="shared" si="78"/>
        <v>1</v>
      </c>
      <c r="P489" s="1">
        <f t="shared" si="79"/>
        <v>1</v>
      </c>
      <c r="Q489" s="1">
        <f t="shared" si="79"/>
        <v>1</v>
      </c>
      <c r="S489" s="8" t="str">
        <f t="shared" si="80"/>
        <v>D</v>
      </c>
      <c r="T489" s="8" t="str">
        <f t="shared" si="80"/>
        <v>D</v>
      </c>
      <c r="U489" s="8" t="str">
        <f t="shared" si="80"/>
        <v>D</v>
      </c>
    </row>
    <row r="490" spans="1:29" ht="14.4" x14ac:dyDescent="0.25">
      <c r="A490" s="18" t="s">
        <v>139</v>
      </c>
      <c r="J490" s="1" t="e">
        <f>(E490-#REF!)/#REF!</f>
        <v>#REF!</v>
      </c>
      <c r="K490" s="1" t="e">
        <f>(F490-#REF!)/#REF!</f>
        <v>#REF!</v>
      </c>
      <c r="L490" s="1" t="e">
        <f>(G490-#REF!)/#REF!</f>
        <v>#REF!</v>
      </c>
      <c r="M490" s="1" t="e">
        <f>(H490-#REF!)/#REF!</f>
        <v>#REF!</v>
      </c>
      <c r="O490" s="1" t="e">
        <f t="shared" ref="O490:O502" si="84">K490/J490</f>
        <v>#REF!</v>
      </c>
      <c r="P490" s="1" t="e">
        <f t="shared" ref="P490:Q502" si="85">L490/$J490</f>
        <v>#REF!</v>
      </c>
      <c r="Q490" s="1" t="e">
        <f t="shared" si="85"/>
        <v>#REF!</v>
      </c>
      <c r="S490" s="8" t="e">
        <f t="shared" ref="S490:U502" si="86">IF(AND($J490&gt;0,K490&lt;0,O490&lt;-0.5),"A",IF(OR(AND($J490&gt;0,K490&lt;0,O490&gt;-0.5)),"B",IF(OR(AND($J490&gt;0,K490&gt;0,O490&lt;1),AND($J490&lt;0,K490&lt;0,O490&gt;1.2)),"C",IF(OR(AND($J490&gt;0,K490&gt;0,O490&gt;1),AND($J490&lt;0,K490&lt;0,O490&lt;1.2)),"D",IF(AND($J490&lt;0,K490&gt;0,O490&lt;0),"E","F")))))</f>
        <v>#REF!</v>
      </c>
      <c r="T490" s="8" t="e">
        <f t="shared" si="86"/>
        <v>#REF!</v>
      </c>
      <c r="U490" s="8" t="e">
        <f t="shared" si="86"/>
        <v>#REF!</v>
      </c>
    </row>
    <row r="491" spans="1:29" ht="15.6" x14ac:dyDescent="0.25">
      <c r="E491" s="5">
        <v>2181500</v>
      </c>
      <c r="F491" s="6"/>
      <c r="G491" s="6"/>
      <c r="H491" s="6"/>
      <c r="J491" s="1" t="e">
        <f t="shared" si="83"/>
        <v>#DIV/0!</v>
      </c>
      <c r="K491" s="1" t="e">
        <f t="shared" si="83"/>
        <v>#DIV/0!</v>
      </c>
      <c r="L491" s="1" t="e">
        <f t="shared" si="83"/>
        <v>#DIV/0!</v>
      </c>
      <c r="M491" s="1" t="e">
        <f t="shared" si="83"/>
        <v>#DIV/0!</v>
      </c>
      <c r="O491" s="1" t="e">
        <f t="shared" si="84"/>
        <v>#DIV/0!</v>
      </c>
      <c r="P491" s="1" t="e">
        <f t="shared" si="85"/>
        <v>#DIV/0!</v>
      </c>
      <c r="Q491" s="1" t="e">
        <f t="shared" si="85"/>
        <v>#DIV/0!</v>
      </c>
      <c r="S491" s="1" t="e">
        <f t="shared" si="86"/>
        <v>#DIV/0!</v>
      </c>
      <c r="T491" s="1" t="e">
        <f t="shared" si="86"/>
        <v>#DIV/0!</v>
      </c>
      <c r="U491" s="1" t="e">
        <f t="shared" si="86"/>
        <v>#DIV/0!</v>
      </c>
      <c r="W491" s="1">
        <f>COUNTIF($S$491:$U$503,"A")</f>
        <v>11</v>
      </c>
      <c r="X491" s="1">
        <f>COUNTIF($S$491:$U$503,"B")</f>
        <v>11</v>
      </c>
      <c r="Y491" s="1">
        <f>COUNTIF($S$491:$U$503,"C")</f>
        <v>6</v>
      </c>
      <c r="Z491" s="1">
        <f>COUNTIF($S$491:$U$503,"D")</f>
        <v>5</v>
      </c>
      <c r="AA491" s="1">
        <f>COUNTIF($S$491:$U$503,"E")</f>
        <v>0</v>
      </c>
      <c r="AC491" s="1" t="s">
        <v>9</v>
      </c>
    </row>
    <row r="492" spans="1:29" ht="15.6" x14ac:dyDescent="0.25">
      <c r="E492" s="5">
        <v>2611200</v>
      </c>
      <c r="F492" s="5">
        <v>8123</v>
      </c>
      <c r="G492" s="5">
        <v>72293</v>
      </c>
      <c r="H492" s="5">
        <v>19147</v>
      </c>
      <c r="J492" s="1">
        <f t="shared" si="83"/>
        <v>0.19697455878982351</v>
      </c>
      <c r="K492" s="1" t="e">
        <f t="shared" si="83"/>
        <v>#DIV/0!</v>
      </c>
      <c r="L492" s="1" t="e">
        <f t="shared" si="83"/>
        <v>#DIV/0!</v>
      </c>
      <c r="M492" s="1" t="e">
        <f t="shared" si="83"/>
        <v>#DIV/0!</v>
      </c>
      <c r="O492" s="1" t="e">
        <f t="shared" si="84"/>
        <v>#DIV/0!</v>
      </c>
      <c r="P492" s="1" t="e">
        <f t="shared" si="85"/>
        <v>#DIV/0!</v>
      </c>
      <c r="Q492" s="1" t="e">
        <f t="shared" si="85"/>
        <v>#DIV/0!</v>
      </c>
      <c r="S492" s="1" t="e">
        <f t="shared" si="86"/>
        <v>#DIV/0!</v>
      </c>
      <c r="T492" s="1" t="e">
        <f t="shared" si="86"/>
        <v>#DIV/0!</v>
      </c>
      <c r="U492" s="1" t="e">
        <f t="shared" si="86"/>
        <v>#DIV/0!</v>
      </c>
    </row>
    <row r="493" spans="1:29" ht="15.6" x14ac:dyDescent="0.25">
      <c r="E493" s="5">
        <v>3202970</v>
      </c>
      <c r="F493" s="5">
        <v>7110</v>
      </c>
      <c r="G493" s="5">
        <v>85323</v>
      </c>
      <c r="H493" s="5">
        <v>15305</v>
      </c>
      <c r="J493" s="1">
        <f t="shared" si="83"/>
        <v>0.22662760416666666</v>
      </c>
      <c r="K493" s="1">
        <f t="shared" si="83"/>
        <v>-0.12470762033731381</v>
      </c>
      <c r="L493" s="1">
        <f t="shared" si="83"/>
        <v>0.18023875063975767</v>
      </c>
      <c r="M493" s="1">
        <f t="shared" si="83"/>
        <v>-0.20065806653783883</v>
      </c>
      <c r="O493" s="1">
        <f t="shared" si="84"/>
        <v>-0.5502755094458891</v>
      </c>
      <c r="P493" s="1">
        <f t="shared" si="85"/>
        <v>0.79530801776118298</v>
      </c>
      <c r="Q493" s="1">
        <f t="shared" si="85"/>
        <v>-0.88540876243068212</v>
      </c>
      <c r="S493" s="1" t="str">
        <f t="shared" si="86"/>
        <v>A</v>
      </c>
      <c r="T493" s="1" t="str">
        <f t="shared" si="86"/>
        <v>C</v>
      </c>
      <c r="U493" s="1" t="str">
        <f t="shared" si="86"/>
        <v>A</v>
      </c>
    </row>
    <row r="494" spans="1:29" ht="15.6" x14ac:dyDescent="0.25">
      <c r="E494" s="5">
        <v>4157900</v>
      </c>
      <c r="F494" s="5">
        <v>7200</v>
      </c>
      <c r="G494" s="5">
        <v>84274</v>
      </c>
      <c r="H494" s="5">
        <v>15308</v>
      </c>
      <c r="J494" s="1">
        <f t="shared" si="83"/>
        <v>0.29813891481968297</v>
      </c>
      <c r="K494" s="1">
        <f t="shared" si="83"/>
        <v>1.2658227848101266E-2</v>
      </c>
      <c r="L494" s="1">
        <f t="shared" si="83"/>
        <v>-1.2294457531966762E-2</v>
      </c>
      <c r="M494" s="1">
        <f t="shared" si="83"/>
        <v>1.9601437438745509E-4</v>
      </c>
      <c r="O494" s="1">
        <f t="shared" si="84"/>
        <v>4.2457482800449156E-2</v>
      </c>
      <c r="P494" s="1">
        <f t="shared" si="85"/>
        <v>-4.1237345817142182E-2</v>
      </c>
      <c r="Q494" s="1">
        <f t="shared" si="85"/>
        <v>6.5745987740649793E-4</v>
      </c>
      <c r="S494" s="1" t="str">
        <f t="shared" si="86"/>
        <v>C</v>
      </c>
      <c r="T494" s="1" t="str">
        <f t="shared" si="86"/>
        <v>B</v>
      </c>
      <c r="U494" s="1" t="str">
        <f t="shared" si="86"/>
        <v>C</v>
      </c>
    </row>
    <row r="495" spans="1:29" ht="15.6" x14ac:dyDescent="0.25">
      <c r="E495" s="5">
        <v>4769300</v>
      </c>
      <c r="F495" s="5">
        <v>7192</v>
      </c>
      <c r="G495" s="5">
        <v>83710</v>
      </c>
      <c r="H495" s="5">
        <v>15115</v>
      </c>
      <c r="J495" s="1">
        <f t="shared" si="83"/>
        <v>0.14704538348685633</v>
      </c>
      <c r="K495" s="1">
        <f t="shared" si="83"/>
        <v>-1.1111111111111111E-3</v>
      </c>
      <c r="L495" s="1">
        <f t="shared" si="83"/>
        <v>-6.6924555616204289E-3</v>
      </c>
      <c r="M495" s="1">
        <f t="shared" si="83"/>
        <v>-1.2607786778155213E-2</v>
      </c>
      <c r="O495" s="1">
        <f t="shared" si="84"/>
        <v>-7.5562461381892205E-3</v>
      </c>
      <c r="P495" s="1">
        <f t="shared" si="85"/>
        <v>-4.5512857343247601E-2</v>
      </c>
      <c r="Q495" s="1">
        <f t="shared" si="85"/>
        <v>-8.5740786138193595E-2</v>
      </c>
      <c r="S495" s="1" t="str">
        <f t="shared" si="86"/>
        <v>B</v>
      </c>
      <c r="T495" s="1" t="str">
        <f t="shared" si="86"/>
        <v>B</v>
      </c>
      <c r="U495" s="1" t="str">
        <f t="shared" si="86"/>
        <v>B</v>
      </c>
    </row>
    <row r="496" spans="1:29" ht="15.6" x14ac:dyDescent="0.25">
      <c r="E496" s="5">
        <v>5817500</v>
      </c>
      <c r="F496" s="5">
        <v>7786</v>
      </c>
      <c r="G496" s="5">
        <v>81653</v>
      </c>
      <c r="H496" s="5">
        <v>14855</v>
      </c>
      <c r="J496" s="1">
        <f t="shared" si="83"/>
        <v>0.2197806806030235</v>
      </c>
      <c r="K496" s="1">
        <f t="shared" si="83"/>
        <v>8.2591768631813126E-2</v>
      </c>
      <c r="L496" s="1">
        <f t="shared" si="83"/>
        <v>-2.4572930354796321E-2</v>
      </c>
      <c r="M496" s="1">
        <f t="shared" si="83"/>
        <v>-1.7201455507773734E-2</v>
      </c>
      <c r="O496" s="1">
        <f t="shared" si="84"/>
        <v>0.37579175933572445</v>
      </c>
      <c r="P496" s="1">
        <f t="shared" si="85"/>
        <v>-0.11180659868453549</v>
      </c>
      <c r="Q496" s="1">
        <f t="shared" si="85"/>
        <v>-7.8266458455662352E-2</v>
      </c>
      <c r="S496" s="1" t="str">
        <f t="shared" si="86"/>
        <v>C</v>
      </c>
      <c r="T496" s="1" t="str">
        <f t="shared" si="86"/>
        <v>B</v>
      </c>
      <c r="U496" s="1" t="str">
        <f t="shared" si="86"/>
        <v>B</v>
      </c>
    </row>
    <row r="497" spans="2:28" ht="15.6" x14ac:dyDescent="0.25">
      <c r="E497" s="5">
        <v>7140700</v>
      </c>
      <c r="F497" s="5">
        <v>9704</v>
      </c>
      <c r="G497" s="5">
        <v>69000</v>
      </c>
      <c r="H497" s="5">
        <v>13693</v>
      </c>
      <c r="J497" s="1">
        <f t="shared" si="83"/>
        <v>0.22745165449076063</v>
      </c>
      <c r="K497" s="1">
        <f t="shared" si="83"/>
        <v>0.2463395838684819</v>
      </c>
      <c r="L497" s="1">
        <f t="shared" si="83"/>
        <v>-0.15496062606395355</v>
      </c>
      <c r="M497" s="1">
        <f t="shared" si="83"/>
        <v>-7.8222820599124873E-2</v>
      </c>
      <c r="O497" s="1">
        <f t="shared" si="84"/>
        <v>1.0830415123601069</v>
      </c>
      <c r="P497" s="1">
        <f t="shared" si="85"/>
        <v>-0.68129038854825408</v>
      </c>
      <c r="Q497" s="1">
        <f t="shared" si="85"/>
        <v>-0.34390965752373714</v>
      </c>
      <c r="S497" s="1" t="str">
        <f t="shared" si="86"/>
        <v>D</v>
      </c>
      <c r="T497" s="1" t="str">
        <f t="shared" si="86"/>
        <v>A</v>
      </c>
      <c r="U497" s="1" t="str">
        <f t="shared" si="86"/>
        <v>B</v>
      </c>
    </row>
    <row r="498" spans="2:28" ht="15.6" x14ac:dyDescent="0.25">
      <c r="E498" s="5">
        <v>8065640</v>
      </c>
      <c r="F498" s="5">
        <v>11653</v>
      </c>
      <c r="G498" s="5">
        <v>62564</v>
      </c>
      <c r="H498" s="5">
        <v>8645</v>
      </c>
      <c r="J498" s="1">
        <f t="shared" si="83"/>
        <v>0.12953071827691964</v>
      </c>
      <c r="K498" s="1">
        <f t="shared" si="83"/>
        <v>0.20084501236603464</v>
      </c>
      <c r="L498" s="1">
        <f t="shared" si="83"/>
        <v>-9.3275362318840579E-2</v>
      </c>
      <c r="M498" s="1">
        <f t="shared" si="83"/>
        <v>-0.36865551741765867</v>
      </c>
      <c r="O498" s="1">
        <f t="shared" si="84"/>
        <v>1.5505589333385337</v>
      </c>
      <c r="P498" s="1">
        <f t="shared" si="85"/>
        <v>-0.72010225496804647</v>
      </c>
      <c r="Q498" s="1">
        <f t="shared" si="85"/>
        <v>-2.8460856414732576</v>
      </c>
      <c r="S498" s="1" t="str">
        <f t="shared" si="86"/>
        <v>D</v>
      </c>
      <c r="T498" s="1" t="str">
        <f t="shared" si="86"/>
        <v>A</v>
      </c>
      <c r="U498" s="1" t="str">
        <f t="shared" si="86"/>
        <v>A</v>
      </c>
    </row>
    <row r="499" spans="2:28" ht="15.6" x14ac:dyDescent="0.25">
      <c r="E499" s="5">
        <v>9760900</v>
      </c>
      <c r="F499" s="5">
        <v>11521</v>
      </c>
      <c r="G499" s="5">
        <v>57851</v>
      </c>
      <c r="H499" s="5">
        <v>8714</v>
      </c>
      <c r="J499" s="1">
        <f t="shared" si="83"/>
        <v>0.21018294890424072</v>
      </c>
      <c r="K499" s="1">
        <f t="shared" si="83"/>
        <v>-1.1327555136016477E-2</v>
      </c>
      <c r="L499" s="1">
        <f t="shared" si="83"/>
        <v>-7.5330861198133106E-2</v>
      </c>
      <c r="M499" s="1">
        <f t="shared" si="83"/>
        <v>7.9814921920185085E-3</v>
      </c>
      <c r="O499" s="1">
        <f t="shared" si="84"/>
        <v>-5.3893787269952649E-2</v>
      </c>
      <c r="P499" s="1">
        <f t="shared" si="85"/>
        <v>-0.35840614850471919</v>
      </c>
      <c r="Q499" s="1">
        <f t="shared" si="85"/>
        <v>3.7974023267010465E-2</v>
      </c>
      <c r="S499" s="1" t="str">
        <f t="shared" si="86"/>
        <v>B</v>
      </c>
      <c r="T499" s="1" t="str">
        <f t="shared" si="86"/>
        <v>B</v>
      </c>
      <c r="U499" s="1" t="str">
        <f t="shared" si="86"/>
        <v>C</v>
      </c>
    </row>
    <row r="500" spans="2:28" ht="15.6" x14ac:dyDescent="0.25">
      <c r="E500" s="5">
        <v>11757520</v>
      </c>
      <c r="F500" s="5">
        <v>4965</v>
      </c>
      <c r="G500" s="5">
        <v>43711</v>
      </c>
      <c r="H500" s="5">
        <v>14940</v>
      </c>
      <c r="J500" s="1">
        <f t="shared" si="83"/>
        <v>0.2045528588552285</v>
      </c>
      <c r="K500" s="1">
        <f t="shared" si="83"/>
        <v>-0.5690478257095738</v>
      </c>
      <c r="L500" s="1">
        <f t="shared" si="83"/>
        <v>-0.24442101260133792</v>
      </c>
      <c r="M500" s="1">
        <f t="shared" si="83"/>
        <v>0.71448244204728029</v>
      </c>
      <c r="O500" s="1">
        <f t="shared" si="84"/>
        <v>-2.7819108903890473</v>
      </c>
      <c r="P500" s="1">
        <f t="shared" si="85"/>
        <v>-1.1949039185725874</v>
      </c>
      <c r="Q500" s="1">
        <f t="shared" si="85"/>
        <v>3.4928988333179567</v>
      </c>
      <c r="S500" s="1" t="str">
        <f t="shared" si="86"/>
        <v>A</v>
      </c>
      <c r="T500" s="1" t="str">
        <f t="shared" si="86"/>
        <v>A</v>
      </c>
      <c r="U500" s="1" t="str">
        <f t="shared" si="86"/>
        <v>D</v>
      </c>
    </row>
    <row r="501" spans="2:28" ht="15.6" x14ac:dyDescent="0.25">
      <c r="E501" s="5">
        <v>13743280</v>
      </c>
      <c r="F501" s="5">
        <v>5639</v>
      </c>
      <c r="G501" s="5">
        <v>30534</v>
      </c>
      <c r="H501" s="5">
        <v>12342</v>
      </c>
      <c r="J501" s="1">
        <f t="shared" si="83"/>
        <v>0.1688927596976233</v>
      </c>
      <c r="K501" s="1">
        <f t="shared" si="83"/>
        <v>0.13575025176233635</v>
      </c>
      <c r="L501" s="1">
        <f t="shared" si="83"/>
        <v>-0.30145729907803526</v>
      </c>
      <c r="M501" s="1">
        <f t="shared" ref="M501:M503" si="87">(H501-H500)/H500</f>
        <v>-0.17389558232931726</v>
      </c>
      <c r="O501" s="1">
        <f t="shared" si="84"/>
        <v>0.80376596371198183</v>
      </c>
      <c r="P501" s="1">
        <f t="shared" si="85"/>
        <v>-1.7849036253404145</v>
      </c>
      <c r="Q501" s="1">
        <f t="shared" si="85"/>
        <v>-1.0296212972104355</v>
      </c>
      <c r="S501" s="1" t="str">
        <f t="shared" si="86"/>
        <v>C</v>
      </c>
      <c r="T501" s="1" t="str">
        <f t="shared" si="86"/>
        <v>A</v>
      </c>
      <c r="U501" s="1" t="str">
        <f t="shared" si="86"/>
        <v>A</v>
      </c>
    </row>
    <row r="502" spans="2:28" ht="15.6" x14ac:dyDescent="0.25">
      <c r="E502" s="5">
        <v>15459100</v>
      </c>
      <c r="F502" s="5">
        <v>4779</v>
      </c>
      <c r="G502" s="5">
        <v>28785</v>
      </c>
      <c r="H502" s="5">
        <v>15900</v>
      </c>
      <c r="J502" s="1">
        <f t="shared" ref="J502:L503" si="88">(E502-E501)/E501</f>
        <v>0.12484792567713093</v>
      </c>
      <c r="K502" s="1">
        <f t="shared" si="88"/>
        <v>-0.15250931016137614</v>
      </c>
      <c r="L502" s="1">
        <f t="shared" si="88"/>
        <v>-5.7280408724700332E-2</v>
      </c>
      <c r="M502" s="1">
        <f t="shared" si="87"/>
        <v>0.28828390860476422</v>
      </c>
      <c r="O502" s="1">
        <f t="shared" si="84"/>
        <v>-1.2215606253305344</v>
      </c>
      <c r="P502" s="1">
        <f t="shared" si="85"/>
        <v>-0.45880144515042348</v>
      </c>
      <c r="Q502" s="1">
        <f t="shared" si="85"/>
        <v>2.309080483646119</v>
      </c>
      <c r="S502" s="1" t="str">
        <f t="shared" si="86"/>
        <v>A</v>
      </c>
      <c r="T502" s="1" t="str">
        <f t="shared" si="86"/>
        <v>B</v>
      </c>
      <c r="U502" s="1" t="str">
        <f t="shared" si="86"/>
        <v>D</v>
      </c>
    </row>
    <row r="503" spans="2:28" ht="15.6" x14ac:dyDescent="0.25">
      <c r="E503" s="5">
        <v>16429000</v>
      </c>
      <c r="F503" s="5">
        <v>4612</v>
      </c>
      <c r="G503" s="5">
        <v>28183</v>
      </c>
      <c r="H503" s="5">
        <v>17490</v>
      </c>
      <c r="J503" s="1">
        <f t="shared" si="88"/>
        <v>6.2739745522054968E-2</v>
      </c>
      <c r="K503" s="1">
        <f t="shared" si="88"/>
        <v>-3.4944549068842853E-2</v>
      </c>
      <c r="L503" s="1">
        <f t="shared" si="88"/>
        <v>-2.0913670314399863E-2</v>
      </c>
      <c r="M503" s="1">
        <f t="shared" si="87"/>
        <v>0.1</v>
      </c>
      <c r="O503" s="1">
        <f t="shared" ref="O503" si="89">K503/J503</f>
        <v>-0.55697626405830347</v>
      </c>
      <c r="P503" s="1">
        <f t="shared" ref="P503:Q503" si="90">L503/$J503</f>
        <v>-0.33334005645668513</v>
      </c>
      <c r="Q503" s="1">
        <f t="shared" si="90"/>
        <v>1.5938859676255286</v>
      </c>
      <c r="S503" s="1" t="str">
        <f t="shared" ref="S503:U503" si="91">IF(AND($J503&gt;0,K503&lt;0,O503&lt;-0.5),"A",IF(OR(AND($J503&gt;0,K503&lt;0,O503&gt;-0.5)),"B",IF(OR(AND($J503&gt;0,K503&gt;0,O503&lt;1),AND($J503&lt;0,K503&lt;0,O503&gt;1.2)),"C",IF(OR(AND($J503&gt;0,K503&gt;0,O503&gt;1),AND($J503&lt;0,K503&lt;0,O503&lt;1.2)),"D",IF(AND($J503&lt;0,K503&gt;0,O503&lt;0),"E","F")))))</f>
        <v>A</v>
      </c>
      <c r="T503" s="1" t="str">
        <f t="shared" si="91"/>
        <v>B</v>
      </c>
      <c r="U503" s="1" t="str">
        <f t="shared" si="91"/>
        <v>D</v>
      </c>
    </row>
    <row r="504" spans="2:28" x14ac:dyDescent="0.25">
      <c r="W504" s="1">
        <f>SUM(W2:W503)</f>
        <v>299</v>
      </c>
      <c r="X504" s="1">
        <f>SUM(X2:X503)</f>
        <v>209</v>
      </c>
      <c r="Y504" s="1">
        <f>SUM(Y2:Y503)</f>
        <v>298</v>
      </c>
      <c r="Z504" s="1">
        <f>SUM(Z2:Z503)</f>
        <v>284</v>
      </c>
      <c r="AA504" s="1">
        <f>SUM(AA2:AA503)</f>
        <v>17</v>
      </c>
      <c r="AB504" s="1">
        <f>SUM(W504:AA504)</f>
        <v>1107</v>
      </c>
    </row>
    <row r="506" spans="2:28" ht="14.4" x14ac:dyDescent="0.25">
      <c r="B506" s="34" t="s">
        <v>145</v>
      </c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</row>
    <row r="507" spans="2:28" x14ac:dyDescent="0.25">
      <c r="S507" s="2" t="s">
        <v>300</v>
      </c>
      <c r="T507" s="2" t="s">
        <v>301</v>
      </c>
      <c r="U507" s="2" t="s">
        <v>302</v>
      </c>
    </row>
    <row r="508" spans="2:28" x14ac:dyDescent="0.25">
      <c r="R508" s="2" t="s">
        <v>178</v>
      </c>
      <c r="S508" s="1">
        <f>COUNTIF($S$3:$S$503,"A")</f>
        <v>102</v>
      </c>
      <c r="T508" s="1">
        <f>COUNTIF($T$3:$T$503,"A")</f>
        <v>94</v>
      </c>
      <c r="U508" s="1">
        <f>COUNTIF($U$3:$U$503,"A")</f>
        <v>103</v>
      </c>
      <c r="V508" s="1">
        <f>SUM(S508:U508)</f>
        <v>299</v>
      </c>
    </row>
    <row r="509" spans="2:28" x14ac:dyDescent="0.25">
      <c r="R509" s="2" t="s">
        <v>181</v>
      </c>
      <c r="S509" s="1">
        <f>COUNTIF($S$3:$S$503,"B")</f>
        <v>71</v>
      </c>
      <c r="T509" s="1">
        <f>COUNTIF($T$3:$T$503,"B")</f>
        <v>83</v>
      </c>
      <c r="U509" s="1">
        <f>COUNTIF($U$3:$U$503,"B")</f>
        <v>55</v>
      </c>
      <c r="V509" s="1">
        <f t="shared" ref="V509:V512" si="92">SUM(S509:U509)</f>
        <v>209</v>
      </c>
    </row>
    <row r="510" spans="2:28" x14ac:dyDescent="0.25">
      <c r="R510" s="2" t="s">
        <v>179</v>
      </c>
      <c r="S510" s="1">
        <f>COUNTIF($S$3:$S$503,"C")</f>
        <v>105</v>
      </c>
      <c r="T510" s="1">
        <f>COUNTIF($T$3:$T$503,"C")</f>
        <v>106</v>
      </c>
      <c r="U510" s="1">
        <f>COUNTIF($U$3:$U$503,"C")</f>
        <v>87</v>
      </c>
      <c r="V510" s="1">
        <f t="shared" si="92"/>
        <v>298</v>
      </c>
    </row>
    <row r="511" spans="2:28" x14ac:dyDescent="0.25">
      <c r="R511" s="2" t="s">
        <v>177</v>
      </c>
      <c r="S511" s="1">
        <f>COUNTIF($S$3:$S$503,"D")-16</f>
        <v>84</v>
      </c>
      <c r="T511" s="1">
        <f>COUNTIF($T$3:$T$503,"D")-16</f>
        <v>82</v>
      </c>
      <c r="U511" s="1">
        <f>COUNTIF($U$3:$U$503,"D")-16</f>
        <v>118</v>
      </c>
      <c r="V511" s="1">
        <f>SUM(S511:U511)</f>
        <v>284</v>
      </c>
    </row>
    <row r="512" spans="2:28" x14ac:dyDescent="0.25">
      <c r="R512" s="2" t="s">
        <v>180</v>
      </c>
      <c r="S512" s="1">
        <f>COUNTIF($S$3:$S$503,"E")</f>
        <v>7</v>
      </c>
      <c r="T512" s="1">
        <f>COUNTIF($T$3:$T$503,"E")</f>
        <v>4</v>
      </c>
      <c r="U512" s="1">
        <f>COUNTIF($U$3:$U$503,"E")</f>
        <v>6</v>
      </c>
      <c r="V512" s="1">
        <f t="shared" si="92"/>
        <v>17</v>
      </c>
    </row>
    <row r="513" spans="19:22" x14ac:dyDescent="0.25">
      <c r="S513" s="1">
        <f>SUM(S508:S512)</f>
        <v>369</v>
      </c>
      <c r="T513" s="1">
        <f t="shared" ref="T513:U513" si="93">SUM(T508:T512)</f>
        <v>369</v>
      </c>
      <c r="U513" s="1">
        <f t="shared" si="93"/>
        <v>369</v>
      </c>
      <c r="V513" s="1">
        <f>SUM(S513:U513)</f>
        <v>1107</v>
      </c>
    </row>
  </sheetData>
  <mergeCells count="1">
    <mergeCell ref="B506:S506"/>
  </mergeCells>
  <phoneticPr fontId="5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AF640"/>
  <sheetViews>
    <sheetView workbookViewId="0">
      <selection activeCell="N11" sqref="N11"/>
    </sheetView>
  </sheetViews>
  <sheetFormatPr defaultColWidth="9" defaultRowHeight="13.8" x14ac:dyDescent="0.25"/>
  <cols>
    <col min="1" max="4" width="9" style="1"/>
    <col min="5" max="5" width="20.19921875" style="1" customWidth="1"/>
    <col min="6" max="6" width="14.8984375" style="1" customWidth="1"/>
    <col min="7" max="7" width="13.59765625" style="1" customWidth="1"/>
    <col min="8" max="8" width="14.09765625" style="1" customWidth="1"/>
    <col min="9" max="31" width="9" style="1"/>
    <col min="32" max="32" width="9" style="2"/>
    <col min="33" max="16384" width="9" style="1"/>
  </cols>
  <sheetData>
    <row r="1" spans="1:31" ht="41.4" x14ac:dyDescent="0.25">
      <c r="A1" s="3"/>
      <c r="B1" s="4" t="s">
        <v>0</v>
      </c>
      <c r="C1" s="4"/>
      <c r="D1" s="4"/>
      <c r="E1" s="3" t="s">
        <v>471</v>
      </c>
      <c r="F1" s="3" t="s">
        <v>474</v>
      </c>
      <c r="G1" s="3" t="s">
        <v>472</v>
      </c>
      <c r="H1" s="3" t="s">
        <v>473</v>
      </c>
      <c r="J1" s="3" t="s">
        <v>1</v>
      </c>
      <c r="K1" s="3" t="s">
        <v>481</v>
      </c>
      <c r="L1" s="3" t="s">
        <v>2</v>
      </c>
      <c r="M1" s="3" t="s">
        <v>3</v>
      </c>
      <c r="O1" s="3" t="s">
        <v>482</v>
      </c>
      <c r="P1" s="3" t="s">
        <v>4</v>
      </c>
      <c r="Q1" s="3" t="s">
        <v>5</v>
      </c>
    </row>
    <row r="2" spans="1:31" x14ac:dyDescent="0.25">
      <c r="A2" s="21" t="s">
        <v>31</v>
      </c>
      <c r="B2" s="3" t="s">
        <v>7</v>
      </c>
      <c r="C2" s="3"/>
      <c r="D2" s="3"/>
      <c r="J2" s="1" t="e">
        <f>(E2-#REF!)/#REF!</f>
        <v>#REF!</v>
      </c>
      <c r="K2" s="1" t="e">
        <f>(F2-#REF!)/#REF!</f>
        <v>#REF!</v>
      </c>
      <c r="L2" s="1" t="e">
        <f>(G2-#REF!)/#REF!</f>
        <v>#REF!</v>
      </c>
      <c r="M2" s="1" t="e">
        <f>(H2-#REF!)/#REF!</f>
        <v>#REF!</v>
      </c>
      <c r="O2" s="1" t="e">
        <f t="shared" ref="O2:O7" si="0">K2/J2</f>
        <v>#REF!</v>
      </c>
      <c r="P2" s="1" t="e">
        <f t="shared" ref="P2:Q7" si="1">L2/$J2</f>
        <v>#REF!</v>
      </c>
      <c r="Q2" s="1" t="e">
        <f t="shared" si="1"/>
        <v>#REF!</v>
      </c>
      <c r="S2" s="1" t="e">
        <f t="shared" ref="S2:U7" si="2">IF(AND($J2&gt;0,K2&lt;0,O2&lt;-0.5),"A",IF(OR(AND($J2&gt;0,K2&lt;0,O2&gt;-0.5)),"B",IF(OR(AND($J2&gt;0,K2&gt;0,O2&lt;1),AND($J2&lt;0,K2&lt;0,O2&gt;1.2)),"C",IF(OR(AND($J2&gt;0,K2&gt;0,O2&gt;1),AND($J2&lt;0,K2&lt;0,O2&lt;1.2)),"D",IF(AND($J2&lt;0,K2&gt;0,O2&lt;0),"E","F")))))</f>
        <v>#REF!</v>
      </c>
      <c r="T2" s="1" t="e">
        <f t="shared" si="2"/>
        <v>#REF!</v>
      </c>
      <c r="U2" s="1" t="e">
        <f t="shared" si="2"/>
        <v>#REF!</v>
      </c>
      <c r="W2" s="1">
        <f>COUNTIF($S$2:$U$15,"A")</f>
        <v>8</v>
      </c>
      <c r="X2" s="1">
        <f>COUNTIF($S$2:$U$15,"B")</f>
        <v>5</v>
      </c>
      <c r="Y2" s="1">
        <f>COUNTIF($S$2:$U$15,"C")</f>
        <v>5</v>
      </c>
      <c r="Z2" s="1">
        <f>COUNTIF($S$2:$U$15,"D")</f>
        <v>10</v>
      </c>
      <c r="AA2" s="1">
        <f>COUNTIF($S$2:$U$15,"E")</f>
        <v>2</v>
      </c>
      <c r="AC2" s="1" t="s">
        <v>149</v>
      </c>
      <c r="AE2" s="1">
        <f>COUNTIF(AC:AC,"A")</f>
        <v>15</v>
      </c>
    </row>
    <row r="3" spans="1:31" x14ac:dyDescent="0.25">
      <c r="A3" s="3"/>
      <c r="B3" s="3" t="s">
        <v>8</v>
      </c>
      <c r="C3" s="3"/>
      <c r="D3" s="3"/>
      <c r="E3" s="1">
        <v>727784</v>
      </c>
      <c r="J3" s="1" t="e">
        <f t="shared" ref="J3:M6" si="3">(E3-E2)/E2</f>
        <v>#DIV/0!</v>
      </c>
      <c r="K3" s="1" t="e">
        <f t="shared" si="3"/>
        <v>#DIV/0!</v>
      </c>
      <c r="L3" s="1" t="e">
        <f t="shared" si="3"/>
        <v>#DIV/0!</v>
      </c>
      <c r="M3" s="1" t="e">
        <f t="shared" si="3"/>
        <v>#DIV/0!</v>
      </c>
      <c r="O3" s="1" t="e">
        <f t="shared" si="0"/>
        <v>#DIV/0!</v>
      </c>
      <c r="P3" s="1" t="e">
        <f t="shared" si="1"/>
        <v>#DIV/0!</v>
      </c>
      <c r="Q3" s="1" t="e">
        <f t="shared" si="1"/>
        <v>#DIV/0!</v>
      </c>
      <c r="S3" s="1" t="e">
        <f t="shared" si="2"/>
        <v>#DIV/0!</v>
      </c>
      <c r="T3" s="1" t="e">
        <f t="shared" si="2"/>
        <v>#DIV/0!</v>
      </c>
      <c r="U3" s="1" t="e">
        <f t="shared" si="2"/>
        <v>#DIV/0!</v>
      </c>
      <c r="AE3" s="1">
        <f>COUNTIF(AC:AC,"B")</f>
        <v>4</v>
      </c>
    </row>
    <row r="4" spans="1:31" x14ac:dyDescent="0.25">
      <c r="A4" s="3"/>
      <c r="B4" s="3" t="s">
        <v>11</v>
      </c>
      <c r="C4" s="3"/>
      <c r="D4" s="3"/>
      <c r="E4" s="1">
        <v>806051</v>
      </c>
      <c r="J4" s="1">
        <f t="shared" si="3"/>
        <v>0.10754152330911369</v>
      </c>
      <c r="K4" s="1" t="e">
        <f t="shared" si="3"/>
        <v>#DIV/0!</v>
      </c>
      <c r="L4" s="1" t="e">
        <f t="shared" si="3"/>
        <v>#DIV/0!</v>
      </c>
      <c r="M4" s="1" t="e">
        <f t="shared" si="3"/>
        <v>#DIV/0!</v>
      </c>
      <c r="O4" s="1" t="e">
        <f t="shared" si="0"/>
        <v>#DIV/0!</v>
      </c>
      <c r="P4" s="1" t="e">
        <f t="shared" si="1"/>
        <v>#DIV/0!</v>
      </c>
      <c r="Q4" s="1" t="e">
        <f t="shared" si="1"/>
        <v>#DIV/0!</v>
      </c>
      <c r="S4" s="1" t="e">
        <f t="shared" si="2"/>
        <v>#DIV/0!</v>
      </c>
      <c r="T4" s="1" t="e">
        <f t="shared" si="2"/>
        <v>#DIV/0!</v>
      </c>
      <c r="U4" s="1" t="e">
        <f t="shared" si="2"/>
        <v>#DIV/0!</v>
      </c>
      <c r="AE4" s="1">
        <f>COUNTIF(AC:AC,"C")</f>
        <v>15</v>
      </c>
    </row>
    <row r="5" spans="1:31" x14ac:dyDescent="0.25">
      <c r="A5" s="3"/>
      <c r="B5" s="3" t="s">
        <v>13</v>
      </c>
      <c r="C5" s="3"/>
      <c r="D5" s="3"/>
      <c r="E5" s="1">
        <v>963426</v>
      </c>
      <c r="F5" s="1">
        <v>1085</v>
      </c>
      <c r="G5" s="1">
        <v>32688</v>
      </c>
      <c r="H5" s="1">
        <v>7914</v>
      </c>
      <c r="J5" s="1">
        <f t="shared" si="3"/>
        <v>0.19524198841016263</v>
      </c>
      <c r="K5" s="1" t="e">
        <f t="shared" si="3"/>
        <v>#DIV/0!</v>
      </c>
      <c r="L5" s="1" t="e">
        <f t="shared" si="3"/>
        <v>#DIV/0!</v>
      </c>
      <c r="M5" s="1" t="e">
        <f t="shared" si="3"/>
        <v>#DIV/0!</v>
      </c>
      <c r="O5" s="1" t="e">
        <f t="shared" si="0"/>
        <v>#DIV/0!</v>
      </c>
      <c r="P5" s="1" t="e">
        <f t="shared" si="1"/>
        <v>#DIV/0!</v>
      </c>
      <c r="Q5" s="1" t="e">
        <f t="shared" si="1"/>
        <v>#DIV/0!</v>
      </c>
      <c r="S5" s="1" t="e">
        <f t="shared" si="2"/>
        <v>#DIV/0!</v>
      </c>
      <c r="T5" s="1" t="e">
        <f t="shared" si="2"/>
        <v>#DIV/0!</v>
      </c>
      <c r="U5" s="1" t="e">
        <f t="shared" si="2"/>
        <v>#DIV/0!</v>
      </c>
      <c r="AE5" s="1">
        <f>COUNTIF(AC:AC,"D")</f>
        <v>9</v>
      </c>
    </row>
    <row r="6" spans="1:31" x14ac:dyDescent="0.25">
      <c r="A6" s="3"/>
      <c r="B6" s="3" t="s">
        <v>15</v>
      </c>
      <c r="C6" s="3"/>
      <c r="D6" s="3"/>
      <c r="E6" s="1">
        <v>4749203</v>
      </c>
      <c r="F6" s="1">
        <v>994</v>
      </c>
      <c r="G6" s="1">
        <v>44408</v>
      </c>
      <c r="H6" s="1">
        <v>6308</v>
      </c>
      <c r="J6" s="1">
        <f t="shared" si="3"/>
        <v>3.9294943254593502</v>
      </c>
      <c r="K6" s="1">
        <f t="shared" si="3"/>
        <v>-8.387096774193549E-2</v>
      </c>
      <c r="L6" s="1">
        <f t="shared" si="3"/>
        <v>0.35854136074400389</v>
      </c>
      <c r="M6" s="1">
        <f t="shared" ref="M6:M16" si="4">(H6-H5)/H5</f>
        <v>-0.2029315137730604</v>
      </c>
      <c r="O6" s="1">
        <f t="shared" si="0"/>
        <v>-2.13439595009801E-2</v>
      </c>
      <c r="P6" s="1">
        <f t="shared" si="1"/>
        <v>9.1243638760590676E-2</v>
      </c>
      <c r="Q6" s="1">
        <f t="shared" si="1"/>
        <v>-5.1643162444149376E-2</v>
      </c>
      <c r="S6" s="1" t="str">
        <f t="shared" si="2"/>
        <v>B</v>
      </c>
      <c r="T6" s="1" t="str">
        <f t="shared" si="2"/>
        <v>C</v>
      </c>
      <c r="U6" s="1" t="str">
        <f t="shared" si="2"/>
        <v>B</v>
      </c>
      <c r="AE6" s="1">
        <f>COUNTIF(AC:AC,"E")</f>
        <v>1</v>
      </c>
    </row>
    <row r="7" spans="1:31" x14ac:dyDescent="0.25">
      <c r="B7" s="3" t="s">
        <v>17</v>
      </c>
      <c r="C7" s="3"/>
      <c r="D7" s="3"/>
      <c r="E7" s="1">
        <v>1255928</v>
      </c>
      <c r="F7" s="1">
        <v>1002</v>
      </c>
      <c r="G7" s="1">
        <v>45000</v>
      </c>
      <c r="H7" s="1">
        <v>6200</v>
      </c>
      <c r="J7" s="1">
        <f t="shared" ref="J7:L16" si="5">(E7-E6)/E6</f>
        <v>-0.73554973329209128</v>
      </c>
      <c r="K7" s="1">
        <f t="shared" si="5"/>
        <v>8.0482897384305842E-3</v>
      </c>
      <c r="L7" s="1">
        <f t="shared" si="5"/>
        <v>1.3330931363718249E-2</v>
      </c>
      <c r="M7" s="1">
        <f t="shared" si="4"/>
        <v>-1.7121116043119847E-2</v>
      </c>
      <c r="O7" s="1">
        <f t="shared" si="0"/>
        <v>-1.0941870242286607E-2</v>
      </c>
      <c r="P7" s="1">
        <f t="shared" si="1"/>
        <v>-1.8123766157936264E-2</v>
      </c>
      <c r="Q7" s="1">
        <f t="shared" si="1"/>
        <v>2.3276625995758395E-2</v>
      </c>
      <c r="S7" s="1" t="str">
        <f t="shared" si="2"/>
        <v>E</v>
      </c>
      <c r="T7" s="1" t="str">
        <f t="shared" si="2"/>
        <v>E</v>
      </c>
      <c r="U7" s="1" t="str">
        <f t="shared" si="2"/>
        <v>D</v>
      </c>
      <c r="AE7" s="1">
        <f>SUM(AE2:AE6)</f>
        <v>44</v>
      </c>
    </row>
    <row r="8" spans="1:31" x14ac:dyDescent="0.25">
      <c r="B8" s="3" t="s">
        <v>19</v>
      </c>
      <c r="C8" s="3"/>
      <c r="D8" s="3"/>
      <c r="E8" s="1">
        <v>1478204</v>
      </c>
      <c r="F8" s="1">
        <v>786</v>
      </c>
      <c r="G8" s="1">
        <v>57942</v>
      </c>
      <c r="H8" s="1">
        <v>6500</v>
      </c>
      <c r="J8" s="1">
        <f t="shared" si="5"/>
        <v>0.1769814830149499</v>
      </c>
      <c r="K8" s="1">
        <f t="shared" si="5"/>
        <v>-0.21556886227544911</v>
      </c>
      <c r="L8" s="1">
        <f t="shared" si="5"/>
        <v>0.28760000000000002</v>
      </c>
      <c r="M8" s="1">
        <f t="shared" si="4"/>
        <v>4.8387096774193547E-2</v>
      </c>
      <c r="O8" s="1">
        <f t="shared" ref="O8:O16" si="6">K8/J8</f>
        <v>-1.2180306018638101</v>
      </c>
      <c r="P8" s="1">
        <f t="shared" ref="P8:Q16" si="7">L8/$J8</f>
        <v>1.6250287606399254</v>
      </c>
      <c r="Q8" s="1">
        <f t="shared" si="7"/>
        <v>0.27340203025706489</v>
      </c>
      <c r="S8" s="1" t="str">
        <f t="shared" ref="S8:U16" si="8">IF(AND($J8&gt;0,K8&lt;0,O8&lt;-0.5),"A",IF(OR(AND($J8&gt;0,K8&lt;0,O8&gt;-0.5)),"B",IF(OR(AND($J8&gt;0,K8&gt;0,O8&lt;1),AND($J8&lt;0,K8&lt;0,O8&gt;1.2)),"C",IF(OR(AND($J8&gt;0,K8&gt;0,O8&gt;1),AND($J8&lt;0,K8&lt;0,O8&lt;1.2)),"D",IF(AND($J8&lt;0,K8&gt;0,O8&lt;0),"E","F")))))</f>
        <v>A</v>
      </c>
      <c r="T8" s="1" t="str">
        <f t="shared" si="8"/>
        <v>D</v>
      </c>
      <c r="U8" s="1" t="str">
        <f t="shared" si="8"/>
        <v>C</v>
      </c>
    </row>
    <row r="9" spans="1:31" x14ac:dyDescent="0.25">
      <c r="B9" s="3" t="s">
        <v>20</v>
      </c>
      <c r="C9" s="3"/>
      <c r="D9" s="3"/>
      <c r="E9" s="1">
        <v>1750618</v>
      </c>
      <c r="F9" s="1">
        <v>811</v>
      </c>
      <c r="G9" s="1">
        <v>58176</v>
      </c>
      <c r="H9" s="1">
        <v>5029</v>
      </c>
      <c r="J9" s="1">
        <f t="shared" si="5"/>
        <v>0.18428714845853481</v>
      </c>
      <c r="K9" s="1">
        <f t="shared" si="5"/>
        <v>3.1806615776081425E-2</v>
      </c>
      <c r="L9" s="1">
        <f t="shared" si="5"/>
        <v>4.0385212799005903E-3</v>
      </c>
      <c r="M9" s="1">
        <f t="shared" si="4"/>
        <v>-0.22630769230769232</v>
      </c>
      <c r="O9" s="1">
        <f t="shared" si="6"/>
        <v>0.17259269592115922</v>
      </c>
      <c r="P9" s="1">
        <f t="shared" si="7"/>
        <v>2.1914286013325939E-2</v>
      </c>
      <c r="Q9" s="1">
        <f t="shared" si="7"/>
        <v>-1.2280166804936605</v>
      </c>
      <c r="S9" s="1" t="str">
        <f t="shared" si="8"/>
        <v>C</v>
      </c>
      <c r="T9" s="1" t="str">
        <f t="shared" si="8"/>
        <v>C</v>
      </c>
      <c r="U9" s="1" t="str">
        <f t="shared" si="8"/>
        <v>A</v>
      </c>
    </row>
    <row r="10" spans="1:31" x14ac:dyDescent="0.25">
      <c r="B10" s="3" t="s">
        <v>21</v>
      </c>
      <c r="C10" s="3"/>
      <c r="D10" s="3"/>
      <c r="E10" s="1">
        <v>1956563</v>
      </c>
      <c r="F10" s="1">
        <v>1458</v>
      </c>
      <c r="G10" s="1">
        <v>52299</v>
      </c>
      <c r="H10" s="1">
        <v>5918</v>
      </c>
      <c r="J10" s="1">
        <f t="shared" si="5"/>
        <v>0.11764131295348271</v>
      </c>
      <c r="K10" s="1">
        <f t="shared" si="5"/>
        <v>0.79778051787916149</v>
      </c>
      <c r="L10" s="1">
        <f t="shared" si="5"/>
        <v>-0.1010210396039604</v>
      </c>
      <c r="M10" s="1">
        <f t="shared" si="4"/>
        <v>0.17677470670113343</v>
      </c>
      <c r="O10" s="1">
        <f t="shared" si="6"/>
        <v>6.781465608043808</v>
      </c>
      <c r="P10" s="1">
        <f t="shared" si="7"/>
        <v>-0.85872077646656131</v>
      </c>
      <c r="Q10" s="1">
        <f t="shared" si="7"/>
        <v>1.5026583966385434</v>
      </c>
      <c r="S10" s="1" t="str">
        <f t="shared" si="8"/>
        <v>D</v>
      </c>
      <c r="T10" s="1" t="str">
        <f t="shared" si="8"/>
        <v>A</v>
      </c>
      <c r="U10" s="1" t="str">
        <f t="shared" si="8"/>
        <v>D</v>
      </c>
    </row>
    <row r="11" spans="1:31" x14ac:dyDescent="0.25">
      <c r="B11" s="3" t="s">
        <v>22</v>
      </c>
      <c r="C11" s="3"/>
      <c r="D11" s="3"/>
      <c r="E11" s="1">
        <v>2318873</v>
      </c>
      <c r="F11" s="1">
        <v>1410</v>
      </c>
      <c r="G11" s="1">
        <v>59643</v>
      </c>
      <c r="H11" s="1">
        <v>4756</v>
      </c>
      <c r="J11" s="1">
        <f t="shared" si="5"/>
        <v>0.1851767614945187</v>
      </c>
      <c r="K11" s="1">
        <f t="shared" si="5"/>
        <v>-3.292181069958848E-2</v>
      </c>
      <c r="L11" s="1">
        <f t="shared" si="5"/>
        <v>0.14042333505420754</v>
      </c>
      <c r="M11" s="1">
        <f t="shared" si="4"/>
        <v>-0.19635011828320378</v>
      </c>
      <c r="O11" s="1">
        <f t="shared" si="6"/>
        <v>-0.17778586488868356</v>
      </c>
      <c r="P11" s="1">
        <f t="shared" si="7"/>
        <v>0.75832050372240756</v>
      </c>
      <c r="Q11" s="1">
        <f t="shared" si="7"/>
        <v>-1.0603388713492314</v>
      </c>
      <c r="S11" s="1" t="str">
        <f t="shared" si="8"/>
        <v>B</v>
      </c>
      <c r="T11" s="1" t="str">
        <f t="shared" si="8"/>
        <v>C</v>
      </c>
      <c r="U11" s="1" t="str">
        <f t="shared" si="8"/>
        <v>A</v>
      </c>
    </row>
    <row r="12" spans="1:31" x14ac:dyDescent="0.25">
      <c r="B12" s="3" t="s">
        <v>23</v>
      </c>
      <c r="C12" s="3"/>
      <c r="D12" s="3"/>
      <c r="E12" s="1">
        <v>2761872</v>
      </c>
      <c r="F12" s="1">
        <v>2486</v>
      </c>
      <c r="G12" s="1">
        <v>54458</v>
      </c>
      <c r="H12" s="1">
        <v>10150</v>
      </c>
      <c r="J12" s="1">
        <f t="shared" si="5"/>
        <v>0.19104064776294347</v>
      </c>
      <c r="K12" s="1">
        <f t="shared" si="5"/>
        <v>0.76312056737588652</v>
      </c>
      <c r="L12" s="1">
        <f t="shared" si="5"/>
        <v>-8.6933923511560457E-2</v>
      </c>
      <c r="M12" s="1">
        <f t="shared" si="4"/>
        <v>1.1341463414634145</v>
      </c>
      <c r="O12" s="1">
        <f t="shared" si="6"/>
        <v>3.9945455394540939</v>
      </c>
      <c r="P12" s="1">
        <f t="shared" si="7"/>
        <v>-0.45505458932192339</v>
      </c>
      <c r="Q12" s="1">
        <f t="shared" si="7"/>
        <v>5.9366755438912779</v>
      </c>
      <c r="S12" s="1" t="str">
        <f t="shared" si="8"/>
        <v>D</v>
      </c>
      <c r="T12" s="1" t="str">
        <f t="shared" si="8"/>
        <v>B</v>
      </c>
      <c r="U12" s="1" t="str">
        <f t="shared" si="8"/>
        <v>D</v>
      </c>
    </row>
    <row r="13" spans="1:31" x14ac:dyDescent="0.25">
      <c r="B13" s="3" t="s">
        <v>24</v>
      </c>
      <c r="C13" s="3"/>
      <c r="D13" s="3"/>
      <c r="E13" s="1">
        <v>3245086</v>
      </c>
      <c r="F13" s="1">
        <v>4252</v>
      </c>
      <c r="G13" s="1">
        <v>33796</v>
      </c>
      <c r="H13" s="1">
        <v>9806</v>
      </c>
      <c r="J13" s="1">
        <f t="shared" si="5"/>
        <v>0.17495886847761227</v>
      </c>
      <c r="K13" s="1">
        <f t="shared" si="5"/>
        <v>0.71037811745776347</v>
      </c>
      <c r="L13" s="1">
        <f t="shared" si="5"/>
        <v>-0.37941165668955895</v>
      </c>
      <c r="M13" s="1">
        <f t="shared" si="4"/>
        <v>-3.3891625615763546E-2</v>
      </c>
      <c r="O13" s="1">
        <f t="shared" si="6"/>
        <v>4.0602578402515412</v>
      </c>
      <c r="P13" s="1">
        <f t="shared" si="7"/>
        <v>-2.1685763059110572</v>
      </c>
      <c r="Q13" s="1">
        <f t="shared" si="7"/>
        <v>-0.19371196162085558</v>
      </c>
      <c r="S13" s="1" t="str">
        <f t="shared" si="8"/>
        <v>D</v>
      </c>
      <c r="T13" s="1" t="str">
        <f t="shared" si="8"/>
        <v>A</v>
      </c>
      <c r="U13" s="1" t="str">
        <f t="shared" si="8"/>
        <v>B</v>
      </c>
    </row>
    <row r="14" spans="1:31" x14ac:dyDescent="0.25">
      <c r="B14" s="3" t="s">
        <v>25</v>
      </c>
      <c r="C14" s="3"/>
      <c r="D14" s="3"/>
      <c r="E14" s="1">
        <v>3410775</v>
      </c>
      <c r="F14" s="1">
        <v>5017</v>
      </c>
      <c r="G14" s="1">
        <v>30956</v>
      </c>
      <c r="H14" s="1">
        <v>26223</v>
      </c>
      <c r="J14" s="1">
        <f t="shared" si="5"/>
        <v>5.1058431117079792E-2</v>
      </c>
      <c r="K14" s="1">
        <f t="shared" si="5"/>
        <v>0.17991533396048917</v>
      </c>
      <c r="L14" s="1">
        <f t="shared" si="5"/>
        <v>-8.4033613445378158E-2</v>
      </c>
      <c r="M14" s="1">
        <f t="shared" si="4"/>
        <v>1.6741790740363043</v>
      </c>
      <c r="O14" s="1">
        <f t="shared" si="6"/>
        <v>3.523714497766949</v>
      </c>
      <c r="P14" s="1">
        <f t="shared" si="7"/>
        <v>-1.6458322672054779</v>
      </c>
      <c r="Q14" s="1">
        <f t="shared" si="7"/>
        <v>32.789473499436745</v>
      </c>
      <c r="S14" s="1" t="str">
        <f t="shared" si="8"/>
        <v>D</v>
      </c>
      <c r="T14" s="1" t="str">
        <f t="shared" si="8"/>
        <v>A</v>
      </c>
      <c r="U14" s="1" t="str">
        <f t="shared" si="8"/>
        <v>D</v>
      </c>
    </row>
    <row r="15" spans="1:31" x14ac:dyDescent="0.25">
      <c r="B15" s="3" t="s">
        <v>26</v>
      </c>
      <c r="C15" s="3"/>
      <c r="D15" s="3"/>
      <c r="E15" s="1">
        <v>3505533</v>
      </c>
      <c r="F15" s="1">
        <v>1500</v>
      </c>
      <c r="G15" s="1">
        <v>29190</v>
      </c>
      <c r="H15" s="1">
        <v>43356</v>
      </c>
      <c r="J15" s="1">
        <f t="shared" si="5"/>
        <v>2.7781955713877343E-2</v>
      </c>
      <c r="K15" s="1">
        <f t="shared" si="5"/>
        <v>-0.70101654375124578</v>
      </c>
      <c r="L15" s="1">
        <f t="shared" si="5"/>
        <v>-5.7048714304173666E-2</v>
      </c>
      <c r="M15" s="1">
        <f t="shared" si="4"/>
        <v>0.65335773938908592</v>
      </c>
      <c r="O15" s="1">
        <f t="shared" si="6"/>
        <v>-25.2328004180455</v>
      </c>
      <c r="P15" s="1">
        <f t="shared" si="7"/>
        <v>-2.0534448651387529</v>
      </c>
      <c r="Q15" s="1">
        <f t="shared" si="7"/>
        <v>23.51734147581006</v>
      </c>
      <c r="S15" s="1" t="str">
        <f t="shared" si="8"/>
        <v>A</v>
      </c>
      <c r="T15" s="1" t="str">
        <f t="shared" si="8"/>
        <v>A</v>
      </c>
      <c r="U15" s="1" t="str">
        <f t="shared" si="8"/>
        <v>D</v>
      </c>
    </row>
    <row r="16" spans="1:31" x14ac:dyDescent="0.25">
      <c r="J16" s="1">
        <f t="shared" si="5"/>
        <v>-1</v>
      </c>
      <c r="K16" s="1">
        <f t="shared" si="5"/>
        <v>-1</v>
      </c>
      <c r="L16" s="1">
        <f t="shared" si="5"/>
        <v>-1</v>
      </c>
      <c r="M16" s="1">
        <f t="shared" si="4"/>
        <v>-1</v>
      </c>
      <c r="O16" s="1">
        <f t="shared" si="6"/>
        <v>1</v>
      </c>
      <c r="P16" s="1">
        <f t="shared" si="7"/>
        <v>1</v>
      </c>
      <c r="Q16" s="1">
        <f t="shared" si="7"/>
        <v>1</v>
      </c>
      <c r="S16" s="8" t="str">
        <f t="shared" si="8"/>
        <v>D</v>
      </c>
      <c r="T16" s="8" t="str">
        <f t="shared" si="8"/>
        <v>D</v>
      </c>
      <c r="U16" s="8" t="str">
        <f t="shared" si="8"/>
        <v>D</v>
      </c>
    </row>
    <row r="17" spans="1:29" ht="14.4" x14ac:dyDescent="0.25">
      <c r="A17" s="20" t="s">
        <v>37</v>
      </c>
      <c r="J17" s="1" t="e">
        <f>(E17-#REF!)/#REF!</f>
        <v>#REF!</v>
      </c>
      <c r="K17" s="1" t="e">
        <f>(F17-#REF!)/#REF!</f>
        <v>#REF!</v>
      </c>
      <c r="L17" s="1" t="e">
        <f>(G17-#REF!)/#REF!</f>
        <v>#REF!</v>
      </c>
      <c r="M17" s="1" t="e">
        <f>(H17-#REF!)/#REF!</f>
        <v>#REF!</v>
      </c>
      <c r="O17" s="1" t="e">
        <f t="shared" ref="O17:O61" si="9">K17/J17</f>
        <v>#REF!</v>
      </c>
      <c r="P17" s="1" t="e">
        <f t="shared" ref="P17:Q61" si="10">L17/$J17</f>
        <v>#REF!</v>
      </c>
      <c r="Q17" s="1" t="e">
        <f t="shared" si="10"/>
        <v>#REF!</v>
      </c>
      <c r="S17" s="8" t="e">
        <f t="shared" ref="S17:U61" si="11">IF(AND($J17&gt;0,K17&lt;0,O17&lt;-0.5),"A",IF(OR(AND($J17&gt;0,K17&lt;0,O17&gt;-0.5)),"B",IF(OR(AND($J17&gt;0,K17&gt;0,O17&lt;1),AND($J17&lt;0,K17&lt;0,O17&gt;1.2)),"C",IF(OR(AND($J17&gt;0,K17&gt;0,O17&gt;1),AND($J17&lt;0,K17&lt;0,O17&lt;1.2)),"D",IF(AND($J17&lt;0,K17&gt;0,O17&lt;0),"E","F")))))</f>
        <v>#REF!</v>
      </c>
      <c r="T17" s="8" t="e">
        <f t="shared" si="11"/>
        <v>#REF!</v>
      </c>
      <c r="U17" s="8" t="e">
        <f t="shared" si="11"/>
        <v>#REF!</v>
      </c>
    </row>
    <row r="18" spans="1:29" ht="15.6" x14ac:dyDescent="0.25">
      <c r="E18" s="5">
        <v>4063406</v>
      </c>
      <c r="F18" s="6"/>
      <c r="G18" s="6"/>
      <c r="H18" s="6"/>
      <c r="J18" s="1" t="e">
        <f t="shared" ref="J18:M60" si="12">(E18-E17)/E17</f>
        <v>#DIV/0!</v>
      </c>
      <c r="K18" s="1" t="e">
        <f t="shared" si="12"/>
        <v>#DIV/0!</v>
      </c>
      <c r="L18" s="1" t="e">
        <f t="shared" si="12"/>
        <v>#DIV/0!</v>
      </c>
      <c r="M18" s="1" t="e">
        <f t="shared" si="12"/>
        <v>#DIV/0!</v>
      </c>
      <c r="O18" s="1" t="e">
        <f t="shared" si="9"/>
        <v>#DIV/0!</v>
      </c>
      <c r="P18" s="1" t="e">
        <f t="shared" si="10"/>
        <v>#DIV/0!</v>
      </c>
      <c r="Q18" s="1" t="e">
        <f t="shared" si="10"/>
        <v>#DIV/0!</v>
      </c>
      <c r="S18" s="1" t="e">
        <f t="shared" si="11"/>
        <v>#DIV/0!</v>
      </c>
      <c r="T18" s="1" t="e">
        <f t="shared" si="11"/>
        <v>#DIV/0!</v>
      </c>
      <c r="U18" s="1" t="e">
        <f t="shared" si="11"/>
        <v>#DIV/0!</v>
      </c>
      <c r="W18" s="1">
        <f>COUNTIF($S$18:$U$31,"A")</f>
        <v>11</v>
      </c>
      <c r="X18" s="1">
        <f>COUNTIF($S$18:$U$31,"B")</f>
        <v>5</v>
      </c>
      <c r="Y18" s="1">
        <f>COUNTIF($S$18:$U$31,"C")</f>
        <v>9</v>
      </c>
      <c r="Z18" s="1">
        <f>COUNTIF($S$18:$U$31,"D")</f>
        <v>8</v>
      </c>
      <c r="AA18" s="1">
        <f>COUNTIF($S$18:$U$31,"E")</f>
        <v>0</v>
      </c>
      <c r="AC18" s="1" t="s">
        <v>156</v>
      </c>
    </row>
    <row r="19" spans="1:29" ht="15.6" x14ac:dyDescent="0.25">
      <c r="E19" s="5">
        <v>4394074</v>
      </c>
      <c r="F19" s="6"/>
      <c r="G19" s="6"/>
      <c r="H19" s="6"/>
      <c r="J19" s="1">
        <f t="shared" si="12"/>
        <v>8.1377051665523947E-2</v>
      </c>
      <c r="K19" s="1" t="e">
        <f t="shared" si="12"/>
        <v>#DIV/0!</v>
      </c>
      <c r="L19" s="1" t="e">
        <f t="shared" si="12"/>
        <v>#DIV/0!</v>
      </c>
      <c r="M19" s="1" t="e">
        <f t="shared" si="12"/>
        <v>#DIV/0!</v>
      </c>
      <c r="O19" s="1" t="e">
        <f t="shared" si="9"/>
        <v>#DIV/0!</v>
      </c>
      <c r="P19" s="1" t="e">
        <f t="shared" si="10"/>
        <v>#DIV/0!</v>
      </c>
      <c r="Q19" s="1" t="e">
        <f t="shared" si="10"/>
        <v>#DIV/0!</v>
      </c>
      <c r="S19" s="1" t="e">
        <f t="shared" si="11"/>
        <v>#DIV/0!</v>
      </c>
      <c r="T19" s="1" t="e">
        <f t="shared" si="11"/>
        <v>#DIV/0!</v>
      </c>
      <c r="U19" s="1" t="e">
        <f t="shared" si="11"/>
        <v>#DIV/0!</v>
      </c>
    </row>
    <row r="20" spans="1:29" ht="15.6" x14ac:dyDescent="0.25">
      <c r="E20" s="5">
        <v>5146061</v>
      </c>
      <c r="F20" s="5">
        <v>6412</v>
      </c>
      <c r="G20" s="5">
        <v>109452</v>
      </c>
      <c r="H20" s="5">
        <v>67566</v>
      </c>
      <c r="J20" s="1">
        <f t="shared" si="12"/>
        <v>0.17113662628349</v>
      </c>
      <c r="K20" s="1" t="e">
        <f t="shared" si="12"/>
        <v>#DIV/0!</v>
      </c>
      <c r="L20" s="1" t="e">
        <f t="shared" si="12"/>
        <v>#DIV/0!</v>
      </c>
      <c r="M20" s="1" t="e">
        <f t="shared" si="12"/>
        <v>#DIV/0!</v>
      </c>
      <c r="O20" s="1" t="e">
        <f t="shared" si="9"/>
        <v>#DIV/0!</v>
      </c>
      <c r="P20" s="1" t="e">
        <f t="shared" si="10"/>
        <v>#DIV/0!</v>
      </c>
      <c r="Q20" s="1" t="e">
        <f t="shared" si="10"/>
        <v>#DIV/0!</v>
      </c>
      <c r="S20" s="1" t="e">
        <f t="shared" si="11"/>
        <v>#DIV/0!</v>
      </c>
      <c r="T20" s="1" t="e">
        <f t="shared" si="11"/>
        <v>#DIV/0!</v>
      </c>
      <c r="U20" s="1" t="e">
        <f t="shared" si="11"/>
        <v>#DIV/0!</v>
      </c>
    </row>
    <row r="21" spans="1:29" ht="15.6" x14ac:dyDescent="0.25">
      <c r="E21" s="5">
        <v>6355770</v>
      </c>
      <c r="F21" s="5">
        <v>7406</v>
      </c>
      <c r="G21" s="5">
        <v>120638</v>
      </c>
      <c r="H21" s="5">
        <v>67195</v>
      </c>
      <c r="J21" s="1">
        <f t="shared" si="12"/>
        <v>0.23507474940541903</v>
      </c>
      <c r="K21" s="1">
        <f t="shared" si="12"/>
        <v>0.15502183406113537</v>
      </c>
      <c r="L21" s="1">
        <f t="shared" si="12"/>
        <v>0.10220005116398055</v>
      </c>
      <c r="M21" s="1">
        <f t="shared" si="12"/>
        <v>-5.4909273895154369E-3</v>
      </c>
      <c r="O21" s="1">
        <f t="shared" si="9"/>
        <v>0.65945761700580907</v>
      </c>
      <c r="P21" s="1">
        <f t="shared" si="10"/>
        <v>0.43475554657604837</v>
      </c>
      <c r="Q21" s="1">
        <f t="shared" si="10"/>
        <v>-2.3358218623666681E-2</v>
      </c>
      <c r="S21" s="1" t="str">
        <f t="shared" si="11"/>
        <v>C</v>
      </c>
      <c r="T21" s="1" t="str">
        <f t="shared" si="11"/>
        <v>C</v>
      </c>
      <c r="U21" s="1" t="str">
        <f t="shared" si="11"/>
        <v>B</v>
      </c>
    </row>
    <row r="22" spans="1:29" ht="15.6" x14ac:dyDescent="0.25">
      <c r="E22" s="5">
        <v>6807485</v>
      </c>
      <c r="F22" s="5">
        <v>8816</v>
      </c>
      <c r="G22" s="5">
        <v>129379</v>
      </c>
      <c r="H22" s="5">
        <v>58893</v>
      </c>
      <c r="J22" s="1">
        <f t="shared" si="12"/>
        <v>7.1071640414930054E-2</v>
      </c>
      <c r="K22" s="1">
        <f t="shared" si="12"/>
        <v>0.19038617337294086</v>
      </c>
      <c r="L22" s="1">
        <f t="shared" si="12"/>
        <v>7.2456439927717636E-2</v>
      </c>
      <c r="M22" s="1">
        <f t="shared" si="12"/>
        <v>-0.12355085943894635</v>
      </c>
      <c r="O22" s="1">
        <f t="shared" si="9"/>
        <v>2.6787924446576632</v>
      </c>
      <c r="P22" s="1">
        <f t="shared" si="10"/>
        <v>1.0194845581824601</v>
      </c>
      <c r="Q22" s="1">
        <f t="shared" si="10"/>
        <v>-1.7383988707398959</v>
      </c>
      <c r="S22" s="1" t="str">
        <f t="shared" si="11"/>
        <v>D</v>
      </c>
      <c r="T22" s="1" t="str">
        <f t="shared" si="11"/>
        <v>D</v>
      </c>
      <c r="U22" s="1" t="str">
        <f t="shared" si="11"/>
        <v>A</v>
      </c>
    </row>
    <row r="23" spans="1:29" ht="15.6" x14ac:dyDescent="0.25">
      <c r="E23" s="5">
        <v>7909297</v>
      </c>
      <c r="F23" s="5">
        <v>8714</v>
      </c>
      <c r="G23" s="5">
        <v>130508</v>
      </c>
      <c r="H23" s="5">
        <v>57472</v>
      </c>
      <c r="J23" s="1">
        <f t="shared" si="12"/>
        <v>0.16185301913996139</v>
      </c>
      <c r="K23" s="1">
        <f t="shared" si="12"/>
        <v>-1.1569872958257713E-2</v>
      </c>
      <c r="L23" s="1">
        <f t="shared" si="12"/>
        <v>8.7263002496541162E-3</v>
      </c>
      <c r="M23" s="1">
        <f t="shared" si="12"/>
        <v>-2.4128504236496696E-2</v>
      </c>
      <c r="O23" s="1">
        <f t="shared" si="9"/>
        <v>-7.1483825385133759E-2</v>
      </c>
      <c r="P23" s="1">
        <f t="shared" si="10"/>
        <v>5.3914967394634153E-2</v>
      </c>
      <c r="Q23" s="1">
        <f t="shared" si="10"/>
        <v>-0.14907663981004718</v>
      </c>
      <c r="S23" s="1" t="str">
        <f t="shared" si="11"/>
        <v>B</v>
      </c>
      <c r="T23" s="1" t="str">
        <f t="shared" si="11"/>
        <v>C</v>
      </c>
      <c r="U23" s="1" t="str">
        <f t="shared" si="11"/>
        <v>B</v>
      </c>
    </row>
    <row r="24" spans="1:29" ht="15.6" x14ac:dyDescent="0.25">
      <c r="E24" s="5">
        <v>8907487</v>
      </c>
      <c r="F24" s="5">
        <v>8869</v>
      </c>
      <c r="G24" s="5">
        <v>121929</v>
      </c>
      <c r="H24" s="5">
        <v>47998</v>
      </c>
      <c r="J24" s="1">
        <f t="shared" si="12"/>
        <v>0.12620464246063842</v>
      </c>
      <c r="K24" s="1">
        <f t="shared" si="12"/>
        <v>1.7787468441588249E-2</v>
      </c>
      <c r="L24" s="1">
        <f t="shared" si="12"/>
        <v>-6.5735433843136057E-2</v>
      </c>
      <c r="M24" s="1">
        <f t="shared" si="12"/>
        <v>-0.1648454899777283</v>
      </c>
      <c r="O24" s="1">
        <f t="shared" si="9"/>
        <v>0.14094147485213096</v>
      </c>
      <c r="P24" s="1">
        <f t="shared" si="10"/>
        <v>-0.52086383322735597</v>
      </c>
      <c r="Q24" s="1">
        <f t="shared" si="10"/>
        <v>-1.3061761181181704</v>
      </c>
      <c r="S24" s="1" t="str">
        <f t="shared" si="11"/>
        <v>C</v>
      </c>
      <c r="T24" s="1" t="str">
        <f t="shared" si="11"/>
        <v>A</v>
      </c>
      <c r="U24" s="1" t="str">
        <f t="shared" si="11"/>
        <v>A</v>
      </c>
    </row>
    <row r="25" spans="1:29" ht="15.6" x14ac:dyDescent="0.25">
      <c r="E25" s="5">
        <v>9890039</v>
      </c>
      <c r="F25" s="5">
        <v>9582</v>
      </c>
      <c r="G25" s="5">
        <v>108325</v>
      </c>
      <c r="H25" s="5">
        <v>53668</v>
      </c>
      <c r="J25" s="1">
        <f t="shared" si="12"/>
        <v>0.11030630749166404</v>
      </c>
      <c r="K25" s="1">
        <f t="shared" si="12"/>
        <v>8.0392377945653404E-2</v>
      </c>
      <c r="L25" s="1">
        <f t="shared" si="12"/>
        <v>-0.1115731286240353</v>
      </c>
      <c r="M25" s="1">
        <f t="shared" si="12"/>
        <v>0.11812992208008667</v>
      </c>
      <c r="O25" s="1">
        <f t="shared" si="9"/>
        <v>0.72881034433800385</v>
      </c>
      <c r="P25" s="1">
        <f t="shared" si="10"/>
        <v>-1.0114845756437545</v>
      </c>
      <c r="Q25" s="1">
        <f t="shared" si="10"/>
        <v>1.0709262667414905</v>
      </c>
      <c r="S25" s="1" t="str">
        <f t="shared" si="11"/>
        <v>C</v>
      </c>
      <c r="T25" s="1" t="str">
        <f t="shared" si="11"/>
        <v>A</v>
      </c>
      <c r="U25" s="1" t="str">
        <f t="shared" si="11"/>
        <v>D</v>
      </c>
    </row>
    <row r="26" spans="1:29" ht="15.6" x14ac:dyDescent="0.25">
      <c r="E26" s="5">
        <v>10562913</v>
      </c>
      <c r="F26" s="5">
        <v>8325</v>
      </c>
      <c r="G26" s="5">
        <v>100454</v>
      </c>
      <c r="H26" s="5">
        <v>41891</v>
      </c>
      <c r="J26" s="1">
        <f t="shared" si="12"/>
        <v>6.8035525441305131E-2</v>
      </c>
      <c r="K26" s="1">
        <f t="shared" si="12"/>
        <v>-0.13118346900438321</v>
      </c>
      <c r="L26" s="1">
        <f t="shared" si="12"/>
        <v>-7.2660973921070848E-2</v>
      </c>
      <c r="M26" s="1">
        <f t="shared" si="12"/>
        <v>-0.21944175299992547</v>
      </c>
      <c r="O26" s="1">
        <f t="shared" si="9"/>
        <v>-1.9281613267991351</v>
      </c>
      <c r="P26" s="1">
        <f t="shared" si="10"/>
        <v>-1.0679857831590664</v>
      </c>
      <c r="Q26" s="1">
        <f t="shared" si="10"/>
        <v>-3.2253995479058934</v>
      </c>
      <c r="S26" s="1" t="str">
        <f t="shared" si="11"/>
        <v>A</v>
      </c>
      <c r="T26" s="1" t="str">
        <f t="shared" si="11"/>
        <v>A</v>
      </c>
      <c r="U26" s="1" t="str">
        <f t="shared" si="11"/>
        <v>A</v>
      </c>
    </row>
    <row r="27" spans="1:29" ht="15.6" x14ac:dyDescent="0.25">
      <c r="E27" s="5">
        <v>12120943</v>
      </c>
      <c r="F27" s="5">
        <v>9010</v>
      </c>
      <c r="G27" s="5">
        <v>96139</v>
      </c>
      <c r="H27" s="5">
        <v>36357</v>
      </c>
      <c r="J27" s="1">
        <f t="shared" si="12"/>
        <v>0.14750003147805912</v>
      </c>
      <c r="K27" s="1">
        <f t="shared" si="12"/>
        <v>8.2282282282282279E-2</v>
      </c>
      <c r="L27" s="1">
        <f t="shared" si="12"/>
        <v>-4.2954984370955858E-2</v>
      </c>
      <c r="M27" s="1">
        <f t="shared" si="12"/>
        <v>-0.1321047480365711</v>
      </c>
      <c r="O27" s="1">
        <f t="shared" si="9"/>
        <v>0.55784586252459145</v>
      </c>
      <c r="P27" s="1">
        <f t="shared" si="10"/>
        <v>-0.29122017087396679</v>
      </c>
      <c r="Q27" s="1">
        <f t="shared" si="10"/>
        <v>-0.89562521928154237</v>
      </c>
      <c r="S27" s="1" t="str">
        <f t="shared" si="11"/>
        <v>C</v>
      </c>
      <c r="T27" s="1" t="str">
        <f t="shared" si="11"/>
        <v>B</v>
      </c>
      <c r="U27" s="1" t="str">
        <f t="shared" si="11"/>
        <v>A</v>
      </c>
    </row>
    <row r="28" spans="1:29" ht="15.6" x14ac:dyDescent="0.25">
      <c r="E28" s="5">
        <v>14289231</v>
      </c>
      <c r="F28" s="7">
        <v>10108</v>
      </c>
      <c r="G28" s="5">
        <v>106528</v>
      </c>
      <c r="H28" s="5">
        <v>93133</v>
      </c>
      <c r="J28" s="1">
        <f t="shared" si="12"/>
        <v>0.17888773175486428</v>
      </c>
      <c r="K28" s="1">
        <f t="shared" si="12"/>
        <v>0.1218645948945616</v>
      </c>
      <c r="L28" s="1">
        <f t="shared" si="12"/>
        <v>0.10806228481677571</v>
      </c>
      <c r="M28" s="1">
        <f t="shared" si="12"/>
        <v>1.5616249965618725</v>
      </c>
      <c r="O28" s="1">
        <f t="shared" si="9"/>
        <v>0.68123506122575606</v>
      </c>
      <c r="P28" s="1">
        <f t="shared" si="10"/>
        <v>0.60407879152303745</v>
      </c>
      <c r="Q28" s="1">
        <f t="shared" si="10"/>
        <v>8.729637193353307</v>
      </c>
      <c r="S28" s="1" t="str">
        <f t="shared" si="11"/>
        <v>C</v>
      </c>
      <c r="T28" s="1" t="str">
        <f t="shared" si="11"/>
        <v>C</v>
      </c>
      <c r="U28" s="1" t="str">
        <f t="shared" si="11"/>
        <v>D</v>
      </c>
    </row>
    <row r="29" spans="1:29" ht="15.6" x14ac:dyDescent="0.25">
      <c r="E29" s="5">
        <v>15320620</v>
      </c>
      <c r="F29" s="7">
        <v>10890</v>
      </c>
      <c r="G29" s="5">
        <v>99770</v>
      </c>
      <c r="H29" s="5">
        <v>89289</v>
      </c>
      <c r="J29" s="1">
        <f t="shared" si="12"/>
        <v>7.217946158194237E-2</v>
      </c>
      <c r="K29" s="1">
        <f t="shared" si="12"/>
        <v>7.736446379105659E-2</v>
      </c>
      <c r="L29" s="1">
        <f t="shared" si="12"/>
        <v>-6.3438720336437368E-2</v>
      </c>
      <c r="M29" s="1">
        <f t="shared" si="12"/>
        <v>-4.1274306636745299E-2</v>
      </c>
      <c r="O29" s="1">
        <f t="shared" si="9"/>
        <v>1.0718348695802877</v>
      </c>
      <c r="P29" s="1">
        <f t="shared" si="10"/>
        <v>-0.87890265383066069</v>
      </c>
      <c r="Q29" s="1">
        <f t="shared" si="10"/>
        <v>-0.57182896259053251</v>
      </c>
      <c r="S29" s="1" t="str">
        <f t="shared" si="11"/>
        <v>D</v>
      </c>
      <c r="T29" s="1" t="str">
        <f t="shared" si="11"/>
        <v>A</v>
      </c>
      <c r="U29" s="1" t="str">
        <f t="shared" si="11"/>
        <v>A</v>
      </c>
    </row>
    <row r="30" spans="1:29" ht="15.6" x14ac:dyDescent="0.25">
      <c r="E30" s="5">
        <v>16045756</v>
      </c>
      <c r="F30" s="7">
        <v>11152</v>
      </c>
      <c r="G30" s="5">
        <v>91811</v>
      </c>
      <c r="H30" s="5">
        <v>98121</v>
      </c>
      <c r="J30" s="1">
        <f t="shared" si="12"/>
        <v>4.7330721602650547E-2</v>
      </c>
      <c r="K30" s="1">
        <f t="shared" si="12"/>
        <v>2.4058769513314968E-2</v>
      </c>
      <c r="L30" s="1">
        <f t="shared" si="12"/>
        <v>-7.9773479001703923E-2</v>
      </c>
      <c r="M30" s="1">
        <f t="shared" si="12"/>
        <v>9.8914759936834323E-2</v>
      </c>
      <c r="O30" s="1">
        <f t="shared" si="9"/>
        <v>0.50831191029142608</v>
      </c>
      <c r="P30" s="1">
        <f t="shared" si="10"/>
        <v>-1.6854481888405557</v>
      </c>
      <c r="Q30" s="1">
        <f t="shared" si="10"/>
        <v>2.0898637626368881</v>
      </c>
      <c r="S30" s="1" t="str">
        <f t="shared" si="11"/>
        <v>C</v>
      </c>
      <c r="T30" s="1" t="str">
        <f t="shared" si="11"/>
        <v>A</v>
      </c>
      <c r="U30" s="1" t="str">
        <f t="shared" si="11"/>
        <v>D</v>
      </c>
    </row>
    <row r="31" spans="1:29" ht="15.6" x14ac:dyDescent="0.25">
      <c r="E31" s="5">
        <v>16469408</v>
      </c>
      <c r="F31" s="7">
        <v>11623</v>
      </c>
      <c r="G31" s="5">
        <v>90924</v>
      </c>
      <c r="H31" s="5">
        <v>131568</v>
      </c>
      <c r="J31" s="1">
        <f t="shared" si="12"/>
        <v>2.6402744750699189E-2</v>
      </c>
      <c r="K31" s="1">
        <f t="shared" si="12"/>
        <v>4.2234576757532283E-2</v>
      </c>
      <c r="L31" s="1">
        <f t="shared" si="12"/>
        <v>-9.661151713846924E-3</v>
      </c>
      <c r="M31" s="1">
        <f t="shared" si="12"/>
        <v>0.3408750420399303</v>
      </c>
      <c r="O31" s="1">
        <f t="shared" si="9"/>
        <v>1.5996282642702835</v>
      </c>
      <c r="P31" s="1">
        <f t="shared" si="10"/>
        <v>-0.36591467307924797</v>
      </c>
      <c r="Q31" s="1">
        <f t="shared" si="10"/>
        <v>12.910591124466457</v>
      </c>
      <c r="S31" s="1" t="str">
        <f t="shared" si="11"/>
        <v>D</v>
      </c>
      <c r="T31" s="1" t="str">
        <f t="shared" si="11"/>
        <v>B</v>
      </c>
      <c r="U31" s="1" t="str">
        <f t="shared" si="11"/>
        <v>D</v>
      </c>
    </row>
    <row r="32" spans="1:29" ht="14.4" x14ac:dyDescent="0.25">
      <c r="A32" s="20" t="s">
        <v>38</v>
      </c>
      <c r="J32" s="1">
        <f t="shared" si="12"/>
        <v>-1</v>
      </c>
      <c r="K32" s="1">
        <f t="shared" si="12"/>
        <v>-1</v>
      </c>
      <c r="L32" s="1">
        <f t="shared" si="12"/>
        <v>-1</v>
      </c>
      <c r="M32" s="1">
        <f t="shared" si="12"/>
        <v>-1</v>
      </c>
      <c r="O32" s="1">
        <f t="shared" si="9"/>
        <v>1</v>
      </c>
      <c r="P32" s="1">
        <f t="shared" si="10"/>
        <v>1</v>
      </c>
      <c r="Q32" s="1">
        <f t="shared" si="10"/>
        <v>1</v>
      </c>
      <c r="S32" s="8" t="str">
        <f t="shared" si="11"/>
        <v>D</v>
      </c>
      <c r="T32" s="8" t="str">
        <f t="shared" si="11"/>
        <v>D</v>
      </c>
      <c r="U32" s="8" t="str">
        <f t="shared" si="11"/>
        <v>D</v>
      </c>
    </row>
    <row r="33" spans="1:29" ht="15.6" x14ac:dyDescent="0.25">
      <c r="E33" s="5">
        <v>2580246</v>
      </c>
      <c r="F33" s="6"/>
      <c r="G33" s="6"/>
      <c r="H33" s="6"/>
      <c r="J33" s="1" t="e">
        <f t="shared" si="12"/>
        <v>#DIV/0!</v>
      </c>
      <c r="K33" s="1" t="e">
        <f t="shared" si="12"/>
        <v>#DIV/0!</v>
      </c>
      <c r="L33" s="1" t="e">
        <f t="shared" si="12"/>
        <v>#DIV/0!</v>
      </c>
      <c r="M33" s="1" t="e">
        <f t="shared" si="12"/>
        <v>#DIV/0!</v>
      </c>
      <c r="O33" s="1" t="e">
        <f t="shared" si="9"/>
        <v>#DIV/0!</v>
      </c>
      <c r="P33" s="1" t="e">
        <f t="shared" si="10"/>
        <v>#DIV/0!</v>
      </c>
      <c r="Q33" s="1" t="e">
        <f t="shared" si="10"/>
        <v>#DIV/0!</v>
      </c>
      <c r="S33" s="1" t="e">
        <f t="shared" si="11"/>
        <v>#DIV/0!</v>
      </c>
      <c r="T33" s="1" t="e">
        <f t="shared" si="11"/>
        <v>#DIV/0!</v>
      </c>
      <c r="U33" s="1" t="e">
        <f t="shared" si="11"/>
        <v>#DIV/0!</v>
      </c>
      <c r="W33" s="1">
        <f>COUNTIF($S$33:$U$46,"A")</f>
        <v>13</v>
      </c>
      <c r="X33" s="1">
        <f>COUNTIF($S$33:$U$46,"B")</f>
        <v>1</v>
      </c>
      <c r="Y33" s="1">
        <f>COUNTIF($S$33:$U$46,"C")</f>
        <v>10</v>
      </c>
      <c r="Z33" s="1">
        <f>COUNTIF($S$33:$U$46,"D")</f>
        <v>9</v>
      </c>
      <c r="AA33" s="1">
        <f>COUNTIF($S$33:$U$46,"E")</f>
        <v>0</v>
      </c>
      <c r="AC33" s="1" t="s">
        <v>39</v>
      </c>
    </row>
    <row r="34" spans="1:29" ht="15.6" x14ac:dyDescent="0.25">
      <c r="E34" s="5">
        <v>2783715</v>
      </c>
      <c r="F34" s="6"/>
      <c r="G34" s="6"/>
      <c r="H34" s="6"/>
      <c r="J34" s="1">
        <f t="shared" si="12"/>
        <v>7.8856434619024696E-2</v>
      </c>
      <c r="K34" s="1" t="e">
        <f t="shared" si="12"/>
        <v>#DIV/0!</v>
      </c>
      <c r="L34" s="1" t="e">
        <f t="shared" si="12"/>
        <v>#DIV/0!</v>
      </c>
      <c r="M34" s="1" t="e">
        <f t="shared" si="12"/>
        <v>#DIV/0!</v>
      </c>
      <c r="O34" s="1" t="e">
        <f t="shared" si="9"/>
        <v>#DIV/0!</v>
      </c>
      <c r="P34" s="1" t="e">
        <f t="shared" si="10"/>
        <v>#DIV/0!</v>
      </c>
      <c r="Q34" s="1" t="e">
        <f t="shared" si="10"/>
        <v>#DIV/0!</v>
      </c>
      <c r="S34" s="1" t="e">
        <f t="shared" si="11"/>
        <v>#DIV/0!</v>
      </c>
      <c r="T34" s="1" t="e">
        <f t="shared" si="11"/>
        <v>#DIV/0!</v>
      </c>
      <c r="U34" s="1" t="e">
        <f t="shared" si="11"/>
        <v>#DIV/0!</v>
      </c>
    </row>
    <row r="35" spans="1:29" ht="15.6" x14ac:dyDescent="0.25">
      <c r="E35" s="5">
        <v>3199369</v>
      </c>
      <c r="F35" s="5">
        <v>4455</v>
      </c>
      <c r="G35" s="5">
        <v>160627</v>
      </c>
      <c r="H35" s="5">
        <v>23118</v>
      </c>
      <c r="J35" s="1">
        <f t="shared" si="12"/>
        <v>0.14931629135884961</v>
      </c>
      <c r="K35" s="1" t="e">
        <f t="shared" si="12"/>
        <v>#DIV/0!</v>
      </c>
      <c r="L35" s="1" t="e">
        <f t="shared" si="12"/>
        <v>#DIV/0!</v>
      </c>
      <c r="M35" s="1" t="e">
        <f t="shared" si="12"/>
        <v>#DIV/0!</v>
      </c>
      <c r="O35" s="1" t="e">
        <f t="shared" si="9"/>
        <v>#DIV/0!</v>
      </c>
      <c r="P35" s="1" t="e">
        <f t="shared" si="10"/>
        <v>#DIV/0!</v>
      </c>
      <c r="Q35" s="1" t="e">
        <f t="shared" si="10"/>
        <v>#DIV/0!</v>
      </c>
      <c r="S35" s="1" t="e">
        <f t="shared" si="11"/>
        <v>#DIV/0!</v>
      </c>
      <c r="T35" s="1" t="e">
        <f t="shared" si="11"/>
        <v>#DIV/0!</v>
      </c>
      <c r="U35" s="1" t="e">
        <f t="shared" si="11"/>
        <v>#DIV/0!</v>
      </c>
    </row>
    <row r="36" spans="1:29" ht="15.6" x14ac:dyDescent="0.25">
      <c r="E36" s="5">
        <v>4001082</v>
      </c>
      <c r="F36" s="5">
        <v>5119</v>
      </c>
      <c r="G36" s="5">
        <v>163065</v>
      </c>
      <c r="H36" s="5">
        <v>23484</v>
      </c>
      <c r="J36" s="1">
        <f t="shared" si="12"/>
        <v>0.25058472467539694</v>
      </c>
      <c r="K36" s="1">
        <f t="shared" si="12"/>
        <v>0.14904601571268239</v>
      </c>
      <c r="L36" s="1">
        <f t="shared" si="12"/>
        <v>1.5178021129697995E-2</v>
      </c>
      <c r="M36" s="1">
        <f t="shared" si="12"/>
        <v>1.5831819361536464E-2</v>
      </c>
      <c r="O36" s="1">
        <f t="shared" si="9"/>
        <v>0.59479290250335082</v>
      </c>
      <c r="P36" s="1">
        <f t="shared" si="10"/>
        <v>6.057041645040151E-2</v>
      </c>
      <c r="Q36" s="1">
        <f t="shared" si="10"/>
        <v>6.3179506979305008E-2</v>
      </c>
      <c r="S36" s="1" t="str">
        <f t="shared" si="11"/>
        <v>C</v>
      </c>
      <c r="T36" s="1" t="str">
        <f t="shared" si="11"/>
        <v>C</v>
      </c>
      <c r="U36" s="1" t="str">
        <f t="shared" si="11"/>
        <v>C</v>
      </c>
    </row>
    <row r="37" spans="1:29" ht="15.6" x14ac:dyDescent="0.25">
      <c r="E37" s="5">
        <v>4157878</v>
      </c>
      <c r="F37" s="5">
        <v>4988</v>
      </c>
      <c r="G37" s="5">
        <v>152486</v>
      </c>
      <c r="H37" s="5">
        <v>22365</v>
      </c>
      <c r="J37" s="1">
        <f t="shared" si="12"/>
        <v>3.9188399537924988E-2</v>
      </c>
      <c r="K37" s="1">
        <f t="shared" si="12"/>
        <v>-2.5590935729634695E-2</v>
      </c>
      <c r="L37" s="1">
        <f t="shared" si="12"/>
        <v>-6.4875969705332229E-2</v>
      </c>
      <c r="M37" s="1">
        <f t="shared" si="12"/>
        <v>-4.7649463464486459E-2</v>
      </c>
      <c r="O37" s="1">
        <f t="shared" si="9"/>
        <v>-0.6530232423722433</v>
      </c>
      <c r="P37" s="1">
        <f t="shared" si="10"/>
        <v>-1.6554891363335169</v>
      </c>
      <c r="Q37" s="1">
        <f t="shared" si="10"/>
        <v>-1.2159073610131281</v>
      </c>
      <c r="S37" s="1" t="str">
        <f t="shared" si="11"/>
        <v>A</v>
      </c>
      <c r="T37" s="1" t="str">
        <f t="shared" si="11"/>
        <v>A</v>
      </c>
      <c r="U37" s="1" t="str">
        <f t="shared" si="11"/>
        <v>A</v>
      </c>
    </row>
    <row r="38" spans="1:29" ht="15.6" x14ac:dyDescent="0.25">
      <c r="E38" s="5">
        <v>4841665</v>
      </c>
      <c r="F38" s="5">
        <v>5235</v>
      </c>
      <c r="G38" s="5">
        <v>156231</v>
      </c>
      <c r="H38" s="5">
        <v>27602</v>
      </c>
      <c r="J38" s="1">
        <f t="shared" si="12"/>
        <v>0.16445576325231284</v>
      </c>
      <c r="K38" s="1">
        <f t="shared" si="12"/>
        <v>4.9518845228548519E-2</v>
      </c>
      <c r="L38" s="1">
        <f t="shared" si="12"/>
        <v>2.4559631703894129E-2</v>
      </c>
      <c r="M38" s="1">
        <f t="shared" si="12"/>
        <v>0.23416051866756091</v>
      </c>
      <c r="O38" s="1">
        <f t="shared" si="9"/>
        <v>0.30110738747766025</v>
      </c>
      <c r="P38" s="1">
        <f t="shared" si="10"/>
        <v>0.14933883263315026</v>
      </c>
      <c r="Q38" s="1">
        <f t="shared" si="10"/>
        <v>1.4238510954967567</v>
      </c>
      <c r="S38" s="1" t="str">
        <f t="shared" si="11"/>
        <v>C</v>
      </c>
      <c r="T38" s="1" t="str">
        <f t="shared" si="11"/>
        <v>C</v>
      </c>
      <c r="U38" s="1" t="str">
        <f t="shared" si="11"/>
        <v>D</v>
      </c>
    </row>
    <row r="39" spans="1:29" ht="15.6" x14ac:dyDescent="0.25">
      <c r="E39" s="5">
        <v>5663192</v>
      </c>
      <c r="F39" s="5">
        <v>5423</v>
      </c>
      <c r="G39" s="5">
        <v>159865</v>
      </c>
      <c r="H39" s="5">
        <v>23305</v>
      </c>
      <c r="J39" s="1">
        <f t="shared" si="12"/>
        <v>0.16967861262602843</v>
      </c>
      <c r="K39" s="1">
        <f t="shared" si="12"/>
        <v>3.5912129894937916E-2</v>
      </c>
      <c r="L39" s="1">
        <f t="shared" si="12"/>
        <v>2.326042846810172E-2</v>
      </c>
      <c r="M39" s="1">
        <f t="shared" si="12"/>
        <v>-0.15567712484602564</v>
      </c>
      <c r="O39" s="1">
        <f t="shared" si="9"/>
        <v>0.21164794630946349</v>
      </c>
      <c r="P39" s="1">
        <f t="shared" si="10"/>
        <v>0.13708521131869278</v>
      </c>
      <c r="Q39" s="1">
        <f t="shared" si="10"/>
        <v>-0.91748230632423866</v>
      </c>
      <c r="S39" s="1" t="str">
        <f t="shared" si="11"/>
        <v>C</v>
      </c>
      <c r="T39" s="1" t="str">
        <f t="shared" si="11"/>
        <v>C</v>
      </c>
      <c r="U39" s="1" t="str">
        <f t="shared" si="11"/>
        <v>A</v>
      </c>
    </row>
    <row r="40" spans="1:29" ht="15.6" x14ac:dyDescent="0.25">
      <c r="E40" s="5">
        <v>7203705</v>
      </c>
      <c r="F40" s="5">
        <v>6402</v>
      </c>
      <c r="G40" s="5">
        <v>132931</v>
      </c>
      <c r="H40" s="5">
        <v>20756</v>
      </c>
      <c r="J40" s="1">
        <f t="shared" si="12"/>
        <v>0.27202203280411469</v>
      </c>
      <c r="K40" s="1">
        <f t="shared" si="12"/>
        <v>0.18052738336713997</v>
      </c>
      <c r="L40" s="1">
        <f t="shared" si="12"/>
        <v>-0.16847965470866044</v>
      </c>
      <c r="M40" s="1">
        <f t="shared" si="12"/>
        <v>-0.10937567045698347</v>
      </c>
      <c r="O40" s="1">
        <f t="shared" si="9"/>
        <v>0.66364985771994145</v>
      </c>
      <c r="P40" s="1">
        <f t="shared" si="10"/>
        <v>-0.61936032523506668</v>
      </c>
      <c r="Q40" s="1">
        <f t="shared" si="10"/>
        <v>-0.40208386552182629</v>
      </c>
      <c r="S40" s="1" t="str">
        <f t="shared" si="11"/>
        <v>C</v>
      </c>
      <c r="T40" s="1" t="str">
        <f t="shared" si="11"/>
        <v>A</v>
      </c>
      <c r="U40" s="1" t="str">
        <f t="shared" si="11"/>
        <v>B</v>
      </c>
    </row>
    <row r="41" spans="1:29" ht="15.6" x14ac:dyDescent="0.25">
      <c r="E41" s="5">
        <v>8003407</v>
      </c>
      <c r="F41" s="5">
        <v>9593</v>
      </c>
      <c r="G41" s="5">
        <v>114677</v>
      </c>
      <c r="H41" s="5">
        <v>15310</v>
      </c>
      <c r="J41" s="1">
        <f t="shared" si="12"/>
        <v>0.11101259699002111</v>
      </c>
      <c r="K41" s="1">
        <f t="shared" si="12"/>
        <v>0.49843798812870976</v>
      </c>
      <c r="L41" s="1">
        <f t="shared" si="12"/>
        <v>-0.13731936117233753</v>
      </c>
      <c r="M41" s="1">
        <f t="shared" si="12"/>
        <v>-0.26238196184235885</v>
      </c>
      <c r="O41" s="1">
        <f t="shared" si="9"/>
        <v>4.4899227803265802</v>
      </c>
      <c r="P41" s="1">
        <f t="shared" si="10"/>
        <v>-1.2369709825334609</v>
      </c>
      <c r="Q41" s="1">
        <f t="shared" si="10"/>
        <v>-2.3635332291698776</v>
      </c>
      <c r="S41" s="1" t="str">
        <f t="shared" si="11"/>
        <v>D</v>
      </c>
      <c r="T41" s="1" t="str">
        <f t="shared" si="11"/>
        <v>A</v>
      </c>
      <c r="U41" s="1" t="str">
        <f t="shared" si="11"/>
        <v>A</v>
      </c>
    </row>
    <row r="42" spans="1:29" ht="15.6" x14ac:dyDescent="0.25">
      <c r="E42" s="5">
        <v>9664158</v>
      </c>
      <c r="F42" s="5">
        <v>6846</v>
      </c>
      <c r="G42" s="5">
        <v>92997</v>
      </c>
      <c r="H42" s="5">
        <v>28188</v>
      </c>
      <c r="J42" s="1">
        <f t="shared" si="12"/>
        <v>0.20750550359365705</v>
      </c>
      <c r="K42" s="1">
        <f t="shared" si="12"/>
        <v>-0.28635463358699054</v>
      </c>
      <c r="L42" s="1">
        <f t="shared" si="12"/>
        <v>-0.18905273071322062</v>
      </c>
      <c r="M42" s="1">
        <f t="shared" si="12"/>
        <v>0.84114957544088831</v>
      </c>
      <c r="O42" s="1">
        <f t="shared" si="9"/>
        <v>-1.3799857287049986</v>
      </c>
      <c r="P42" s="1">
        <f t="shared" si="10"/>
        <v>-0.91107333270267787</v>
      </c>
      <c r="Q42" s="1">
        <f t="shared" si="10"/>
        <v>4.0536253779950355</v>
      </c>
      <c r="S42" s="1" t="str">
        <f t="shared" si="11"/>
        <v>A</v>
      </c>
      <c r="T42" s="1" t="str">
        <f t="shared" si="11"/>
        <v>A</v>
      </c>
      <c r="U42" s="1" t="str">
        <f t="shared" si="11"/>
        <v>D</v>
      </c>
    </row>
    <row r="43" spans="1:29" ht="15.6" x14ac:dyDescent="0.25">
      <c r="E43" s="5">
        <v>11186100</v>
      </c>
      <c r="F43" s="7">
        <v>73120</v>
      </c>
      <c r="G43" s="5">
        <v>95524</v>
      </c>
      <c r="H43" s="5">
        <v>46545</v>
      </c>
      <c r="J43" s="1">
        <f t="shared" si="12"/>
        <v>0.15748314545354081</v>
      </c>
      <c r="K43" s="1">
        <f t="shared" si="12"/>
        <v>9.6806894536955888</v>
      </c>
      <c r="L43" s="1">
        <f t="shared" si="12"/>
        <v>2.7172919556544835E-2</v>
      </c>
      <c r="M43" s="1">
        <f t="shared" si="12"/>
        <v>0.65123456790123457</v>
      </c>
      <c r="O43" s="1">
        <f t="shared" si="9"/>
        <v>61.471273169048395</v>
      </c>
      <c r="P43" s="1">
        <f t="shared" si="10"/>
        <v>0.1725449379251898</v>
      </c>
      <c r="Q43" s="1">
        <f t="shared" si="10"/>
        <v>4.1352651804466003</v>
      </c>
      <c r="S43" s="1" t="str">
        <f t="shared" si="11"/>
        <v>D</v>
      </c>
      <c r="T43" s="1" t="str">
        <f t="shared" si="11"/>
        <v>C</v>
      </c>
      <c r="U43" s="1" t="str">
        <f t="shared" si="11"/>
        <v>D</v>
      </c>
    </row>
    <row r="44" spans="1:29" ht="15.6" x14ac:dyDescent="0.25">
      <c r="E44" s="5">
        <v>12335529</v>
      </c>
      <c r="F44" s="7">
        <v>75856</v>
      </c>
      <c r="G44" s="5">
        <v>82994</v>
      </c>
      <c r="H44" s="5">
        <v>30542</v>
      </c>
      <c r="J44" s="1">
        <f t="shared" si="12"/>
        <v>0.10275511572397887</v>
      </c>
      <c r="K44" s="1">
        <f t="shared" si="12"/>
        <v>3.7417943107221005E-2</v>
      </c>
      <c r="L44" s="1">
        <f t="shared" si="12"/>
        <v>-0.13117122398559525</v>
      </c>
      <c r="M44" s="1">
        <f t="shared" si="12"/>
        <v>-0.3438178107208078</v>
      </c>
      <c r="O44" s="1">
        <f t="shared" si="9"/>
        <v>0.36414676625671083</v>
      </c>
      <c r="P44" s="1">
        <f t="shared" si="10"/>
        <v>-1.2765420296732264</v>
      </c>
      <c r="Q44" s="1">
        <f t="shared" si="10"/>
        <v>-3.3459921513238555</v>
      </c>
      <c r="S44" s="1" t="str">
        <f t="shared" si="11"/>
        <v>C</v>
      </c>
      <c r="T44" s="1" t="str">
        <f t="shared" si="11"/>
        <v>A</v>
      </c>
      <c r="U44" s="1" t="str">
        <f t="shared" si="11"/>
        <v>A</v>
      </c>
    </row>
    <row r="45" spans="1:29" ht="15.6" x14ac:dyDescent="0.25">
      <c r="E45" s="5">
        <v>13169971</v>
      </c>
      <c r="F45" s="7">
        <v>83196</v>
      </c>
      <c r="G45" s="5">
        <v>77689</v>
      </c>
      <c r="H45" s="5">
        <v>42559</v>
      </c>
      <c r="J45" s="1">
        <f t="shared" si="12"/>
        <v>6.7645416747023984E-2</v>
      </c>
      <c r="K45" s="1">
        <f t="shared" si="12"/>
        <v>9.6762286437460446E-2</v>
      </c>
      <c r="L45" s="1">
        <f t="shared" si="12"/>
        <v>-6.3920283393980287E-2</v>
      </c>
      <c r="M45" s="1">
        <f t="shared" si="12"/>
        <v>0.39345818872372473</v>
      </c>
      <c r="O45" s="1">
        <f t="shared" si="9"/>
        <v>1.4304337394996895</v>
      </c>
      <c r="P45" s="1">
        <f t="shared" si="10"/>
        <v>-0.94493147455984028</v>
      </c>
      <c r="Q45" s="1">
        <f t="shared" si="10"/>
        <v>5.8164796322440377</v>
      </c>
      <c r="S45" s="1" t="str">
        <f t="shared" si="11"/>
        <v>D</v>
      </c>
      <c r="T45" s="1" t="str">
        <f t="shared" si="11"/>
        <v>A</v>
      </c>
      <c r="U45" s="1" t="str">
        <f t="shared" si="11"/>
        <v>D</v>
      </c>
    </row>
    <row r="46" spans="1:29" ht="15.6" x14ac:dyDescent="0.25">
      <c r="E46" s="5">
        <v>13489726</v>
      </c>
      <c r="F46" s="7">
        <v>94030</v>
      </c>
      <c r="G46" s="5">
        <v>75894</v>
      </c>
      <c r="H46" s="5">
        <v>51654</v>
      </c>
      <c r="J46" s="1">
        <f t="shared" si="12"/>
        <v>2.4279096742126464E-2</v>
      </c>
      <c r="K46" s="1">
        <f t="shared" si="12"/>
        <v>0.13022260685609885</v>
      </c>
      <c r="L46" s="1">
        <f t="shared" si="12"/>
        <v>-2.3104944071876327E-2</v>
      </c>
      <c r="M46" s="1">
        <f t="shared" si="12"/>
        <v>0.21370332949552387</v>
      </c>
      <c r="O46" s="1">
        <f t="shared" si="9"/>
        <v>5.3635688443940612</v>
      </c>
      <c r="P46" s="1">
        <f t="shared" si="10"/>
        <v>-0.95163935945718792</v>
      </c>
      <c r="Q46" s="1">
        <f t="shared" si="10"/>
        <v>8.801947278571074</v>
      </c>
      <c r="S46" s="1" t="str">
        <f t="shared" si="11"/>
        <v>D</v>
      </c>
      <c r="T46" s="1" t="str">
        <f t="shared" si="11"/>
        <v>A</v>
      </c>
      <c r="U46" s="1" t="str">
        <f t="shared" si="11"/>
        <v>D</v>
      </c>
    </row>
    <row r="47" spans="1:29" ht="14.4" x14ac:dyDescent="0.25">
      <c r="A47" s="20" t="s">
        <v>41</v>
      </c>
      <c r="J47" s="1" t="e">
        <f>(E47-#REF!)/#REF!</f>
        <v>#REF!</v>
      </c>
      <c r="K47" s="1" t="e">
        <f>(F47-#REF!)/#REF!</f>
        <v>#REF!</v>
      </c>
      <c r="L47" s="1" t="e">
        <f>(G47-#REF!)/#REF!</f>
        <v>#REF!</v>
      </c>
      <c r="M47" s="1" t="e">
        <f>(H47-#REF!)/#REF!</f>
        <v>#REF!</v>
      </c>
      <c r="O47" s="1" t="e">
        <f t="shared" si="9"/>
        <v>#REF!</v>
      </c>
      <c r="P47" s="1" t="e">
        <f t="shared" si="10"/>
        <v>#REF!</v>
      </c>
      <c r="Q47" s="1" t="e">
        <f t="shared" si="10"/>
        <v>#REF!</v>
      </c>
      <c r="S47" s="8" t="e">
        <f t="shared" si="11"/>
        <v>#REF!</v>
      </c>
      <c r="T47" s="8" t="e">
        <f t="shared" si="11"/>
        <v>#REF!</v>
      </c>
      <c r="U47" s="8" t="e">
        <f t="shared" si="11"/>
        <v>#REF!</v>
      </c>
    </row>
    <row r="48" spans="1:29" ht="15.6" x14ac:dyDescent="0.25">
      <c r="E48" s="5">
        <v>1363440</v>
      </c>
      <c r="F48" s="6"/>
      <c r="G48" s="6"/>
      <c r="H48" s="6"/>
      <c r="J48" s="1" t="e">
        <f t="shared" si="12"/>
        <v>#DIV/0!</v>
      </c>
      <c r="K48" s="1" t="e">
        <f t="shared" si="12"/>
        <v>#DIV/0!</v>
      </c>
      <c r="L48" s="1" t="e">
        <f t="shared" si="12"/>
        <v>#DIV/0!</v>
      </c>
      <c r="M48" s="1" t="e">
        <f t="shared" si="12"/>
        <v>#DIV/0!</v>
      </c>
      <c r="O48" s="1" t="e">
        <f t="shared" si="9"/>
        <v>#DIV/0!</v>
      </c>
      <c r="P48" s="1" t="e">
        <f t="shared" si="10"/>
        <v>#DIV/0!</v>
      </c>
      <c r="Q48" s="1" t="e">
        <f t="shared" si="10"/>
        <v>#DIV/0!</v>
      </c>
      <c r="S48" s="1" t="e">
        <f t="shared" si="11"/>
        <v>#DIV/0!</v>
      </c>
      <c r="T48" s="1" t="e">
        <f t="shared" si="11"/>
        <v>#DIV/0!</v>
      </c>
      <c r="U48" s="1" t="e">
        <f t="shared" si="11"/>
        <v>#DIV/0!</v>
      </c>
      <c r="W48" s="1">
        <f>COUNTIF($S$48:$U$61,"A")</f>
        <v>4</v>
      </c>
      <c r="X48" s="1">
        <f>COUNTIF($S$48:$U$61,"b")</f>
        <v>6</v>
      </c>
      <c r="Y48" s="1">
        <f>COUNTIF($S$48:$U$61,"c")</f>
        <v>13</v>
      </c>
      <c r="Z48" s="1">
        <f>COUNTIF($S$48:$U$61,"d")</f>
        <v>6</v>
      </c>
      <c r="AA48" s="1">
        <f>COUNTIF($S$48:$U$61,"e")</f>
        <v>4</v>
      </c>
      <c r="AC48" s="1" t="s">
        <v>150</v>
      </c>
    </row>
    <row r="49" spans="1:29" ht="15.6" x14ac:dyDescent="0.25">
      <c r="E49" s="5">
        <v>1491194</v>
      </c>
      <c r="F49" s="6"/>
      <c r="G49" s="6"/>
      <c r="H49" s="6"/>
      <c r="J49" s="1">
        <f t="shared" si="12"/>
        <v>9.3699759432024882E-2</v>
      </c>
      <c r="K49" s="1" t="e">
        <f t="shared" si="12"/>
        <v>#DIV/0!</v>
      </c>
      <c r="L49" s="1" t="e">
        <f t="shared" si="12"/>
        <v>#DIV/0!</v>
      </c>
      <c r="M49" s="1" t="e">
        <f t="shared" si="12"/>
        <v>#DIV/0!</v>
      </c>
      <c r="O49" s="1" t="e">
        <f t="shared" si="9"/>
        <v>#DIV/0!</v>
      </c>
      <c r="P49" s="1" t="e">
        <f t="shared" si="10"/>
        <v>#DIV/0!</v>
      </c>
      <c r="Q49" s="1" t="e">
        <f t="shared" si="10"/>
        <v>#DIV/0!</v>
      </c>
      <c r="S49" s="1" t="e">
        <f t="shared" si="11"/>
        <v>#DIV/0!</v>
      </c>
      <c r="T49" s="1" t="e">
        <f t="shared" si="11"/>
        <v>#DIV/0!</v>
      </c>
      <c r="U49" s="1" t="e">
        <f t="shared" si="11"/>
        <v>#DIV/0!</v>
      </c>
    </row>
    <row r="50" spans="1:29" ht="15.6" x14ac:dyDescent="0.25">
      <c r="E50" s="5">
        <v>1691294</v>
      </c>
      <c r="F50" s="7">
        <v>718</v>
      </c>
      <c r="G50" s="5">
        <v>11369</v>
      </c>
      <c r="H50" s="5">
        <v>30871</v>
      </c>
      <c r="J50" s="1">
        <f t="shared" si="12"/>
        <v>0.13418777167826587</v>
      </c>
      <c r="K50" s="1" t="e">
        <f t="shared" si="12"/>
        <v>#DIV/0!</v>
      </c>
      <c r="L50" s="1" t="e">
        <f t="shared" si="12"/>
        <v>#DIV/0!</v>
      </c>
      <c r="M50" s="1" t="e">
        <f t="shared" si="12"/>
        <v>#DIV/0!</v>
      </c>
      <c r="O50" s="1" t="e">
        <f t="shared" si="9"/>
        <v>#DIV/0!</v>
      </c>
      <c r="P50" s="1" t="e">
        <f t="shared" si="10"/>
        <v>#DIV/0!</v>
      </c>
      <c r="Q50" s="1" t="e">
        <f t="shared" si="10"/>
        <v>#DIV/0!</v>
      </c>
      <c r="S50" s="1" t="e">
        <f t="shared" si="11"/>
        <v>#DIV/0!</v>
      </c>
      <c r="T50" s="1" t="e">
        <f t="shared" si="11"/>
        <v>#DIV/0!</v>
      </c>
      <c r="U50" s="1" t="e">
        <f t="shared" si="11"/>
        <v>#DIV/0!</v>
      </c>
    </row>
    <row r="51" spans="1:29" ht="15.6" x14ac:dyDescent="0.25">
      <c r="E51" s="5">
        <v>1946995</v>
      </c>
      <c r="F51" s="7">
        <v>727</v>
      </c>
      <c r="G51" s="5">
        <v>13932</v>
      </c>
      <c r="H51" s="5">
        <v>31953</v>
      </c>
      <c r="J51" s="1">
        <f t="shared" si="12"/>
        <v>0.15118660623167823</v>
      </c>
      <c r="K51" s="1">
        <f t="shared" si="12"/>
        <v>1.2534818941504178E-2</v>
      </c>
      <c r="L51" s="1">
        <f t="shared" si="12"/>
        <v>0.22543759345588882</v>
      </c>
      <c r="M51" s="1">
        <f t="shared" si="12"/>
        <v>3.5049075183829485E-2</v>
      </c>
      <c r="O51" s="1">
        <f t="shared" si="9"/>
        <v>8.2909586066743451E-2</v>
      </c>
      <c r="P51" s="1">
        <f t="shared" si="10"/>
        <v>1.4911214629054403</v>
      </c>
      <c r="Q51" s="1">
        <f t="shared" si="10"/>
        <v>0.23182658872651926</v>
      </c>
      <c r="S51" s="1" t="str">
        <f t="shared" si="11"/>
        <v>C</v>
      </c>
      <c r="T51" s="1" t="str">
        <f t="shared" si="11"/>
        <v>D</v>
      </c>
      <c r="U51" s="1" t="str">
        <f t="shared" si="11"/>
        <v>C</v>
      </c>
    </row>
    <row r="52" spans="1:29" ht="15.6" x14ac:dyDescent="0.25">
      <c r="E52" s="5">
        <v>2046355</v>
      </c>
      <c r="F52" s="7">
        <v>735</v>
      </c>
      <c r="G52" s="5">
        <v>13930</v>
      </c>
      <c r="H52" s="5">
        <v>30401</v>
      </c>
      <c r="J52" s="1">
        <f t="shared" si="12"/>
        <v>5.1032488527191902E-2</v>
      </c>
      <c r="K52" s="1">
        <f t="shared" si="12"/>
        <v>1.1004126547455296E-2</v>
      </c>
      <c r="L52" s="1">
        <f t="shared" si="12"/>
        <v>-1.435544071202986E-4</v>
      </c>
      <c r="M52" s="1">
        <f t="shared" si="12"/>
        <v>-4.8571339154382998E-2</v>
      </c>
      <c r="O52" s="1">
        <f t="shared" si="9"/>
        <v>0.21562982454974561</v>
      </c>
      <c r="P52" s="1">
        <f t="shared" si="10"/>
        <v>-2.8130003310304526E-3</v>
      </c>
      <c r="Q52" s="1">
        <f t="shared" si="10"/>
        <v>-0.95177289127302667</v>
      </c>
      <c r="S52" s="1" t="str">
        <f t="shared" si="11"/>
        <v>C</v>
      </c>
      <c r="T52" s="1" t="str">
        <f t="shared" si="11"/>
        <v>B</v>
      </c>
      <c r="U52" s="1" t="str">
        <f t="shared" si="11"/>
        <v>A</v>
      </c>
    </row>
    <row r="53" spans="1:29" ht="15.6" x14ac:dyDescent="0.25">
      <c r="E53" s="5">
        <v>2362214</v>
      </c>
      <c r="F53" s="5">
        <v>1170</v>
      </c>
      <c r="G53" s="5">
        <v>12930</v>
      </c>
      <c r="H53" s="5">
        <v>33829</v>
      </c>
      <c r="J53" s="1">
        <f t="shared" si="12"/>
        <v>0.15435200637230587</v>
      </c>
      <c r="K53" s="1">
        <f t="shared" si="12"/>
        <v>0.59183673469387754</v>
      </c>
      <c r="L53" s="1">
        <f t="shared" si="12"/>
        <v>-7.1787508973438621E-2</v>
      </c>
      <c r="M53" s="1">
        <f t="shared" si="12"/>
        <v>0.11275944870234532</v>
      </c>
      <c r="O53" s="1">
        <f t="shared" si="9"/>
        <v>3.8343313352619046</v>
      </c>
      <c r="P53" s="1">
        <f t="shared" si="10"/>
        <v>-0.46508957454225147</v>
      </c>
      <c r="Q53" s="1">
        <f t="shared" si="10"/>
        <v>0.73053438923471514</v>
      </c>
      <c r="S53" s="1" t="str">
        <f t="shared" si="11"/>
        <v>D</v>
      </c>
      <c r="T53" s="1" t="str">
        <f t="shared" si="11"/>
        <v>B</v>
      </c>
      <c r="U53" s="1" t="str">
        <f t="shared" si="11"/>
        <v>C</v>
      </c>
    </row>
    <row r="54" spans="1:29" ht="15.6" x14ac:dyDescent="0.25">
      <c r="E54" s="5">
        <v>2646464</v>
      </c>
      <c r="F54" s="5">
        <v>1179</v>
      </c>
      <c r="G54" s="5">
        <v>21933</v>
      </c>
      <c r="H54" s="5">
        <v>32476</v>
      </c>
      <c r="J54" s="1">
        <f t="shared" si="12"/>
        <v>0.1203320274962387</v>
      </c>
      <c r="K54" s="1">
        <f t="shared" si="12"/>
        <v>7.6923076923076927E-3</v>
      </c>
      <c r="L54" s="1">
        <f t="shared" si="12"/>
        <v>0.69628770301624132</v>
      </c>
      <c r="M54" s="1">
        <f t="shared" si="12"/>
        <v>-3.9995270330190076E-2</v>
      </c>
      <c r="O54" s="1">
        <f t="shared" si="9"/>
        <v>6.3925688383735885E-2</v>
      </c>
      <c r="P54" s="1">
        <f t="shared" si="10"/>
        <v>5.7863871946976513</v>
      </c>
      <c r="Q54" s="1">
        <f t="shared" si="10"/>
        <v>-0.33237427443363105</v>
      </c>
      <c r="S54" s="1" t="str">
        <f t="shared" si="11"/>
        <v>C</v>
      </c>
      <c r="T54" s="1" t="str">
        <f t="shared" si="11"/>
        <v>D</v>
      </c>
      <c r="U54" s="1" t="str">
        <f t="shared" si="11"/>
        <v>B</v>
      </c>
    </row>
    <row r="55" spans="1:29" ht="15.6" x14ac:dyDescent="0.25">
      <c r="E55" s="5">
        <v>3158814</v>
      </c>
      <c r="F55" s="5">
        <v>1204</v>
      </c>
      <c r="G55" s="5">
        <v>21900</v>
      </c>
      <c r="H55" s="5">
        <v>29683</v>
      </c>
      <c r="J55" s="1">
        <f t="shared" si="12"/>
        <v>0.19359794805446059</v>
      </c>
      <c r="K55" s="1">
        <f t="shared" si="12"/>
        <v>2.1204410517387615E-2</v>
      </c>
      <c r="L55" s="1">
        <f t="shared" si="12"/>
        <v>-1.5045821365066339E-3</v>
      </c>
      <c r="M55" s="1">
        <f t="shared" si="12"/>
        <v>-8.6001970686045079E-2</v>
      </c>
      <c r="O55" s="1">
        <f t="shared" si="9"/>
        <v>0.10952807470574354</v>
      </c>
      <c r="P55" s="1">
        <f t="shared" si="10"/>
        <v>-7.7716843160103291E-3</v>
      </c>
      <c r="Q55" s="1">
        <f t="shared" si="10"/>
        <v>-0.44422976353991139</v>
      </c>
      <c r="S55" s="1" t="str">
        <f t="shared" si="11"/>
        <v>C</v>
      </c>
      <c r="T55" s="1" t="str">
        <f t="shared" si="11"/>
        <v>B</v>
      </c>
      <c r="U55" s="1" t="str">
        <f t="shared" si="11"/>
        <v>B</v>
      </c>
    </row>
    <row r="56" spans="1:29" ht="15.6" x14ac:dyDescent="0.25">
      <c r="E56" s="5">
        <v>3538182</v>
      </c>
      <c r="F56" s="7">
        <v>13129</v>
      </c>
      <c r="G56" s="5">
        <v>20060</v>
      </c>
      <c r="H56" s="5">
        <v>22584</v>
      </c>
      <c r="J56" s="1">
        <f t="shared" si="12"/>
        <v>0.12009823940250992</v>
      </c>
      <c r="K56" s="1">
        <f t="shared" si="12"/>
        <v>9.9044850498338874</v>
      </c>
      <c r="L56" s="1">
        <f t="shared" si="12"/>
        <v>-8.4018264840182655E-2</v>
      </c>
      <c r="M56" s="1">
        <f t="shared" si="12"/>
        <v>-0.23916046221743084</v>
      </c>
      <c r="O56" s="1">
        <f t="shared" si="9"/>
        <v>82.46986050011067</v>
      </c>
      <c r="P56" s="1">
        <f t="shared" si="10"/>
        <v>-0.6995794880772146</v>
      </c>
      <c r="Q56" s="1">
        <f t="shared" si="10"/>
        <v>-1.9913735905476784</v>
      </c>
      <c r="S56" s="1" t="str">
        <f t="shared" si="11"/>
        <v>D</v>
      </c>
      <c r="T56" s="1" t="str">
        <f t="shared" si="11"/>
        <v>A</v>
      </c>
      <c r="U56" s="1" t="str">
        <f t="shared" si="11"/>
        <v>A</v>
      </c>
    </row>
    <row r="57" spans="1:29" ht="15.6" x14ac:dyDescent="0.25">
      <c r="E57" s="5">
        <v>4194931</v>
      </c>
      <c r="F57" s="5">
        <v>2766</v>
      </c>
      <c r="G57" s="5">
        <v>19762</v>
      </c>
      <c r="H57" s="5">
        <v>23695</v>
      </c>
      <c r="J57" s="1">
        <f t="shared" si="12"/>
        <v>0.18561764205459189</v>
      </c>
      <c r="K57" s="1">
        <f t="shared" si="12"/>
        <v>-0.78932134968390588</v>
      </c>
      <c r="L57" s="1">
        <f t="shared" si="12"/>
        <v>-1.4855433698903291E-2</v>
      </c>
      <c r="M57" s="1">
        <f t="shared" si="12"/>
        <v>4.9194119730782852E-2</v>
      </c>
      <c r="O57" s="1">
        <f t="shared" si="9"/>
        <v>-4.2524047873195103</v>
      </c>
      <c r="P57" s="1">
        <f t="shared" si="10"/>
        <v>-8.0032444839128858E-2</v>
      </c>
      <c r="Q57" s="1">
        <f t="shared" si="10"/>
        <v>0.26502933226742748</v>
      </c>
      <c r="S57" s="1" t="str">
        <f t="shared" si="11"/>
        <v>A</v>
      </c>
      <c r="T57" s="1" t="str">
        <f t="shared" si="11"/>
        <v>B</v>
      </c>
      <c r="U57" s="1" t="str">
        <f t="shared" si="11"/>
        <v>C</v>
      </c>
    </row>
    <row r="58" spans="1:29" ht="15.6" x14ac:dyDescent="0.25">
      <c r="E58" s="5">
        <v>5078321</v>
      </c>
      <c r="F58" s="7">
        <v>2916</v>
      </c>
      <c r="G58" s="5">
        <v>23323</v>
      </c>
      <c r="H58" s="5">
        <v>37044</v>
      </c>
      <c r="J58" s="1">
        <f t="shared" si="12"/>
        <v>0.21058510855124912</v>
      </c>
      <c r="K58" s="1">
        <f t="shared" si="12"/>
        <v>5.4229934924078092E-2</v>
      </c>
      <c r="L58" s="1">
        <f t="shared" si="12"/>
        <v>0.18019431231656716</v>
      </c>
      <c r="M58" s="1">
        <f t="shared" si="12"/>
        <v>0.56336779911373702</v>
      </c>
      <c r="O58" s="1">
        <f t="shared" si="9"/>
        <v>0.25752027433070085</v>
      </c>
      <c r="P58" s="1">
        <f t="shared" si="10"/>
        <v>0.85568402037656</v>
      </c>
      <c r="Q58" s="1">
        <f t="shared" si="10"/>
        <v>2.675249940461164</v>
      </c>
      <c r="S58" s="1" t="str">
        <f t="shared" si="11"/>
        <v>C</v>
      </c>
      <c r="T58" s="1" t="str">
        <f t="shared" si="11"/>
        <v>C</v>
      </c>
      <c r="U58" s="1" t="str">
        <f t="shared" si="11"/>
        <v>D</v>
      </c>
    </row>
    <row r="59" spans="1:29" ht="15.6" x14ac:dyDescent="0.25">
      <c r="E59" s="5">
        <v>5823381</v>
      </c>
      <c r="F59" s="7">
        <v>3215</v>
      </c>
      <c r="G59" s="5">
        <v>24068</v>
      </c>
      <c r="H59" s="5">
        <v>68785</v>
      </c>
      <c r="J59" s="1">
        <f t="shared" si="12"/>
        <v>0.14671384498931833</v>
      </c>
      <c r="K59" s="1">
        <f t="shared" si="12"/>
        <v>0.10253772290809328</v>
      </c>
      <c r="L59" s="1">
        <f t="shared" si="12"/>
        <v>3.194271748917378E-2</v>
      </c>
      <c r="M59" s="1">
        <f t="shared" si="12"/>
        <v>0.85684591296836199</v>
      </c>
      <c r="O59" s="1">
        <f t="shared" si="9"/>
        <v>0.69889602385895244</v>
      </c>
      <c r="P59" s="1">
        <f t="shared" si="10"/>
        <v>0.21772122113969139</v>
      </c>
      <c r="Q59" s="1">
        <f t="shared" si="10"/>
        <v>5.8402525885048249</v>
      </c>
      <c r="S59" s="1" t="str">
        <f t="shared" si="11"/>
        <v>C</v>
      </c>
      <c r="T59" s="1" t="str">
        <f t="shared" si="11"/>
        <v>C</v>
      </c>
      <c r="U59" s="1" t="str">
        <f t="shared" si="11"/>
        <v>D</v>
      </c>
    </row>
    <row r="60" spans="1:29" ht="15.6" x14ac:dyDescent="0.25">
      <c r="E60" s="5">
        <v>5709117</v>
      </c>
      <c r="F60" s="7">
        <v>3472</v>
      </c>
      <c r="G60" s="5">
        <v>21384</v>
      </c>
      <c r="H60" s="5">
        <v>81107</v>
      </c>
      <c r="J60" s="1">
        <f t="shared" si="12"/>
        <v>-1.9621590962363617E-2</v>
      </c>
      <c r="K60" s="1">
        <f t="shared" si="12"/>
        <v>7.9937791601866245E-2</v>
      </c>
      <c r="L60" s="1">
        <f t="shared" si="12"/>
        <v>-0.11151736745886655</v>
      </c>
      <c r="M60" s="1">
        <f t="shared" ref="M60:M108" si="13">(H60-H59)/H59</f>
        <v>0.17913789343606892</v>
      </c>
      <c r="O60" s="1">
        <f t="shared" si="9"/>
        <v>-4.0739709514481151</v>
      </c>
      <c r="P60" s="1">
        <f t="shared" si="10"/>
        <v>5.6834008859306673</v>
      </c>
      <c r="Q60" s="1">
        <f t="shared" si="10"/>
        <v>-9.1296314238572815</v>
      </c>
      <c r="S60" s="1" t="str">
        <f t="shared" si="11"/>
        <v>E</v>
      </c>
      <c r="T60" s="1" t="str">
        <f t="shared" si="11"/>
        <v>C</v>
      </c>
      <c r="U60" s="1" t="str">
        <f t="shared" si="11"/>
        <v>E</v>
      </c>
    </row>
    <row r="61" spans="1:29" ht="15.6" x14ac:dyDescent="0.25">
      <c r="E61" s="5">
        <v>5160088</v>
      </c>
      <c r="F61" s="7">
        <v>3526</v>
      </c>
      <c r="G61" s="5">
        <v>21879</v>
      </c>
      <c r="H61" s="5">
        <v>37718</v>
      </c>
      <c r="J61" s="1">
        <f t="shared" ref="J61:M109" si="14">(E61-E60)/E60</f>
        <v>-9.6167060510408173E-2</v>
      </c>
      <c r="K61" s="1">
        <f t="shared" si="14"/>
        <v>1.5552995391705069E-2</v>
      </c>
      <c r="L61" s="1">
        <f t="shared" si="14"/>
        <v>2.3148148148148147E-2</v>
      </c>
      <c r="M61" s="1">
        <f t="shared" si="13"/>
        <v>-0.53495999112283776</v>
      </c>
      <c r="O61" s="1">
        <f t="shared" si="9"/>
        <v>-0.16172892577933967</v>
      </c>
      <c r="P61" s="1">
        <f t="shared" si="10"/>
        <v>-0.24070766045347533</v>
      </c>
      <c r="Q61" s="1">
        <f t="shared" si="10"/>
        <v>5.5628194132536573</v>
      </c>
      <c r="S61" s="1" t="str">
        <f t="shared" si="11"/>
        <v>E</v>
      </c>
      <c r="T61" s="1" t="str">
        <f t="shared" si="11"/>
        <v>E</v>
      </c>
      <c r="U61" s="1" t="str">
        <f t="shared" si="11"/>
        <v>C</v>
      </c>
    </row>
    <row r="62" spans="1:29" ht="14.4" x14ac:dyDescent="0.25">
      <c r="A62" s="20" t="s">
        <v>43</v>
      </c>
      <c r="J62" s="1">
        <f t="shared" si="14"/>
        <v>-1</v>
      </c>
      <c r="K62" s="1">
        <f t="shared" si="14"/>
        <v>-1</v>
      </c>
      <c r="L62" s="1">
        <f t="shared" si="14"/>
        <v>-1</v>
      </c>
      <c r="M62" s="1">
        <f t="shared" si="13"/>
        <v>-1</v>
      </c>
      <c r="O62" s="1">
        <f t="shared" ref="O62:O110" si="15">K62/J62</f>
        <v>1</v>
      </c>
      <c r="P62" s="1">
        <f t="shared" ref="P62:Q110" si="16">L62/$J62</f>
        <v>1</v>
      </c>
      <c r="Q62" s="1">
        <f t="shared" si="16"/>
        <v>1</v>
      </c>
      <c r="S62" s="8" t="str">
        <f t="shared" ref="S62:U110" si="17">IF(AND($J62&gt;0,K62&lt;0,O62&lt;-0.5),"A",IF(OR(AND($J62&gt;0,K62&lt;0,O62&gt;-0.5)),"B",IF(OR(AND($J62&gt;0,K62&gt;0,O62&lt;1),AND($J62&lt;0,K62&lt;0,O62&gt;1.2)),"C",IF(OR(AND($J62&gt;0,K62&gt;0,O62&gt;1),AND($J62&lt;0,K62&lt;0,O62&lt;1.2)),"D",IF(AND($J62&lt;0,K62&gt;0,O62&lt;0),"E","F")))))</f>
        <v>D</v>
      </c>
      <c r="T62" s="8" t="str">
        <f t="shared" si="17"/>
        <v>D</v>
      </c>
      <c r="U62" s="8" t="str">
        <f t="shared" si="17"/>
        <v>D</v>
      </c>
    </row>
    <row r="63" spans="1:29" ht="15.6" x14ac:dyDescent="0.25">
      <c r="E63" s="5">
        <v>697139</v>
      </c>
      <c r="F63" s="6"/>
      <c r="G63" s="6"/>
      <c r="H63" s="6"/>
      <c r="J63" s="1" t="e">
        <f t="shared" si="14"/>
        <v>#DIV/0!</v>
      </c>
      <c r="K63" s="1" t="e">
        <f t="shared" si="14"/>
        <v>#DIV/0!</v>
      </c>
      <c r="L63" s="1" t="e">
        <f t="shared" si="14"/>
        <v>#DIV/0!</v>
      </c>
      <c r="M63" s="1" t="e">
        <f t="shared" si="13"/>
        <v>#DIV/0!</v>
      </c>
      <c r="O63" s="1" t="e">
        <f t="shared" si="15"/>
        <v>#DIV/0!</v>
      </c>
      <c r="P63" s="1" t="e">
        <f t="shared" si="16"/>
        <v>#DIV/0!</v>
      </c>
      <c r="Q63" s="1" t="e">
        <f t="shared" si="16"/>
        <v>#DIV/0!</v>
      </c>
      <c r="S63" s="1" t="e">
        <f t="shared" si="17"/>
        <v>#DIV/0!</v>
      </c>
      <c r="T63" s="1" t="e">
        <f t="shared" si="17"/>
        <v>#DIV/0!</v>
      </c>
      <c r="U63" s="1" t="e">
        <f t="shared" si="17"/>
        <v>#DIV/0!</v>
      </c>
      <c r="W63" s="1">
        <f>COUNTIF($S$63:$U$76,"A")</f>
        <v>5</v>
      </c>
      <c r="X63" s="1">
        <f>COUNTIF($S$63:$U$76,"B")</f>
        <v>10</v>
      </c>
      <c r="Y63" s="1">
        <f>COUNTIF($S$63:$U$76,"C")</f>
        <v>10</v>
      </c>
      <c r="Z63" s="1">
        <f>COUNTIF($S$63:$U$76,"D")</f>
        <v>5</v>
      </c>
      <c r="AA63" s="1">
        <f>COUNTIF($S$63:$U$76,"E")</f>
        <v>3</v>
      </c>
      <c r="AC63" s="1" t="s">
        <v>157</v>
      </c>
    </row>
    <row r="64" spans="1:29" ht="15.6" x14ac:dyDescent="0.25">
      <c r="E64" s="5">
        <v>768841</v>
      </c>
      <c r="F64" s="6"/>
      <c r="G64" s="6"/>
      <c r="H64" s="6"/>
      <c r="J64" s="1">
        <f t="shared" si="14"/>
        <v>0.10285179856527894</v>
      </c>
      <c r="K64" s="1" t="e">
        <f t="shared" si="14"/>
        <v>#DIV/0!</v>
      </c>
      <c r="L64" s="1" t="e">
        <f t="shared" si="14"/>
        <v>#DIV/0!</v>
      </c>
      <c r="M64" s="1" t="e">
        <f t="shared" si="13"/>
        <v>#DIV/0!</v>
      </c>
      <c r="O64" s="1" t="e">
        <f t="shared" si="15"/>
        <v>#DIV/0!</v>
      </c>
      <c r="P64" s="1" t="e">
        <f t="shared" si="16"/>
        <v>#DIV/0!</v>
      </c>
      <c r="Q64" s="1" t="e">
        <f t="shared" si="16"/>
        <v>#DIV/0!</v>
      </c>
      <c r="S64" s="1" t="e">
        <f t="shared" si="17"/>
        <v>#DIV/0!</v>
      </c>
      <c r="T64" s="1" t="e">
        <f t="shared" si="17"/>
        <v>#DIV/0!</v>
      </c>
      <c r="U64" s="1" t="e">
        <f t="shared" si="17"/>
        <v>#DIV/0!</v>
      </c>
    </row>
    <row r="65" spans="1:29" ht="15.6" x14ac:dyDescent="0.25">
      <c r="E65" s="5">
        <v>880058</v>
      </c>
      <c r="F65" s="5">
        <v>2575</v>
      </c>
      <c r="G65" s="5">
        <v>11021</v>
      </c>
      <c r="H65" s="5">
        <v>20861</v>
      </c>
      <c r="J65" s="1">
        <f t="shared" si="14"/>
        <v>0.14465539688960397</v>
      </c>
      <c r="K65" s="1" t="e">
        <f t="shared" si="14"/>
        <v>#DIV/0!</v>
      </c>
      <c r="L65" s="1" t="e">
        <f t="shared" si="14"/>
        <v>#DIV/0!</v>
      </c>
      <c r="M65" s="1" t="e">
        <f t="shared" si="13"/>
        <v>#DIV/0!</v>
      </c>
      <c r="O65" s="1" t="e">
        <f t="shared" si="15"/>
        <v>#DIV/0!</v>
      </c>
      <c r="P65" s="1" t="e">
        <f t="shared" si="16"/>
        <v>#DIV/0!</v>
      </c>
      <c r="Q65" s="1" t="e">
        <f t="shared" si="16"/>
        <v>#DIV/0!</v>
      </c>
      <c r="S65" s="1" t="e">
        <f t="shared" si="17"/>
        <v>#DIV/0!</v>
      </c>
      <c r="T65" s="1" t="e">
        <f t="shared" si="17"/>
        <v>#DIV/0!</v>
      </c>
      <c r="U65" s="1" t="e">
        <f t="shared" si="17"/>
        <v>#DIV/0!</v>
      </c>
    </row>
    <row r="66" spans="1:29" ht="15.6" x14ac:dyDescent="0.25">
      <c r="E66" s="5">
        <v>1048765</v>
      </c>
      <c r="F66" s="5">
        <v>2623</v>
      </c>
      <c r="G66" s="5">
        <v>11485</v>
      </c>
      <c r="H66" s="5">
        <v>20948</v>
      </c>
      <c r="J66" s="1">
        <f t="shared" si="14"/>
        <v>0.1916998652361549</v>
      </c>
      <c r="K66" s="1">
        <f t="shared" si="14"/>
        <v>1.8640776699029128E-2</v>
      </c>
      <c r="L66" s="1">
        <f t="shared" si="14"/>
        <v>4.2101442700299425E-2</v>
      </c>
      <c r="M66" s="1">
        <f t="shared" si="13"/>
        <v>4.1704616269593979E-3</v>
      </c>
      <c r="O66" s="1">
        <f t="shared" si="15"/>
        <v>9.7239383429224488E-2</v>
      </c>
      <c r="P66" s="1">
        <f t="shared" si="16"/>
        <v>0.21962166039310824</v>
      </c>
      <c r="Q66" s="1">
        <f t="shared" si="16"/>
        <v>2.1755162017572677E-2</v>
      </c>
      <c r="S66" s="1" t="str">
        <f t="shared" si="17"/>
        <v>C</v>
      </c>
      <c r="T66" s="1" t="str">
        <f t="shared" si="17"/>
        <v>C</v>
      </c>
      <c r="U66" s="1" t="str">
        <f t="shared" si="17"/>
        <v>C</v>
      </c>
    </row>
    <row r="67" spans="1:29" ht="15.6" x14ac:dyDescent="0.25">
      <c r="E67" s="5">
        <v>1120588</v>
      </c>
      <c r="F67" s="5">
        <v>2574</v>
      </c>
      <c r="G67" s="5">
        <v>11423</v>
      </c>
      <c r="H67" s="5">
        <v>20782</v>
      </c>
      <c r="J67" s="1">
        <f t="shared" si="14"/>
        <v>6.8483406673563674E-2</v>
      </c>
      <c r="K67" s="1">
        <f t="shared" si="14"/>
        <v>-1.8680899733130005E-2</v>
      </c>
      <c r="L67" s="1">
        <f t="shared" si="14"/>
        <v>-5.3983456682629516E-3</v>
      </c>
      <c r="M67" s="1">
        <f t="shared" si="13"/>
        <v>-7.9243841894214243E-3</v>
      </c>
      <c r="O67" s="1">
        <f t="shared" si="15"/>
        <v>-0.27277994247826026</v>
      </c>
      <c r="P67" s="1">
        <f t="shared" si="16"/>
        <v>-7.882706089659014E-2</v>
      </c>
      <c r="Q67" s="1">
        <f t="shared" si="16"/>
        <v>-0.11571247071855199</v>
      </c>
      <c r="S67" s="1" t="str">
        <f t="shared" si="17"/>
        <v>B</v>
      </c>
      <c r="T67" s="1" t="str">
        <f t="shared" si="17"/>
        <v>B</v>
      </c>
      <c r="U67" s="1" t="str">
        <f t="shared" si="17"/>
        <v>B</v>
      </c>
    </row>
    <row r="68" spans="1:29" ht="15.6" x14ac:dyDescent="0.25">
      <c r="E68" s="5">
        <v>1300017</v>
      </c>
      <c r="F68" s="5">
        <v>1956</v>
      </c>
      <c r="G68" s="5">
        <v>31373</v>
      </c>
      <c r="H68" s="5">
        <v>20682</v>
      </c>
      <c r="J68" s="1">
        <f t="shared" si="14"/>
        <v>0.16012040107514983</v>
      </c>
      <c r="K68" s="1">
        <f t="shared" si="14"/>
        <v>-0.2400932400932401</v>
      </c>
      <c r="L68" s="1">
        <f t="shared" si="14"/>
        <v>1.7464764072485337</v>
      </c>
      <c r="M68" s="1">
        <f t="shared" si="13"/>
        <v>-4.8118564142046001E-3</v>
      </c>
      <c r="O68" s="1">
        <f t="shared" si="15"/>
        <v>-1.4994544010700821</v>
      </c>
      <c r="P68" s="1">
        <f t="shared" si="16"/>
        <v>10.907269751521882</v>
      </c>
      <c r="Q68" s="1">
        <f t="shared" si="16"/>
        <v>-3.0051488641639337E-2</v>
      </c>
      <c r="S68" s="1" t="str">
        <f t="shared" si="17"/>
        <v>A</v>
      </c>
      <c r="T68" s="1" t="str">
        <f t="shared" si="17"/>
        <v>D</v>
      </c>
      <c r="U68" s="1" t="str">
        <f t="shared" si="17"/>
        <v>B</v>
      </c>
    </row>
    <row r="69" spans="1:29" ht="15.6" x14ac:dyDescent="0.25">
      <c r="E69" s="5">
        <v>1535718</v>
      </c>
      <c r="F69" s="5">
        <v>2995</v>
      </c>
      <c r="G69" s="5">
        <v>34331</v>
      </c>
      <c r="H69" s="5">
        <v>20380</v>
      </c>
      <c r="J69" s="1">
        <f t="shared" si="14"/>
        <v>0.18130609061266123</v>
      </c>
      <c r="K69" s="1">
        <f t="shared" si="14"/>
        <v>0.53118609406952966</v>
      </c>
      <c r="L69" s="1">
        <f t="shared" si="14"/>
        <v>9.4284894654639337E-2</v>
      </c>
      <c r="M69" s="1">
        <f t="shared" si="13"/>
        <v>-1.4602069432356639E-2</v>
      </c>
      <c r="O69" s="1">
        <f t="shared" si="15"/>
        <v>2.92977523410587</v>
      </c>
      <c r="P69" s="1">
        <f t="shared" si="16"/>
        <v>0.52003159042278246</v>
      </c>
      <c r="Q69" s="1">
        <f t="shared" si="16"/>
        <v>-8.0538217899983361E-2</v>
      </c>
      <c r="S69" s="1" t="str">
        <f t="shared" si="17"/>
        <v>D</v>
      </c>
      <c r="T69" s="1" t="str">
        <f t="shared" si="17"/>
        <v>C</v>
      </c>
      <c r="U69" s="1" t="str">
        <f t="shared" si="17"/>
        <v>B</v>
      </c>
    </row>
    <row r="70" spans="1:29" ht="15.6" x14ac:dyDescent="0.25">
      <c r="E70" s="5">
        <v>1846919</v>
      </c>
      <c r="F70" s="5">
        <v>2631</v>
      </c>
      <c r="G70" s="5">
        <v>36766</v>
      </c>
      <c r="H70" s="5">
        <v>19182</v>
      </c>
      <c r="J70" s="1">
        <f t="shared" si="14"/>
        <v>0.20264202151697122</v>
      </c>
      <c r="K70" s="1">
        <f t="shared" si="14"/>
        <v>-0.12153589315525877</v>
      </c>
      <c r="L70" s="1">
        <f t="shared" si="14"/>
        <v>7.0927150388861382E-2</v>
      </c>
      <c r="M70" s="1">
        <f t="shared" si="13"/>
        <v>-5.878312070657507E-2</v>
      </c>
      <c r="O70" s="1">
        <f t="shared" si="15"/>
        <v>-0.59975661634958655</v>
      </c>
      <c r="P70" s="1">
        <f t="shared" si="16"/>
        <v>0.35001205504121585</v>
      </c>
      <c r="Q70" s="1">
        <f t="shared" si="16"/>
        <v>-0.29008356838589866</v>
      </c>
      <c r="S70" s="1" t="str">
        <f t="shared" si="17"/>
        <v>A</v>
      </c>
      <c r="T70" s="1" t="str">
        <f t="shared" si="17"/>
        <v>C</v>
      </c>
      <c r="U70" s="1" t="str">
        <f t="shared" si="17"/>
        <v>B</v>
      </c>
    </row>
    <row r="71" spans="1:29" ht="15.6" x14ac:dyDescent="0.25">
      <c r="E71" s="5">
        <v>2023349</v>
      </c>
      <c r="F71" s="5">
        <v>2643</v>
      </c>
      <c r="G71" s="5">
        <v>36277</v>
      </c>
      <c r="H71" s="5">
        <v>15123</v>
      </c>
      <c r="J71" s="1">
        <f t="shared" si="14"/>
        <v>9.5526658180461618E-2</v>
      </c>
      <c r="K71" s="1">
        <f t="shared" si="14"/>
        <v>4.5610034207525657E-3</v>
      </c>
      <c r="L71" s="1">
        <f t="shared" si="14"/>
        <v>-1.3300331828319642E-2</v>
      </c>
      <c r="M71" s="1">
        <f t="shared" si="13"/>
        <v>-0.21160462934000626</v>
      </c>
      <c r="O71" s="1">
        <f t="shared" si="15"/>
        <v>4.7745870185642511E-2</v>
      </c>
      <c r="P71" s="1">
        <f t="shared" si="16"/>
        <v>-0.13923162478052648</v>
      </c>
      <c r="Q71" s="1">
        <f t="shared" si="16"/>
        <v>-2.2151369405204049</v>
      </c>
      <c r="S71" s="1" t="str">
        <f t="shared" si="17"/>
        <v>C</v>
      </c>
      <c r="T71" s="1" t="str">
        <f t="shared" si="17"/>
        <v>B</v>
      </c>
      <c r="U71" s="1" t="str">
        <f t="shared" si="17"/>
        <v>A</v>
      </c>
    </row>
    <row r="72" spans="1:29" ht="15.6" x14ac:dyDescent="0.25">
      <c r="E72" s="5">
        <v>2509870</v>
      </c>
      <c r="F72" s="5">
        <v>2558</v>
      </c>
      <c r="G72" s="5">
        <v>32703</v>
      </c>
      <c r="H72" s="5">
        <v>14739</v>
      </c>
      <c r="J72" s="1">
        <f t="shared" si="14"/>
        <v>0.240453327626623</v>
      </c>
      <c r="K72" s="1">
        <f t="shared" si="14"/>
        <v>-3.2160423760877792E-2</v>
      </c>
      <c r="L72" s="1">
        <f t="shared" si="14"/>
        <v>-9.8519723240620777E-2</v>
      </c>
      <c r="M72" s="1">
        <f t="shared" si="13"/>
        <v>-2.5391787343780996E-2</v>
      </c>
      <c r="O72" s="1">
        <f t="shared" si="15"/>
        <v>-0.13374913160202401</v>
      </c>
      <c r="P72" s="1">
        <f t="shared" si="16"/>
        <v>-0.40972493170734009</v>
      </c>
      <c r="Q72" s="1">
        <f t="shared" si="16"/>
        <v>-0.10559965043698408</v>
      </c>
      <c r="S72" s="1" t="str">
        <f t="shared" si="17"/>
        <v>B</v>
      </c>
      <c r="T72" s="1" t="str">
        <f t="shared" si="17"/>
        <v>B</v>
      </c>
      <c r="U72" s="1" t="str">
        <f t="shared" si="17"/>
        <v>B</v>
      </c>
    </row>
    <row r="73" spans="1:29" ht="15.6" x14ac:dyDescent="0.25">
      <c r="E73" s="5">
        <v>3130593</v>
      </c>
      <c r="F73" s="7">
        <v>2663</v>
      </c>
      <c r="G73" s="5">
        <v>15685</v>
      </c>
      <c r="H73" s="5">
        <v>35143</v>
      </c>
      <c r="J73" s="1">
        <f t="shared" si="14"/>
        <v>0.24731280902994976</v>
      </c>
      <c r="K73" s="1">
        <f t="shared" si="14"/>
        <v>4.1047693510555122E-2</v>
      </c>
      <c r="L73" s="1">
        <f t="shared" si="14"/>
        <v>-0.52038039323609453</v>
      </c>
      <c r="M73" s="1">
        <f t="shared" si="13"/>
        <v>1.3843544338150484</v>
      </c>
      <c r="O73" s="1">
        <f t="shared" si="15"/>
        <v>0.16597479795550832</v>
      </c>
      <c r="P73" s="1">
        <f t="shared" si="16"/>
        <v>-2.1041384604267548</v>
      </c>
      <c r="Q73" s="1">
        <f t="shared" si="16"/>
        <v>5.5975848531460501</v>
      </c>
      <c r="S73" s="1" t="str">
        <f t="shared" si="17"/>
        <v>C</v>
      </c>
      <c r="T73" s="1" t="str">
        <f t="shared" si="17"/>
        <v>A</v>
      </c>
      <c r="U73" s="1" t="str">
        <f t="shared" si="17"/>
        <v>D</v>
      </c>
    </row>
    <row r="74" spans="1:29" ht="15.6" x14ac:dyDescent="0.25">
      <c r="E74" s="5">
        <v>3582393</v>
      </c>
      <c r="F74" s="7">
        <v>2775</v>
      </c>
      <c r="G74" s="5">
        <v>16573</v>
      </c>
      <c r="H74" s="5">
        <v>26471</v>
      </c>
      <c r="J74" s="1">
        <f t="shared" si="14"/>
        <v>0.14431770594261215</v>
      </c>
      <c r="K74" s="1">
        <f t="shared" si="14"/>
        <v>4.2057829515583928E-2</v>
      </c>
      <c r="L74" s="1">
        <f t="shared" si="14"/>
        <v>5.6614599936244819E-2</v>
      </c>
      <c r="M74" s="1">
        <f t="shared" si="13"/>
        <v>-0.24676322453973765</v>
      </c>
      <c r="O74" s="1">
        <f t="shared" si="15"/>
        <v>0.29142529144904922</v>
      </c>
      <c r="P74" s="1">
        <f t="shared" si="16"/>
        <v>0.39229143483445877</v>
      </c>
      <c r="Q74" s="1">
        <f t="shared" si="16"/>
        <v>-1.7098610522388908</v>
      </c>
      <c r="S74" s="1" t="str">
        <f t="shared" si="17"/>
        <v>C</v>
      </c>
      <c r="T74" s="1" t="str">
        <f t="shared" si="17"/>
        <v>C</v>
      </c>
      <c r="U74" s="1" t="str">
        <f t="shared" si="17"/>
        <v>A</v>
      </c>
    </row>
    <row r="75" spans="1:29" ht="15.6" x14ac:dyDescent="0.25">
      <c r="E75" s="5">
        <v>3200142</v>
      </c>
      <c r="F75" s="7">
        <v>2834</v>
      </c>
      <c r="G75" s="5">
        <v>14501</v>
      </c>
      <c r="H75" s="5">
        <v>26775</v>
      </c>
      <c r="J75" s="1">
        <f t="shared" si="14"/>
        <v>-0.10670269844765776</v>
      </c>
      <c r="K75" s="1">
        <f t="shared" si="14"/>
        <v>2.1261261261261263E-2</v>
      </c>
      <c r="L75" s="1">
        <f t="shared" si="14"/>
        <v>-0.12502262716466542</v>
      </c>
      <c r="M75" s="1">
        <f t="shared" si="13"/>
        <v>1.1484265800309774E-2</v>
      </c>
      <c r="O75" s="1">
        <f t="shared" si="15"/>
        <v>-0.19925701571353252</v>
      </c>
      <c r="P75" s="1">
        <f t="shared" si="16"/>
        <v>1.1716913347415892</v>
      </c>
      <c r="Q75" s="1">
        <f t="shared" si="16"/>
        <v>-0.10762863514593586</v>
      </c>
      <c r="S75" s="1" t="str">
        <f t="shared" si="17"/>
        <v>E</v>
      </c>
      <c r="T75" s="1" t="str">
        <f t="shared" si="17"/>
        <v>D</v>
      </c>
      <c r="U75" s="1" t="str">
        <f t="shared" si="17"/>
        <v>E</v>
      </c>
    </row>
    <row r="76" spans="1:29" ht="15.6" x14ac:dyDescent="0.25">
      <c r="E76" s="5">
        <v>2594613</v>
      </c>
      <c r="F76" s="7">
        <v>2960</v>
      </c>
      <c r="G76" s="5">
        <v>13749</v>
      </c>
      <c r="H76" s="5">
        <v>19218</v>
      </c>
      <c r="J76" s="1">
        <f t="shared" si="14"/>
        <v>-0.18921941588841995</v>
      </c>
      <c r="K76" s="1">
        <f t="shared" si="14"/>
        <v>4.4460127028934371E-2</v>
      </c>
      <c r="L76" s="1">
        <f t="shared" si="14"/>
        <v>-5.1858492517757399E-2</v>
      </c>
      <c r="M76" s="1">
        <f t="shared" si="13"/>
        <v>-0.28224089635854344</v>
      </c>
      <c r="O76" s="1">
        <f t="shared" si="15"/>
        <v>-0.23496598813703076</v>
      </c>
      <c r="P76" s="1">
        <f t="shared" si="16"/>
        <v>0.27406538739310782</v>
      </c>
      <c r="Q76" s="1">
        <f t="shared" si="16"/>
        <v>1.49160642439028</v>
      </c>
      <c r="S76" s="1" t="str">
        <f t="shared" si="17"/>
        <v>E</v>
      </c>
      <c r="T76" s="1" t="str">
        <f t="shared" si="17"/>
        <v>D</v>
      </c>
      <c r="U76" s="1" t="str">
        <f t="shared" si="17"/>
        <v>C</v>
      </c>
    </row>
    <row r="77" spans="1:29" ht="14.4" x14ac:dyDescent="0.25">
      <c r="A77" s="20" t="s">
        <v>44</v>
      </c>
      <c r="J77" s="1">
        <f t="shared" si="14"/>
        <v>-1</v>
      </c>
      <c r="K77" s="1">
        <f t="shared" si="14"/>
        <v>-1</v>
      </c>
      <c r="L77" s="1">
        <f t="shared" si="14"/>
        <v>-1</v>
      </c>
      <c r="M77" s="1">
        <f t="shared" si="13"/>
        <v>-1</v>
      </c>
      <c r="O77" s="1">
        <f t="shared" si="15"/>
        <v>1</v>
      </c>
      <c r="P77" s="1">
        <f t="shared" si="16"/>
        <v>1</v>
      </c>
      <c r="Q77" s="1">
        <f t="shared" si="16"/>
        <v>1</v>
      </c>
      <c r="S77" s="8" t="str">
        <f t="shared" si="17"/>
        <v>D</v>
      </c>
      <c r="T77" s="8" t="str">
        <f t="shared" si="17"/>
        <v>D</v>
      </c>
      <c r="U77" s="8" t="str">
        <f t="shared" si="17"/>
        <v>D</v>
      </c>
    </row>
    <row r="78" spans="1:29" ht="15.6" x14ac:dyDescent="0.25">
      <c r="E78" s="5">
        <v>922687</v>
      </c>
      <c r="F78" s="6"/>
      <c r="G78" s="6"/>
      <c r="H78" s="6"/>
      <c r="J78" s="1" t="e">
        <f t="shared" si="14"/>
        <v>#DIV/0!</v>
      </c>
      <c r="K78" s="1" t="e">
        <f t="shared" si="14"/>
        <v>#DIV/0!</v>
      </c>
      <c r="L78" s="1" t="e">
        <f t="shared" si="14"/>
        <v>#DIV/0!</v>
      </c>
      <c r="M78" s="1" t="e">
        <f t="shared" si="13"/>
        <v>#DIV/0!</v>
      </c>
      <c r="O78" s="1" t="e">
        <f t="shared" si="15"/>
        <v>#DIV/0!</v>
      </c>
      <c r="P78" s="1" t="e">
        <f t="shared" si="16"/>
        <v>#DIV/0!</v>
      </c>
      <c r="Q78" s="1" t="e">
        <f t="shared" si="16"/>
        <v>#DIV/0!</v>
      </c>
      <c r="S78" s="1" t="e">
        <f t="shared" si="17"/>
        <v>#DIV/0!</v>
      </c>
      <c r="T78" s="1" t="e">
        <f t="shared" si="17"/>
        <v>#DIV/0!</v>
      </c>
      <c r="U78" s="1" t="e">
        <f t="shared" si="17"/>
        <v>#DIV/0!</v>
      </c>
      <c r="W78" s="1">
        <f>COUNTIF($S$78:$U$91,"A")</f>
        <v>4</v>
      </c>
      <c r="X78" s="1">
        <f>COUNTIF($S$78:$U$91,"B")</f>
        <v>4</v>
      </c>
      <c r="Y78" s="1">
        <f>COUNTIF($S$78:$U$91,"C")</f>
        <v>13</v>
      </c>
      <c r="Z78" s="1">
        <f>COUNTIF($S$78:$U$91,"D")</f>
        <v>8</v>
      </c>
      <c r="AA78" s="1">
        <f>COUNTIF($S$78:$U$91,"E")</f>
        <v>4</v>
      </c>
      <c r="AC78" s="1" t="s">
        <v>148</v>
      </c>
    </row>
    <row r="79" spans="1:29" ht="15.6" x14ac:dyDescent="0.25">
      <c r="E79" s="5">
        <v>1005654</v>
      </c>
      <c r="F79" s="6"/>
      <c r="G79" s="6"/>
      <c r="H79" s="6"/>
      <c r="J79" s="1">
        <f t="shared" si="14"/>
        <v>8.9918899908636413E-2</v>
      </c>
      <c r="K79" s="1" t="e">
        <f t="shared" si="14"/>
        <v>#DIV/0!</v>
      </c>
      <c r="L79" s="1" t="e">
        <f t="shared" si="14"/>
        <v>#DIV/0!</v>
      </c>
      <c r="M79" s="1" t="e">
        <f t="shared" si="13"/>
        <v>#DIV/0!</v>
      </c>
      <c r="O79" s="1" t="e">
        <f t="shared" si="15"/>
        <v>#DIV/0!</v>
      </c>
      <c r="P79" s="1" t="e">
        <f t="shared" si="16"/>
        <v>#DIV/0!</v>
      </c>
      <c r="Q79" s="1" t="e">
        <f t="shared" si="16"/>
        <v>#DIV/0!</v>
      </c>
      <c r="S79" s="1" t="e">
        <f t="shared" si="17"/>
        <v>#DIV/0!</v>
      </c>
      <c r="T79" s="1" t="e">
        <f t="shared" si="17"/>
        <v>#DIV/0!</v>
      </c>
      <c r="U79" s="1" t="e">
        <f t="shared" si="17"/>
        <v>#DIV/0!</v>
      </c>
    </row>
    <row r="80" spans="1:29" ht="15.6" x14ac:dyDescent="0.25">
      <c r="E80" s="5">
        <v>1148876</v>
      </c>
      <c r="F80" s="7">
        <v>443</v>
      </c>
      <c r="G80" s="5">
        <v>15344</v>
      </c>
      <c r="H80" s="5">
        <v>20526</v>
      </c>
      <c r="J80" s="1">
        <f t="shared" si="14"/>
        <v>0.14241677555103446</v>
      </c>
      <c r="K80" s="1" t="e">
        <f t="shared" si="14"/>
        <v>#DIV/0!</v>
      </c>
      <c r="L80" s="1" t="e">
        <f t="shared" si="14"/>
        <v>#DIV/0!</v>
      </c>
      <c r="M80" s="1" t="e">
        <f t="shared" si="13"/>
        <v>#DIV/0!</v>
      </c>
      <c r="O80" s="1" t="e">
        <f t="shared" si="15"/>
        <v>#DIV/0!</v>
      </c>
      <c r="P80" s="1" t="e">
        <f t="shared" si="16"/>
        <v>#DIV/0!</v>
      </c>
      <c r="Q80" s="1" t="e">
        <f t="shared" si="16"/>
        <v>#DIV/0!</v>
      </c>
      <c r="S80" s="1" t="e">
        <f t="shared" si="17"/>
        <v>#DIV/0!</v>
      </c>
      <c r="T80" s="1" t="e">
        <f t="shared" si="17"/>
        <v>#DIV/0!</v>
      </c>
      <c r="U80" s="1" t="e">
        <f t="shared" si="17"/>
        <v>#DIV/0!</v>
      </c>
    </row>
    <row r="81" spans="1:29" ht="15.6" x14ac:dyDescent="0.25">
      <c r="E81" s="5">
        <v>1366325</v>
      </c>
      <c r="F81" s="7">
        <v>435</v>
      </c>
      <c r="G81" s="5">
        <v>15192</v>
      </c>
      <c r="H81" s="5">
        <v>18435</v>
      </c>
      <c r="J81" s="1">
        <f t="shared" si="14"/>
        <v>0.18927107886316713</v>
      </c>
      <c r="K81" s="1">
        <f t="shared" si="14"/>
        <v>-1.8058690744920992E-2</v>
      </c>
      <c r="L81" s="1">
        <f t="shared" si="14"/>
        <v>-9.9061522419186653E-3</v>
      </c>
      <c r="M81" s="1">
        <f t="shared" si="13"/>
        <v>-0.10187079801227711</v>
      </c>
      <c r="O81" s="1">
        <f t="shared" si="15"/>
        <v>-9.5411781099300749E-2</v>
      </c>
      <c r="P81" s="1">
        <f t="shared" si="16"/>
        <v>-5.2338435969291872E-2</v>
      </c>
      <c r="Q81" s="1">
        <f t="shared" si="16"/>
        <v>-0.53822696327485009</v>
      </c>
      <c r="S81" s="1" t="str">
        <f t="shared" si="17"/>
        <v>B</v>
      </c>
      <c r="T81" s="1" t="str">
        <f t="shared" si="17"/>
        <v>B</v>
      </c>
      <c r="U81" s="1" t="str">
        <f t="shared" si="17"/>
        <v>A</v>
      </c>
    </row>
    <row r="82" spans="1:29" ht="15.6" x14ac:dyDescent="0.25">
      <c r="E82" s="5">
        <v>1466204</v>
      </c>
      <c r="F82" s="7">
        <v>441</v>
      </c>
      <c r="G82" s="5">
        <v>37590</v>
      </c>
      <c r="H82" s="5">
        <v>24034</v>
      </c>
      <c r="J82" s="1">
        <f t="shared" si="14"/>
        <v>7.3100470239511092E-2</v>
      </c>
      <c r="K82" s="1">
        <f t="shared" si="14"/>
        <v>1.3793103448275862E-2</v>
      </c>
      <c r="L82" s="1">
        <f t="shared" si="14"/>
        <v>1.4743285939968405</v>
      </c>
      <c r="M82" s="1">
        <f t="shared" si="13"/>
        <v>0.30371575806889067</v>
      </c>
      <c r="O82" s="1">
        <f t="shared" si="15"/>
        <v>0.18868693187722663</v>
      </c>
      <c r="P82" s="1">
        <f t="shared" si="16"/>
        <v>20.168524076059363</v>
      </c>
      <c r="Q82" s="1">
        <f t="shared" si="16"/>
        <v>4.1547716050769141</v>
      </c>
      <c r="S82" s="1" t="str">
        <f t="shared" si="17"/>
        <v>C</v>
      </c>
      <c r="T82" s="1" t="str">
        <f t="shared" si="17"/>
        <v>D</v>
      </c>
      <c r="U82" s="1" t="str">
        <f t="shared" si="17"/>
        <v>D</v>
      </c>
    </row>
    <row r="83" spans="1:29" ht="15.6" x14ac:dyDescent="0.25">
      <c r="E83" s="5">
        <v>1692288</v>
      </c>
      <c r="F83" s="7">
        <v>566</v>
      </c>
      <c r="G83" s="5">
        <v>38766</v>
      </c>
      <c r="H83" s="5">
        <v>24665</v>
      </c>
      <c r="J83" s="1">
        <f t="shared" si="14"/>
        <v>0.15419682390717798</v>
      </c>
      <c r="K83" s="1">
        <f t="shared" si="14"/>
        <v>0.28344671201814059</v>
      </c>
      <c r="L83" s="1">
        <f t="shared" si="14"/>
        <v>3.128491620111732E-2</v>
      </c>
      <c r="M83" s="1">
        <f t="shared" si="13"/>
        <v>2.6254472830157277E-2</v>
      </c>
      <c r="O83" s="1">
        <f t="shared" si="15"/>
        <v>1.8382136858329021</v>
      </c>
      <c r="P83" s="1">
        <f t="shared" si="16"/>
        <v>0.20288949803499151</v>
      </c>
      <c r="Q83" s="1">
        <f t="shared" si="16"/>
        <v>0.17026597672311142</v>
      </c>
      <c r="S83" s="1" t="str">
        <f t="shared" si="17"/>
        <v>D</v>
      </c>
      <c r="T83" s="1" t="str">
        <f t="shared" si="17"/>
        <v>C</v>
      </c>
      <c r="U83" s="1" t="str">
        <f t="shared" si="17"/>
        <v>C</v>
      </c>
    </row>
    <row r="84" spans="1:29" ht="15.6" x14ac:dyDescent="0.25">
      <c r="E84" s="5">
        <v>2064301</v>
      </c>
      <c r="F84" s="7">
        <v>405</v>
      </c>
      <c r="G84" s="5">
        <v>42264</v>
      </c>
      <c r="H84" s="5">
        <v>25277</v>
      </c>
      <c r="J84" s="1">
        <f t="shared" si="14"/>
        <v>0.21982842163981545</v>
      </c>
      <c r="K84" s="1">
        <f t="shared" si="14"/>
        <v>-0.28445229681978801</v>
      </c>
      <c r="L84" s="1">
        <f t="shared" si="14"/>
        <v>9.0233709952019805E-2</v>
      </c>
      <c r="M84" s="1">
        <f t="shared" si="13"/>
        <v>2.4812487330225015E-2</v>
      </c>
      <c r="O84" s="1">
        <f t="shared" si="15"/>
        <v>-1.2939741581088979</v>
      </c>
      <c r="P84" s="1">
        <f t="shared" si="16"/>
        <v>0.41047335589692752</v>
      </c>
      <c r="Q84" s="1">
        <f t="shared" si="16"/>
        <v>0.11287206242548467</v>
      </c>
      <c r="S84" s="1" t="str">
        <f t="shared" si="17"/>
        <v>A</v>
      </c>
      <c r="T84" s="1" t="str">
        <f t="shared" si="17"/>
        <v>C</v>
      </c>
      <c r="U84" s="1" t="str">
        <f t="shared" si="17"/>
        <v>C</v>
      </c>
    </row>
    <row r="85" spans="1:29" ht="15.6" x14ac:dyDescent="0.25">
      <c r="E85" s="5">
        <v>2600512</v>
      </c>
      <c r="F85" s="7">
        <v>631</v>
      </c>
      <c r="G85" s="5">
        <v>48382</v>
      </c>
      <c r="H85" s="5">
        <v>22747</v>
      </c>
      <c r="J85" s="1">
        <f t="shared" si="14"/>
        <v>0.25975427033170068</v>
      </c>
      <c r="K85" s="1">
        <f t="shared" si="14"/>
        <v>0.55802469135802468</v>
      </c>
      <c r="L85" s="1">
        <f t="shared" si="14"/>
        <v>0.14475676698845352</v>
      </c>
      <c r="M85" s="1">
        <f t="shared" si="13"/>
        <v>-0.10009099181073704</v>
      </c>
      <c r="O85" s="1">
        <f t="shared" si="15"/>
        <v>2.1482791818800093</v>
      </c>
      <c r="P85" s="1">
        <f t="shared" si="16"/>
        <v>0.55728349260091936</v>
      </c>
      <c r="Q85" s="1">
        <f t="shared" si="16"/>
        <v>-0.38532953349688137</v>
      </c>
      <c r="S85" s="1" t="str">
        <f t="shared" si="17"/>
        <v>D</v>
      </c>
      <c r="T85" s="1" t="str">
        <f t="shared" si="17"/>
        <v>C</v>
      </c>
      <c r="U85" s="1" t="str">
        <f t="shared" si="17"/>
        <v>B</v>
      </c>
    </row>
    <row r="86" spans="1:29" ht="15.6" x14ac:dyDescent="0.25">
      <c r="E86" s="5">
        <v>2985082</v>
      </c>
      <c r="F86" s="7">
        <v>751</v>
      </c>
      <c r="G86" s="5">
        <v>47382</v>
      </c>
      <c r="H86" s="5">
        <v>22847</v>
      </c>
      <c r="J86" s="1">
        <f t="shared" si="14"/>
        <v>0.1478824170009598</v>
      </c>
      <c r="K86" s="1">
        <f t="shared" si="14"/>
        <v>0.19017432646592711</v>
      </c>
      <c r="L86" s="1">
        <f t="shared" si="14"/>
        <v>-2.0668843784878675E-2</v>
      </c>
      <c r="M86" s="1">
        <f t="shared" si="13"/>
        <v>4.3961841121906188E-3</v>
      </c>
      <c r="O86" s="1">
        <f t="shared" si="15"/>
        <v>1.2859833530087137</v>
      </c>
      <c r="P86" s="1">
        <f t="shared" si="16"/>
        <v>-0.13976539066672494</v>
      </c>
      <c r="Q86" s="1">
        <f t="shared" si="16"/>
        <v>2.9727564651327591E-2</v>
      </c>
      <c r="S86" s="1" t="str">
        <f t="shared" si="17"/>
        <v>D</v>
      </c>
      <c r="T86" s="1" t="str">
        <f t="shared" si="17"/>
        <v>B</v>
      </c>
      <c r="U86" s="1" t="str">
        <f t="shared" si="17"/>
        <v>C</v>
      </c>
    </row>
    <row r="87" spans="1:29" ht="15.6" x14ac:dyDescent="0.25">
      <c r="E87" s="5">
        <v>3963504</v>
      </c>
      <c r="F87" s="7">
        <v>894</v>
      </c>
      <c r="G87" s="5">
        <v>54489</v>
      </c>
      <c r="H87" s="5">
        <v>26387</v>
      </c>
      <c r="J87" s="1">
        <f t="shared" si="14"/>
        <v>0.32777056040671582</v>
      </c>
      <c r="K87" s="1">
        <f t="shared" si="14"/>
        <v>0.1904127829560586</v>
      </c>
      <c r="L87" s="1">
        <f t="shared" si="14"/>
        <v>0.14999366848170193</v>
      </c>
      <c r="M87" s="1">
        <f t="shared" si="13"/>
        <v>0.1549437562918545</v>
      </c>
      <c r="O87" s="1">
        <f t="shared" si="15"/>
        <v>0.58093314640516802</v>
      </c>
      <c r="P87" s="1">
        <f t="shared" si="16"/>
        <v>0.45761787848054902</v>
      </c>
      <c r="Q87" s="1">
        <f t="shared" si="16"/>
        <v>0.47272017383010767</v>
      </c>
      <c r="S87" s="1" t="str">
        <f t="shared" si="17"/>
        <v>C</v>
      </c>
      <c r="T87" s="1" t="str">
        <f t="shared" si="17"/>
        <v>C</v>
      </c>
      <c r="U87" s="1" t="str">
        <f t="shared" si="17"/>
        <v>C</v>
      </c>
    </row>
    <row r="88" spans="1:29" ht="15.6" x14ac:dyDescent="0.25">
      <c r="E88" s="5">
        <v>5029164</v>
      </c>
      <c r="F88" s="7">
        <v>992</v>
      </c>
      <c r="G88" s="5">
        <v>32641</v>
      </c>
      <c r="H88" s="5">
        <v>34276</v>
      </c>
      <c r="J88" s="1">
        <f t="shared" si="14"/>
        <v>0.26886815302822958</v>
      </c>
      <c r="K88" s="1">
        <f t="shared" si="14"/>
        <v>0.10961968680089486</v>
      </c>
      <c r="L88" s="1">
        <f t="shared" si="14"/>
        <v>-0.40096166198682304</v>
      </c>
      <c r="M88" s="1">
        <f t="shared" si="13"/>
        <v>0.29897297911850534</v>
      </c>
      <c r="O88" s="1">
        <f t="shared" si="15"/>
        <v>0.40770796230889211</v>
      </c>
      <c r="P88" s="1">
        <f t="shared" si="16"/>
        <v>-1.4912947385952564</v>
      </c>
      <c r="Q88" s="1">
        <f t="shared" si="16"/>
        <v>1.1119687317044014</v>
      </c>
      <c r="S88" s="1" t="str">
        <f t="shared" si="17"/>
        <v>C</v>
      </c>
      <c r="T88" s="1" t="str">
        <f t="shared" si="17"/>
        <v>A</v>
      </c>
      <c r="U88" s="1" t="str">
        <f t="shared" si="17"/>
        <v>D</v>
      </c>
    </row>
    <row r="89" spans="1:29" ht="15.6" x14ac:dyDescent="0.25">
      <c r="E89" s="5">
        <v>5654312</v>
      </c>
      <c r="F89" s="7">
        <v>1210</v>
      </c>
      <c r="G89" s="5">
        <v>29662</v>
      </c>
      <c r="H89" s="5">
        <v>37753</v>
      </c>
      <c r="J89" s="1">
        <f t="shared" si="14"/>
        <v>0.12430455638352617</v>
      </c>
      <c r="K89" s="1">
        <f t="shared" si="14"/>
        <v>0.21975806451612903</v>
      </c>
      <c r="L89" s="1">
        <f t="shared" si="14"/>
        <v>-9.1265586225912201E-2</v>
      </c>
      <c r="M89" s="1">
        <f t="shared" si="13"/>
        <v>0.10144124168514412</v>
      </c>
      <c r="O89" s="1">
        <f t="shared" si="15"/>
        <v>1.7679003160438704</v>
      </c>
      <c r="P89" s="1">
        <f t="shared" si="16"/>
        <v>-0.73420950028833731</v>
      </c>
      <c r="Q89" s="1">
        <f t="shared" si="16"/>
        <v>0.81607017985857133</v>
      </c>
      <c r="S89" s="1" t="str">
        <f t="shared" si="17"/>
        <v>D</v>
      </c>
      <c r="T89" s="1" t="str">
        <f t="shared" si="17"/>
        <v>A</v>
      </c>
      <c r="U89" s="1" t="str">
        <f t="shared" si="17"/>
        <v>C</v>
      </c>
    </row>
    <row r="90" spans="1:29" ht="15.6" x14ac:dyDescent="0.25">
      <c r="E90" s="5">
        <v>5551063</v>
      </c>
      <c r="F90" s="7">
        <v>1275</v>
      </c>
      <c r="G90" s="5">
        <v>17556</v>
      </c>
      <c r="H90" s="5">
        <v>55986</v>
      </c>
      <c r="J90" s="1">
        <f t="shared" si="14"/>
        <v>-1.8260223348127942E-2</v>
      </c>
      <c r="K90" s="1">
        <f t="shared" si="14"/>
        <v>5.3719008264462811E-2</v>
      </c>
      <c r="L90" s="1">
        <f t="shared" si="14"/>
        <v>-0.40813161620929134</v>
      </c>
      <c r="M90" s="1">
        <f t="shared" si="13"/>
        <v>0.48295499695388444</v>
      </c>
      <c r="O90" s="1">
        <f t="shared" si="15"/>
        <v>-2.9418593212316946</v>
      </c>
      <c r="P90" s="1">
        <f t="shared" si="16"/>
        <v>22.350855651014445</v>
      </c>
      <c r="Q90" s="1">
        <f t="shared" si="16"/>
        <v>-26.448471508066056</v>
      </c>
      <c r="S90" s="1" t="str">
        <f t="shared" si="17"/>
        <v>E</v>
      </c>
      <c r="T90" s="1" t="str">
        <f t="shared" si="17"/>
        <v>C</v>
      </c>
      <c r="U90" s="1" t="str">
        <f t="shared" si="17"/>
        <v>E</v>
      </c>
    </row>
    <row r="91" spans="1:29" ht="15.6" x14ac:dyDescent="0.25">
      <c r="E91" s="5">
        <v>4326831</v>
      </c>
      <c r="F91" s="7">
        <v>1386</v>
      </c>
      <c r="G91" s="5">
        <v>21231</v>
      </c>
      <c r="H91" s="5">
        <v>42913</v>
      </c>
      <c r="J91" s="1">
        <f t="shared" si="14"/>
        <v>-0.22054010195885004</v>
      </c>
      <c r="K91" s="1">
        <f t="shared" si="14"/>
        <v>8.7058823529411758E-2</v>
      </c>
      <c r="L91" s="1">
        <f t="shared" si="14"/>
        <v>0.20933014354066987</v>
      </c>
      <c r="M91" s="1">
        <f t="shared" si="13"/>
        <v>-0.23350480477262173</v>
      </c>
      <c r="O91" s="1">
        <f t="shared" si="15"/>
        <v>-0.3947528034863057</v>
      </c>
      <c r="P91" s="1">
        <f t="shared" si="16"/>
        <v>-0.94917043059918504</v>
      </c>
      <c r="Q91" s="1">
        <f t="shared" si="16"/>
        <v>1.0587861468214552</v>
      </c>
      <c r="S91" s="1" t="str">
        <f t="shared" si="17"/>
        <v>E</v>
      </c>
      <c r="T91" s="1" t="str">
        <f t="shared" si="17"/>
        <v>E</v>
      </c>
      <c r="U91" s="1" t="str">
        <f t="shared" si="17"/>
        <v>D</v>
      </c>
    </row>
    <row r="92" spans="1:29" ht="14.4" x14ac:dyDescent="0.25">
      <c r="A92" s="20" t="s">
        <v>46</v>
      </c>
      <c r="J92" s="1" t="e">
        <f>(E92-#REF!)/#REF!</f>
        <v>#REF!</v>
      </c>
      <c r="K92" s="1" t="e">
        <f>(F92-#REF!)/#REF!</f>
        <v>#REF!</v>
      </c>
      <c r="L92" s="1" t="e">
        <f>(G92-#REF!)/#REF!</f>
        <v>#REF!</v>
      </c>
      <c r="M92" s="1" t="e">
        <f>(H92-#REF!)/#REF!</f>
        <v>#REF!</v>
      </c>
      <c r="O92" s="1" t="e">
        <f t="shared" si="15"/>
        <v>#REF!</v>
      </c>
      <c r="P92" s="1" t="e">
        <f t="shared" si="16"/>
        <v>#REF!</v>
      </c>
      <c r="Q92" s="1" t="e">
        <f t="shared" si="16"/>
        <v>#REF!</v>
      </c>
      <c r="S92" s="8" t="e">
        <f t="shared" si="17"/>
        <v>#REF!</v>
      </c>
      <c r="T92" s="8" t="e">
        <f t="shared" si="17"/>
        <v>#REF!</v>
      </c>
      <c r="U92" s="8" t="e">
        <f t="shared" si="17"/>
        <v>#REF!</v>
      </c>
    </row>
    <row r="93" spans="1:29" ht="15.6" x14ac:dyDescent="0.25">
      <c r="E93" s="5">
        <v>785572</v>
      </c>
      <c r="F93" s="6"/>
      <c r="G93" s="6"/>
      <c r="H93" s="6"/>
      <c r="J93" s="1" t="e">
        <f t="shared" si="14"/>
        <v>#DIV/0!</v>
      </c>
      <c r="K93" s="1" t="e">
        <f t="shared" si="14"/>
        <v>#DIV/0!</v>
      </c>
      <c r="L93" s="1" t="e">
        <f t="shared" si="14"/>
        <v>#DIV/0!</v>
      </c>
      <c r="M93" s="1" t="e">
        <f t="shared" si="13"/>
        <v>#DIV/0!</v>
      </c>
      <c r="O93" s="1" t="e">
        <f t="shared" si="15"/>
        <v>#DIV/0!</v>
      </c>
      <c r="P93" s="1" t="e">
        <f t="shared" si="16"/>
        <v>#DIV/0!</v>
      </c>
      <c r="Q93" s="1" t="e">
        <f t="shared" si="16"/>
        <v>#DIV/0!</v>
      </c>
      <c r="S93" s="1" t="e">
        <f t="shared" si="17"/>
        <v>#DIV/0!</v>
      </c>
      <c r="T93" s="1" t="e">
        <f t="shared" si="17"/>
        <v>#DIV/0!</v>
      </c>
      <c r="U93" s="1" t="e">
        <f t="shared" si="17"/>
        <v>#DIV/0!</v>
      </c>
      <c r="W93" s="1">
        <f>COUNTIF($S$93:$U$106,"A")</f>
        <v>7</v>
      </c>
      <c r="X93" s="1">
        <f>COUNTIF($S$93:$U$106,"B")</f>
        <v>2</v>
      </c>
      <c r="Y93" s="1">
        <f>COUNTIF($S$93:$U$106,"C")</f>
        <v>14</v>
      </c>
      <c r="Z93" s="1">
        <f>COUNTIF($S$93:$U$106,"D")</f>
        <v>7</v>
      </c>
      <c r="AA93" s="1">
        <f>COUNTIF($S$93:$U$106,"E")</f>
        <v>3</v>
      </c>
      <c r="AC93" s="1" t="s">
        <v>150</v>
      </c>
    </row>
    <row r="94" spans="1:29" ht="15.6" x14ac:dyDescent="0.25">
      <c r="E94" s="5">
        <v>853472</v>
      </c>
      <c r="F94" s="6"/>
      <c r="G94" s="6"/>
      <c r="H94" s="6"/>
      <c r="J94" s="1">
        <f t="shared" si="14"/>
        <v>8.6433834199793266E-2</v>
      </c>
      <c r="K94" s="1" t="e">
        <f t="shared" si="14"/>
        <v>#DIV/0!</v>
      </c>
      <c r="L94" s="1" t="e">
        <f t="shared" si="14"/>
        <v>#DIV/0!</v>
      </c>
      <c r="M94" s="1" t="e">
        <f t="shared" si="13"/>
        <v>#DIV/0!</v>
      </c>
      <c r="O94" s="1" t="e">
        <f t="shared" si="15"/>
        <v>#DIV/0!</v>
      </c>
      <c r="P94" s="1" t="e">
        <f t="shared" si="16"/>
        <v>#DIV/0!</v>
      </c>
      <c r="Q94" s="1" t="e">
        <f t="shared" si="16"/>
        <v>#DIV/0!</v>
      </c>
      <c r="S94" s="1" t="e">
        <f t="shared" si="17"/>
        <v>#DIV/0!</v>
      </c>
      <c r="T94" s="1" t="e">
        <f t="shared" si="17"/>
        <v>#DIV/0!</v>
      </c>
      <c r="U94" s="1" t="e">
        <f t="shared" si="17"/>
        <v>#DIV/0!</v>
      </c>
    </row>
    <row r="95" spans="1:29" ht="15.6" x14ac:dyDescent="0.25">
      <c r="E95" s="5">
        <v>950709</v>
      </c>
      <c r="F95" s="5">
        <v>1144</v>
      </c>
      <c r="G95" s="5">
        <v>8184</v>
      </c>
      <c r="H95" s="5">
        <v>27107</v>
      </c>
      <c r="J95" s="1">
        <f t="shared" si="14"/>
        <v>0.11393109557196955</v>
      </c>
      <c r="K95" s="1" t="e">
        <f t="shared" si="14"/>
        <v>#DIV/0!</v>
      </c>
      <c r="L95" s="1" t="e">
        <f t="shared" si="14"/>
        <v>#DIV/0!</v>
      </c>
      <c r="M95" s="1" t="e">
        <f t="shared" si="13"/>
        <v>#DIV/0!</v>
      </c>
      <c r="O95" s="1" t="e">
        <f t="shared" si="15"/>
        <v>#DIV/0!</v>
      </c>
      <c r="P95" s="1" t="e">
        <f t="shared" si="16"/>
        <v>#DIV/0!</v>
      </c>
      <c r="Q95" s="1" t="e">
        <f t="shared" si="16"/>
        <v>#DIV/0!</v>
      </c>
      <c r="S95" s="1" t="e">
        <f t="shared" si="17"/>
        <v>#DIV/0!</v>
      </c>
      <c r="T95" s="1" t="e">
        <f t="shared" si="17"/>
        <v>#DIV/0!</v>
      </c>
      <c r="U95" s="1" t="e">
        <f t="shared" si="17"/>
        <v>#DIV/0!</v>
      </c>
    </row>
    <row r="96" spans="1:29" ht="15.6" x14ac:dyDescent="0.25">
      <c r="E96" s="5">
        <v>1092023</v>
      </c>
      <c r="F96" s="5">
        <v>1100</v>
      </c>
      <c r="G96" s="5">
        <v>8445</v>
      </c>
      <c r="H96" s="5">
        <v>27382</v>
      </c>
      <c r="J96" s="1">
        <f t="shared" si="14"/>
        <v>0.1486406460862367</v>
      </c>
      <c r="K96" s="1">
        <f t="shared" si="14"/>
        <v>-3.8461538461538464E-2</v>
      </c>
      <c r="L96" s="1">
        <f t="shared" si="14"/>
        <v>3.189149560117302E-2</v>
      </c>
      <c r="M96" s="1">
        <f t="shared" si="13"/>
        <v>1.0144981001217399E-2</v>
      </c>
      <c r="O96" s="1">
        <f t="shared" si="15"/>
        <v>-0.25875518893549659</v>
      </c>
      <c r="P96" s="1">
        <f t="shared" si="16"/>
        <v>0.21455433921264419</v>
      </c>
      <c r="Q96" s="1">
        <f t="shared" si="16"/>
        <v>6.8251728368642822E-2</v>
      </c>
      <c r="S96" s="1" t="str">
        <f t="shared" si="17"/>
        <v>B</v>
      </c>
      <c r="T96" s="1" t="str">
        <f t="shared" si="17"/>
        <v>C</v>
      </c>
      <c r="U96" s="1" t="str">
        <f t="shared" si="17"/>
        <v>C</v>
      </c>
    </row>
    <row r="97" spans="1:29" ht="15.6" x14ac:dyDescent="0.25">
      <c r="E97" s="5">
        <v>1159296</v>
      </c>
      <c r="F97" s="5">
        <v>1516</v>
      </c>
      <c r="G97" s="5">
        <v>9710</v>
      </c>
      <c r="H97" s="5">
        <v>28864</v>
      </c>
      <c r="J97" s="1">
        <f t="shared" si="14"/>
        <v>6.160401383487344E-2</v>
      </c>
      <c r="K97" s="1">
        <f t="shared" si="14"/>
        <v>0.37818181818181817</v>
      </c>
      <c r="L97" s="1">
        <f t="shared" si="14"/>
        <v>0.14979277679100059</v>
      </c>
      <c r="M97" s="1">
        <f t="shared" si="13"/>
        <v>5.4123146592652105E-2</v>
      </c>
      <c r="O97" s="1">
        <f t="shared" si="15"/>
        <v>6.1389152206139705</v>
      </c>
      <c r="P97" s="1">
        <f t="shared" si="16"/>
        <v>2.4315424834575361</v>
      </c>
      <c r="Q97" s="1">
        <f t="shared" si="16"/>
        <v>0.87856526260977996</v>
      </c>
      <c r="S97" s="1" t="str">
        <f t="shared" si="17"/>
        <v>D</v>
      </c>
      <c r="T97" s="1" t="str">
        <f t="shared" si="17"/>
        <v>D</v>
      </c>
      <c r="U97" s="1" t="str">
        <f t="shared" si="17"/>
        <v>C</v>
      </c>
    </row>
    <row r="98" spans="1:29" ht="15.6" x14ac:dyDescent="0.25">
      <c r="E98" s="5">
        <v>1303332</v>
      </c>
      <c r="F98" s="5">
        <v>1501</v>
      </c>
      <c r="G98" s="5">
        <v>10577</v>
      </c>
      <c r="H98" s="5">
        <v>29484</v>
      </c>
      <c r="J98" s="1">
        <f t="shared" si="14"/>
        <v>0.12424436899635641</v>
      </c>
      <c r="K98" s="1">
        <f t="shared" si="14"/>
        <v>-9.8944591029023754E-3</v>
      </c>
      <c r="L98" s="1">
        <f t="shared" si="14"/>
        <v>8.9289392378990737E-2</v>
      </c>
      <c r="M98" s="1">
        <f t="shared" si="13"/>
        <v>2.1480044345898005E-2</v>
      </c>
      <c r="O98" s="1">
        <f t="shared" si="15"/>
        <v>-7.963708281372929E-2</v>
      </c>
      <c r="P98" s="1">
        <f t="shared" si="16"/>
        <v>0.71865947004495023</v>
      </c>
      <c r="Q98" s="1">
        <f t="shared" si="16"/>
        <v>0.17288545565013033</v>
      </c>
      <c r="S98" s="1" t="str">
        <f t="shared" si="17"/>
        <v>B</v>
      </c>
      <c r="T98" s="1" t="str">
        <f t="shared" si="17"/>
        <v>C</v>
      </c>
      <c r="U98" s="1" t="str">
        <f t="shared" si="17"/>
        <v>C</v>
      </c>
    </row>
    <row r="99" spans="1:29" ht="15.6" x14ac:dyDescent="0.25">
      <c r="E99" s="5">
        <v>1532188</v>
      </c>
      <c r="F99" s="5">
        <v>1588</v>
      </c>
      <c r="G99" s="5">
        <v>12072</v>
      </c>
      <c r="H99" s="5">
        <v>31127</v>
      </c>
      <c r="J99" s="1">
        <f t="shared" si="14"/>
        <v>0.17559301850948186</v>
      </c>
      <c r="K99" s="1">
        <f t="shared" si="14"/>
        <v>5.7961359093937376E-2</v>
      </c>
      <c r="L99" s="1">
        <f t="shared" si="14"/>
        <v>0.14134442658598848</v>
      </c>
      <c r="M99" s="1">
        <f t="shared" si="13"/>
        <v>5.5725139058472394E-2</v>
      </c>
      <c r="O99" s="1">
        <f t="shared" si="15"/>
        <v>0.33008920050433277</v>
      </c>
      <c r="P99" s="1">
        <f t="shared" si="16"/>
        <v>0.8049547059774248</v>
      </c>
      <c r="Q99" s="1">
        <f t="shared" si="16"/>
        <v>0.31735395593454807</v>
      </c>
      <c r="S99" s="1" t="str">
        <f t="shared" si="17"/>
        <v>C</v>
      </c>
      <c r="T99" s="1" t="str">
        <f t="shared" si="17"/>
        <v>C</v>
      </c>
      <c r="U99" s="1" t="str">
        <f t="shared" si="17"/>
        <v>C</v>
      </c>
    </row>
    <row r="100" spans="1:29" ht="15.6" x14ac:dyDescent="0.25">
      <c r="E100" s="5">
        <v>1790114</v>
      </c>
      <c r="F100" s="5">
        <v>1399</v>
      </c>
      <c r="G100" s="5">
        <v>9761</v>
      </c>
      <c r="H100" s="5">
        <v>22624</v>
      </c>
      <c r="J100" s="1">
        <f t="shared" si="14"/>
        <v>0.1683383501241362</v>
      </c>
      <c r="K100" s="1">
        <f t="shared" si="14"/>
        <v>-0.1190176322418136</v>
      </c>
      <c r="L100" s="1">
        <f t="shared" si="14"/>
        <v>-0.19143472498343272</v>
      </c>
      <c r="M100" s="1">
        <f t="shared" si="13"/>
        <v>-0.27317120185048349</v>
      </c>
      <c r="O100" s="1">
        <f t="shared" si="15"/>
        <v>-0.70701436811069795</v>
      </c>
      <c r="P100" s="1">
        <f t="shared" si="16"/>
        <v>-1.1372020982875546</v>
      </c>
      <c r="Q100" s="1">
        <f t="shared" si="16"/>
        <v>-1.622750856528185</v>
      </c>
      <c r="S100" s="1" t="str">
        <f t="shared" si="17"/>
        <v>A</v>
      </c>
      <c r="T100" s="1" t="str">
        <f t="shared" si="17"/>
        <v>A</v>
      </c>
      <c r="U100" s="1" t="str">
        <f t="shared" si="17"/>
        <v>A</v>
      </c>
    </row>
    <row r="101" spans="1:29" ht="15.6" x14ac:dyDescent="0.25">
      <c r="E101" s="5">
        <v>1724616</v>
      </c>
      <c r="F101" s="5">
        <v>1103</v>
      </c>
      <c r="G101" s="5">
        <v>10086</v>
      </c>
      <c r="H101" s="5">
        <v>31750</v>
      </c>
      <c r="J101" s="1">
        <f t="shared" si="14"/>
        <v>-3.658873122046976E-2</v>
      </c>
      <c r="K101" s="1">
        <f t="shared" si="14"/>
        <v>-0.21157969978556113</v>
      </c>
      <c r="L101" s="1">
        <f t="shared" si="14"/>
        <v>3.3295768876139741E-2</v>
      </c>
      <c r="M101" s="1">
        <f t="shared" si="13"/>
        <v>0.40337694483734088</v>
      </c>
      <c r="O101" s="1">
        <f t="shared" si="15"/>
        <v>5.7826465342747859</v>
      </c>
      <c r="P101" s="1">
        <f t="shared" si="16"/>
        <v>-0.91000064133167446</v>
      </c>
      <c r="Q101" s="1">
        <f t="shared" si="16"/>
        <v>-11.024622373668686</v>
      </c>
      <c r="S101" s="1" t="str">
        <f t="shared" si="17"/>
        <v>C</v>
      </c>
      <c r="T101" s="1" t="str">
        <f t="shared" si="17"/>
        <v>E</v>
      </c>
      <c r="U101" s="1" t="str">
        <f t="shared" si="17"/>
        <v>E</v>
      </c>
    </row>
    <row r="102" spans="1:29" ht="15.6" x14ac:dyDescent="0.25">
      <c r="E102" s="5">
        <v>2024407</v>
      </c>
      <c r="F102" s="7">
        <v>747</v>
      </c>
      <c r="G102" s="5">
        <v>10515</v>
      </c>
      <c r="H102" s="5">
        <v>25549</v>
      </c>
      <c r="J102" s="1">
        <f t="shared" si="14"/>
        <v>0.17383058025670642</v>
      </c>
      <c r="K102" s="1">
        <f t="shared" si="14"/>
        <v>-0.32275611967361739</v>
      </c>
      <c r="L102" s="1">
        <f t="shared" si="14"/>
        <v>4.2534205829863177E-2</v>
      </c>
      <c r="M102" s="1">
        <f t="shared" si="13"/>
        <v>-0.19530708661417323</v>
      </c>
      <c r="O102" s="1">
        <f t="shared" si="15"/>
        <v>-1.8567280808531121</v>
      </c>
      <c r="P102" s="1">
        <f t="shared" si="16"/>
        <v>0.24468770550642052</v>
      </c>
      <c r="Q102" s="1">
        <f t="shared" si="16"/>
        <v>-1.1235484937446054</v>
      </c>
      <c r="S102" s="1" t="str">
        <f t="shared" si="17"/>
        <v>A</v>
      </c>
      <c r="T102" s="1" t="str">
        <f t="shared" si="17"/>
        <v>C</v>
      </c>
      <c r="U102" s="1" t="str">
        <f t="shared" si="17"/>
        <v>A</v>
      </c>
    </row>
    <row r="103" spans="1:29" ht="15.6" x14ac:dyDescent="0.25">
      <c r="E103" s="5">
        <v>2296836</v>
      </c>
      <c r="F103" s="7">
        <v>991</v>
      </c>
      <c r="G103" s="5">
        <v>15541</v>
      </c>
      <c r="H103" s="5">
        <v>17162</v>
      </c>
      <c r="J103" s="1">
        <f t="shared" si="14"/>
        <v>0.13457224757669778</v>
      </c>
      <c r="K103" s="1">
        <f t="shared" si="14"/>
        <v>0.32663989290495316</v>
      </c>
      <c r="L103" s="1">
        <f t="shared" si="14"/>
        <v>0.47798383262006655</v>
      </c>
      <c r="M103" s="1">
        <f t="shared" si="13"/>
        <v>-0.32827116521194566</v>
      </c>
      <c r="O103" s="1">
        <f t="shared" si="15"/>
        <v>2.4272455783930398</v>
      </c>
      <c r="P103" s="1">
        <f t="shared" si="16"/>
        <v>3.5518752285655748</v>
      </c>
      <c r="Q103" s="1">
        <f t="shared" si="16"/>
        <v>-2.43936748566863</v>
      </c>
      <c r="S103" s="1" t="str">
        <f t="shared" si="17"/>
        <v>D</v>
      </c>
      <c r="T103" s="1" t="str">
        <f t="shared" si="17"/>
        <v>D</v>
      </c>
      <c r="U103" s="1" t="str">
        <f t="shared" si="17"/>
        <v>A</v>
      </c>
    </row>
    <row r="104" spans="1:29" ht="15.6" x14ac:dyDescent="0.25">
      <c r="E104" s="5">
        <v>2600327</v>
      </c>
      <c r="F104" s="7">
        <v>1085</v>
      </c>
      <c r="G104" s="5">
        <v>17002</v>
      </c>
      <c r="H104" s="5">
        <v>15502</v>
      </c>
      <c r="J104" s="1">
        <f t="shared" si="14"/>
        <v>0.13213437964225569</v>
      </c>
      <c r="K104" s="1">
        <f t="shared" si="14"/>
        <v>9.4853683148335019E-2</v>
      </c>
      <c r="L104" s="1">
        <f t="shared" si="14"/>
        <v>9.4009394504858124E-2</v>
      </c>
      <c r="M104" s="1">
        <f t="shared" si="13"/>
        <v>-9.6725323388882414E-2</v>
      </c>
      <c r="O104" s="1">
        <f t="shared" si="15"/>
        <v>0.7178577097432518</v>
      </c>
      <c r="P104" s="1">
        <f t="shared" si="16"/>
        <v>0.71146808846707255</v>
      </c>
      <c r="Q104" s="1">
        <f t="shared" si="16"/>
        <v>-0.73202238244701534</v>
      </c>
      <c r="S104" s="1" t="str">
        <f t="shared" si="17"/>
        <v>C</v>
      </c>
      <c r="T104" s="1" t="str">
        <f t="shared" si="17"/>
        <v>C</v>
      </c>
      <c r="U104" s="1" t="str">
        <f t="shared" si="17"/>
        <v>A</v>
      </c>
    </row>
    <row r="105" spans="1:29" ht="15.6" x14ac:dyDescent="0.25">
      <c r="E105" s="5">
        <v>2844921</v>
      </c>
      <c r="F105" s="7">
        <v>1120</v>
      </c>
      <c r="G105" s="5">
        <v>20252</v>
      </c>
      <c r="H105" s="5">
        <v>19467</v>
      </c>
      <c r="J105" s="1">
        <f t="shared" si="14"/>
        <v>9.4062785180479225E-2</v>
      </c>
      <c r="K105" s="1">
        <f t="shared" si="14"/>
        <v>3.2258064516129031E-2</v>
      </c>
      <c r="L105" s="1">
        <f t="shared" si="14"/>
        <v>0.19115398188448418</v>
      </c>
      <c r="M105" s="1">
        <f t="shared" si="13"/>
        <v>0.25577344858727907</v>
      </c>
      <c r="O105" s="1">
        <f t="shared" si="15"/>
        <v>0.34294183883918761</v>
      </c>
      <c r="P105" s="1">
        <f t="shared" si="16"/>
        <v>2.0321956395158307</v>
      </c>
      <c r="Q105" s="1">
        <f t="shared" si="16"/>
        <v>2.7191779203276187</v>
      </c>
      <c r="S105" s="1" t="str">
        <f t="shared" si="17"/>
        <v>C</v>
      </c>
      <c r="T105" s="1" t="str">
        <f t="shared" si="17"/>
        <v>D</v>
      </c>
      <c r="U105" s="1" t="str">
        <f t="shared" si="17"/>
        <v>D</v>
      </c>
    </row>
    <row r="106" spans="1:29" ht="15.6" x14ac:dyDescent="0.25">
      <c r="E106" s="5">
        <v>2560255</v>
      </c>
      <c r="F106" s="7">
        <v>1314</v>
      </c>
      <c r="G106" s="5">
        <v>17543</v>
      </c>
      <c r="H106" s="5">
        <v>18890</v>
      </c>
      <c r="J106" s="1">
        <f t="shared" si="14"/>
        <v>-0.10006112647767723</v>
      </c>
      <c r="K106" s="1">
        <f t="shared" si="14"/>
        <v>0.17321428571428571</v>
      </c>
      <c r="L106" s="1">
        <f t="shared" si="14"/>
        <v>-0.13376456646257159</v>
      </c>
      <c r="M106" s="1">
        <f t="shared" si="13"/>
        <v>-2.9639903426311193E-2</v>
      </c>
      <c r="O106" s="1">
        <f t="shared" si="15"/>
        <v>-1.7310847060364478</v>
      </c>
      <c r="P106" s="1">
        <f t="shared" si="16"/>
        <v>1.3368285084459179</v>
      </c>
      <c r="Q106" s="1">
        <f t="shared" si="16"/>
        <v>0.29621796665384931</v>
      </c>
      <c r="S106" s="1" t="str">
        <f t="shared" si="17"/>
        <v>E</v>
      </c>
      <c r="T106" s="1" t="str">
        <f t="shared" si="17"/>
        <v>C</v>
      </c>
      <c r="U106" s="1" t="str">
        <f t="shared" si="17"/>
        <v>D</v>
      </c>
    </row>
    <row r="107" spans="1:29" ht="14.4" x14ac:dyDescent="0.25">
      <c r="A107" s="20" t="s">
        <v>47</v>
      </c>
      <c r="J107" s="1">
        <f t="shared" si="14"/>
        <v>-1</v>
      </c>
      <c r="K107" s="1">
        <f t="shared" si="14"/>
        <v>-1</v>
      </c>
      <c r="L107" s="1">
        <f t="shared" si="14"/>
        <v>-1</v>
      </c>
      <c r="M107" s="1">
        <f t="shared" si="13"/>
        <v>-1</v>
      </c>
      <c r="O107" s="1">
        <f t="shared" si="15"/>
        <v>1</v>
      </c>
      <c r="P107" s="1">
        <f t="shared" si="16"/>
        <v>1</v>
      </c>
      <c r="Q107" s="1">
        <f t="shared" si="16"/>
        <v>1</v>
      </c>
      <c r="S107" s="8" t="str">
        <f t="shared" si="17"/>
        <v>D</v>
      </c>
      <c r="T107" s="8" t="str">
        <f t="shared" si="17"/>
        <v>D</v>
      </c>
      <c r="U107" s="8" t="str">
        <f t="shared" si="17"/>
        <v>D</v>
      </c>
    </row>
    <row r="108" spans="1:29" ht="15.6" x14ac:dyDescent="0.25">
      <c r="E108" s="5">
        <v>614451</v>
      </c>
      <c r="F108" s="6"/>
      <c r="G108" s="6"/>
      <c r="H108" s="6"/>
      <c r="J108" s="1" t="e">
        <f t="shared" si="14"/>
        <v>#DIV/0!</v>
      </c>
      <c r="K108" s="1" t="e">
        <f t="shared" si="14"/>
        <v>#DIV/0!</v>
      </c>
      <c r="L108" s="1" t="e">
        <f t="shared" si="14"/>
        <v>#DIV/0!</v>
      </c>
      <c r="M108" s="1" t="e">
        <f t="shared" si="13"/>
        <v>#DIV/0!</v>
      </c>
      <c r="O108" s="1" t="e">
        <f t="shared" si="15"/>
        <v>#DIV/0!</v>
      </c>
      <c r="P108" s="1" t="e">
        <f t="shared" si="16"/>
        <v>#DIV/0!</v>
      </c>
      <c r="Q108" s="1" t="e">
        <f t="shared" si="16"/>
        <v>#DIV/0!</v>
      </c>
      <c r="S108" s="1" t="e">
        <f t="shared" si="17"/>
        <v>#DIV/0!</v>
      </c>
      <c r="T108" s="1" t="e">
        <f t="shared" si="17"/>
        <v>#DIV/0!</v>
      </c>
      <c r="U108" s="1" t="e">
        <f t="shared" si="17"/>
        <v>#DIV/0!</v>
      </c>
      <c r="W108" s="1">
        <f>COUNTIF($S$108:$U$121,"A")</f>
        <v>7</v>
      </c>
      <c r="X108" s="1">
        <f>COUNTIF($S$108:$U$121,"B")</f>
        <v>6</v>
      </c>
      <c r="Y108" s="1">
        <f>COUNTIF($S$108:$U$121,"C")</f>
        <v>3</v>
      </c>
      <c r="Z108" s="1">
        <f>COUNTIF($S$108:$U$121,"D")</f>
        <v>12</v>
      </c>
      <c r="AA108" s="1">
        <f>COUNTIF($S$108:$U$121,"E")</f>
        <v>5</v>
      </c>
      <c r="AC108" s="1" t="s">
        <v>42</v>
      </c>
    </row>
    <row r="109" spans="1:29" ht="15.6" x14ac:dyDescent="0.25">
      <c r="E109" s="5">
        <v>696552</v>
      </c>
      <c r="F109" s="6"/>
      <c r="G109" s="6"/>
      <c r="H109" s="6"/>
      <c r="J109" s="1">
        <f t="shared" si="14"/>
        <v>0.13361683844602742</v>
      </c>
      <c r="K109" s="1" t="e">
        <f t="shared" si="14"/>
        <v>#DIV/0!</v>
      </c>
      <c r="L109" s="1" t="e">
        <f t="shared" si="14"/>
        <v>#DIV/0!</v>
      </c>
      <c r="M109" s="1" t="e">
        <f t="shared" si="14"/>
        <v>#DIV/0!</v>
      </c>
      <c r="O109" s="1" t="e">
        <f t="shared" si="15"/>
        <v>#DIV/0!</v>
      </c>
      <c r="P109" s="1" t="e">
        <f t="shared" si="16"/>
        <v>#DIV/0!</v>
      </c>
      <c r="Q109" s="1" t="e">
        <f t="shared" si="16"/>
        <v>#DIV/0!</v>
      </c>
      <c r="S109" s="1" t="e">
        <f t="shared" si="17"/>
        <v>#DIV/0!</v>
      </c>
      <c r="T109" s="1" t="e">
        <f t="shared" si="17"/>
        <v>#DIV/0!</v>
      </c>
      <c r="U109" s="1" t="e">
        <f t="shared" si="17"/>
        <v>#DIV/0!</v>
      </c>
    </row>
    <row r="110" spans="1:29" ht="15.6" x14ac:dyDescent="0.25">
      <c r="E110" s="5">
        <v>796885</v>
      </c>
      <c r="F110" s="7">
        <v>783</v>
      </c>
      <c r="G110" s="5">
        <v>14390</v>
      </c>
      <c r="H110" s="5">
        <v>14830</v>
      </c>
      <c r="J110" s="1">
        <f t="shared" ref="J110:M151" si="18">(E110-E109)/E109</f>
        <v>0.1440423686960916</v>
      </c>
      <c r="K110" s="1" t="e">
        <f t="shared" si="18"/>
        <v>#DIV/0!</v>
      </c>
      <c r="L110" s="1" t="e">
        <f t="shared" si="18"/>
        <v>#DIV/0!</v>
      </c>
      <c r="M110" s="1" t="e">
        <f t="shared" si="18"/>
        <v>#DIV/0!</v>
      </c>
      <c r="O110" s="1" t="e">
        <f t="shared" si="15"/>
        <v>#DIV/0!</v>
      </c>
      <c r="P110" s="1" t="e">
        <f t="shared" si="16"/>
        <v>#DIV/0!</v>
      </c>
      <c r="Q110" s="1" t="e">
        <f t="shared" si="16"/>
        <v>#DIV/0!</v>
      </c>
      <c r="S110" s="1" t="e">
        <f t="shared" si="17"/>
        <v>#DIV/0!</v>
      </c>
      <c r="T110" s="1" t="e">
        <f t="shared" si="17"/>
        <v>#DIV/0!</v>
      </c>
      <c r="U110" s="1" t="e">
        <f t="shared" si="17"/>
        <v>#DIV/0!</v>
      </c>
    </row>
    <row r="111" spans="1:29" ht="15.6" x14ac:dyDescent="0.25">
      <c r="E111" s="5">
        <v>965164</v>
      </c>
      <c r="F111" s="7">
        <v>821</v>
      </c>
      <c r="G111" s="5">
        <v>16454</v>
      </c>
      <c r="H111" s="5">
        <v>20653</v>
      </c>
      <c r="J111" s="1">
        <f t="shared" si="18"/>
        <v>0.21117099706984069</v>
      </c>
      <c r="K111" s="1">
        <f t="shared" si="18"/>
        <v>4.8531289910600253E-2</v>
      </c>
      <c r="L111" s="1">
        <f t="shared" si="18"/>
        <v>0.14343293954134817</v>
      </c>
      <c r="M111" s="1">
        <f t="shared" si="18"/>
        <v>0.39265003371544166</v>
      </c>
      <c r="O111" s="1">
        <f t="shared" ref="O111:O151" si="19">K111/J111</f>
        <v>0.22981986439430163</v>
      </c>
      <c r="P111" s="1">
        <f t="shared" ref="P111:Q151" si="20">L111/$J111</f>
        <v>0.67922651089207353</v>
      </c>
      <c r="Q111" s="1">
        <f t="shared" si="20"/>
        <v>1.8593937574939816</v>
      </c>
      <c r="S111" s="1" t="str">
        <f t="shared" ref="S111:U151" si="21">IF(AND($J111&gt;0,K111&lt;0,O111&lt;-0.5),"A",IF(OR(AND($J111&gt;0,K111&lt;0,O111&gt;-0.5)),"B",IF(OR(AND($J111&gt;0,K111&gt;0,O111&lt;1),AND($J111&lt;0,K111&lt;0,O111&gt;1.2)),"C",IF(OR(AND($J111&gt;0,K111&gt;0,O111&gt;1),AND($J111&lt;0,K111&lt;0,O111&lt;1.2)),"D",IF(AND($J111&lt;0,K111&gt;0,O111&lt;0),"E","F")))))</f>
        <v>C</v>
      </c>
      <c r="T111" s="1" t="str">
        <f t="shared" si="21"/>
        <v>C</v>
      </c>
      <c r="U111" s="1" t="str">
        <f t="shared" si="21"/>
        <v>D</v>
      </c>
    </row>
    <row r="112" spans="1:29" ht="15.6" x14ac:dyDescent="0.25">
      <c r="E112" s="5">
        <v>1002149</v>
      </c>
      <c r="F112" s="5">
        <v>1420</v>
      </c>
      <c r="G112" s="5">
        <v>24638</v>
      </c>
      <c r="H112" s="5">
        <v>26782</v>
      </c>
      <c r="J112" s="1">
        <f t="shared" si="18"/>
        <v>3.8319912470833974E-2</v>
      </c>
      <c r="K112" s="1">
        <f t="shared" si="18"/>
        <v>0.7295980511571255</v>
      </c>
      <c r="L112" s="1">
        <f t="shared" si="18"/>
        <v>0.49738665370122764</v>
      </c>
      <c r="M112" s="1">
        <f t="shared" si="18"/>
        <v>0.29676076114850142</v>
      </c>
      <c r="O112" s="1">
        <f t="shared" si="19"/>
        <v>19.039658603407215</v>
      </c>
      <c r="P112" s="1">
        <f t="shared" si="20"/>
        <v>12.979848377258122</v>
      </c>
      <c r="Q112" s="1">
        <f t="shared" si="20"/>
        <v>7.7442964248514858</v>
      </c>
      <c r="S112" s="1" t="str">
        <f t="shared" si="21"/>
        <v>D</v>
      </c>
      <c r="T112" s="1" t="str">
        <f t="shared" si="21"/>
        <v>D</v>
      </c>
      <c r="U112" s="1" t="str">
        <f t="shared" si="21"/>
        <v>D</v>
      </c>
    </row>
    <row r="113" spans="1:29" ht="15.6" x14ac:dyDescent="0.25">
      <c r="E113" s="5">
        <v>1142269</v>
      </c>
      <c r="F113" s="5">
        <v>1272</v>
      </c>
      <c r="G113" s="5">
        <v>34441</v>
      </c>
      <c r="H113" s="5">
        <v>24898</v>
      </c>
      <c r="J113" s="1">
        <f t="shared" si="18"/>
        <v>0.13981952783468327</v>
      </c>
      <c r="K113" s="1">
        <f t="shared" si="18"/>
        <v>-0.10422535211267606</v>
      </c>
      <c r="L113" s="1">
        <f t="shared" si="18"/>
        <v>0.39788132153583894</v>
      </c>
      <c r="M113" s="1">
        <f t="shared" si="18"/>
        <v>-7.0345754611306099E-2</v>
      </c>
      <c r="O113" s="1">
        <f t="shared" si="19"/>
        <v>-0.74542772191240503</v>
      </c>
      <c r="P113" s="1">
        <f t="shared" si="20"/>
        <v>2.8456777654568901</v>
      </c>
      <c r="Q113" s="1">
        <f t="shared" si="20"/>
        <v>-0.50311823892353547</v>
      </c>
      <c r="S113" s="1" t="str">
        <f t="shared" si="21"/>
        <v>A</v>
      </c>
      <c r="T113" s="1" t="str">
        <f t="shared" si="21"/>
        <v>D</v>
      </c>
      <c r="U113" s="1" t="str">
        <f t="shared" si="21"/>
        <v>A</v>
      </c>
    </row>
    <row r="114" spans="1:29" ht="15.6" x14ac:dyDescent="0.25">
      <c r="E114" s="5">
        <v>1351595</v>
      </c>
      <c r="F114" s="7">
        <v>777</v>
      </c>
      <c r="G114" s="5">
        <v>33973</v>
      </c>
      <c r="H114" s="5">
        <v>24279</v>
      </c>
      <c r="J114" s="1">
        <f t="shared" si="18"/>
        <v>0.18325455737658994</v>
      </c>
      <c r="K114" s="1">
        <f t="shared" si="18"/>
        <v>-0.38915094339622641</v>
      </c>
      <c r="L114" s="1">
        <f t="shared" si="18"/>
        <v>-1.3588455619755524E-2</v>
      </c>
      <c r="M114" s="1">
        <f t="shared" si="18"/>
        <v>-2.4861434653385812E-2</v>
      </c>
      <c r="O114" s="1">
        <f t="shared" si="19"/>
        <v>-2.1235539730480881</v>
      </c>
      <c r="P114" s="1">
        <f t="shared" si="20"/>
        <v>-7.4150710434071843E-2</v>
      </c>
      <c r="Q114" s="1">
        <f t="shared" si="20"/>
        <v>-0.13566611935492179</v>
      </c>
      <c r="S114" s="1" t="str">
        <f t="shared" si="21"/>
        <v>A</v>
      </c>
      <c r="T114" s="1" t="str">
        <f t="shared" si="21"/>
        <v>B</v>
      </c>
      <c r="U114" s="1" t="str">
        <f t="shared" si="21"/>
        <v>B</v>
      </c>
    </row>
    <row r="115" spans="1:29" ht="15.6" x14ac:dyDescent="0.25">
      <c r="E115" s="5">
        <v>1871613</v>
      </c>
      <c r="F115" s="5">
        <v>1120</v>
      </c>
      <c r="G115" s="5">
        <v>33544</v>
      </c>
      <c r="H115" s="5">
        <v>23925</v>
      </c>
      <c r="J115" s="1">
        <f t="shared" si="18"/>
        <v>0.384743950665695</v>
      </c>
      <c r="K115" s="1">
        <f t="shared" si="18"/>
        <v>0.44144144144144143</v>
      </c>
      <c r="L115" s="1">
        <f t="shared" si="18"/>
        <v>-1.2627674918317488E-2</v>
      </c>
      <c r="M115" s="1">
        <f t="shared" si="18"/>
        <v>-1.4580501668108242E-2</v>
      </c>
      <c r="O115" s="1">
        <f t="shared" si="19"/>
        <v>1.1473642163252906</v>
      </c>
      <c r="P115" s="1">
        <f t="shared" si="20"/>
        <v>-3.2820983660610446E-2</v>
      </c>
      <c r="Q115" s="1">
        <f t="shared" si="20"/>
        <v>-3.7896636562785822E-2</v>
      </c>
      <c r="S115" s="1" t="str">
        <f t="shared" si="21"/>
        <v>D</v>
      </c>
      <c r="T115" s="1" t="str">
        <f t="shared" si="21"/>
        <v>B</v>
      </c>
      <c r="U115" s="1" t="str">
        <f t="shared" si="21"/>
        <v>B</v>
      </c>
    </row>
    <row r="116" spans="1:29" ht="15.6" x14ac:dyDescent="0.25">
      <c r="E116" s="5">
        <v>2336262</v>
      </c>
      <c r="F116" s="5">
        <v>1112</v>
      </c>
      <c r="G116" s="5">
        <v>29858</v>
      </c>
      <c r="H116" s="5">
        <v>20267</v>
      </c>
      <c r="J116" s="1">
        <f t="shared" si="18"/>
        <v>0.2482612591385078</v>
      </c>
      <c r="K116" s="1">
        <f t="shared" si="18"/>
        <v>-7.1428571428571426E-3</v>
      </c>
      <c r="L116" s="1">
        <f t="shared" si="18"/>
        <v>-0.10988552349153351</v>
      </c>
      <c r="M116" s="1">
        <f t="shared" si="18"/>
        <v>-0.1528944618599791</v>
      </c>
      <c r="O116" s="1">
        <f t="shared" si="19"/>
        <v>-2.8771533535452105E-2</v>
      </c>
      <c r="P116" s="1">
        <f t="shared" si="20"/>
        <v>-0.44262050338763131</v>
      </c>
      <c r="Q116" s="1">
        <f t="shared" si="20"/>
        <v>-0.61586113915050078</v>
      </c>
      <c r="S116" s="1" t="str">
        <f t="shared" si="21"/>
        <v>B</v>
      </c>
      <c r="T116" s="1" t="str">
        <f t="shared" si="21"/>
        <v>B</v>
      </c>
      <c r="U116" s="1" t="str">
        <f t="shared" si="21"/>
        <v>A</v>
      </c>
    </row>
    <row r="117" spans="1:29" ht="15.6" x14ac:dyDescent="0.25">
      <c r="E117" s="5">
        <v>3052237</v>
      </c>
      <c r="F117" s="5">
        <v>2479</v>
      </c>
      <c r="G117" s="5">
        <v>18767</v>
      </c>
      <c r="H117" s="5">
        <v>26895</v>
      </c>
      <c r="J117" s="1">
        <f t="shared" si="18"/>
        <v>0.3064617752632196</v>
      </c>
      <c r="K117" s="1">
        <f t="shared" si="18"/>
        <v>1.2293165467625899</v>
      </c>
      <c r="L117" s="1">
        <f t="shared" si="18"/>
        <v>-0.37145823564873737</v>
      </c>
      <c r="M117" s="1">
        <f t="shared" si="18"/>
        <v>0.32703409483396656</v>
      </c>
      <c r="O117" s="1">
        <f t="shared" si="19"/>
        <v>4.0113209737388349</v>
      </c>
      <c r="P117" s="1">
        <f t="shared" si="20"/>
        <v>-1.2120866797488608</v>
      </c>
      <c r="Q117" s="1">
        <f t="shared" si="20"/>
        <v>1.0671285009462514</v>
      </c>
      <c r="S117" s="1" t="str">
        <f t="shared" si="21"/>
        <v>D</v>
      </c>
      <c r="T117" s="1" t="str">
        <f t="shared" si="21"/>
        <v>A</v>
      </c>
      <c r="U117" s="1" t="str">
        <f t="shared" si="21"/>
        <v>D</v>
      </c>
    </row>
    <row r="118" spans="1:29" ht="15.6" x14ac:dyDescent="0.25">
      <c r="E118" s="5">
        <v>3080590</v>
      </c>
      <c r="F118" s="7">
        <v>2551</v>
      </c>
      <c r="G118" s="5">
        <v>18415</v>
      </c>
      <c r="H118" s="5">
        <v>18748</v>
      </c>
      <c r="J118" s="1">
        <f t="shared" si="18"/>
        <v>9.2892524400955759E-3</v>
      </c>
      <c r="K118" s="1">
        <f t="shared" si="18"/>
        <v>2.9043969342476807E-2</v>
      </c>
      <c r="L118" s="1">
        <f t="shared" si="18"/>
        <v>-1.8756327596312676E-2</v>
      </c>
      <c r="M118" s="1">
        <f t="shared" si="18"/>
        <v>-0.30291875813348207</v>
      </c>
      <c r="O118" s="1">
        <f t="shared" si="19"/>
        <v>3.1266207404498072</v>
      </c>
      <c r="P118" s="1">
        <f t="shared" si="20"/>
        <v>-2.0191428446226718</v>
      </c>
      <c r="Q118" s="1">
        <f t="shared" si="20"/>
        <v>-32.609594807218457</v>
      </c>
      <c r="S118" s="1" t="str">
        <f t="shared" si="21"/>
        <v>D</v>
      </c>
      <c r="T118" s="1" t="str">
        <f t="shared" si="21"/>
        <v>A</v>
      </c>
      <c r="U118" s="1" t="str">
        <f t="shared" si="21"/>
        <v>A</v>
      </c>
    </row>
    <row r="119" spans="1:29" ht="15.6" x14ac:dyDescent="0.25">
      <c r="E119" s="5">
        <v>2989081</v>
      </c>
      <c r="F119" s="7">
        <v>2578</v>
      </c>
      <c r="G119" s="5">
        <v>17502</v>
      </c>
      <c r="H119" s="5">
        <v>18883</v>
      </c>
      <c r="J119" s="1">
        <f t="shared" si="18"/>
        <v>-2.9705024037603188E-2</v>
      </c>
      <c r="K119" s="1">
        <f t="shared" si="18"/>
        <v>1.0584084672677381E-2</v>
      </c>
      <c r="L119" s="1">
        <f t="shared" si="18"/>
        <v>-4.9579147434156937E-2</v>
      </c>
      <c r="M119" s="1">
        <f t="shared" si="18"/>
        <v>7.2007680819287387E-3</v>
      </c>
      <c r="O119" s="1">
        <f t="shared" si="19"/>
        <v>-0.35630621470897084</v>
      </c>
      <c r="P119" s="1">
        <f t="shared" si="20"/>
        <v>1.6690492278812958</v>
      </c>
      <c r="Q119" s="1">
        <f t="shared" si="20"/>
        <v>-0.24240909796313861</v>
      </c>
      <c r="S119" s="1" t="str">
        <f t="shared" si="21"/>
        <v>E</v>
      </c>
      <c r="T119" s="1" t="str">
        <f t="shared" si="21"/>
        <v>C</v>
      </c>
      <c r="U119" s="1" t="str">
        <f t="shared" si="21"/>
        <v>E</v>
      </c>
    </row>
    <row r="120" spans="1:29" ht="15.6" x14ac:dyDescent="0.25">
      <c r="E120" s="5">
        <v>2409883</v>
      </c>
      <c r="F120" s="7">
        <v>2653</v>
      </c>
      <c r="G120" s="5">
        <v>16594</v>
      </c>
      <c r="H120" s="5">
        <v>17025</v>
      </c>
      <c r="J120" s="1">
        <f t="shared" si="18"/>
        <v>-0.19377126280619361</v>
      </c>
      <c r="K120" s="1">
        <f t="shared" si="18"/>
        <v>2.909231962761831E-2</v>
      </c>
      <c r="L120" s="1">
        <f t="shared" si="18"/>
        <v>-5.1879785167409438E-2</v>
      </c>
      <c r="M120" s="1">
        <f t="shared" si="18"/>
        <v>-9.8395382089710326E-2</v>
      </c>
      <c r="O120" s="1">
        <f t="shared" si="19"/>
        <v>-0.1501374311458965</v>
      </c>
      <c r="P120" s="1">
        <f t="shared" si="20"/>
        <v>0.26773725069490117</v>
      </c>
      <c r="Q120" s="1">
        <f t="shared" si="20"/>
        <v>0.50779140655197952</v>
      </c>
      <c r="S120" s="1" t="str">
        <f t="shared" si="21"/>
        <v>E</v>
      </c>
      <c r="T120" s="1" t="str">
        <f t="shared" si="21"/>
        <v>D</v>
      </c>
      <c r="U120" s="1" t="str">
        <f t="shared" si="21"/>
        <v>D</v>
      </c>
    </row>
    <row r="121" spans="1:29" ht="15.6" x14ac:dyDescent="0.25">
      <c r="E121" s="5">
        <v>2142590</v>
      </c>
      <c r="F121" s="7">
        <v>2698</v>
      </c>
      <c r="G121" s="5">
        <v>16548</v>
      </c>
      <c r="H121" s="5">
        <v>19609</v>
      </c>
      <c r="J121" s="1">
        <f t="shared" si="18"/>
        <v>-0.11091534319300979</v>
      </c>
      <c r="K121" s="1">
        <f t="shared" si="18"/>
        <v>1.6961929890689786E-2</v>
      </c>
      <c r="L121" s="1">
        <f t="shared" si="18"/>
        <v>-2.7720862962516573E-3</v>
      </c>
      <c r="M121" s="1">
        <f t="shared" si="18"/>
        <v>0.15177679882525696</v>
      </c>
      <c r="O121" s="1">
        <f t="shared" si="19"/>
        <v>-0.1529268124895346</v>
      </c>
      <c r="P121" s="1">
        <f t="shared" si="20"/>
        <v>2.4992811782836934E-2</v>
      </c>
      <c r="Q121" s="1">
        <f t="shared" si="20"/>
        <v>-1.3684021926627585</v>
      </c>
      <c r="S121" s="1" t="str">
        <f t="shared" si="21"/>
        <v>E</v>
      </c>
      <c r="T121" s="1" t="str">
        <f t="shared" si="21"/>
        <v>D</v>
      </c>
      <c r="U121" s="1" t="str">
        <f t="shared" si="21"/>
        <v>E</v>
      </c>
    </row>
    <row r="122" spans="1:29" ht="14.4" x14ac:dyDescent="0.25">
      <c r="A122" s="20" t="s">
        <v>49</v>
      </c>
      <c r="J122" s="1" t="e">
        <f>(E122-#REF!)/#REF!</f>
        <v>#REF!</v>
      </c>
      <c r="K122" s="1" t="e">
        <f>(F122-#REF!)/#REF!</f>
        <v>#REF!</v>
      </c>
      <c r="L122" s="1" t="e">
        <f>(G122-#REF!)/#REF!</f>
        <v>#REF!</v>
      </c>
      <c r="M122" s="1" t="e">
        <f>(H122-#REF!)/#REF!</f>
        <v>#REF!</v>
      </c>
      <c r="O122" s="1" t="e">
        <f t="shared" si="19"/>
        <v>#REF!</v>
      </c>
      <c r="P122" s="1" t="e">
        <f t="shared" si="20"/>
        <v>#REF!</v>
      </c>
      <c r="Q122" s="1" t="e">
        <f t="shared" si="20"/>
        <v>#REF!</v>
      </c>
      <c r="S122" s="8" t="e">
        <f t="shared" si="21"/>
        <v>#REF!</v>
      </c>
      <c r="T122" s="8" t="e">
        <f t="shared" si="21"/>
        <v>#REF!</v>
      </c>
      <c r="U122" s="8" t="e">
        <f t="shared" si="21"/>
        <v>#REF!</v>
      </c>
    </row>
    <row r="123" spans="1:29" ht="15.6" x14ac:dyDescent="0.25">
      <c r="E123" s="5">
        <v>824628</v>
      </c>
      <c r="F123" s="6"/>
      <c r="G123" s="6"/>
      <c r="H123" s="6"/>
      <c r="J123" s="1" t="e">
        <f t="shared" si="18"/>
        <v>#DIV/0!</v>
      </c>
      <c r="K123" s="1" t="e">
        <f t="shared" si="18"/>
        <v>#DIV/0!</v>
      </c>
      <c r="L123" s="1" t="e">
        <f t="shared" si="18"/>
        <v>#DIV/0!</v>
      </c>
      <c r="M123" s="1" t="e">
        <f t="shared" si="18"/>
        <v>#DIV/0!</v>
      </c>
      <c r="O123" s="1" t="e">
        <f t="shared" si="19"/>
        <v>#DIV/0!</v>
      </c>
      <c r="P123" s="1" t="e">
        <f t="shared" si="20"/>
        <v>#DIV/0!</v>
      </c>
      <c r="Q123" s="1" t="e">
        <f t="shared" si="20"/>
        <v>#DIV/0!</v>
      </c>
      <c r="S123" s="1" t="e">
        <f t="shared" si="21"/>
        <v>#DIV/0!</v>
      </c>
      <c r="T123" s="1" t="e">
        <f t="shared" si="21"/>
        <v>#DIV/0!</v>
      </c>
      <c r="U123" s="1" t="e">
        <f t="shared" si="21"/>
        <v>#DIV/0!</v>
      </c>
      <c r="W123" s="1">
        <f>COUNTIF($S$123:$U$136,"A")</f>
        <v>7</v>
      </c>
      <c r="X123" s="1">
        <f>COUNTIF($S$123:$U$136,"B")</f>
        <v>4</v>
      </c>
      <c r="Y123" s="1">
        <f>COUNTIF($S$123:$U$136,"C")</f>
        <v>10</v>
      </c>
      <c r="Z123" s="1">
        <f>COUNTIF($S$123:$U$136,"D")</f>
        <v>12</v>
      </c>
      <c r="AA123" s="1">
        <f>COUNTIF($S$123:$U$136,"E")</f>
        <v>0</v>
      </c>
      <c r="AC123" s="1" t="s">
        <v>155</v>
      </c>
    </row>
    <row r="124" spans="1:29" ht="15.6" x14ac:dyDescent="0.25">
      <c r="E124" s="5">
        <v>895727</v>
      </c>
      <c r="F124" s="6"/>
      <c r="G124" s="6"/>
      <c r="H124" s="6"/>
      <c r="J124" s="1">
        <f t="shared" si="18"/>
        <v>8.6219483209398665E-2</v>
      </c>
      <c r="K124" s="1" t="e">
        <f t="shared" si="18"/>
        <v>#DIV/0!</v>
      </c>
      <c r="L124" s="1" t="e">
        <f t="shared" si="18"/>
        <v>#DIV/0!</v>
      </c>
      <c r="M124" s="1" t="e">
        <f t="shared" si="18"/>
        <v>#DIV/0!</v>
      </c>
      <c r="O124" s="1" t="e">
        <f t="shared" si="19"/>
        <v>#DIV/0!</v>
      </c>
      <c r="P124" s="1" t="e">
        <f t="shared" si="20"/>
        <v>#DIV/0!</v>
      </c>
      <c r="Q124" s="1" t="e">
        <f t="shared" si="20"/>
        <v>#DIV/0!</v>
      </c>
      <c r="S124" s="1" t="e">
        <f t="shared" si="21"/>
        <v>#DIV/0!</v>
      </c>
      <c r="T124" s="1" t="e">
        <f t="shared" si="21"/>
        <v>#DIV/0!</v>
      </c>
      <c r="U124" s="1" t="e">
        <f t="shared" si="21"/>
        <v>#DIV/0!</v>
      </c>
    </row>
    <row r="125" spans="1:29" ht="15.6" x14ac:dyDescent="0.25">
      <c r="E125" s="5">
        <v>971388</v>
      </c>
      <c r="F125" s="7">
        <v>594</v>
      </c>
      <c r="G125" s="5">
        <v>7369</v>
      </c>
      <c r="H125" s="5">
        <v>3484</v>
      </c>
      <c r="J125" s="1">
        <f t="shared" si="18"/>
        <v>8.4468816949807249E-2</v>
      </c>
      <c r="K125" s="1" t="e">
        <f t="shared" si="18"/>
        <v>#DIV/0!</v>
      </c>
      <c r="L125" s="1" t="e">
        <f t="shared" si="18"/>
        <v>#DIV/0!</v>
      </c>
      <c r="M125" s="1" t="e">
        <f t="shared" si="18"/>
        <v>#DIV/0!</v>
      </c>
      <c r="O125" s="1" t="e">
        <f t="shared" si="19"/>
        <v>#DIV/0!</v>
      </c>
      <c r="P125" s="1" t="e">
        <f t="shared" si="20"/>
        <v>#DIV/0!</v>
      </c>
      <c r="Q125" s="1" t="e">
        <f t="shared" si="20"/>
        <v>#DIV/0!</v>
      </c>
      <c r="S125" s="1" t="e">
        <f t="shared" si="21"/>
        <v>#DIV/0!</v>
      </c>
      <c r="T125" s="1" t="e">
        <f t="shared" si="21"/>
        <v>#DIV/0!</v>
      </c>
      <c r="U125" s="1" t="e">
        <f t="shared" si="21"/>
        <v>#DIV/0!</v>
      </c>
    </row>
    <row r="126" spans="1:29" ht="15.6" x14ac:dyDescent="0.25">
      <c r="E126" s="5">
        <v>1122757</v>
      </c>
      <c r="F126" s="7">
        <v>658</v>
      </c>
      <c r="G126" s="5">
        <v>8353</v>
      </c>
      <c r="H126" s="5">
        <v>4001</v>
      </c>
      <c r="J126" s="1">
        <f t="shared" si="18"/>
        <v>0.15582753750303688</v>
      </c>
      <c r="K126" s="1">
        <f t="shared" si="18"/>
        <v>0.10774410774410774</v>
      </c>
      <c r="L126" s="1">
        <f t="shared" si="18"/>
        <v>0.13353236531415388</v>
      </c>
      <c r="M126" s="1">
        <f t="shared" si="18"/>
        <v>0.14839265212399541</v>
      </c>
      <c r="O126" s="1">
        <f t="shared" si="19"/>
        <v>0.69143175507094146</v>
      </c>
      <c r="P126" s="1">
        <f t="shared" si="20"/>
        <v>0.85692405497681379</v>
      </c>
      <c r="Q126" s="1">
        <f t="shared" si="20"/>
        <v>0.95228773105076781</v>
      </c>
      <c r="S126" s="1" t="str">
        <f t="shared" si="21"/>
        <v>C</v>
      </c>
      <c r="T126" s="1" t="str">
        <f t="shared" si="21"/>
        <v>C</v>
      </c>
      <c r="U126" s="1" t="str">
        <f t="shared" si="21"/>
        <v>C</v>
      </c>
    </row>
    <row r="127" spans="1:29" ht="15.6" x14ac:dyDescent="0.25">
      <c r="E127" s="5">
        <v>1204960</v>
      </c>
      <c r="F127" s="7">
        <v>226</v>
      </c>
      <c r="G127" s="5">
        <v>15116</v>
      </c>
      <c r="H127" s="5">
        <v>4201</v>
      </c>
      <c r="J127" s="1">
        <f t="shared" si="18"/>
        <v>7.3215308388190861E-2</v>
      </c>
      <c r="K127" s="1">
        <f t="shared" si="18"/>
        <v>-0.65653495440729481</v>
      </c>
      <c r="L127" s="1">
        <f t="shared" si="18"/>
        <v>0.80964922782233928</v>
      </c>
      <c r="M127" s="1">
        <f t="shared" si="18"/>
        <v>4.9987503124218943E-2</v>
      </c>
      <c r="O127" s="1">
        <f t="shared" si="19"/>
        <v>-8.967181438700182</v>
      </c>
      <c r="P127" s="1">
        <f t="shared" si="20"/>
        <v>11.058469132295976</v>
      </c>
      <c r="Q127" s="1">
        <f t="shared" si="20"/>
        <v>0.68274660347236338</v>
      </c>
      <c r="S127" s="1" t="str">
        <f t="shared" si="21"/>
        <v>A</v>
      </c>
      <c r="T127" s="1" t="str">
        <f t="shared" si="21"/>
        <v>D</v>
      </c>
      <c r="U127" s="1" t="str">
        <f t="shared" si="21"/>
        <v>C</v>
      </c>
    </row>
    <row r="128" spans="1:29" ht="15.6" x14ac:dyDescent="0.25">
      <c r="E128" s="5">
        <v>1356863</v>
      </c>
      <c r="F128" s="7">
        <v>326</v>
      </c>
      <c r="G128" s="5">
        <v>15000</v>
      </c>
      <c r="H128" s="5">
        <v>4200</v>
      </c>
      <c r="J128" s="1">
        <f t="shared" si="18"/>
        <v>0.12606476563537378</v>
      </c>
      <c r="K128" s="1">
        <f t="shared" si="18"/>
        <v>0.44247787610619471</v>
      </c>
      <c r="L128" s="1">
        <f t="shared" si="18"/>
        <v>-7.6739878274675842E-3</v>
      </c>
      <c r="M128" s="1">
        <f t="shared" si="18"/>
        <v>-2.3803856224708403E-4</v>
      </c>
      <c r="O128" s="1">
        <f t="shared" si="19"/>
        <v>3.5099250284255112</v>
      </c>
      <c r="P128" s="1">
        <f t="shared" si="20"/>
        <v>-6.0873375592222279E-2</v>
      </c>
      <c r="Q128" s="1">
        <f t="shared" si="20"/>
        <v>-1.888224366636909E-3</v>
      </c>
      <c r="S128" s="1" t="str">
        <f t="shared" si="21"/>
        <v>D</v>
      </c>
      <c r="T128" s="1" t="str">
        <f t="shared" si="21"/>
        <v>B</v>
      </c>
      <c r="U128" s="1" t="str">
        <f t="shared" si="21"/>
        <v>B</v>
      </c>
    </row>
    <row r="129" spans="1:29" ht="15.6" x14ac:dyDescent="0.25">
      <c r="E129" s="5">
        <v>1663188</v>
      </c>
      <c r="F129" s="7">
        <v>123</v>
      </c>
      <c r="G129" s="5">
        <v>19172</v>
      </c>
      <c r="H129" s="5">
        <v>4170</v>
      </c>
      <c r="J129" s="1">
        <f t="shared" si="18"/>
        <v>0.22575971192375355</v>
      </c>
      <c r="K129" s="1">
        <f t="shared" si="18"/>
        <v>-0.62269938650306744</v>
      </c>
      <c r="L129" s="1">
        <f t="shared" si="18"/>
        <v>0.27813333333333334</v>
      </c>
      <c r="M129" s="1">
        <f t="shared" si="18"/>
        <v>-7.1428571428571426E-3</v>
      </c>
      <c r="O129" s="1">
        <f t="shared" si="19"/>
        <v>-2.7582396398227749</v>
      </c>
      <c r="P129" s="1">
        <f t="shared" si="20"/>
        <v>1.2319883426643816</v>
      </c>
      <c r="Q129" s="1">
        <f t="shared" si="20"/>
        <v>-3.1639202061302767E-2</v>
      </c>
      <c r="S129" s="1" t="str">
        <f t="shared" si="21"/>
        <v>A</v>
      </c>
      <c r="T129" s="1" t="str">
        <f t="shared" si="21"/>
        <v>D</v>
      </c>
      <c r="U129" s="1" t="str">
        <f t="shared" si="21"/>
        <v>B</v>
      </c>
    </row>
    <row r="130" spans="1:29" ht="15.6" x14ac:dyDescent="0.25">
      <c r="E130" s="5">
        <v>2056219</v>
      </c>
      <c r="F130" s="7">
        <v>127</v>
      </c>
      <c r="G130" s="5">
        <v>20783</v>
      </c>
      <c r="H130" s="5">
        <v>5604</v>
      </c>
      <c r="J130" s="1">
        <f t="shared" si="18"/>
        <v>0.23631183005168388</v>
      </c>
      <c r="K130" s="1">
        <f t="shared" si="18"/>
        <v>3.2520325203252036E-2</v>
      </c>
      <c r="L130" s="1">
        <f t="shared" si="18"/>
        <v>8.4028791988316295E-2</v>
      </c>
      <c r="M130" s="1">
        <f t="shared" si="18"/>
        <v>0.34388489208633094</v>
      </c>
      <c r="O130" s="1">
        <f t="shared" si="19"/>
        <v>0.13761615402893498</v>
      </c>
      <c r="P130" s="1">
        <f t="shared" si="20"/>
        <v>0.35558436481973127</v>
      </c>
      <c r="Q130" s="1">
        <f t="shared" si="20"/>
        <v>1.455216575535468</v>
      </c>
      <c r="S130" s="1" t="str">
        <f t="shared" si="21"/>
        <v>C</v>
      </c>
      <c r="T130" s="1" t="str">
        <f t="shared" si="21"/>
        <v>C</v>
      </c>
      <c r="U130" s="1" t="str">
        <f t="shared" si="21"/>
        <v>D</v>
      </c>
    </row>
    <row r="131" spans="1:29" ht="15.6" x14ac:dyDescent="0.25">
      <c r="E131" s="5">
        <v>2242095</v>
      </c>
      <c r="F131" s="7">
        <v>136</v>
      </c>
      <c r="G131" s="5">
        <v>20313</v>
      </c>
      <c r="H131" s="5">
        <v>12036</v>
      </c>
      <c r="J131" s="1">
        <f t="shared" si="18"/>
        <v>9.0396985924164688E-2</v>
      </c>
      <c r="K131" s="1">
        <f t="shared" si="18"/>
        <v>7.0866141732283464E-2</v>
      </c>
      <c r="L131" s="1">
        <f t="shared" si="18"/>
        <v>-2.2614636962902373E-2</v>
      </c>
      <c r="M131" s="1">
        <f t="shared" si="18"/>
        <v>1.1477516059957173</v>
      </c>
      <c r="O131" s="1">
        <f t="shared" si="19"/>
        <v>0.78394363493196639</v>
      </c>
      <c r="P131" s="1">
        <f t="shared" si="20"/>
        <v>-0.25017025436969892</v>
      </c>
      <c r="Q131" s="1">
        <f t="shared" si="20"/>
        <v>12.696790653601907</v>
      </c>
      <c r="S131" s="1" t="str">
        <f t="shared" si="21"/>
        <v>C</v>
      </c>
      <c r="T131" s="1" t="str">
        <f t="shared" si="21"/>
        <v>B</v>
      </c>
      <c r="U131" s="1" t="str">
        <f t="shared" si="21"/>
        <v>D</v>
      </c>
    </row>
    <row r="132" spans="1:29" ht="15.6" x14ac:dyDescent="0.25">
      <c r="E132" s="5">
        <v>2610994</v>
      </c>
      <c r="F132" s="7">
        <v>150</v>
      </c>
      <c r="G132" s="5">
        <v>16790</v>
      </c>
      <c r="H132" s="5">
        <v>5617</v>
      </c>
      <c r="J132" s="1">
        <f t="shared" si="18"/>
        <v>0.16453317098517234</v>
      </c>
      <c r="K132" s="1">
        <f t="shared" si="18"/>
        <v>0.10294117647058823</v>
      </c>
      <c r="L132" s="1">
        <f t="shared" si="18"/>
        <v>-0.17343573081277999</v>
      </c>
      <c r="M132" s="1">
        <f t="shared" si="18"/>
        <v>-0.53331671651711532</v>
      </c>
      <c r="O132" s="1">
        <f t="shared" si="19"/>
        <v>0.62565606591187162</v>
      </c>
      <c r="P132" s="1">
        <f t="shared" si="20"/>
        <v>-1.0541079939947791</v>
      </c>
      <c r="Q132" s="1">
        <f t="shared" si="20"/>
        <v>-3.2413932906281713</v>
      </c>
      <c r="S132" s="1" t="str">
        <f t="shared" si="21"/>
        <v>C</v>
      </c>
      <c r="T132" s="1" t="str">
        <f t="shared" si="21"/>
        <v>A</v>
      </c>
      <c r="U132" s="1" t="str">
        <f t="shared" si="21"/>
        <v>A</v>
      </c>
    </row>
    <row r="133" spans="1:29" ht="15.6" x14ac:dyDescent="0.25">
      <c r="E133" s="5">
        <v>3160451</v>
      </c>
      <c r="F133" s="7">
        <v>210</v>
      </c>
      <c r="G133" s="5">
        <v>20429</v>
      </c>
      <c r="H133" s="5">
        <v>11506</v>
      </c>
      <c r="J133" s="1">
        <f t="shared" si="18"/>
        <v>0.2104397788734865</v>
      </c>
      <c r="K133" s="1">
        <f t="shared" si="18"/>
        <v>0.4</v>
      </c>
      <c r="L133" s="1">
        <f t="shared" si="18"/>
        <v>0.21673615247170935</v>
      </c>
      <c r="M133" s="1">
        <f t="shared" si="18"/>
        <v>1.0484244258500979</v>
      </c>
      <c r="O133" s="1">
        <f t="shared" si="19"/>
        <v>1.9007813168273404</v>
      </c>
      <c r="P133" s="1">
        <f t="shared" si="20"/>
        <v>1.0299200732481673</v>
      </c>
      <c r="Q133" s="1">
        <f t="shared" si="20"/>
        <v>4.9820639019032438</v>
      </c>
      <c r="S133" s="1" t="str">
        <f t="shared" si="21"/>
        <v>D</v>
      </c>
      <c r="T133" s="1" t="str">
        <f t="shared" si="21"/>
        <v>D</v>
      </c>
      <c r="U133" s="1" t="str">
        <f t="shared" si="21"/>
        <v>D</v>
      </c>
    </row>
    <row r="134" spans="1:29" ht="15.6" x14ac:dyDescent="0.25">
      <c r="E134" s="5">
        <v>3660823</v>
      </c>
      <c r="F134" s="7">
        <v>282</v>
      </c>
      <c r="G134" s="5">
        <v>24491</v>
      </c>
      <c r="H134" s="5">
        <v>10539</v>
      </c>
      <c r="J134" s="1">
        <f t="shared" si="18"/>
        <v>0.15832297352498109</v>
      </c>
      <c r="K134" s="1">
        <f t="shared" si="18"/>
        <v>0.34285714285714286</v>
      </c>
      <c r="L134" s="1">
        <f t="shared" si="18"/>
        <v>0.19883498947574527</v>
      </c>
      <c r="M134" s="1">
        <f t="shared" si="18"/>
        <v>-8.4043107943681555E-2</v>
      </c>
      <c r="O134" s="1">
        <f t="shared" si="19"/>
        <v>2.1655552269111782</v>
      </c>
      <c r="P134" s="1">
        <f t="shared" si="20"/>
        <v>1.2558821063600853</v>
      </c>
      <c r="Q134" s="1">
        <f t="shared" si="20"/>
        <v>-0.53083330910545812</v>
      </c>
      <c r="S134" s="1" t="str">
        <f t="shared" si="21"/>
        <v>D</v>
      </c>
      <c r="T134" s="1" t="str">
        <f t="shared" si="21"/>
        <v>D</v>
      </c>
      <c r="U134" s="1" t="str">
        <f t="shared" si="21"/>
        <v>A</v>
      </c>
    </row>
    <row r="135" spans="1:29" ht="15.6" x14ac:dyDescent="0.25">
      <c r="E135" s="5">
        <v>3896462</v>
      </c>
      <c r="F135" s="7">
        <v>291</v>
      </c>
      <c r="G135" s="5">
        <v>24508</v>
      </c>
      <c r="H135" s="5">
        <v>9569</v>
      </c>
      <c r="J135" s="1">
        <f t="shared" si="18"/>
        <v>6.4367766483110489E-2</v>
      </c>
      <c r="K135" s="1">
        <f t="shared" si="18"/>
        <v>3.1914893617021274E-2</v>
      </c>
      <c r="L135" s="1">
        <f t="shared" si="18"/>
        <v>6.9413253848352456E-4</v>
      </c>
      <c r="M135" s="1">
        <f t="shared" si="18"/>
        <v>-9.2039092893063862E-2</v>
      </c>
      <c r="O135" s="1">
        <f t="shared" si="19"/>
        <v>0.49582105082666567</v>
      </c>
      <c r="P135" s="1">
        <f t="shared" si="20"/>
        <v>1.0783853105508306E-2</v>
      </c>
      <c r="Q135" s="1">
        <f t="shared" si="20"/>
        <v>-1.4298941523349902</v>
      </c>
      <c r="S135" s="1" t="str">
        <f t="shared" si="21"/>
        <v>C</v>
      </c>
      <c r="T135" s="1" t="str">
        <f t="shared" si="21"/>
        <v>C</v>
      </c>
      <c r="U135" s="1" t="str">
        <f t="shared" si="21"/>
        <v>A</v>
      </c>
    </row>
    <row r="136" spans="1:29" ht="15.6" x14ac:dyDescent="0.25">
      <c r="E136" s="5">
        <v>4213621</v>
      </c>
      <c r="F136" s="7">
        <v>325</v>
      </c>
      <c r="G136" s="5">
        <v>18888</v>
      </c>
      <c r="H136" s="5">
        <v>12614</v>
      </c>
      <c r="J136" s="1">
        <f t="shared" si="18"/>
        <v>8.1396661894816369E-2</v>
      </c>
      <c r="K136" s="1">
        <f t="shared" si="18"/>
        <v>0.11683848797250859</v>
      </c>
      <c r="L136" s="1">
        <f t="shared" si="18"/>
        <v>-0.22931287742777867</v>
      </c>
      <c r="M136" s="1">
        <f t="shared" si="18"/>
        <v>0.31821506949524508</v>
      </c>
      <c r="O136" s="1">
        <f t="shared" si="19"/>
        <v>1.4354211248059705</v>
      </c>
      <c r="P136" s="1">
        <f t="shared" si="20"/>
        <v>-2.8172270470268774</v>
      </c>
      <c r="Q136" s="1">
        <f t="shared" si="20"/>
        <v>3.9094363587840224</v>
      </c>
      <c r="S136" s="1" t="str">
        <f t="shared" si="21"/>
        <v>D</v>
      </c>
      <c r="T136" s="1" t="str">
        <f t="shared" si="21"/>
        <v>A</v>
      </c>
      <c r="U136" s="1" t="str">
        <f t="shared" si="21"/>
        <v>D</v>
      </c>
    </row>
    <row r="137" spans="1:29" ht="14.4" x14ac:dyDescent="0.25">
      <c r="A137" s="20" t="s">
        <v>50</v>
      </c>
      <c r="J137" s="1">
        <f t="shared" si="18"/>
        <v>-1</v>
      </c>
      <c r="K137" s="1">
        <f t="shared" si="18"/>
        <v>-1</v>
      </c>
      <c r="L137" s="1">
        <f t="shared" si="18"/>
        <v>-1</v>
      </c>
      <c r="M137" s="1">
        <f t="shared" si="18"/>
        <v>-1</v>
      </c>
      <c r="O137" s="1">
        <f t="shared" si="19"/>
        <v>1</v>
      </c>
      <c r="P137" s="1">
        <f t="shared" si="20"/>
        <v>1</v>
      </c>
      <c r="Q137" s="1">
        <f t="shared" si="20"/>
        <v>1</v>
      </c>
      <c r="S137" s="8" t="str">
        <f t="shared" si="21"/>
        <v>D</v>
      </c>
      <c r="T137" s="8" t="str">
        <f t="shared" si="21"/>
        <v>D</v>
      </c>
      <c r="U137" s="8" t="str">
        <f t="shared" si="21"/>
        <v>D</v>
      </c>
    </row>
    <row r="138" spans="1:29" ht="15.6" x14ac:dyDescent="0.25">
      <c r="E138" s="5">
        <v>7157099</v>
      </c>
      <c r="F138" s="6"/>
      <c r="G138" s="6"/>
      <c r="H138" s="6"/>
      <c r="J138" s="1" t="e">
        <f t="shared" si="18"/>
        <v>#DIV/0!</v>
      </c>
      <c r="K138" s="1" t="e">
        <f t="shared" si="18"/>
        <v>#DIV/0!</v>
      </c>
      <c r="L138" s="1" t="e">
        <f t="shared" si="18"/>
        <v>#DIV/0!</v>
      </c>
      <c r="M138" s="1" t="e">
        <f t="shared" si="18"/>
        <v>#DIV/0!</v>
      </c>
      <c r="O138" s="1" t="e">
        <f t="shared" si="19"/>
        <v>#DIV/0!</v>
      </c>
      <c r="P138" s="1" t="e">
        <f t="shared" si="20"/>
        <v>#DIV/0!</v>
      </c>
      <c r="Q138" s="1" t="e">
        <f t="shared" si="20"/>
        <v>#DIV/0!</v>
      </c>
      <c r="S138" s="1" t="e">
        <f t="shared" si="21"/>
        <v>#DIV/0!</v>
      </c>
      <c r="T138" s="1" t="e">
        <f t="shared" si="21"/>
        <v>#DIV/0!</v>
      </c>
      <c r="U138" s="1" t="e">
        <f t="shared" si="21"/>
        <v>#DIV/0!</v>
      </c>
      <c r="W138" s="1">
        <f>COUNTIF($S$138:$U$151,"A")</f>
        <v>10</v>
      </c>
      <c r="X138" s="1">
        <f>COUNTIF($S$138:$U$151,"B")</f>
        <v>8</v>
      </c>
      <c r="Y138" s="1">
        <f>COUNTIF($S$138:$U$151,"C")</f>
        <v>7</v>
      </c>
      <c r="Z138" s="1">
        <f>COUNTIF($S$138:$U$151,"D")</f>
        <v>8</v>
      </c>
      <c r="AA138" s="1">
        <f>COUNTIF($S$138:$U$151,"E")</f>
        <v>0</v>
      </c>
      <c r="AC138" s="1" t="s">
        <v>146</v>
      </c>
    </row>
    <row r="139" spans="1:29" ht="15.6" x14ac:dyDescent="0.25">
      <c r="E139" s="5">
        <v>7914376</v>
      </c>
      <c r="F139" s="6"/>
      <c r="G139" s="6"/>
      <c r="H139" s="6"/>
      <c r="J139" s="1">
        <f t="shared" si="18"/>
        <v>0.10580781403191433</v>
      </c>
      <c r="K139" s="1" t="e">
        <f t="shared" si="18"/>
        <v>#DIV/0!</v>
      </c>
      <c r="L139" s="1" t="e">
        <f t="shared" si="18"/>
        <v>#DIV/0!</v>
      </c>
      <c r="M139" s="1" t="e">
        <f t="shared" si="18"/>
        <v>#DIV/0!</v>
      </c>
      <c r="O139" s="1" t="e">
        <f t="shared" si="19"/>
        <v>#DIV/0!</v>
      </c>
      <c r="P139" s="1" t="e">
        <f t="shared" si="20"/>
        <v>#DIV/0!</v>
      </c>
      <c r="Q139" s="1" t="e">
        <f t="shared" si="20"/>
        <v>#DIV/0!</v>
      </c>
      <c r="S139" s="1" t="e">
        <f t="shared" si="21"/>
        <v>#DIV/0!</v>
      </c>
      <c r="T139" s="1" t="e">
        <f t="shared" si="21"/>
        <v>#DIV/0!</v>
      </c>
      <c r="U139" s="1" t="e">
        <f t="shared" si="21"/>
        <v>#DIV/0!</v>
      </c>
    </row>
    <row r="140" spans="1:29" ht="15.6" x14ac:dyDescent="0.25">
      <c r="E140" s="5">
        <v>9057900</v>
      </c>
      <c r="F140" s="5">
        <v>9563</v>
      </c>
      <c r="G140" s="5">
        <v>142658</v>
      </c>
      <c r="H140" s="5">
        <v>53802</v>
      </c>
      <c r="J140" s="1">
        <f t="shared" si="18"/>
        <v>0.14448694375905313</v>
      </c>
      <c r="K140" s="1" t="e">
        <f t="shared" si="18"/>
        <v>#DIV/0!</v>
      </c>
      <c r="L140" s="1" t="e">
        <f t="shared" si="18"/>
        <v>#DIV/0!</v>
      </c>
      <c r="M140" s="1" t="e">
        <f t="shared" si="18"/>
        <v>#DIV/0!</v>
      </c>
      <c r="O140" s="1" t="e">
        <f t="shared" si="19"/>
        <v>#DIV/0!</v>
      </c>
      <c r="P140" s="1" t="e">
        <f t="shared" si="20"/>
        <v>#DIV/0!</v>
      </c>
      <c r="Q140" s="1" t="e">
        <f t="shared" si="20"/>
        <v>#DIV/0!</v>
      </c>
      <c r="S140" s="1" t="e">
        <f t="shared" si="21"/>
        <v>#DIV/0!</v>
      </c>
      <c r="T140" s="1" t="e">
        <f t="shared" si="21"/>
        <v>#DIV/0!</v>
      </c>
      <c r="U140" s="1" t="e">
        <f t="shared" si="21"/>
        <v>#DIV/0!</v>
      </c>
    </row>
    <row r="141" spans="1:29" ht="15.6" x14ac:dyDescent="0.25">
      <c r="E141" s="5">
        <v>10958000</v>
      </c>
      <c r="F141" s="5">
        <v>11351</v>
      </c>
      <c r="G141" s="5">
        <v>137464</v>
      </c>
      <c r="H141" s="5">
        <v>51312</v>
      </c>
      <c r="J141" s="1">
        <f t="shared" si="18"/>
        <v>0.2097726846178474</v>
      </c>
      <c r="K141" s="1">
        <f t="shared" si="18"/>
        <v>0.18697061591550768</v>
      </c>
      <c r="L141" s="1">
        <f t="shared" si="18"/>
        <v>-3.6408753802801105E-2</v>
      </c>
      <c r="M141" s="1">
        <f t="shared" si="18"/>
        <v>-4.6280807404929188E-2</v>
      </c>
      <c r="O141" s="1">
        <f t="shared" si="19"/>
        <v>0.89130105883957533</v>
      </c>
      <c r="P141" s="1">
        <f t="shared" si="20"/>
        <v>-0.17356289199010164</v>
      </c>
      <c r="Q141" s="1">
        <f t="shared" si="20"/>
        <v>-0.22062361212205048</v>
      </c>
      <c r="S141" s="1" t="str">
        <f t="shared" si="21"/>
        <v>C</v>
      </c>
      <c r="T141" s="1" t="str">
        <f t="shared" si="21"/>
        <v>B</v>
      </c>
      <c r="U141" s="1" t="str">
        <f t="shared" si="21"/>
        <v>B</v>
      </c>
    </row>
    <row r="142" spans="1:29" ht="15.6" x14ac:dyDescent="0.25">
      <c r="E142" s="5">
        <v>12121500</v>
      </c>
      <c r="F142" s="5">
        <v>11134</v>
      </c>
      <c r="G142" s="5">
        <v>187974</v>
      </c>
      <c r="H142" s="5">
        <v>46962</v>
      </c>
      <c r="J142" s="1">
        <f t="shared" si="18"/>
        <v>0.10617813469611243</v>
      </c>
      <c r="K142" s="1">
        <f t="shared" si="18"/>
        <v>-1.911725839133116E-2</v>
      </c>
      <c r="L142" s="1">
        <f t="shared" si="18"/>
        <v>0.36744165745213292</v>
      </c>
      <c r="M142" s="1">
        <f t="shared" si="18"/>
        <v>-8.4775491113189896E-2</v>
      </c>
      <c r="O142" s="1">
        <f t="shared" si="19"/>
        <v>-0.18004891916820528</v>
      </c>
      <c r="P142" s="1">
        <f t="shared" si="20"/>
        <v>3.460615111611923</v>
      </c>
      <c r="Q142" s="1">
        <f t="shared" si="20"/>
        <v>-0.7984270147127932</v>
      </c>
      <c r="S142" s="1" t="str">
        <f t="shared" si="21"/>
        <v>B</v>
      </c>
      <c r="T142" s="1" t="str">
        <f t="shared" si="21"/>
        <v>D</v>
      </c>
      <c r="U142" s="1" t="str">
        <f t="shared" si="21"/>
        <v>A</v>
      </c>
    </row>
    <row r="143" spans="1:29" ht="15.6" x14ac:dyDescent="0.25">
      <c r="E143" s="5">
        <v>14288000</v>
      </c>
      <c r="F143" s="5">
        <v>9613</v>
      </c>
      <c r="G143" s="5">
        <v>121000</v>
      </c>
      <c r="H143" s="5">
        <v>37658</v>
      </c>
      <c r="J143" s="1">
        <f t="shared" si="18"/>
        <v>0.17873200511487852</v>
      </c>
      <c r="K143" s="1">
        <f t="shared" si="18"/>
        <v>-0.13660858631219688</v>
      </c>
      <c r="L143" s="1">
        <f t="shared" si="18"/>
        <v>-0.35629395554704374</v>
      </c>
      <c r="M143" s="1">
        <f t="shared" si="18"/>
        <v>-0.1981176270175887</v>
      </c>
      <c r="O143" s="1">
        <f t="shared" si="19"/>
        <v>-0.76432078420645955</v>
      </c>
      <c r="P143" s="1">
        <f t="shared" si="20"/>
        <v>-1.9934535805047269</v>
      </c>
      <c r="Q143" s="1">
        <f t="shared" si="20"/>
        <v>-1.1084619505625208</v>
      </c>
      <c r="S143" s="1" t="str">
        <f t="shared" si="21"/>
        <v>A</v>
      </c>
      <c r="T143" s="1" t="str">
        <f t="shared" si="21"/>
        <v>A</v>
      </c>
      <c r="U143" s="1" t="str">
        <f t="shared" si="21"/>
        <v>A</v>
      </c>
    </row>
    <row r="144" spans="1:29" ht="15.6" x14ac:dyDescent="0.25">
      <c r="E144" s="5">
        <v>16795600</v>
      </c>
      <c r="F144" s="5">
        <v>9172</v>
      </c>
      <c r="G144" s="5">
        <v>83174</v>
      </c>
      <c r="H144" s="5">
        <v>24638</v>
      </c>
      <c r="J144" s="1">
        <f t="shared" si="18"/>
        <v>0.17550391937290033</v>
      </c>
      <c r="K144" s="1">
        <f t="shared" si="18"/>
        <v>-4.5875377093519194E-2</v>
      </c>
      <c r="L144" s="1">
        <f t="shared" si="18"/>
        <v>-0.3126115702479339</v>
      </c>
      <c r="M144" s="1">
        <f t="shared" si="18"/>
        <v>-0.34574326836263208</v>
      </c>
      <c r="O144" s="1">
        <f t="shared" si="19"/>
        <v>-0.26139232250446731</v>
      </c>
      <c r="P144" s="1">
        <f t="shared" si="20"/>
        <v>-1.7812227291842717</v>
      </c>
      <c r="Q144" s="1">
        <f t="shared" si="20"/>
        <v>-1.9700031178677968</v>
      </c>
      <c r="S144" s="1" t="str">
        <f t="shared" si="21"/>
        <v>B</v>
      </c>
      <c r="T144" s="1" t="str">
        <f t="shared" si="21"/>
        <v>A</v>
      </c>
      <c r="U144" s="1" t="str">
        <f t="shared" si="21"/>
        <v>A</v>
      </c>
    </row>
    <row r="145" spans="1:29" ht="15.6" x14ac:dyDescent="0.25">
      <c r="E145" s="5">
        <v>20073600</v>
      </c>
      <c r="F145" s="5">
        <v>8995</v>
      </c>
      <c r="G145" s="5">
        <v>125875</v>
      </c>
      <c r="H145" s="5">
        <v>22262</v>
      </c>
      <c r="J145" s="1">
        <f t="shared" si="18"/>
        <v>0.19517016361427994</v>
      </c>
      <c r="K145" s="1">
        <f t="shared" si="18"/>
        <v>-1.9297863061491494E-2</v>
      </c>
      <c r="L145" s="1">
        <f t="shared" si="18"/>
        <v>0.51339360857960425</v>
      </c>
      <c r="M145" s="1">
        <f t="shared" si="18"/>
        <v>-9.6436399058365124E-2</v>
      </c>
      <c r="O145" s="1">
        <f t="shared" si="19"/>
        <v>-9.887711678937966E-2</v>
      </c>
      <c r="P145" s="1">
        <f t="shared" si="20"/>
        <v>2.6304922795178771</v>
      </c>
      <c r="Q145" s="1">
        <f t="shared" si="20"/>
        <v>-0.49411445516311081</v>
      </c>
      <c r="S145" s="1" t="str">
        <f t="shared" si="21"/>
        <v>B</v>
      </c>
      <c r="T145" s="1" t="str">
        <f t="shared" si="21"/>
        <v>D</v>
      </c>
      <c r="U145" s="1" t="str">
        <f t="shared" si="21"/>
        <v>B</v>
      </c>
    </row>
    <row r="146" spans="1:29" ht="15.6" x14ac:dyDescent="0.25">
      <c r="E146" s="5">
        <v>23901600</v>
      </c>
      <c r="F146" s="5">
        <v>6883</v>
      </c>
      <c r="G146" s="5">
        <v>86519</v>
      </c>
      <c r="H146" s="5">
        <v>24014</v>
      </c>
      <c r="J146" s="1">
        <f t="shared" si="18"/>
        <v>0.19069823051171689</v>
      </c>
      <c r="K146" s="1">
        <f t="shared" si="18"/>
        <v>-0.23479710950528071</v>
      </c>
      <c r="L146" s="1">
        <f t="shared" si="18"/>
        <v>-0.3126593843098312</v>
      </c>
      <c r="M146" s="1">
        <f t="shared" si="18"/>
        <v>7.8699128559877818E-2</v>
      </c>
      <c r="O146" s="1">
        <f t="shared" si="19"/>
        <v>-1.2312495447662495</v>
      </c>
      <c r="P146" s="1">
        <f t="shared" si="20"/>
        <v>-1.6395505268761306</v>
      </c>
      <c r="Q146" s="1">
        <f t="shared" si="20"/>
        <v>0.41268934876164143</v>
      </c>
      <c r="S146" s="1" t="str">
        <f t="shared" si="21"/>
        <v>A</v>
      </c>
      <c r="T146" s="1" t="str">
        <f t="shared" si="21"/>
        <v>A</v>
      </c>
      <c r="U146" s="1" t="str">
        <f t="shared" si="21"/>
        <v>C</v>
      </c>
    </row>
    <row r="147" spans="1:29" ht="15.6" x14ac:dyDescent="0.25">
      <c r="E147" s="5">
        <v>29421394</v>
      </c>
      <c r="F147" s="5">
        <v>9031</v>
      </c>
      <c r="G147" s="5">
        <v>85851</v>
      </c>
      <c r="H147" s="5">
        <v>24257</v>
      </c>
      <c r="J147" s="1">
        <f t="shared" si="18"/>
        <v>0.23093826354721023</v>
      </c>
      <c r="K147" s="1">
        <f t="shared" si="18"/>
        <v>0.31207322388493391</v>
      </c>
      <c r="L147" s="1">
        <f t="shared" si="18"/>
        <v>-7.7208474439140534E-3</v>
      </c>
      <c r="M147" s="1">
        <f t="shared" si="18"/>
        <v>1.0119097193303906E-2</v>
      </c>
      <c r="O147" s="1">
        <f t="shared" si="19"/>
        <v>1.3513274893969116</v>
      </c>
      <c r="P147" s="1">
        <f t="shared" si="20"/>
        <v>-3.3432517094923495E-2</v>
      </c>
      <c r="Q147" s="1">
        <f t="shared" si="20"/>
        <v>4.381732605881173E-2</v>
      </c>
      <c r="S147" s="1" t="str">
        <f t="shared" si="21"/>
        <v>D</v>
      </c>
      <c r="T147" s="1" t="str">
        <f t="shared" si="21"/>
        <v>B</v>
      </c>
      <c r="U147" s="1" t="str">
        <f t="shared" si="21"/>
        <v>C</v>
      </c>
    </row>
    <row r="148" spans="1:29" ht="15.6" x14ac:dyDescent="0.25">
      <c r="E148" s="5">
        <v>35516456</v>
      </c>
      <c r="F148" s="7">
        <v>9825</v>
      </c>
      <c r="G148" s="5">
        <v>143068</v>
      </c>
      <c r="H148" s="5">
        <v>38631</v>
      </c>
      <c r="J148" s="1">
        <f t="shared" si="18"/>
        <v>0.20716428324232358</v>
      </c>
      <c r="K148" s="1">
        <f t="shared" si="18"/>
        <v>8.7919388772007528E-2</v>
      </c>
      <c r="L148" s="1">
        <f t="shared" si="18"/>
        <v>0.66646864917123849</v>
      </c>
      <c r="M148" s="1">
        <f t="shared" si="18"/>
        <v>0.59257121655604572</v>
      </c>
      <c r="O148" s="1">
        <f t="shared" si="19"/>
        <v>0.42439453073658806</v>
      </c>
      <c r="P148" s="1">
        <f t="shared" si="20"/>
        <v>3.2171020927949185</v>
      </c>
      <c r="Q148" s="1">
        <f t="shared" si="20"/>
        <v>2.8603927630850587</v>
      </c>
      <c r="S148" s="1" t="str">
        <f t="shared" si="21"/>
        <v>C</v>
      </c>
      <c r="T148" s="1" t="str">
        <f t="shared" si="21"/>
        <v>D</v>
      </c>
      <c r="U148" s="1" t="str">
        <f t="shared" si="21"/>
        <v>D</v>
      </c>
    </row>
    <row r="149" spans="1:29" ht="15.6" x14ac:dyDescent="0.25">
      <c r="E149" s="5">
        <v>40165800</v>
      </c>
      <c r="F149" s="7">
        <v>10230</v>
      </c>
      <c r="G149" s="5">
        <v>142678</v>
      </c>
      <c r="H149" s="5">
        <v>45883</v>
      </c>
      <c r="J149" s="1">
        <f t="shared" si="18"/>
        <v>0.13090675488567891</v>
      </c>
      <c r="K149" s="1">
        <f t="shared" si="18"/>
        <v>4.1221374045801527E-2</v>
      </c>
      <c r="L149" s="1">
        <f t="shared" si="18"/>
        <v>-2.7259764587468896E-3</v>
      </c>
      <c r="M149" s="1">
        <f t="shared" si="18"/>
        <v>0.18772488416038932</v>
      </c>
      <c r="O149" s="1">
        <f t="shared" si="19"/>
        <v>0.31489111529653474</v>
      </c>
      <c r="P149" s="1">
        <f t="shared" si="20"/>
        <v>-2.0823802875011985E-2</v>
      </c>
      <c r="Q149" s="1">
        <f t="shared" si="20"/>
        <v>1.4340351215972758</v>
      </c>
      <c r="S149" s="1" t="str">
        <f t="shared" si="21"/>
        <v>C</v>
      </c>
      <c r="T149" s="1" t="str">
        <f t="shared" si="21"/>
        <v>B</v>
      </c>
      <c r="U149" s="1" t="str">
        <f t="shared" si="21"/>
        <v>D</v>
      </c>
    </row>
    <row r="150" spans="1:29" ht="15.6" x14ac:dyDescent="0.25">
      <c r="E150" s="5">
        <v>44358243</v>
      </c>
      <c r="F150" s="7">
        <v>10970</v>
      </c>
      <c r="G150" s="5">
        <v>134558</v>
      </c>
      <c r="H150" s="5">
        <v>52174</v>
      </c>
      <c r="J150" s="1">
        <f t="shared" si="18"/>
        <v>0.10437842642247883</v>
      </c>
      <c r="K150" s="1">
        <f t="shared" si="18"/>
        <v>7.2336265884652987E-2</v>
      </c>
      <c r="L150" s="1">
        <f t="shared" si="18"/>
        <v>-5.6911366854034959E-2</v>
      </c>
      <c r="M150" s="1">
        <f t="shared" si="18"/>
        <v>0.13710960486454679</v>
      </c>
      <c r="O150" s="1">
        <f t="shared" si="19"/>
        <v>0.6930193179179287</v>
      </c>
      <c r="P150" s="1">
        <f t="shared" si="20"/>
        <v>-0.54524070542778935</v>
      </c>
      <c r="Q150" s="1">
        <f t="shared" si="20"/>
        <v>1.3135818345218799</v>
      </c>
      <c r="S150" s="1" t="str">
        <f t="shared" si="21"/>
        <v>C</v>
      </c>
      <c r="T150" s="1" t="str">
        <f t="shared" si="21"/>
        <v>A</v>
      </c>
      <c r="U150" s="1" t="str">
        <f t="shared" si="21"/>
        <v>D</v>
      </c>
    </row>
    <row r="151" spans="1:29" ht="15.6" x14ac:dyDescent="0.25">
      <c r="E151" s="5">
        <v>49639100</v>
      </c>
      <c r="F151" s="7">
        <v>12103</v>
      </c>
      <c r="G151" s="5">
        <v>111130</v>
      </c>
      <c r="H151" s="5">
        <v>69201</v>
      </c>
      <c r="J151" s="1">
        <f t="shared" si="18"/>
        <v>0.11905018420138958</v>
      </c>
      <c r="K151" s="1">
        <f t="shared" si="18"/>
        <v>0.103281677301732</v>
      </c>
      <c r="L151" s="1">
        <f t="shared" si="18"/>
        <v>-0.17411079237206262</v>
      </c>
      <c r="M151" s="1">
        <f t="shared" si="18"/>
        <v>0.32635028941618432</v>
      </c>
      <c r="O151" s="1">
        <f t="shared" si="19"/>
        <v>0.86754739603776676</v>
      </c>
      <c r="P151" s="1">
        <f t="shared" si="20"/>
        <v>-1.4624991430297205</v>
      </c>
      <c r="Q151" s="1">
        <f t="shared" si="20"/>
        <v>2.7412833638637504</v>
      </c>
      <c r="S151" s="1" t="str">
        <f t="shared" si="21"/>
        <v>C</v>
      </c>
      <c r="T151" s="1" t="str">
        <f t="shared" si="21"/>
        <v>A</v>
      </c>
      <c r="U151" s="1" t="str">
        <f t="shared" si="21"/>
        <v>D</v>
      </c>
    </row>
    <row r="152" spans="1:29" ht="14.4" x14ac:dyDescent="0.25">
      <c r="A152" s="20" t="s">
        <v>68</v>
      </c>
      <c r="J152" s="1" t="e">
        <f>(E152-#REF!)/#REF!</f>
        <v>#REF!</v>
      </c>
      <c r="K152" s="1" t="e">
        <f>(F152-#REF!)/#REF!</f>
        <v>#REF!</v>
      </c>
      <c r="L152" s="1" t="e">
        <f>(G152-#REF!)/#REF!</f>
        <v>#REF!</v>
      </c>
      <c r="M152" s="1" t="e">
        <f>(H152-#REF!)/#REF!</f>
        <v>#REF!</v>
      </c>
      <c r="O152" s="1" t="e">
        <f t="shared" ref="O152:O161" si="22">K152/J152</f>
        <v>#REF!</v>
      </c>
      <c r="P152" s="1" t="e">
        <f t="shared" ref="P152:Q161" si="23">L152/$J152</f>
        <v>#REF!</v>
      </c>
      <c r="Q152" s="1" t="e">
        <f t="shared" si="23"/>
        <v>#REF!</v>
      </c>
      <c r="S152" s="8" t="e">
        <f t="shared" ref="S152:U161" si="24">IF(AND($J152&gt;0,K152&lt;0,O152&lt;-0.5),"A",IF(OR(AND($J152&gt;0,K152&lt;0,O152&gt;-0.5)),"B",IF(OR(AND($J152&gt;0,K152&gt;0,O152&lt;1),AND($J152&lt;0,K152&lt;0,O152&gt;1.2)),"C",IF(OR(AND($J152&gt;0,K152&gt;0,O152&gt;1),AND($J152&lt;0,K152&lt;0,O152&lt;1.2)),"D",IF(AND($J152&lt;0,K152&gt;0,O152&lt;0),"E","F")))))</f>
        <v>#REF!</v>
      </c>
      <c r="T152" s="8" t="e">
        <f t="shared" si="24"/>
        <v>#REF!</v>
      </c>
      <c r="U152" s="8" t="e">
        <f t="shared" si="24"/>
        <v>#REF!</v>
      </c>
    </row>
    <row r="153" spans="1:29" ht="15.6" x14ac:dyDescent="0.25">
      <c r="E153" s="5">
        <v>1084502</v>
      </c>
      <c r="F153" s="6"/>
      <c r="G153" s="6"/>
      <c r="H153" s="6"/>
      <c r="J153" s="1" t="e">
        <f t="shared" ref="J153:M160" si="25">(E153-E152)/E152</f>
        <v>#DIV/0!</v>
      </c>
      <c r="K153" s="1" t="e">
        <f t="shared" si="25"/>
        <v>#DIV/0!</v>
      </c>
      <c r="L153" s="1" t="e">
        <f t="shared" si="25"/>
        <v>#DIV/0!</v>
      </c>
      <c r="M153" s="1" t="e">
        <f t="shared" si="25"/>
        <v>#DIV/0!</v>
      </c>
      <c r="O153" s="1" t="e">
        <f t="shared" si="22"/>
        <v>#DIV/0!</v>
      </c>
      <c r="P153" s="1" t="e">
        <f t="shared" si="23"/>
        <v>#DIV/0!</v>
      </c>
      <c r="Q153" s="1" t="e">
        <f t="shared" si="23"/>
        <v>#DIV/0!</v>
      </c>
      <c r="S153" s="1" t="e">
        <f t="shared" si="24"/>
        <v>#DIV/0!</v>
      </c>
      <c r="T153" s="1" t="e">
        <f t="shared" si="24"/>
        <v>#DIV/0!</v>
      </c>
      <c r="U153" s="1" t="e">
        <f t="shared" si="24"/>
        <v>#DIV/0!</v>
      </c>
      <c r="W153" s="8">
        <f>COUNTIF($S$153:$U$166,"A")</f>
        <v>9</v>
      </c>
      <c r="X153" s="8">
        <f>COUNTIF($S$153:$U$166,"B")</f>
        <v>7</v>
      </c>
      <c r="Y153" s="8">
        <f>COUNTIF($S$153:$U$166,"C")</f>
        <v>7</v>
      </c>
      <c r="Z153" s="8">
        <f>COUNTIF($S$153:$U$166,"D")</f>
        <v>10</v>
      </c>
      <c r="AA153" s="8">
        <f>COUNTIF($S$153:$U$166,"E")</f>
        <v>0</v>
      </c>
      <c r="AB153" s="8"/>
      <c r="AC153" s="8" t="s">
        <v>152</v>
      </c>
    </row>
    <row r="154" spans="1:29" ht="15.6" x14ac:dyDescent="0.25">
      <c r="E154" s="5">
        <v>1204051</v>
      </c>
      <c r="F154" s="6"/>
      <c r="G154" s="6"/>
      <c r="H154" s="6"/>
      <c r="J154" s="1">
        <f t="shared" si="25"/>
        <v>0.110234006023041</v>
      </c>
      <c r="K154" s="1" t="e">
        <f t="shared" si="25"/>
        <v>#DIV/0!</v>
      </c>
      <c r="L154" s="1" t="e">
        <f t="shared" si="25"/>
        <v>#DIV/0!</v>
      </c>
      <c r="M154" s="1" t="e">
        <f t="shared" si="25"/>
        <v>#DIV/0!</v>
      </c>
      <c r="O154" s="1" t="e">
        <f t="shared" si="22"/>
        <v>#DIV/0!</v>
      </c>
      <c r="P154" s="1" t="e">
        <f t="shared" si="23"/>
        <v>#DIV/0!</v>
      </c>
      <c r="Q154" s="1" t="e">
        <f t="shared" si="23"/>
        <v>#DIV/0!</v>
      </c>
      <c r="S154" s="1" t="e">
        <f t="shared" si="24"/>
        <v>#DIV/0!</v>
      </c>
      <c r="T154" s="1" t="e">
        <f t="shared" si="24"/>
        <v>#DIV/0!</v>
      </c>
      <c r="U154" s="1" t="e">
        <f t="shared" si="24"/>
        <v>#DIV/0!</v>
      </c>
    </row>
    <row r="155" spans="1:29" ht="15.6" x14ac:dyDescent="0.25">
      <c r="E155" s="5">
        <v>1428645</v>
      </c>
      <c r="F155" s="5">
        <v>1857</v>
      </c>
      <c r="G155" s="5">
        <v>5493</v>
      </c>
      <c r="H155" s="5">
        <v>703336</v>
      </c>
      <c r="J155" s="1">
        <f t="shared" si="25"/>
        <v>0.18653196583865633</v>
      </c>
      <c r="K155" s="1" t="e">
        <f t="shared" si="25"/>
        <v>#DIV/0!</v>
      </c>
      <c r="L155" s="1" t="e">
        <f t="shared" si="25"/>
        <v>#DIV/0!</v>
      </c>
      <c r="M155" s="1" t="e">
        <f t="shared" si="25"/>
        <v>#DIV/0!</v>
      </c>
      <c r="O155" s="1" t="e">
        <f t="shared" si="22"/>
        <v>#DIV/0!</v>
      </c>
      <c r="P155" s="1" t="e">
        <f t="shared" si="23"/>
        <v>#DIV/0!</v>
      </c>
      <c r="Q155" s="1" t="e">
        <f t="shared" si="23"/>
        <v>#DIV/0!</v>
      </c>
      <c r="S155" s="1" t="e">
        <f t="shared" si="24"/>
        <v>#DIV/0!</v>
      </c>
      <c r="T155" s="1" t="e">
        <f t="shared" si="24"/>
        <v>#DIV/0!</v>
      </c>
      <c r="U155" s="1" t="e">
        <f t="shared" si="24"/>
        <v>#DIV/0!</v>
      </c>
    </row>
    <row r="156" spans="1:29" ht="15.6" x14ac:dyDescent="0.25">
      <c r="E156" s="5">
        <v>1725560</v>
      </c>
      <c r="F156" s="5">
        <v>1680</v>
      </c>
      <c r="G156" s="5">
        <v>5284</v>
      </c>
      <c r="H156" s="5">
        <v>878252</v>
      </c>
      <c r="J156" s="1">
        <f t="shared" si="25"/>
        <v>0.20782979676546659</v>
      </c>
      <c r="K156" s="1">
        <f t="shared" si="25"/>
        <v>-9.5315024232633286E-2</v>
      </c>
      <c r="L156" s="1">
        <f t="shared" si="25"/>
        <v>-3.8048425268523575E-2</v>
      </c>
      <c r="M156" s="1">
        <f t="shared" si="25"/>
        <v>0.24869479167851496</v>
      </c>
      <c r="O156" s="1">
        <f t="shared" si="22"/>
        <v>-0.45862059106084357</v>
      </c>
      <c r="P156" s="1">
        <f t="shared" si="23"/>
        <v>-0.18307492891147251</v>
      </c>
      <c r="Q156" s="1">
        <f t="shared" si="23"/>
        <v>1.1966272187580689</v>
      </c>
      <c r="S156" s="1" t="str">
        <f t="shared" si="24"/>
        <v>B</v>
      </c>
      <c r="T156" s="1" t="str">
        <f t="shared" si="24"/>
        <v>B</v>
      </c>
      <c r="U156" s="1" t="str">
        <f t="shared" si="24"/>
        <v>D</v>
      </c>
    </row>
    <row r="157" spans="1:29" ht="15.6" x14ac:dyDescent="0.25">
      <c r="E157" s="5">
        <v>2280989</v>
      </c>
      <c r="F157" s="5">
        <v>1508</v>
      </c>
      <c r="G157" s="5">
        <v>5597</v>
      </c>
      <c r="H157" s="5">
        <v>674671</v>
      </c>
      <c r="J157" s="1">
        <f t="shared" si="25"/>
        <v>0.32188333062889729</v>
      </c>
      <c r="K157" s="1">
        <f t="shared" si="25"/>
        <v>-0.10238095238095238</v>
      </c>
      <c r="L157" s="1">
        <f t="shared" si="25"/>
        <v>5.9235427706283116E-2</v>
      </c>
      <c r="M157" s="1">
        <f t="shared" si="25"/>
        <v>-0.23180248949048793</v>
      </c>
      <c r="O157" s="1">
        <f t="shared" si="22"/>
        <v>-0.31806851315015272</v>
      </c>
      <c r="P157" s="1">
        <f t="shared" si="23"/>
        <v>0.1840276338341244</v>
      </c>
      <c r="Q157" s="1">
        <f t="shared" si="23"/>
        <v>-0.72014443567981923</v>
      </c>
      <c r="S157" s="1" t="str">
        <f t="shared" si="24"/>
        <v>B</v>
      </c>
      <c r="T157" s="1" t="str">
        <f t="shared" si="24"/>
        <v>C</v>
      </c>
      <c r="U157" s="1" t="str">
        <f t="shared" si="24"/>
        <v>A</v>
      </c>
    </row>
    <row r="158" spans="1:29" ht="15.6" x14ac:dyDescent="0.25">
      <c r="E158" s="5">
        <v>2654942</v>
      </c>
      <c r="F158" s="5">
        <v>1496</v>
      </c>
      <c r="G158" s="5">
        <v>4103</v>
      </c>
      <c r="H158" s="5">
        <v>846679</v>
      </c>
      <c r="J158" s="1">
        <f t="shared" si="25"/>
        <v>0.16394335965671031</v>
      </c>
      <c r="K158" s="1">
        <f t="shared" si="25"/>
        <v>-7.9575596816976128E-3</v>
      </c>
      <c r="L158" s="1">
        <f t="shared" si="25"/>
        <v>-0.26692871180989813</v>
      </c>
      <c r="M158" s="1">
        <f t="shared" si="25"/>
        <v>0.25495093163927307</v>
      </c>
      <c r="O158" s="1">
        <f t="shared" si="22"/>
        <v>-4.8538469007591213E-2</v>
      </c>
      <c r="P158" s="1">
        <f t="shared" si="23"/>
        <v>-1.628176416347904</v>
      </c>
      <c r="Q158" s="1">
        <f t="shared" si="23"/>
        <v>1.5551159386578899</v>
      </c>
      <c r="S158" s="1" t="str">
        <f t="shared" si="24"/>
        <v>B</v>
      </c>
      <c r="T158" s="1" t="str">
        <f t="shared" si="24"/>
        <v>A</v>
      </c>
      <c r="U158" s="1" t="str">
        <f t="shared" si="24"/>
        <v>D</v>
      </c>
    </row>
    <row r="159" spans="1:29" ht="15.6" x14ac:dyDescent="0.25">
      <c r="E159" s="5">
        <v>3162760</v>
      </c>
      <c r="F159" s="5">
        <v>1588</v>
      </c>
      <c r="G159" s="5">
        <v>4215</v>
      </c>
      <c r="H159" s="5">
        <v>734806</v>
      </c>
      <c r="J159" s="1">
        <f t="shared" si="25"/>
        <v>0.19127272836845399</v>
      </c>
      <c r="K159" s="1">
        <f t="shared" si="25"/>
        <v>6.1497326203208559E-2</v>
      </c>
      <c r="L159" s="1">
        <f t="shared" si="25"/>
        <v>2.7297099683158663E-2</v>
      </c>
      <c r="M159" s="1">
        <f t="shared" si="25"/>
        <v>-0.13213153981615228</v>
      </c>
      <c r="O159" s="1">
        <f t="shared" si="22"/>
        <v>0.3215164374334879</v>
      </c>
      <c r="P159" s="1">
        <f t="shared" si="23"/>
        <v>0.14271297281113438</v>
      </c>
      <c r="Q159" s="1">
        <f t="shared" si="23"/>
        <v>-0.69080177264802545</v>
      </c>
      <c r="S159" s="1" t="str">
        <f t="shared" si="24"/>
        <v>C</v>
      </c>
      <c r="T159" s="1" t="str">
        <f t="shared" si="24"/>
        <v>C</v>
      </c>
      <c r="U159" s="1" t="str">
        <f t="shared" si="24"/>
        <v>A</v>
      </c>
    </row>
    <row r="160" spans="1:29" ht="15.6" x14ac:dyDescent="0.25">
      <c r="E160" s="5">
        <v>3876366</v>
      </c>
      <c r="F160" s="5">
        <v>1431</v>
      </c>
      <c r="G160" s="5">
        <v>6979</v>
      </c>
      <c r="H160" s="5">
        <v>722522</v>
      </c>
      <c r="J160" s="1">
        <f t="shared" si="25"/>
        <v>0.22562761638568846</v>
      </c>
      <c r="K160" s="1">
        <f t="shared" si="25"/>
        <v>-9.8866498740554157E-2</v>
      </c>
      <c r="L160" s="1">
        <f t="shared" si="25"/>
        <v>0.65575326215895613</v>
      </c>
      <c r="M160" s="1">
        <f t="shared" ref="M160:M166" si="26">(H160-H159)/H159</f>
        <v>-1.6717337637417222E-2</v>
      </c>
      <c r="O160" s="1">
        <f t="shared" si="22"/>
        <v>-0.43818438684186378</v>
      </c>
      <c r="P160" s="1">
        <f t="shared" si="23"/>
        <v>2.9063519469088823</v>
      </c>
      <c r="Q160" s="1">
        <f t="shared" si="23"/>
        <v>-7.4092604022552633E-2</v>
      </c>
      <c r="S160" s="1" t="str">
        <f t="shared" si="24"/>
        <v>B</v>
      </c>
      <c r="T160" s="1" t="str">
        <f t="shared" si="24"/>
        <v>D</v>
      </c>
      <c r="U160" s="1" t="str">
        <f t="shared" si="24"/>
        <v>B</v>
      </c>
    </row>
    <row r="161" spans="1:29" ht="15.6" x14ac:dyDescent="0.25">
      <c r="E161" s="5">
        <v>4214862</v>
      </c>
      <c r="F161" s="5">
        <v>1334</v>
      </c>
      <c r="G161" s="5">
        <v>6121</v>
      </c>
      <c r="H161" s="5">
        <v>655127</v>
      </c>
      <c r="J161" s="1">
        <f t="shared" ref="J161:L166" si="27">(E161-E160)/E160</f>
        <v>8.7323023677330774E-2</v>
      </c>
      <c r="K161" s="1">
        <f t="shared" si="27"/>
        <v>-6.7784765897973442E-2</v>
      </c>
      <c r="L161" s="1">
        <f t="shared" si="27"/>
        <v>-0.12294024931938673</v>
      </c>
      <c r="M161" s="1">
        <f t="shared" si="26"/>
        <v>-9.327743653480447E-2</v>
      </c>
      <c r="O161" s="1">
        <f t="shared" si="22"/>
        <v>-0.77625307786462394</v>
      </c>
      <c r="P161" s="1">
        <f t="shared" si="23"/>
        <v>-1.407878977870326</v>
      </c>
      <c r="Q161" s="1">
        <f t="shared" si="23"/>
        <v>-1.0681883494950424</v>
      </c>
      <c r="S161" s="1" t="str">
        <f t="shared" si="24"/>
        <v>A</v>
      </c>
      <c r="T161" s="1" t="str">
        <f t="shared" si="24"/>
        <v>A</v>
      </c>
      <c r="U161" s="1" t="str">
        <f t="shared" si="24"/>
        <v>A</v>
      </c>
    </row>
    <row r="162" spans="1:29" ht="15.6" x14ac:dyDescent="0.25">
      <c r="E162" s="5">
        <v>5203900</v>
      </c>
      <c r="F162" s="5">
        <v>1808</v>
      </c>
      <c r="G162" s="5">
        <v>12047</v>
      </c>
      <c r="H162" s="5">
        <v>690514</v>
      </c>
      <c r="J162" s="1">
        <f t="shared" si="27"/>
        <v>0.23465489498825823</v>
      </c>
      <c r="K162" s="1">
        <f t="shared" si="27"/>
        <v>0.35532233883058473</v>
      </c>
      <c r="L162" s="1">
        <f t="shared" si="27"/>
        <v>0.96814246038229046</v>
      </c>
      <c r="M162" s="1">
        <f t="shared" si="26"/>
        <v>5.4015480967812349E-2</v>
      </c>
      <c r="O162" s="1">
        <f t="shared" ref="O162:O166" si="28">K162/J162</f>
        <v>1.5142336529922571</v>
      </c>
      <c r="P162" s="1">
        <f t="shared" ref="P162:Q166" si="29">L162/$J162</f>
        <v>4.1258140403622727</v>
      </c>
      <c r="Q162" s="1">
        <f t="shared" si="29"/>
        <v>0.23019115356837197</v>
      </c>
      <c r="S162" s="1" t="str">
        <f t="shared" ref="S162:U166" si="30">IF(AND($J162&gt;0,K162&lt;0,O162&lt;-0.5),"A",IF(OR(AND($J162&gt;0,K162&lt;0,O162&gt;-0.5)),"B",IF(OR(AND($J162&gt;0,K162&gt;0,O162&lt;1),AND($J162&lt;0,K162&lt;0,O162&gt;1.2)),"C",IF(OR(AND($J162&gt;0,K162&gt;0,O162&gt;1),AND($J162&lt;0,K162&lt;0,O162&lt;1.2)),"D",IF(AND($J162&lt;0,K162&gt;0,O162&lt;0),"E","F")))))</f>
        <v>D</v>
      </c>
      <c r="T162" s="1" t="str">
        <f t="shared" si="30"/>
        <v>D</v>
      </c>
      <c r="U162" s="1" t="str">
        <f t="shared" si="30"/>
        <v>C</v>
      </c>
    </row>
    <row r="163" spans="1:29" ht="15.6" x14ac:dyDescent="0.25">
      <c r="E163" s="5">
        <v>6581538</v>
      </c>
      <c r="F163" s="5">
        <v>2453</v>
      </c>
      <c r="G163" s="7">
        <v>5987</v>
      </c>
      <c r="H163" s="5">
        <v>1427314</v>
      </c>
      <c r="J163" s="1">
        <f t="shared" si="27"/>
        <v>0.26473183573858067</v>
      </c>
      <c r="K163" s="1">
        <f t="shared" si="27"/>
        <v>0.35674778761061948</v>
      </c>
      <c r="L163" s="1">
        <f t="shared" si="27"/>
        <v>-0.50302979995019503</v>
      </c>
      <c r="M163" s="1">
        <f t="shared" si="26"/>
        <v>1.0670312260142445</v>
      </c>
      <c r="O163" s="1">
        <f t="shared" si="28"/>
        <v>1.3475817391411262</v>
      </c>
      <c r="P163" s="1">
        <f t="shared" si="29"/>
        <v>-1.9001484976175309</v>
      </c>
      <c r="Q163" s="1">
        <f t="shared" si="29"/>
        <v>4.030611667982102</v>
      </c>
      <c r="S163" s="1" t="str">
        <f t="shared" si="30"/>
        <v>D</v>
      </c>
      <c r="T163" s="1" t="str">
        <f t="shared" si="30"/>
        <v>A</v>
      </c>
      <c r="U163" s="1" t="str">
        <f t="shared" si="30"/>
        <v>D</v>
      </c>
    </row>
    <row r="164" spans="1:29" ht="15.6" x14ac:dyDescent="0.25">
      <c r="E164" s="5">
        <v>7330597</v>
      </c>
      <c r="F164" s="5">
        <v>2462</v>
      </c>
      <c r="G164" s="7">
        <v>6273</v>
      </c>
      <c r="H164" s="5">
        <v>1555741</v>
      </c>
      <c r="J164" s="1">
        <f t="shared" si="27"/>
        <v>0.11381215150622849</v>
      </c>
      <c r="K164" s="1">
        <f t="shared" si="27"/>
        <v>3.6689767631471666E-3</v>
      </c>
      <c r="L164" s="1">
        <f t="shared" si="27"/>
        <v>4.7770168698847502E-2</v>
      </c>
      <c r="M164" s="1">
        <f t="shared" si="26"/>
        <v>8.9978098722495542E-2</v>
      </c>
      <c r="O164" s="1">
        <f t="shared" si="28"/>
        <v>3.2237126832158847E-2</v>
      </c>
      <c r="P164" s="1">
        <f t="shared" si="29"/>
        <v>0.41972819305004727</v>
      </c>
      <c r="Q164" s="1">
        <f t="shared" si="29"/>
        <v>0.79058428763269095</v>
      </c>
      <c r="S164" s="1" t="str">
        <f t="shared" si="30"/>
        <v>C</v>
      </c>
      <c r="T164" s="1" t="str">
        <f t="shared" si="30"/>
        <v>C</v>
      </c>
      <c r="U164" s="1" t="str">
        <f t="shared" si="30"/>
        <v>C</v>
      </c>
    </row>
    <row r="165" spans="1:29" ht="15.6" x14ac:dyDescent="0.25">
      <c r="E165" s="5">
        <v>7983294</v>
      </c>
      <c r="F165" s="5">
        <v>2353</v>
      </c>
      <c r="G165" s="7">
        <v>7790</v>
      </c>
      <c r="H165" s="5">
        <v>1041268</v>
      </c>
      <c r="J165" s="1">
        <f t="shared" si="27"/>
        <v>8.903735944016565E-2</v>
      </c>
      <c r="K165" s="1">
        <f t="shared" si="27"/>
        <v>-4.4272948822095856E-2</v>
      </c>
      <c r="L165" s="1">
        <f t="shared" si="27"/>
        <v>0.24183006535947713</v>
      </c>
      <c r="M165" s="1">
        <f t="shared" si="26"/>
        <v>-0.33069321950118946</v>
      </c>
      <c r="O165" s="1">
        <f t="shared" si="28"/>
        <v>-0.49724013717913429</v>
      </c>
      <c r="P165" s="1">
        <f t="shared" si="29"/>
        <v>2.7160516313603202</v>
      </c>
      <c r="Q165" s="1">
        <f t="shared" si="29"/>
        <v>-3.7140950897518463</v>
      </c>
      <c r="S165" s="1" t="str">
        <f t="shared" si="30"/>
        <v>B</v>
      </c>
      <c r="T165" s="1" t="str">
        <f t="shared" si="30"/>
        <v>D</v>
      </c>
      <c r="U165" s="1" t="str">
        <f t="shared" si="30"/>
        <v>A</v>
      </c>
    </row>
    <row r="166" spans="1:29" ht="15.6" x14ac:dyDescent="0.25">
      <c r="E166" s="5">
        <v>8649524</v>
      </c>
      <c r="F166" s="5">
        <v>1903</v>
      </c>
      <c r="G166" s="7">
        <v>8924</v>
      </c>
      <c r="H166" s="5">
        <v>1334558</v>
      </c>
      <c r="J166" s="1">
        <f t="shared" si="27"/>
        <v>8.3453020770624262E-2</v>
      </c>
      <c r="K166" s="1">
        <f t="shared" si="27"/>
        <v>-0.19124521886952825</v>
      </c>
      <c r="L166" s="1">
        <f t="shared" si="27"/>
        <v>0.14557124518613607</v>
      </c>
      <c r="M166" s="1">
        <f t="shared" si="26"/>
        <v>0.28166619928779141</v>
      </c>
      <c r="O166" s="1">
        <f t="shared" si="28"/>
        <v>-2.2916512440595462</v>
      </c>
      <c r="P166" s="1">
        <f t="shared" si="29"/>
        <v>1.744349621402532</v>
      </c>
      <c r="Q166" s="1">
        <f t="shared" si="29"/>
        <v>3.375146839345315</v>
      </c>
      <c r="S166" s="1" t="str">
        <f t="shared" si="30"/>
        <v>A</v>
      </c>
      <c r="T166" s="1" t="str">
        <f t="shared" si="30"/>
        <v>D</v>
      </c>
      <c r="U166" s="1" t="str">
        <f t="shared" si="30"/>
        <v>D</v>
      </c>
    </row>
    <row r="167" spans="1:29" ht="14.4" x14ac:dyDescent="0.25">
      <c r="A167" s="20" t="s">
        <v>73</v>
      </c>
      <c r="J167" s="1" t="e">
        <f>(E167-#REF!)/#REF!</f>
        <v>#REF!</v>
      </c>
      <c r="K167" s="1" t="e">
        <f>(F167-#REF!)/#REF!</f>
        <v>#REF!</v>
      </c>
      <c r="L167" s="1" t="e">
        <f>(G167-#REF!)/#REF!</f>
        <v>#REF!</v>
      </c>
      <c r="M167" s="1" t="e">
        <f>(H167-#REF!)/#REF!</f>
        <v>#REF!</v>
      </c>
      <c r="O167" s="1" t="e">
        <f t="shared" ref="O167:O181" si="31">K167/J167</f>
        <v>#REF!</v>
      </c>
      <c r="P167" s="1" t="e">
        <f t="shared" ref="P167:Q181" si="32">L167/$J167</f>
        <v>#REF!</v>
      </c>
      <c r="Q167" s="1" t="e">
        <f t="shared" si="32"/>
        <v>#REF!</v>
      </c>
      <c r="S167" s="8" t="e">
        <f t="shared" ref="S167:U181" si="33">IF(AND($J167&gt;0,K167&lt;0,O167&lt;-0.5),"A",IF(OR(AND($J167&gt;0,K167&lt;0,O167&gt;-0.5)),"B",IF(OR(AND($J167&gt;0,K167&gt;0,O167&lt;1),AND($J167&lt;0,K167&lt;0,O167&gt;1.2)),"C",IF(OR(AND($J167&gt;0,K167&gt;0,O167&gt;1),AND($J167&lt;0,K167&lt;0,O167&lt;1.2)),"D",IF(AND($J167&lt;0,K167&gt;0,O167&lt;0),"E","F")))))</f>
        <v>#REF!</v>
      </c>
      <c r="T167" s="8" t="e">
        <f t="shared" si="33"/>
        <v>#REF!</v>
      </c>
      <c r="U167" s="8" t="e">
        <f t="shared" si="33"/>
        <v>#REF!</v>
      </c>
    </row>
    <row r="168" spans="1:29" ht="15.6" x14ac:dyDescent="0.25">
      <c r="E168" s="5">
        <v>2768000</v>
      </c>
      <c r="F168" s="6"/>
      <c r="G168" s="6"/>
      <c r="H168" s="6"/>
      <c r="J168" s="1" t="e">
        <f t="shared" ref="J168:M181" si="34">(E168-E167)/E167</f>
        <v>#DIV/0!</v>
      </c>
      <c r="K168" s="1" t="e">
        <f t="shared" si="34"/>
        <v>#DIV/0!</v>
      </c>
      <c r="L168" s="1" t="e">
        <f t="shared" si="34"/>
        <v>#DIV/0!</v>
      </c>
      <c r="M168" s="1" t="e">
        <f t="shared" si="34"/>
        <v>#DIV/0!</v>
      </c>
      <c r="O168" s="1" t="e">
        <f t="shared" si="31"/>
        <v>#DIV/0!</v>
      </c>
      <c r="P168" s="1" t="e">
        <f t="shared" si="32"/>
        <v>#DIV/0!</v>
      </c>
      <c r="Q168" s="1" t="e">
        <f t="shared" si="32"/>
        <v>#DIV/0!</v>
      </c>
      <c r="S168" s="1" t="e">
        <f t="shared" si="33"/>
        <v>#DIV/0!</v>
      </c>
      <c r="T168" s="1" t="e">
        <f t="shared" si="33"/>
        <v>#DIV/0!</v>
      </c>
      <c r="U168" s="1" t="e">
        <f t="shared" si="33"/>
        <v>#DIV/0!</v>
      </c>
      <c r="W168" s="10">
        <f>COUNTIF($S$168:$U$181,"A")</f>
        <v>7</v>
      </c>
      <c r="X168" s="10">
        <f>COUNTIF($S$168:$U$181,"B")</f>
        <v>6</v>
      </c>
      <c r="Y168" s="10">
        <f>COUNTIF($S$168:$U$181,"C")</f>
        <v>10</v>
      </c>
      <c r="Z168" s="10">
        <f>COUNTIF($S$168:$U$181,"D")</f>
        <v>10</v>
      </c>
      <c r="AA168" s="10">
        <f>COUNTIF($S$168:$U$181,"E")</f>
        <v>0</v>
      </c>
      <c r="AB168" s="10"/>
      <c r="AC168" s="10" t="s">
        <v>152</v>
      </c>
    </row>
    <row r="169" spans="1:29" ht="15.6" x14ac:dyDescent="0.25">
      <c r="E169" s="5">
        <v>3138600</v>
      </c>
      <c r="F169" s="6"/>
      <c r="G169" s="6"/>
      <c r="H169" s="6"/>
      <c r="J169" s="1">
        <f t="shared" si="34"/>
        <v>0.13388728323699423</v>
      </c>
      <c r="K169" s="1" t="e">
        <f t="shared" si="34"/>
        <v>#DIV/0!</v>
      </c>
      <c r="L169" s="1" t="e">
        <f t="shared" si="34"/>
        <v>#DIV/0!</v>
      </c>
      <c r="M169" s="1" t="e">
        <f t="shared" si="34"/>
        <v>#DIV/0!</v>
      </c>
      <c r="O169" s="1" t="e">
        <f t="shared" si="31"/>
        <v>#DIV/0!</v>
      </c>
      <c r="P169" s="1" t="e">
        <f t="shared" si="32"/>
        <v>#DIV/0!</v>
      </c>
      <c r="Q169" s="1" t="e">
        <f t="shared" si="32"/>
        <v>#DIV/0!</v>
      </c>
      <c r="S169" s="1" t="e">
        <f t="shared" si="33"/>
        <v>#DIV/0!</v>
      </c>
      <c r="T169" s="1" t="e">
        <f t="shared" si="33"/>
        <v>#DIV/0!</v>
      </c>
      <c r="U169" s="1" t="e">
        <f t="shared" si="33"/>
        <v>#DIV/0!</v>
      </c>
    </row>
    <row r="170" spans="1:29" ht="15.6" x14ac:dyDescent="0.25">
      <c r="E170" s="5">
        <v>3832400</v>
      </c>
      <c r="F170" s="5">
        <v>13026</v>
      </c>
      <c r="G170" s="5">
        <v>33899</v>
      </c>
      <c r="H170" s="5">
        <v>689295</v>
      </c>
      <c r="J170" s="1">
        <f t="shared" si="34"/>
        <v>0.22105397310902949</v>
      </c>
      <c r="K170" s="1" t="e">
        <f t="shared" si="34"/>
        <v>#DIV/0!</v>
      </c>
      <c r="L170" s="1" t="e">
        <f t="shared" si="34"/>
        <v>#DIV/0!</v>
      </c>
      <c r="M170" s="1" t="e">
        <f t="shared" si="34"/>
        <v>#DIV/0!</v>
      </c>
      <c r="O170" s="1" t="e">
        <f t="shared" si="31"/>
        <v>#DIV/0!</v>
      </c>
      <c r="P170" s="1" t="e">
        <f t="shared" si="32"/>
        <v>#DIV/0!</v>
      </c>
      <c r="Q170" s="1" t="e">
        <f t="shared" si="32"/>
        <v>#DIV/0!</v>
      </c>
      <c r="S170" s="1" t="e">
        <f t="shared" si="33"/>
        <v>#DIV/0!</v>
      </c>
      <c r="T170" s="1" t="e">
        <f t="shared" si="33"/>
        <v>#DIV/0!</v>
      </c>
      <c r="U170" s="1" t="e">
        <f t="shared" si="33"/>
        <v>#DIV/0!</v>
      </c>
    </row>
    <row r="171" spans="1:29" ht="15.6" x14ac:dyDescent="0.25">
      <c r="E171" s="5">
        <v>5033100</v>
      </c>
      <c r="F171" s="5">
        <v>10814</v>
      </c>
      <c r="G171" s="5">
        <v>40578</v>
      </c>
      <c r="H171" s="5">
        <v>904567</v>
      </c>
      <c r="J171" s="1">
        <f t="shared" si="34"/>
        <v>0.31330236927251853</v>
      </c>
      <c r="K171" s="1">
        <f t="shared" si="34"/>
        <v>-0.16981421771840932</v>
      </c>
      <c r="L171" s="1">
        <f t="shared" si="34"/>
        <v>0.19702646095755036</v>
      </c>
      <c r="M171" s="1">
        <f t="shared" si="34"/>
        <v>0.31230750259322931</v>
      </c>
      <c r="O171" s="1">
        <f t="shared" si="31"/>
        <v>-0.5420138319180744</v>
      </c>
      <c r="P171" s="1">
        <f t="shared" si="32"/>
        <v>0.62886999997810944</v>
      </c>
      <c r="Q171" s="1">
        <f t="shared" si="32"/>
        <v>0.99682457977704009</v>
      </c>
      <c r="S171" s="1" t="str">
        <f t="shared" si="33"/>
        <v>A</v>
      </c>
      <c r="T171" s="1" t="str">
        <f t="shared" si="33"/>
        <v>C</v>
      </c>
      <c r="U171" s="1" t="str">
        <f t="shared" si="33"/>
        <v>C</v>
      </c>
    </row>
    <row r="172" spans="1:29" ht="15.6" x14ac:dyDescent="0.25">
      <c r="E172" s="5">
        <v>6333500</v>
      </c>
      <c r="F172" s="5">
        <v>11202</v>
      </c>
      <c r="G172" s="5">
        <v>65670</v>
      </c>
      <c r="H172" s="5">
        <v>536372</v>
      </c>
      <c r="J172" s="1">
        <f t="shared" si="34"/>
        <v>0.25836959329240428</v>
      </c>
      <c r="K172" s="1">
        <f t="shared" si="34"/>
        <v>3.5879415572406141E-2</v>
      </c>
      <c r="L172" s="1">
        <f t="shared" si="34"/>
        <v>0.61836463108088124</v>
      </c>
      <c r="M172" s="1">
        <f t="shared" si="34"/>
        <v>-0.40704005341782312</v>
      </c>
      <c r="O172" s="1">
        <f t="shared" si="31"/>
        <v>0.13886856853081925</v>
      </c>
      <c r="P172" s="1">
        <f t="shared" si="32"/>
        <v>2.3933336086536325</v>
      </c>
      <c r="Q172" s="1">
        <f t="shared" si="32"/>
        <v>-1.5754177890320253</v>
      </c>
      <c r="S172" s="1" t="str">
        <f t="shared" si="33"/>
        <v>C</v>
      </c>
      <c r="T172" s="1" t="str">
        <f t="shared" si="33"/>
        <v>D</v>
      </c>
      <c r="U172" s="1" t="str">
        <f t="shared" si="33"/>
        <v>A</v>
      </c>
    </row>
    <row r="173" spans="1:29" ht="15.6" x14ac:dyDescent="0.25">
      <c r="E173" s="5">
        <v>7599500</v>
      </c>
      <c r="F173" s="5">
        <v>12509</v>
      </c>
      <c r="G173" s="5">
        <v>60281</v>
      </c>
      <c r="H173" s="5">
        <v>954276</v>
      </c>
      <c r="J173" s="1">
        <f t="shared" si="34"/>
        <v>0.19988947659272124</v>
      </c>
      <c r="K173" s="1">
        <f t="shared" si="34"/>
        <v>0.11667559364399215</v>
      </c>
      <c r="L173" s="1">
        <f t="shared" si="34"/>
        <v>-8.2061824272879544E-2</v>
      </c>
      <c r="M173" s="1">
        <f t="shared" si="34"/>
        <v>0.77913090168763466</v>
      </c>
      <c r="O173" s="1">
        <f t="shared" si="31"/>
        <v>0.58370053107758635</v>
      </c>
      <c r="P173" s="1">
        <f t="shared" si="32"/>
        <v>-0.41053599054682671</v>
      </c>
      <c r="Q173" s="1">
        <f t="shared" si="32"/>
        <v>3.8978085038219858</v>
      </c>
      <c r="S173" s="1" t="str">
        <f t="shared" si="33"/>
        <v>C</v>
      </c>
      <c r="T173" s="1" t="str">
        <f t="shared" si="33"/>
        <v>B</v>
      </c>
      <c r="U173" s="1" t="str">
        <f t="shared" si="33"/>
        <v>D</v>
      </c>
    </row>
    <row r="174" spans="1:29" ht="15.6" x14ac:dyDescent="0.25">
      <c r="E174" s="5">
        <v>9255606</v>
      </c>
      <c r="F174" s="5">
        <v>13536</v>
      </c>
      <c r="G174" s="5">
        <v>86579</v>
      </c>
      <c r="H174" s="5">
        <v>776706</v>
      </c>
      <c r="J174" s="1">
        <f t="shared" si="34"/>
        <v>0.21792302125139812</v>
      </c>
      <c r="K174" s="1">
        <f t="shared" si="34"/>
        <v>8.2100887361100008E-2</v>
      </c>
      <c r="L174" s="1">
        <f t="shared" si="34"/>
        <v>0.43625686368839267</v>
      </c>
      <c r="M174" s="1">
        <f t="shared" si="34"/>
        <v>-0.18607824151503338</v>
      </c>
      <c r="O174" s="1">
        <f t="shared" si="31"/>
        <v>0.37674260796149495</v>
      </c>
      <c r="P174" s="1">
        <f t="shared" si="32"/>
        <v>2.0018851665291595</v>
      </c>
      <c r="Q174" s="1">
        <f t="shared" si="32"/>
        <v>-0.85387142875727529</v>
      </c>
      <c r="S174" s="1" t="str">
        <f t="shared" si="33"/>
        <v>C</v>
      </c>
      <c r="T174" s="1" t="str">
        <f t="shared" si="33"/>
        <v>D</v>
      </c>
      <c r="U174" s="1" t="str">
        <f t="shared" si="33"/>
        <v>A</v>
      </c>
    </row>
    <row r="175" spans="1:29" ht="15.6" x14ac:dyDescent="0.25">
      <c r="E175" s="5">
        <v>10928300</v>
      </c>
      <c r="F175" s="5">
        <v>15191</v>
      </c>
      <c r="G175" s="5">
        <v>79441</v>
      </c>
      <c r="H175" s="5">
        <v>1638326</v>
      </c>
      <c r="J175" s="1">
        <f t="shared" si="34"/>
        <v>0.1807222563276786</v>
      </c>
      <c r="K175" s="1">
        <f t="shared" si="34"/>
        <v>0.12226654846335698</v>
      </c>
      <c r="L175" s="1">
        <f t="shared" si="34"/>
        <v>-8.2444934683930285E-2</v>
      </c>
      <c r="M175" s="1">
        <f t="shared" si="34"/>
        <v>1.1093257938010006</v>
      </c>
      <c r="O175" s="1">
        <f t="shared" si="31"/>
        <v>0.67654394620697966</v>
      </c>
      <c r="P175" s="1">
        <f t="shared" si="32"/>
        <v>-0.45619690877721403</v>
      </c>
      <c r="Q175" s="1">
        <f t="shared" si="32"/>
        <v>6.1382909683775413</v>
      </c>
      <c r="S175" s="1" t="str">
        <f t="shared" si="33"/>
        <v>C</v>
      </c>
      <c r="T175" s="1" t="str">
        <f t="shared" si="33"/>
        <v>B</v>
      </c>
      <c r="U175" s="1" t="str">
        <f t="shared" si="33"/>
        <v>D</v>
      </c>
    </row>
    <row r="176" spans="1:29" ht="15.6" x14ac:dyDescent="0.25">
      <c r="E176" s="5">
        <v>11960414</v>
      </c>
      <c r="F176" s="5">
        <v>13504</v>
      </c>
      <c r="G176" s="5">
        <v>91977</v>
      </c>
      <c r="H176" s="5">
        <v>1568727</v>
      </c>
      <c r="J176" s="1">
        <f t="shared" si="34"/>
        <v>9.4444149593257878E-2</v>
      </c>
      <c r="K176" s="1">
        <f t="shared" si="34"/>
        <v>-0.11105259693239418</v>
      </c>
      <c r="L176" s="1">
        <f t="shared" si="34"/>
        <v>0.15780264598884708</v>
      </c>
      <c r="M176" s="1">
        <f t="shared" si="34"/>
        <v>-4.2481777131047178E-2</v>
      </c>
      <c r="O176" s="1">
        <f t="shared" si="31"/>
        <v>-1.1758546973069672</v>
      </c>
      <c r="P176" s="1">
        <f t="shared" si="32"/>
        <v>1.6708567621017809</v>
      </c>
      <c r="Q176" s="1">
        <f t="shared" si="32"/>
        <v>-0.44980845625698601</v>
      </c>
      <c r="S176" s="1" t="str">
        <f t="shared" si="33"/>
        <v>A</v>
      </c>
      <c r="T176" s="1" t="str">
        <f t="shared" si="33"/>
        <v>D</v>
      </c>
      <c r="U176" s="1" t="str">
        <f t="shared" si="33"/>
        <v>B</v>
      </c>
    </row>
    <row r="177" spans="1:29" ht="15.6" x14ac:dyDescent="0.25">
      <c r="E177" s="5">
        <v>13620361</v>
      </c>
      <c r="F177" s="5">
        <v>16185</v>
      </c>
      <c r="G177" s="5">
        <v>128533</v>
      </c>
      <c r="H177" s="5">
        <v>1522004</v>
      </c>
      <c r="J177" s="1">
        <f t="shared" si="34"/>
        <v>0.13878675102718016</v>
      </c>
      <c r="K177" s="1">
        <f t="shared" si="34"/>
        <v>0.19853376777251186</v>
      </c>
      <c r="L177" s="1">
        <f t="shared" si="34"/>
        <v>0.39744718788392752</v>
      </c>
      <c r="M177" s="1">
        <f t="shared" si="34"/>
        <v>-2.9784022331482789E-2</v>
      </c>
      <c r="O177" s="1">
        <f t="shared" si="31"/>
        <v>1.4304951034816773</v>
      </c>
      <c r="P177" s="1">
        <f t="shared" si="32"/>
        <v>2.8637257154761913</v>
      </c>
      <c r="Q177" s="1">
        <f t="shared" si="32"/>
        <v>-0.21460277808254083</v>
      </c>
      <c r="S177" s="1" t="str">
        <f t="shared" si="33"/>
        <v>D</v>
      </c>
      <c r="T177" s="1" t="str">
        <f t="shared" si="33"/>
        <v>D</v>
      </c>
      <c r="U177" s="1" t="str">
        <f t="shared" si="33"/>
        <v>B</v>
      </c>
    </row>
    <row r="178" spans="1:29" ht="15.6" x14ac:dyDescent="0.25">
      <c r="E178" s="5">
        <v>15616815</v>
      </c>
      <c r="F178" s="5">
        <v>10801</v>
      </c>
      <c r="G178" s="7">
        <v>73275</v>
      </c>
      <c r="H178" s="5">
        <v>6259299</v>
      </c>
      <c r="J178" s="1">
        <f t="shared" si="34"/>
        <v>0.14657864061018647</v>
      </c>
      <c r="K178" s="1">
        <f t="shared" si="34"/>
        <v>-0.33265369168983627</v>
      </c>
      <c r="L178" s="1">
        <f t="shared" si="34"/>
        <v>-0.42991294064559293</v>
      </c>
      <c r="M178" s="1">
        <f t="shared" si="34"/>
        <v>3.1125378119899816</v>
      </c>
      <c r="O178" s="1">
        <f t="shared" si="31"/>
        <v>-2.2694554288745294</v>
      </c>
      <c r="P178" s="1">
        <f t="shared" si="32"/>
        <v>-2.9329849073229579</v>
      </c>
      <c r="Q178" s="1">
        <f t="shared" si="32"/>
        <v>21.234593246552979</v>
      </c>
      <c r="S178" s="1" t="str">
        <f t="shared" si="33"/>
        <v>A</v>
      </c>
      <c r="T178" s="1" t="str">
        <f t="shared" si="33"/>
        <v>A</v>
      </c>
      <c r="U178" s="1" t="str">
        <f t="shared" si="33"/>
        <v>D</v>
      </c>
    </row>
    <row r="179" spans="1:29" ht="15.6" x14ac:dyDescent="0.25">
      <c r="E179" s="5">
        <v>17029205</v>
      </c>
      <c r="F179" s="5">
        <v>10412</v>
      </c>
      <c r="G179" s="7">
        <v>76398</v>
      </c>
      <c r="H179" s="5">
        <v>5467897</v>
      </c>
      <c r="J179" s="1">
        <f t="shared" si="34"/>
        <v>9.0440336265749446E-2</v>
      </c>
      <c r="K179" s="1">
        <f t="shared" si="34"/>
        <v>-3.6015183779279696E-2</v>
      </c>
      <c r="L179" s="1">
        <f t="shared" si="34"/>
        <v>4.2620266120777892E-2</v>
      </c>
      <c r="M179" s="1">
        <f t="shared" si="34"/>
        <v>-0.1264362031594912</v>
      </c>
      <c r="O179" s="1">
        <f t="shared" si="31"/>
        <v>-0.39822036567237934</v>
      </c>
      <c r="P179" s="1">
        <f t="shared" si="32"/>
        <v>0.47125284890076824</v>
      </c>
      <c r="Q179" s="1">
        <f t="shared" si="32"/>
        <v>-1.3980067786122738</v>
      </c>
      <c r="S179" s="1" t="str">
        <f t="shared" si="33"/>
        <v>B</v>
      </c>
      <c r="T179" s="1" t="str">
        <f t="shared" si="33"/>
        <v>C</v>
      </c>
      <c r="U179" s="1" t="str">
        <f t="shared" si="33"/>
        <v>A</v>
      </c>
    </row>
    <row r="180" spans="1:29" ht="15.6" x14ac:dyDescent="0.25">
      <c r="E180" s="5">
        <v>18306300</v>
      </c>
      <c r="F180" s="5">
        <v>10188</v>
      </c>
      <c r="G180" s="7">
        <v>80144</v>
      </c>
      <c r="H180" s="5">
        <v>5694585</v>
      </c>
      <c r="J180" s="1">
        <f t="shared" si="34"/>
        <v>7.4994399327508246E-2</v>
      </c>
      <c r="K180" s="1">
        <f t="shared" si="34"/>
        <v>-2.1513638109873223E-2</v>
      </c>
      <c r="L180" s="1">
        <f t="shared" si="34"/>
        <v>4.9032697191025945E-2</v>
      </c>
      <c r="M180" s="1">
        <f t="shared" si="34"/>
        <v>4.1457986498282612E-2</v>
      </c>
      <c r="O180" s="1">
        <f t="shared" si="31"/>
        <v>-0.28686993032534275</v>
      </c>
      <c r="P180" s="1">
        <f t="shared" si="32"/>
        <v>0.65381812016248197</v>
      </c>
      <c r="Q180" s="1">
        <f t="shared" si="32"/>
        <v>0.55281443507842931</v>
      </c>
      <c r="S180" s="1" t="str">
        <f t="shared" si="33"/>
        <v>B</v>
      </c>
      <c r="T180" s="1" t="str">
        <f t="shared" si="33"/>
        <v>C</v>
      </c>
      <c r="U180" s="1" t="str">
        <f t="shared" si="33"/>
        <v>C</v>
      </c>
    </row>
    <row r="181" spans="1:29" ht="15.6" x14ac:dyDescent="0.25">
      <c r="E181" s="5">
        <v>19801306</v>
      </c>
      <c r="F181" s="5">
        <v>10345</v>
      </c>
      <c r="G181" s="7">
        <v>110756</v>
      </c>
      <c r="H181" s="5">
        <v>6409548</v>
      </c>
      <c r="J181" s="1">
        <f t="shared" si="34"/>
        <v>8.1666202345640565E-2</v>
      </c>
      <c r="K181" s="1">
        <f t="shared" si="34"/>
        <v>1.541028661170004E-2</v>
      </c>
      <c r="L181" s="1">
        <f t="shared" si="34"/>
        <v>0.38196246755839491</v>
      </c>
      <c r="M181" s="1">
        <f t="shared" si="34"/>
        <v>0.12555137907327751</v>
      </c>
      <c r="O181" s="1">
        <f t="shared" si="31"/>
        <v>0.18869845993913367</v>
      </c>
      <c r="P181" s="1">
        <f t="shared" si="32"/>
        <v>4.6771180315425127</v>
      </c>
      <c r="Q181" s="1">
        <f t="shared" si="32"/>
        <v>1.5373725662165505</v>
      </c>
      <c r="S181" s="1" t="str">
        <f t="shared" si="33"/>
        <v>C</v>
      </c>
      <c r="T181" s="1" t="str">
        <f t="shared" si="33"/>
        <v>D</v>
      </c>
      <c r="U181" s="1" t="str">
        <f t="shared" si="33"/>
        <v>D</v>
      </c>
    </row>
    <row r="182" spans="1:29" ht="14.4" x14ac:dyDescent="0.25">
      <c r="A182" s="20" t="s">
        <v>80</v>
      </c>
      <c r="J182" s="1" t="e">
        <f>(E182-#REF!)/#REF!</f>
        <v>#REF!</v>
      </c>
      <c r="K182" s="1" t="e">
        <f>(F182-#REF!)/#REF!</f>
        <v>#REF!</v>
      </c>
      <c r="L182" s="1" t="e">
        <f>(G182-#REF!)/#REF!</f>
        <v>#REF!</v>
      </c>
      <c r="M182" s="1" t="e">
        <f>(H182-#REF!)/#REF!</f>
        <v>#REF!</v>
      </c>
      <c r="O182" s="1" t="e">
        <f t="shared" ref="O182:O196" si="35">K182/J182</f>
        <v>#REF!</v>
      </c>
      <c r="P182" s="1" t="e">
        <f t="shared" ref="P182:Q196" si="36">L182/$J182</f>
        <v>#REF!</v>
      </c>
      <c r="Q182" s="1" t="e">
        <f t="shared" si="36"/>
        <v>#REF!</v>
      </c>
      <c r="S182" s="8" t="e">
        <f t="shared" ref="S182:U196" si="37">IF(AND($J182&gt;0,K182&lt;0,O182&lt;-0.5),"A",IF(OR(AND($J182&gt;0,K182&lt;0,O182&gt;-0.5)),"B",IF(OR(AND($J182&gt;0,K182&gt;0,O182&lt;1),AND($J182&lt;0,K182&lt;0,O182&gt;1.2)),"C",IF(OR(AND($J182&gt;0,K182&gt;0,O182&gt;1),AND($J182&lt;0,K182&lt;0,O182&lt;1.2)),"D",IF(AND($J182&lt;0,K182&gt;0,O182&lt;0),"E","F")))))</f>
        <v>#REF!</v>
      </c>
      <c r="T182" s="8" t="e">
        <f t="shared" si="37"/>
        <v>#REF!</v>
      </c>
      <c r="U182" s="8" t="e">
        <f t="shared" si="37"/>
        <v>#REF!</v>
      </c>
    </row>
    <row r="183" spans="1:29" ht="15.6" x14ac:dyDescent="0.25">
      <c r="E183" s="5">
        <v>2579196</v>
      </c>
      <c r="F183" s="6"/>
      <c r="G183" s="6"/>
      <c r="H183" s="6"/>
      <c r="J183" s="1" t="e">
        <f t="shared" ref="J183:L196" si="38">(E183-E182)/E182</f>
        <v>#DIV/0!</v>
      </c>
      <c r="K183" s="1" t="e">
        <f t="shared" si="38"/>
        <v>#DIV/0!</v>
      </c>
      <c r="L183" s="1" t="e">
        <f t="shared" si="38"/>
        <v>#DIV/0!</v>
      </c>
      <c r="M183" s="1" t="e">
        <f t="shared" ref="M183:M196" si="39">(H183-H182)/H182</f>
        <v>#DIV/0!</v>
      </c>
      <c r="O183" s="1" t="e">
        <f t="shared" si="35"/>
        <v>#DIV/0!</v>
      </c>
      <c r="P183" s="1" t="e">
        <f t="shared" si="36"/>
        <v>#DIV/0!</v>
      </c>
      <c r="Q183" s="1" t="e">
        <f t="shared" si="36"/>
        <v>#DIV/0!</v>
      </c>
      <c r="S183" s="1" t="e">
        <f t="shared" si="37"/>
        <v>#DIV/0!</v>
      </c>
      <c r="T183" s="1" t="e">
        <f t="shared" si="37"/>
        <v>#DIV/0!</v>
      </c>
      <c r="U183" s="1" t="e">
        <f t="shared" si="37"/>
        <v>#DIV/0!</v>
      </c>
      <c r="W183" s="1">
        <f>COUNTIF($S$183:$U$196,"A")</f>
        <v>10</v>
      </c>
      <c r="X183" s="1">
        <f>COUNTIF($S$183:$U$196,"B")</f>
        <v>6</v>
      </c>
      <c r="Y183" s="1">
        <f>COUNTIF($S$183:$U$196,"C")</f>
        <v>6</v>
      </c>
      <c r="Z183" s="1">
        <f>COUNTIF($S$183:$U$196,"D")</f>
        <v>8</v>
      </c>
      <c r="AA183" s="1">
        <f>COUNTIF($S$183:$U$196,"E")</f>
        <v>3</v>
      </c>
      <c r="AC183" s="1" t="s">
        <v>39</v>
      </c>
    </row>
    <row r="184" spans="1:29" ht="15.6" x14ac:dyDescent="0.25">
      <c r="E184" s="5">
        <v>2801795</v>
      </c>
      <c r="F184" s="6"/>
      <c r="G184" s="6"/>
      <c r="H184" s="6"/>
      <c r="J184" s="1">
        <f t="shared" si="38"/>
        <v>8.6305577396987285E-2</v>
      </c>
      <c r="K184" s="1" t="e">
        <f t="shared" si="38"/>
        <v>#DIV/0!</v>
      </c>
      <c r="L184" s="1" t="e">
        <f t="shared" si="38"/>
        <v>#DIV/0!</v>
      </c>
      <c r="M184" s="1" t="e">
        <f t="shared" si="39"/>
        <v>#DIV/0!</v>
      </c>
      <c r="O184" s="1" t="e">
        <f t="shared" si="35"/>
        <v>#DIV/0!</v>
      </c>
      <c r="P184" s="1" t="e">
        <f t="shared" si="36"/>
        <v>#DIV/0!</v>
      </c>
      <c r="Q184" s="1" t="e">
        <f t="shared" si="36"/>
        <v>#DIV/0!</v>
      </c>
      <c r="S184" s="1" t="e">
        <f t="shared" si="37"/>
        <v>#DIV/0!</v>
      </c>
      <c r="T184" s="1" t="e">
        <f t="shared" si="37"/>
        <v>#DIV/0!</v>
      </c>
      <c r="U184" s="1" t="e">
        <f t="shared" si="37"/>
        <v>#DIV/0!</v>
      </c>
    </row>
    <row r="185" spans="1:29" ht="15.6" x14ac:dyDescent="0.25">
      <c r="E185" s="5">
        <v>3148388</v>
      </c>
      <c r="F185" s="5">
        <v>6842</v>
      </c>
      <c r="G185" s="5">
        <v>58462</v>
      </c>
      <c r="H185" s="5">
        <v>32461</v>
      </c>
      <c r="J185" s="1">
        <f t="shared" si="38"/>
        <v>0.12370391124261411</v>
      </c>
      <c r="K185" s="1" t="e">
        <f t="shared" si="38"/>
        <v>#DIV/0!</v>
      </c>
      <c r="L185" s="1" t="e">
        <f t="shared" si="38"/>
        <v>#DIV/0!</v>
      </c>
      <c r="M185" s="1" t="e">
        <f t="shared" si="39"/>
        <v>#DIV/0!</v>
      </c>
      <c r="O185" s="1" t="e">
        <f t="shared" si="35"/>
        <v>#DIV/0!</v>
      </c>
      <c r="P185" s="1" t="e">
        <f t="shared" si="36"/>
        <v>#DIV/0!</v>
      </c>
      <c r="Q185" s="1" t="e">
        <f t="shared" si="36"/>
        <v>#DIV/0!</v>
      </c>
      <c r="S185" s="1" t="e">
        <f t="shared" si="37"/>
        <v>#DIV/0!</v>
      </c>
      <c r="T185" s="1" t="e">
        <f t="shared" si="37"/>
        <v>#DIV/0!</v>
      </c>
      <c r="U185" s="1" t="e">
        <f t="shared" si="37"/>
        <v>#DIV/0!</v>
      </c>
    </row>
    <row r="186" spans="1:29" ht="15.6" x14ac:dyDescent="0.25">
      <c r="E186" s="5">
        <v>3750016</v>
      </c>
      <c r="F186" s="5">
        <v>6782</v>
      </c>
      <c r="G186" s="5">
        <v>62455</v>
      </c>
      <c r="H186" s="5">
        <v>31903</v>
      </c>
      <c r="J186" s="1">
        <f t="shared" si="38"/>
        <v>0.19109080583460489</v>
      </c>
      <c r="K186" s="1">
        <f t="shared" si="38"/>
        <v>-8.769365682548963E-3</v>
      </c>
      <c r="L186" s="1">
        <f t="shared" si="38"/>
        <v>6.8300776572816524E-2</v>
      </c>
      <c r="M186" s="1">
        <f t="shared" si="39"/>
        <v>-1.7189858599550231E-2</v>
      </c>
      <c r="O186" s="1">
        <f t="shared" si="35"/>
        <v>-4.5891091642258942E-2</v>
      </c>
      <c r="P186" s="1">
        <f t="shared" si="36"/>
        <v>0.35742576035779028</v>
      </c>
      <c r="Q186" s="1">
        <f t="shared" si="36"/>
        <v>-8.9956492278485622E-2</v>
      </c>
      <c r="S186" s="1" t="str">
        <f t="shared" si="37"/>
        <v>B</v>
      </c>
      <c r="T186" s="1" t="str">
        <f t="shared" si="37"/>
        <v>C</v>
      </c>
      <c r="U186" s="1" t="str">
        <f t="shared" si="37"/>
        <v>B</v>
      </c>
    </row>
    <row r="187" spans="1:29" ht="15.6" x14ac:dyDescent="0.25">
      <c r="E187" s="5">
        <v>3902406</v>
      </c>
      <c r="F187" s="5">
        <v>6224</v>
      </c>
      <c r="G187" s="5">
        <v>78108</v>
      </c>
      <c r="H187" s="5">
        <v>39641</v>
      </c>
      <c r="J187" s="1">
        <f t="shared" si="38"/>
        <v>4.0637159948117556E-2</v>
      </c>
      <c r="K187" s="1">
        <f t="shared" si="38"/>
        <v>-8.2276614567974055E-2</v>
      </c>
      <c r="L187" s="1">
        <f t="shared" si="38"/>
        <v>0.25062845248578974</v>
      </c>
      <c r="M187" s="1">
        <f t="shared" si="39"/>
        <v>0.24254772278469108</v>
      </c>
      <c r="O187" s="1">
        <f t="shared" si="35"/>
        <v>-2.0246644862243963</v>
      </c>
      <c r="P187" s="1">
        <f t="shared" si="36"/>
        <v>6.1674696953668304</v>
      </c>
      <c r="Q187" s="1">
        <f t="shared" si="36"/>
        <v>5.9686189461654706</v>
      </c>
      <c r="S187" s="1" t="str">
        <f t="shared" si="37"/>
        <v>A</v>
      </c>
      <c r="T187" s="1" t="str">
        <f t="shared" si="37"/>
        <v>D</v>
      </c>
      <c r="U187" s="1" t="str">
        <f t="shared" si="37"/>
        <v>D</v>
      </c>
    </row>
    <row r="188" spans="1:29" ht="15.6" x14ac:dyDescent="0.25">
      <c r="E188" s="5">
        <v>4578224</v>
      </c>
      <c r="F188" s="5">
        <v>5564</v>
      </c>
      <c r="G188" s="5">
        <v>81467</v>
      </c>
      <c r="H188" s="5">
        <v>28821</v>
      </c>
      <c r="J188" s="1">
        <f t="shared" si="38"/>
        <v>0.17317982803429474</v>
      </c>
      <c r="K188" s="1">
        <f t="shared" si="38"/>
        <v>-0.10604113110539845</v>
      </c>
      <c r="L188" s="1">
        <f t="shared" si="38"/>
        <v>4.3004557791775491E-2</v>
      </c>
      <c r="M188" s="1">
        <f t="shared" si="39"/>
        <v>-0.27294972377084331</v>
      </c>
      <c r="O188" s="1">
        <f t="shared" si="35"/>
        <v>-0.61231802981349048</v>
      </c>
      <c r="P188" s="1">
        <f t="shared" si="36"/>
        <v>0.24832313485875107</v>
      </c>
      <c r="Q188" s="1">
        <f t="shared" si="36"/>
        <v>-1.5761057559012657</v>
      </c>
      <c r="S188" s="1" t="str">
        <f t="shared" si="37"/>
        <v>A</v>
      </c>
      <c r="T188" s="1" t="str">
        <f t="shared" si="37"/>
        <v>C</v>
      </c>
      <c r="U188" s="1" t="str">
        <f t="shared" si="37"/>
        <v>A</v>
      </c>
    </row>
    <row r="189" spans="1:29" ht="15.6" x14ac:dyDescent="0.25">
      <c r="E189" s="5">
        <v>5472419</v>
      </c>
      <c r="F189" s="5">
        <v>5945</v>
      </c>
      <c r="G189" s="5">
        <v>90494</v>
      </c>
      <c r="H189" s="5">
        <v>28925</v>
      </c>
      <c r="J189" s="1">
        <f t="shared" si="38"/>
        <v>0.19531482076892698</v>
      </c>
      <c r="K189" s="1">
        <f t="shared" si="38"/>
        <v>6.8475916606757725E-2</v>
      </c>
      <c r="L189" s="1">
        <f t="shared" si="38"/>
        <v>0.11080560226840316</v>
      </c>
      <c r="M189" s="1">
        <f t="shared" si="39"/>
        <v>3.6084799278304014E-3</v>
      </c>
      <c r="O189" s="1">
        <f t="shared" si="35"/>
        <v>0.35059252716807499</v>
      </c>
      <c r="P189" s="1">
        <f t="shared" si="36"/>
        <v>0.56731794255129786</v>
      </c>
      <c r="Q189" s="1">
        <f t="shared" si="36"/>
        <v>1.8475197701968153E-2</v>
      </c>
      <c r="S189" s="1" t="str">
        <f t="shared" si="37"/>
        <v>C</v>
      </c>
      <c r="T189" s="1" t="str">
        <f t="shared" si="37"/>
        <v>C</v>
      </c>
      <c r="U189" s="1" t="str">
        <f t="shared" si="37"/>
        <v>C</v>
      </c>
    </row>
    <row r="190" spans="1:29" ht="15.6" x14ac:dyDescent="0.25">
      <c r="E190" s="5">
        <v>6624377</v>
      </c>
      <c r="F190" s="5">
        <v>5367</v>
      </c>
      <c r="G190" s="5">
        <v>74152</v>
      </c>
      <c r="H190" s="5">
        <v>35833</v>
      </c>
      <c r="J190" s="1">
        <f t="shared" si="38"/>
        <v>0.21050252182809831</v>
      </c>
      <c r="K190" s="1">
        <f t="shared" si="38"/>
        <v>-9.7224558452481083E-2</v>
      </c>
      <c r="L190" s="1">
        <f t="shared" si="38"/>
        <v>-0.1805865582248547</v>
      </c>
      <c r="M190" s="1">
        <f t="shared" si="39"/>
        <v>0.23882454624027658</v>
      </c>
      <c r="O190" s="1">
        <f t="shared" si="35"/>
        <v>-0.46186885367519309</v>
      </c>
      <c r="P190" s="1">
        <f t="shared" si="36"/>
        <v>-0.85788311064665657</v>
      </c>
      <c r="Q190" s="1">
        <f t="shared" si="36"/>
        <v>1.1345448223908061</v>
      </c>
      <c r="S190" s="1" t="str">
        <f t="shared" si="37"/>
        <v>B</v>
      </c>
      <c r="T190" s="1" t="str">
        <f t="shared" si="37"/>
        <v>A</v>
      </c>
      <c r="U190" s="1" t="str">
        <f t="shared" si="37"/>
        <v>D</v>
      </c>
    </row>
    <row r="191" spans="1:29" ht="15.6" x14ac:dyDescent="0.25">
      <c r="E191" s="5">
        <v>6986395</v>
      </c>
      <c r="F191" s="5">
        <v>3281</v>
      </c>
      <c r="G191" s="5">
        <v>73639</v>
      </c>
      <c r="H191" s="5">
        <v>27895</v>
      </c>
      <c r="J191" s="1">
        <f t="shared" si="38"/>
        <v>5.4649365517693213E-2</v>
      </c>
      <c r="K191" s="1">
        <f t="shared" si="38"/>
        <v>-0.38867151108626791</v>
      </c>
      <c r="L191" s="1">
        <f t="shared" si="38"/>
        <v>-6.918222030423994E-3</v>
      </c>
      <c r="M191" s="1">
        <f t="shared" si="39"/>
        <v>-0.22152764211760109</v>
      </c>
      <c r="O191" s="1">
        <f t="shared" si="35"/>
        <v>-7.1120955825266092</v>
      </c>
      <c r="P191" s="1">
        <f t="shared" si="36"/>
        <v>-0.12659290670418047</v>
      </c>
      <c r="Q191" s="1">
        <f t="shared" si="36"/>
        <v>-4.0536178237216598</v>
      </c>
      <c r="S191" s="1" t="str">
        <f t="shared" si="37"/>
        <v>A</v>
      </c>
      <c r="T191" s="1" t="str">
        <f t="shared" si="37"/>
        <v>B</v>
      </c>
      <c r="U191" s="1" t="str">
        <f t="shared" si="37"/>
        <v>A</v>
      </c>
    </row>
    <row r="192" spans="1:29" ht="15.6" x14ac:dyDescent="0.25">
      <c r="E192" s="5">
        <v>8951571</v>
      </c>
      <c r="F192" s="5">
        <v>2932</v>
      </c>
      <c r="G192" s="5">
        <v>50553</v>
      </c>
      <c r="H192" s="5">
        <v>17937</v>
      </c>
      <c r="J192" s="1">
        <f t="shared" si="38"/>
        <v>0.28128612825355565</v>
      </c>
      <c r="K192" s="1">
        <f t="shared" si="38"/>
        <v>-0.1063700091435538</v>
      </c>
      <c r="L192" s="1">
        <f t="shared" si="38"/>
        <v>-0.3135023560884857</v>
      </c>
      <c r="M192" s="1">
        <f t="shared" si="39"/>
        <v>-0.35698153791001974</v>
      </c>
      <c r="O192" s="1">
        <f t="shared" si="35"/>
        <v>-0.37815590055571541</v>
      </c>
      <c r="P192" s="1">
        <f t="shared" si="36"/>
        <v>-1.1145318755494755</v>
      </c>
      <c r="Q192" s="1">
        <f t="shared" si="36"/>
        <v>-1.2691046662216883</v>
      </c>
      <c r="S192" s="1" t="str">
        <f t="shared" si="37"/>
        <v>B</v>
      </c>
      <c r="T192" s="1" t="str">
        <f t="shared" si="37"/>
        <v>A</v>
      </c>
      <c r="U192" s="1" t="str">
        <f t="shared" si="37"/>
        <v>A</v>
      </c>
    </row>
    <row r="193" spans="1:29" ht="15.6" x14ac:dyDescent="0.25">
      <c r="E193" s="5">
        <v>11133679</v>
      </c>
      <c r="F193" s="6">
        <v>30129</v>
      </c>
      <c r="G193" s="5">
        <v>59214</v>
      </c>
      <c r="H193" s="5">
        <v>38690</v>
      </c>
      <c r="J193" s="1">
        <f t="shared" si="38"/>
        <v>0.24376816091834608</v>
      </c>
      <c r="K193" s="1">
        <f t="shared" si="38"/>
        <v>9.2759208731241465</v>
      </c>
      <c r="L193" s="1">
        <f t="shared" si="38"/>
        <v>0.17132514390837339</v>
      </c>
      <c r="M193" s="1">
        <f t="shared" si="39"/>
        <v>1.1569939231755588</v>
      </c>
      <c r="O193" s="1">
        <f t="shared" si="35"/>
        <v>38.052224860617706</v>
      </c>
      <c r="P193" s="1">
        <f t="shared" si="36"/>
        <v>0.70282002072354888</v>
      </c>
      <c r="Q193" s="1">
        <f t="shared" si="36"/>
        <v>4.7462881075888816</v>
      </c>
      <c r="S193" s="1" t="str">
        <f t="shared" si="37"/>
        <v>D</v>
      </c>
      <c r="T193" s="1" t="str">
        <f t="shared" si="37"/>
        <v>C</v>
      </c>
      <c r="U193" s="1" t="str">
        <f t="shared" si="37"/>
        <v>D</v>
      </c>
    </row>
    <row r="194" spans="1:29" ht="15.6" x14ac:dyDescent="0.25">
      <c r="E194" s="5">
        <v>12363686</v>
      </c>
      <c r="F194" s="6">
        <v>34789</v>
      </c>
      <c r="G194" s="5">
        <v>55891</v>
      </c>
      <c r="H194" s="5">
        <v>49096</v>
      </c>
      <c r="J194" s="1">
        <f t="shared" si="38"/>
        <v>0.11047624060294894</v>
      </c>
      <c r="K194" s="1">
        <f t="shared" si="38"/>
        <v>0.154668259816124</v>
      </c>
      <c r="L194" s="1">
        <f t="shared" si="38"/>
        <v>-5.6118485493295504E-2</v>
      </c>
      <c r="M194" s="1">
        <f t="shared" si="39"/>
        <v>0.26895838718014992</v>
      </c>
      <c r="O194" s="1">
        <f t="shared" si="35"/>
        <v>1.4000137855161179</v>
      </c>
      <c r="P194" s="1">
        <f t="shared" si="36"/>
        <v>-0.50796881924127979</v>
      </c>
      <c r="Q194" s="1">
        <f t="shared" si="36"/>
        <v>2.4345360207067963</v>
      </c>
      <c r="S194" s="1" t="str">
        <f t="shared" si="37"/>
        <v>D</v>
      </c>
      <c r="T194" s="1" t="str">
        <f t="shared" si="37"/>
        <v>A</v>
      </c>
      <c r="U194" s="1" t="str">
        <f t="shared" si="37"/>
        <v>D</v>
      </c>
    </row>
    <row r="195" spans="1:29" ht="15.6" x14ac:dyDescent="0.25">
      <c r="E195" s="5">
        <v>13404459</v>
      </c>
      <c r="F195" s="6">
        <v>41730</v>
      </c>
      <c r="G195" s="5">
        <v>51430</v>
      </c>
      <c r="H195" s="5">
        <v>48169</v>
      </c>
      <c r="J195" s="1">
        <f t="shared" si="38"/>
        <v>8.4179831160383717E-2</v>
      </c>
      <c r="K195" s="1">
        <f t="shared" si="38"/>
        <v>0.19951708873494495</v>
      </c>
      <c r="L195" s="1">
        <f t="shared" si="38"/>
        <v>-7.9816070565922964E-2</v>
      </c>
      <c r="M195" s="1">
        <f t="shared" si="39"/>
        <v>-1.8881375264787354E-2</v>
      </c>
      <c r="O195" s="1">
        <f t="shared" si="35"/>
        <v>2.3701293526571083</v>
      </c>
      <c r="P195" s="1">
        <f t="shared" si="36"/>
        <v>-0.94816144753074294</v>
      </c>
      <c r="Q195" s="1">
        <f t="shared" si="36"/>
        <v>-0.22429808903766502</v>
      </c>
      <c r="S195" s="1" t="str">
        <f t="shared" si="37"/>
        <v>D</v>
      </c>
      <c r="T195" s="1" t="str">
        <f t="shared" si="37"/>
        <v>A</v>
      </c>
      <c r="U195" s="1" t="str">
        <f t="shared" si="37"/>
        <v>B</v>
      </c>
    </row>
    <row r="196" spans="1:29" ht="15.6" x14ac:dyDescent="0.25">
      <c r="E196" s="5">
        <v>12765826</v>
      </c>
      <c r="F196" s="6">
        <v>49870</v>
      </c>
      <c r="G196" s="5">
        <v>54283</v>
      </c>
      <c r="H196" s="5">
        <v>77166</v>
      </c>
      <c r="J196" s="1">
        <f t="shared" si="38"/>
        <v>-4.7643325254678313E-2</v>
      </c>
      <c r="K196" s="1">
        <f t="shared" si="38"/>
        <v>0.19506350347471843</v>
      </c>
      <c r="L196" s="1">
        <f t="shared" si="38"/>
        <v>5.547345907058137E-2</v>
      </c>
      <c r="M196" s="1">
        <f t="shared" si="39"/>
        <v>0.60198467894288854</v>
      </c>
      <c r="O196" s="1">
        <f t="shared" si="35"/>
        <v>-4.0942462020021209</v>
      </c>
      <c r="P196" s="1">
        <f t="shared" si="36"/>
        <v>-1.1643490200158559</v>
      </c>
      <c r="Q196" s="1">
        <f t="shared" si="36"/>
        <v>-12.635236430810986</v>
      </c>
      <c r="S196" s="1" t="str">
        <f t="shared" si="37"/>
        <v>E</v>
      </c>
      <c r="T196" s="1" t="str">
        <f t="shared" si="37"/>
        <v>E</v>
      </c>
      <c r="U196" s="1" t="str">
        <f t="shared" si="37"/>
        <v>E</v>
      </c>
    </row>
    <row r="197" spans="1:29" ht="14.4" x14ac:dyDescent="0.25">
      <c r="A197" s="20" t="s">
        <v>82</v>
      </c>
      <c r="J197" s="1" t="e">
        <f>(E197-#REF!)/#REF!</f>
        <v>#REF!</v>
      </c>
      <c r="K197" s="1" t="e">
        <f>(F197-#REF!)/#REF!</f>
        <v>#REF!</v>
      </c>
      <c r="L197" s="1" t="e">
        <f>(G197-#REF!)/#REF!</f>
        <v>#REF!</v>
      </c>
      <c r="M197" s="1" t="e">
        <f>(H197-#REF!)/#REF!</f>
        <v>#REF!</v>
      </c>
      <c r="O197" s="1" t="e">
        <f t="shared" ref="O197:O211" si="40">K197/J197</f>
        <v>#REF!</v>
      </c>
      <c r="P197" s="1" t="e">
        <f t="shared" ref="P197:Q211" si="41">L197/$J197</f>
        <v>#REF!</v>
      </c>
      <c r="Q197" s="1" t="e">
        <f t="shared" si="41"/>
        <v>#REF!</v>
      </c>
      <c r="S197" s="8" t="e">
        <f t="shared" ref="S197:U211" si="42">IF(AND($J197&gt;0,K197&lt;0,O197&lt;-0.5),"A",IF(OR(AND($J197&gt;0,K197&lt;0,O197&gt;-0.5)),"B",IF(OR(AND($J197&gt;0,K197&gt;0,O197&lt;1),AND($J197&lt;0,K197&lt;0,O197&gt;1.2)),"C",IF(OR(AND($J197&gt;0,K197&gt;0,O197&gt;1),AND($J197&lt;0,K197&lt;0,O197&lt;1.2)),"D",IF(AND($J197&lt;0,K197&gt;0,O197&lt;0),"E","F")))))</f>
        <v>#REF!</v>
      </c>
      <c r="T197" s="8" t="e">
        <f t="shared" si="42"/>
        <v>#REF!</v>
      </c>
      <c r="U197" s="8" t="e">
        <f t="shared" si="42"/>
        <v>#REF!</v>
      </c>
    </row>
    <row r="198" spans="1:29" ht="15.6" x14ac:dyDescent="0.25">
      <c r="E198" s="5">
        <v>703271</v>
      </c>
      <c r="F198" s="6"/>
      <c r="G198" s="6"/>
      <c r="H198" s="6"/>
      <c r="J198" s="1" t="e">
        <f t="shared" ref="J198:M211" si="43">(E198-E197)/E197</f>
        <v>#DIV/0!</v>
      </c>
      <c r="K198" s="1" t="e">
        <f t="shared" si="43"/>
        <v>#DIV/0!</v>
      </c>
      <c r="L198" s="1" t="e">
        <f t="shared" si="43"/>
        <v>#DIV/0!</v>
      </c>
      <c r="M198" s="1" t="e">
        <f t="shared" si="43"/>
        <v>#DIV/0!</v>
      </c>
      <c r="O198" s="1" t="e">
        <f t="shared" si="40"/>
        <v>#DIV/0!</v>
      </c>
      <c r="P198" s="1" t="e">
        <f t="shared" si="41"/>
        <v>#DIV/0!</v>
      </c>
      <c r="Q198" s="1" t="e">
        <f t="shared" si="41"/>
        <v>#DIV/0!</v>
      </c>
      <c r="S198" s="1" t="e">
        <f t="shared" si="42"/>
        <v>#DIV/0!</v>
      </c>
      <c r="T198" s="1" t="e">
        <f t="shared" si="42"/>
        <v>#DIV/0!</v>
      </c>
      <c r="U198" s="1" t="e">
        <f t="shared" si="42"/>
        <v>#DIV/0!</v>
      </c>
      <c r="W198" s="1">
        <f>COUNTIF($S$198:$U$211,"A")</f>
        <v>8</v>
      </c>
      <c r="X198" s="1">
        <f>COUNTIF($S$198:$U$211,"B")</f>
        <v>2</v>
      </c>
      <c r="Y198" s="1">
        <f>COUNTIF($S$198:$U$211,"C")</f>
        <v>10</v>
      </c>
      <c r="Z198" s="1">
        <f>COUNTIF($S$198:$U$211,"D")</f>
        <v>10</v>
      </c>
      <c r="AA198" s="1">
        <f>COUNTIF($S$198:$U$211,"E")</f>
        <v>3</v>
      </c>
      <c r="AC198" s="1" t="s">
        <v>153</v>
      </c>
    </row>
    <row r="199" spans="1:29" ht="15.6" x14ac:dyDescent="0.25">
      <c r="E199" s="5">
        <v>852089</v>
      </c>
      <c r="F199" s="6"/>
      <c r="G199" s="6"/>
      <c r="H199" s="6"/>
      <c r="J199" s="1">
        <f t="shared" si="43"/>
        <v>0.21160832737308946</v>
      </c>
      <c r="K199" s="1" t="e">
        <f t="shared" si="43"/>
        <v>#DIV/0!</v>
      </c>
      <c r="L199" s="1" t="e">
        <f t="shared" si="43"/>
        <v>#DIV/0!</v>
      </c>
      <c r="M199" s="1" t="e">
        <f t="shared" si="43"/>
        <v>#DIV/0!</v>
      </c>
      <c r="O199" s="1" t="e">
        <f t="shared" si="40"/>
        <v>#DIV/0!</v>
      </c>
      <c r="P199" s="1" t="e">
        <f t="shared" si="41"/>
        <v>#DIV/0!</v>
      </c>
      <c r="Q199" s="1" t="e">
        <f t="shared" si="41"/>
        <v>#DIV/0!</v>
      </c>
      <c r="S199" s="1" t="e">
        <f t="shared" si="42"/>
        <v>#DIV/0!</v>
      </c>
      <c r="T199" s="1" t="e">
        <f t="shared" si="42"/>
        <v>#DIV/0!</v>
      </c>
      <c r="U199" s="1" t="e">
        <f t="shared" si="42"/>
        <v>#DIV/0!</v>
      </c>
    </row>
    <row r="200" spans="1:29" ht="15.6" x14ac:dyDescent="0.25">
      <c r="E200" s="5">
        <v>1030302</v>
      </c>
      <c r="F200" s="7">
        <v>485</v>
      </c>
      <c r="G200" s="5">
        <v>26057</v>
      </c>
      <c r="H200" s="5">
        <v>7833</v>
      </c>
      <c r="J200" s="1">
        <f t="shared" si="43"/>
        <v>0.20914834013817804</v>
      </c>
      <c r="K200" s="1" t="e">
        <f t="shared" si="43"/>
        <v>#DIV/0!</v>
      </c>
      <c r="L200" s="1" t="e">
        <f t="shared" si="43"/>
        <v>#DIV/0!</v>
      </c>
      <c r="M200" s="1" t="e">
        <f t="shared" si="43"/>
        <v>#DIV/0!</v>
      </c>
      <c r="O200" s="1" t="e">
        <f t="shared" si="40"/>
        <v>#DIV/0!</v>
      </c>
      <c r="P200" s="1" t="e">
        <f t="shared" si="41"/>
        <v>#DIV/0!</v>
      </c>
      <c r="Q200" s="1" t="e">
        <f t="shared" si="41"/>
        <v>#DIV/0!</v>
      </c>
      <c r="S200" s="1" t="e">
        <f t="shared" si="42"/>
        <v>#DIV/0!</v>
      </c>
      <c r="T200" s="1" t="e">
        <f t="shared" si="42"/>
        <v>#DIV/0!</v>
      </c>
      <c r="U200" s="1" t="e">
        <f t="shared" si="42"/>
        <v>#DIV/0!</v>
      </c>
    </row>
    <row r="201" spans="1:29" ht="15.6" x14ac:dyDescent="0.25">
      <c r="E201" s="5">
        <v>1271258</v>
      </c>
      <c r="F201" s="7">
        <v>422</v>
      </c>
      <c r="G201" s="5">
        <v>27933</v>
      </c>
      <c r="H201" s="5">
        <v>10103</v>
      </c>
      <c r="J201" s="1">
        <f t="shared" si="43"/>
        <v>0.23386929269282211</v>
      </c>
      <c r="K201" s="1">
        <f t="shared" si="43"/>
        <v>-0.12989690721649486</v>
      </c>
      <c r="L201" s="1">
        <f t="shared" si="43"/>
        <v>7.1996008750047968E-2</v>
      </c>
      <c r="M201" s="1">
        <f t="shared" si="43"/>
        <v>0.2897995659389761</v>
      </c>
      <c r="O201" s="1">
        <f t="shared" si="40"/>
        <v>-0.55542523655343334</v>
      </c>
      <c r="P201" s="1">
        <f t="shared" si="41"/>
        <v>0.30784720781882136</v>
      </c>
      <c r="Q201" s="1">
        <f t="shared" si="41"/>
        <v>1.2391518467523488</v>
      </c>
      <c r="S201" s="1" t="str">
        <f t="shared" si="42"/>
        <v>A</v>
      </c>
      <c r="T201" s="1" t="str">
        <f t="shared" si="42"/>
        <v>C</v>
      </c>
      <c r="U201" s="1" t="str">
        <f t="shared" si="42"/>
        <v>D</v>
      </c>
    </row>
    <row r="202" spans="1:29" ht="15.6" x14ac:dyDescent="0.25">
      <c r="E202" s="5">
        <v>1425943</v>
      </c>
      <c r="F202" s="5">
        <v>1108</v>
      </c>
      <c r="G202" s="5">
        <v>57860</v>
      </c>
      <c r="H202" s="5">
        <v>35591</v>
      </c>
      <c r="J202" s="1">
        <f t="shared" si="43"/>
        <v>0.12167868363463592</v>
      </c>
      <c r="K202" s="1">
        <f t="shared" si="43"/>
        <v>1.6255924170616114</v>
      </c>
      <c r="L202" s="1">
        <f t="shared" si="43"/>
        <v>1.0713851000608599</v>
      </c>
      <c r="M202" s="1">
        <f t="shared" si="43"/>
        <v>2.5228150054439276</v>
      </c>
      <c r="O202" s="1">
        <f t="shared" si="40"/>
        <v>13.359714031282348</v>
      </c>
      <c r="P202" s="1">
        <f t="shared" si="41"/>
        <v>8.8050352621984587</v>
      </c>
      <c r="Q202" s="1">
        <f t="shared" si="41"/>
        <v>20.733417966775296</v>
      </c>
      <c r="S202" s="1" t="str">
        <f t="shared" si="42"/>
        <v>D</v>
      </c>
      <c r="T202" s="1" t="str">
        <f t="shared" si="42"/>
        <v>D</v>
      </c>
      <c r="U202" s="1" t="str">
        <f t="shared" si="42"/>
        <v>D</v>
      </c>
    </row>
    <row r="203" spans="1:29" ht="15.6" x14ac:dyDescent="0.25">
      <c r="E203" s="5">
        <v>1586389</v>
      </c>
      <c r="F203" s="7">
        <v>853</v>
      </c>
      <c r="G203" s="5">
        <v>60654</v>
      </c>
      <c r="H203" s="5">
        <v>16736</v>
      </c>
      <c r="J203" s="1">
        <f t="shared" si="43"/>
        <v>0.11251922412045923</v>
      </c>
      <c r="K203" s="1">
        <f t="shared" si="43"/>
        <v>-0.23014440433212996</v>
      </c>
      <c r="L203" s="1">
        <f t="shared" si="43"/>
        <v>4.8288973384030418E-2</v>
      </c>
      <c r="M203" s="1">
        <f t="shared" si="43"/>
        <v>-0.52976876176561494</v>
      </c>
      <c r="O203" s="1">
        <f t="shared" si="40"/>
        <v>-2.04537852203589</v>
      </c>
      <c r="P203" s="1">
        <f t="shared" si="41"/>
        <v>0.42916198330992666</v>
      </c>
      <c r="Q203" s="1">
        <f t="shared" si="41"/>
        <v>-4.7082511091479144</v>
      </c>
      <c r="S203" s="1" t="str">
        <f t="shared" si="42"/>
        <v>A</v>
      </c>
      <c r="T203" s="1" t="str">
        <f t="shared" si="42"/>
        <v>C</v>
      </c>
      <c r="U203" s="1" t="str">
        <f t="shared" si="42"/>
        <v>A</v>
      </c>
    </row>
    <row r="204" spans="1:29" ht="15.6" x14ac:dyDescent="0.25">
      <c r="E204" s="5">
        <v>1935087</v>
      </c>
      <c r="F204" s="7">
        <v>446</v>
      </c>
      <c r="G204" s="5">
        <v>74367</v>
      </c>
      <c r="H204" s="5">
        <v>45127</v>
      </c>
      <c r="J204" s="1">
        <f t="shared" si="43"/>
        <v>0.21980611312862103</v>
      </c>
      <c r="K204" s="1">
        <f t="shared" si="43"/>
        <v>-0.47713950762016411</v>
      </c>
      <c r="L204" s="1">
        <f t="shared" si="43"/>
        <v>0.22608566623800574</v>
      </c>
      <c r="M204" s="1">
        <f t="shared" si="43"/>
        <v>1.6964029636711282</v>
      </c>
      <c r="O204" s="1">
        <f t="shared" si="40"/>
        <v>-2.1707290158075025</v>
      </c>
      <c r="P204" s="1">
        <f t="shared" si="41"/>
        <v>1.0285686008455561</v>
      </c>
      <c r="Q204" s="1">
        <f t="shared" si="41"/>
        <v>7.7177242230677479</v>
      </c>
      <c r="S204" s="1" t="str">
        <f t="shared" si="42"/>
        <v>A</v>
      </c>
      <c r="T204" s="1" t="str">
        <f t="shared" si="42"/>
        <v>D</v>
      </c>
      <c r="U204" s="1" t="str">
        <f t="shared" si="42"/>
        <v>D</v>
      </c>
    </row>
    <row r="205" spans="1:29" ht="15.6" x14ac:dyDescent="0.25">
      <c r="E205" s="5">
        <v>2339120</v>
      </c>
      <c r="F205" s="7">
        <v>580</v>
      </c>
      <c r="G205" s="5">
        <v>50798</v>
      </c>
      <c r="H205" s="5">
        <v>26902</v>
      </c>
      <c r="J205" s="1">
        <f t="shared" si="43"/>
        <v>0.2087931963782507</v>
      </c>
      <c r="K205" s="1">
        <f t="shared" si="43"/>
        <v>0.30044843049327352</v>
      </c>
      <c r="L205" s="1">
        <f t="shared" si="43"/>
        <v>-0.3169282074038216</v>
      </c>
      <c r="M205" s="1">
        <f t="shared" si="43"/>
        <v>-0.40386021672169653</v>
      </c>
      <c r="O205" s="1">
        <f t="shared" si="40"/>
        <v>1.4389761529823979</v>
      </c>
      <c r="P205" s="1">
        <f t="shared" si="41"/>
        <v>-1.5179048594556359</v>
      </c>
      <c r="Q205" s="1">
        <f t="shared" si="41"/>
        <v>-1.9342594669131916</v>
      </c>
      <c r="S205" s="1" t="str">
        <f t="shared" si="42"/>
        <v>D</v>
      </c>
      <c r="T205" s="1" t="str">
        <f t="shared" si="42"/>
        <v>A</v>
      </c>
      <c r="U205" s="1" t="str">
        <f t="shared" si="42"/>
        <v>A</v>
      </c>
    </row>
    <row r="206" spans="1:29" ht="15.6" x14ac:dyDescent="0.25">
      <c r="E206" s="5">
        <v>2879693</v>
      </c>
      <c r="F206" s="7">
        <v>581</v>
      </c>
      <c r="G206" s="5">
        <v>61923</v>
      </c>
      <c r="H206" s="5">
        <v>27902</v>
      </c>
      <c r="J206" s="1">
        <f t="shared" si="43"/>
        <v>0.23110101234652347</v>
      </c>
      <c r="K206" s="1">
        <f t="shared" si="43"/>
        <v>1.7241379310344827E-3</v>
      </c>
      <c r="L206" s="1">
        <f t="shared" si="43"/>
        <v>0.21900468522382771</v>
      </c>
      <c r="M206" s="1">
        <f t="shared" si="43"/>
        <v>3.7171957475280647E-2</v>
      </c>
      <c r="O206" s="1">
        <f t="shared" si="40"/>
        <v>7.4605382015775473E-3</v>
      </c>
      <c r="P206" s="1">
        <f t="shared" si="41"/>
        <v>0.94765783585336283</v>
      </c>
      <c r="Q206" s="1">
        <f t="shared" si="41"/>
        <v>0.16084722908761345</v>
      </c>
      <c r="S206" s="1" t="str">
        <f t="shared" si="42"/>
        <v>C</v>
      </c>
      <c r="T206" s="1" t="str">
        <f t="shared" si="42"/>
        <v>C</v>
      </c>
      <c r="U206" s="1" t="str">
        <f t="shared" si="42"/>
        <v>C</v>
      </c>
    </row>
    <row r="207" spans="1:29" ht="15.6" x14ac:dyDescent="0.25">
      <c r="E207" s="5">
        <v>3788656</v>
      </c>
      <c r="F207" s="7">
        <v>658</v>
      </c>
      <c r="G207" s="5">
        <v>52912</v>
      </c>
      <c r="H207" s="5">
        <v>28368</v>
      </c>
      <c r="J207" s="1">
        <f t="shared" si="43"/>
        <v>0.31564579974323653</v>
      </c>
      <c r="K207" s="1">
        <f t="shared" si="43"/>
        <v>0.13253012048192772</v>
      </c>
      <c r="L207" s="1">
        <f t="shared" si="43"/>
        <v>-0.1455194354278701</v>
      </c>
      <c r="M207" s="1">
        <f t="shared" si="43"/>
        <v>1.6701311733925882E-2</v>
      </c>
      <c r="O207" s="1">
        <f t="shared" si="40"/>
        <v>0.4198697419377509</v>
      </c>
      <c r="P207" s="1">
        <f t="shared" si="41"/>
        <v>-0.4610212952183857</v>
      </c>
      <c r="Q207" s="1">
        <f t="shared" si="41"/>
        <v>5.291156019662431E-2</v>
      </c>
      <c r="S207" s="1" t="str">
        <f t="shared" si="42"/>
        <v>C</v>
      </c>
      <c r="T207" s="1" t="str">
        <f t="shared" si="42"/>
        <v>B</v>
      </c>
      <c r="U207" s="1" t="str">
        <f t="shared" si="42"/>
        <v>C</v>
      </c>
    </row>
    <row r="208" spans="1:29" ht="15.6" x14ac:dyDescent="0.25">
      <c r="E208" s="5">
        <v>4802605</v>
      </c>
      <c r="F208" s="7">
        <v>882</v>
      </c>
      <c r="G208" s="5">
        <v>102211</v>
      </c>
      <c r="H208" s="5">
        <v>18353</v>
      </c>
      <c r="J208" s="1">
        <f t="shared" si="43"/>
        <v>0.26762762309378313</v>
      </c>
      <c r="K208" s="1">
        <f t="shared" si="43"/>
        <v>0.34042553191489361</v>
      </c>
      <c r="L208" s="1">
        <f t="shared" si="43"/>
        <v>0.93171681282128815</v>
      </c>
      <c r="M208" s="1">
        <f t="shared" si="43"/>
        <v>-0.35303863508178229</v>
      </c>
      <c r="O208" s="1">
        <f t="shared" si="40"/>
        <v>1.2720119394984888</v>
      </c>
      <c r="P208" s="1">
        <f t="shared" si="41"/>
        <v>3.4813925485367117</v>
      </c>
      <c r="Q208" s="1">
        <f t="shared" si="41"/>
        <v>-1.319141241851814</v>
      </c>
      <c r="S208" s="1" t="str">
        <f t="shared" si="42"/>
        <v>D</v>
      </c>
      <c r="T208" s="1" t="str">
        <f t="shared" si="42"/>
        <v>D</v>
      </c>
      <c r="U208" s="1" t="str">
        <f t="shared" si="42"/>
        <v>A</v>
      </c>
    </row>
    <row r="209" spans="1:29" ht="15.6" x14ac:dyDescent="0.25">
      <c r="E209" s="5">
        <v>5599635</v>
      </c>
      <c r="F209" s="7">
        <v>963</v>
      </c>
      <c r="G209" s="5">
        <v>102154</v>
      </c>
      <c r="H209" s="5">
        <v>27460</v>
      </c>
      <c r="J209" s="1">
        <f t="shared" si="43"/>
        <v>0.16595784995851209</v>
      </c>
      <c r="K209" s="1">
        <f t="shared" si="43"/>
        <v>9.1836734693877556E-2</v>
      </c>
      <c r="L209" s="1">
        <f t="shared" si="43"/>
        <v>-5.576699181105752E-4</v>
      </c>
      <c r="M209" s="1">
        <f t="shared" si="43"/>
        <v>0.49621315316297065</v>
      </c>
      <c r="O209" s="1">
        <f t="shared" si="40"/>
        <v>0.55337385195599897</v>
      </c>
      <c r="P209" s="1">
        <f t="shared" si="41"/>
        <v>-3.3603105743415418E-3</v>
      </c>
      <c r="Q209" s="1">
        <f t="shared" si="41"/>
        <v>2.9899950697542739</v>
      </c>
      <c r="S209" s="1" t="str">
        <f t="shared" si="42"/>
        <v>C</v>
      </c>
      <c r="T209" s="1" t="str">
        <f t="shared" si="42"/>
        <v>B</v>
      </c>
      <c r="U209" s="1" t="str">
        <f t="shared" si="42"/>
        <v>D</v>
      </c>
    </row>
    <row r="210" spans="1:29" ht="15.6" x14ac:dyDescent="0.25">
      <c r="E210" s="5">
        <v>6151240</v>
      </c>
      <c r="F210" s="7">
        <v>997</v>
      </c>
      <c r="G210" s="5">
        <v>102913</v>
      </c>
      <c r="H210" s="5">
        <v>24785</v>
      </c>
      <c r="J210" s="1">
        <f t="shared" si="43"/>
        <v>9.8507313423107049E-2</v>
      </c>
      <c r="K210" s="1">
        <f t="shared" si="43"/>
        <v>3.5306334371754934E-2</v>
      </c>
      <c r="L210" s="1">
        <f t="shared" si="43"/>
        <v>7.42995868982125E-3</v>
      </c>
      <c r="M210" s="1">
        <f t="shared" si="43"/>
        <v>-9.7414420975965046E-2</v>
      </c>
      <c r="O210" s="1">
        <f t="shared" si="40"/>
        <v>0.35841333140523007</v>
      </c>
      <c r="P210" s="1">
        <f t="shared" si="41"/>
        <v>7.5425452503289872E-2</v>
      </c>
      <c r="Q210" s="1">
        <f t="shared" si="41"/>
        <v>-0.98890546895287024</v>
      </c>
      <c r="S210" s="1" t="str">
        <f t="shared" si="42"/>
        <v>C</v>
      </c>
      <c r="T210" s="1" t="str">
        <f t="shared" si="42"/>
        <v>C</v>
      </c>
      <c r="U210" s="1" t="str">
        <f t="shared" si="42"/>
        <v>A</v>
      </c>
    </row>
    <row r="211" spans="1:29" ht="15.6" x14ac:dyDescent="0.25">
      <c r="E211" s="5">
        <v>6061578</v>
      </c>
      <c r="F211" s="7">
        <v>1189</v>
      </c>
      <c r="G211" s="5">
        <v>109144</v>
      </c>
      <c r="H211" s="5">
        <v>37983</v>
      </c>
      <c r="J211" s="1">
        <f t="shared" si="43"/>
        <v>-1.4576248041045382E-2</v>
      </c>
      <c r="K211" s="1">
        <f t="shared" si="43"/>
        <v>0.19257773319959878</v>
      </c>
      <c r="L211" s="1">
        <f t="shared" si="43"/>
        <v>6.054628666932263E-2</v>
      </c>
      <c r="M211" s="1">
        <f t="shared" si="43"/>
        <v>0.53249949566269916</v>
      </c>
      <c r="O211" s="1">
        <f t="shared" si="40"/>
        <v>-13.211749186575139</v>
      </c>
      <c r="P211" s="1">
        <f t="shared" si="41"/>
        <v>-4.1537634718364984</v>
      </c>
      <c r="Q211" s="1">
        <f t="shared" si="41"/>
        <v>-36.532000152798531</v>
      </c>
      <c r="S211" s="1" t="str">
        <f t="shared" si="42"/>
        <v>E</v>
      </c>
      <c r="T211" s="1" t="str">
        <f t="shared" si="42"/>
        <v>E</v>
      </c>
      <c r="U211" s="1" t="str">
        <f t="shared" si="42"/>
        <v>E</v>
      </c>
    </row>
    <row r="212" spans="1:29" ht="14.4" x14ac:dyDescent="0.25">
      <c r="A212" s="20" t="s">
        <v>86</v>
      </c>
      <c r="J212" s="1" t="e">
        <f>(E212-#REF!)/#REF!</f>
        <v>#REF!</v>
      </c>
      <c r="K212" s="1" t="e">
        <f>(F212-#REF!)/#REF!</f>
        <v>#REF!</v>
      </c>
      <c r="L212" s="1" t="e">
        <f>(G212-#REF!)/#REF!</f>
        <v>#REF!</v>
      </c>
      <c r="M212" s="1" t="e">
        <f>(H212-#REF!)/#REF!</f>
        <v>#REF!</v>
      </c>
      <c r="O212" s="1" t="e">
        <f t="shared" ref="O212:O226" si="44">K212/J212</f>
        <v>#REF!</v>
      </c>
      <c r="P212" s="1" t="e">
        <f t="shared" ref="P212:Q226" si="45">L212/$J212</f>
        <v>#REF!</v>
      </c>
      <c r="Q212" s="1" t="e">
        <f t="shared" si="45"/>
        <v>#REF!</v>
      </c>
      <c r="S212" s="8" t="e">
        <f t="shared" ref="S212:U226" si="46">IF(AND($J212&gt;0,K212&lt;0,O212&lt;-0.5),"A",IF(OR(AND($J212&gt;0,K212&lt;0,O212&gt;-0.5)),"B",IF(OR(AND($J212&gt;0,K212&gt;0,O212&lt;1),AND($J212&lt;0,K212&lt;0,O212&gt;1.2)),"C",IF(OR(AND($J212&gt;0,K212&gt;0,O212&gt;1),AND($J212&lt;0,K212&lt;0,O212&lt;1.2)),"D",IF(AND($J212&lt;0,K212&gt;0,O212&lt;0),"E","F")))))</f>
        <v>#REF!</v>
      </c>
      <c r="T212" s="8" t="e">
        <f t="shared" si="46"/>
        <v>#REF!</v>
      </c>
      <c r="U212" s="8" t="e">
        <f t="shared" si="46"/>
        <v>#REF!</v>
      </c>
    </row>
    <row r="213" spans="1:29" ht="15.6" x14ac:dyDescent="0.25">
      <c r="E213" s="5">
        <v>637016</v>
      </c>
      <c r="F213" s="6"/>
      <c r="G213" s="6"/>
      <c r="H213" s="6"/>
      <c r="J213" s="1" t="e">
        <f t="shared" ref="J213:L226" si="47">(E213-E212)/E212</f>
        <v>#DIV/0!</v>
      </c>
      <c r="K213" s="1" t="e">
        <f t="shared" si="47"/>
        <v>#DIV/0!</v>
      </c>
      <c r="L213" s="1" t="e">
        <f t="shared" si="47"/>
        <v>#DIV/0!</v>
      </c>
      <c r="M213" s="1" t="e">
        <f t="shared" ref="M213:M226" si="48">(H213-H212)/H212</f>
        <v>#DIV/0!</v>
      </c>
      <c r="O213" s="1" t="e">
        <f t="shared" si="44"/>
        <v>#DIV/0!</v>
      </c>
      <c r="P213" s="1" t="e">
        <f t="shared" si="45"/>
        <v>#DIV/0!</v>
      </c>
      <c r="Q213" s="1" t="e">
        <f t="shared" si="45"/>
        <v>#DIV/0!</v>
      </c>
      <c r="S213" s="1" t="e">
        <f t="shared" si="46"/>
        <v>#DIV/0!</v>
      </c>
      <c r="T213" s="1" t="e">
        <f t="shared" si="46"/>
        <v>#DIV/0!</v>
      </c>
      <c r="U213" s="1" t="e">
        <f t="shared" si="46"/>
        <v>#DIV/0!</v>
      </c>
      <c r="W213" s="1">
        <f>COUNTIF($S$213:$U$226,"A")</f>
        <v>8</v>
      </c>
      <c r="X213" s="1">
        <f>COUNTIF($S$213:$U$226,"b")</f>
        <v>2</v>
      </c>
      <c r="Y213" s="1">
        <f>COUNTIF($S$213:$U$226,"C")</f>
        <v>13</v>
      </c>
      <c r="Z213" s="1">
        <f>COUNTIF($S$213:$U$226,"D")</f>
        <v>7</v>
      </c>
      <c r="AA213" s="1">
        <f>COUNTIF($S$213:$U$226,"E")</f>
        <v>3</v>
      </c>
      <c r="AC213" s="1" t="s">
        <v>148</v>
      </c>
    </row>
    <row r="214" spans="1:29" ht="15.6" x14ac:dyDescent="0.25">
      <c r="E214" s="5">
        <v>697070</v>
      </c>
      <c r="F214" s="6"/>
      <c r="G214" s="6"/>
      <c r="H214" s="6"/>
      <c r="J214" s="1">
        <f t="shared" si="47"/>
        <v>9.4273927185502399E-2</v>
      </c>
      <c r="K214" s="1" t="e">
        <f t="shared" si="47"/>
        <v>#DIV/0!</v>
      </c>
      <c r="L214" s="1" t="e">
        <f t="shared" si="47"/>
        <v>#DIV/0!</v>
      </c>
      <c r="M214" s="1" t="e">
        <f t="shared" si="48"/>
        <v>#DIV/0!</v>
      </c>
      <c r="O214" s="1" t="e">
        <f t="shared" si="44"/>
        <v>#DIV/0!</v>
      </c>
      <c r="P214" s="1" t="e">
        <f t="shared" si="45"/>
        <v>#DIV/0!</v>
      </c>
      <c r="Q214" s="1" t="e">
        <f t="shared" si="45"/>
        <v>#DIV/0!</v>
      </c>
      <c r="S214" s="1" t="e">
        <f t="shared" si="46"/>
        <v>#DIV/0!</v>
      </c>
      <c r="T214" s="1" t="e">
        <f t="shared" si="46"/>
        <v>#DIV/0!</v>
      </c>
      <c r="U214" s="1" t="e">
        <f t="shared" si="46"/>
        <v>#DIV/0!</v>
      </c>
    </row>
    <row r="215" spans="1:29" ht="15.6" x14ac:dyDescent="0.25">
      <c r="E215" s="5">
        <v>816105</v>
      </c>
      <c r="F215" s="7">
        <v>252</v>
      </c>
      <c r="G215" s="5">
        <v>14211</v>
      </c>
      <c r="H215" s="5">
        <v>10922</v>
      </c>
      <c r="J215" s="1">
        <f t="shared" si="47"/>
        <v>0.17076477254795072</v>
      </c>
      <c r="K215" s="1" t="e">
        <f t="shared" si="47"/>
        <v>#DIV/0!</v>
      </c>
      <c r="L215" s="1" t="e">
        <f t="shared" si="47"/>
        <v>#DIV/0!</v>
      </c>
      <c r="M215" s="1" t="e">
        <f t="shared" si="48"/>
        <v>#DIV/0!</v>
      </c>
      <c r="O215" s="1" t="e">
        <f t="shared" si="44"/>
        <v>#DIV/0!</v>
      </c>
      <c r="P215" s="1" t="e">
        <f t="shared" si="45"/>
        <v>#DIV/0!</v>
      </c>
      <c r="Q215" s="1" t="e">
        <f t="shared" si="45"/>
        <v>#DIV/0!</v>
      </c>
      <c r="S215" s="1" t="e">
        <f t="shared" si="46"/>
        <v>#DIV/0!</v>
      </c>
      <c r="T215" s="1" t="e">
        <f t="shared" si="46"/>
        <v>#DIV/0!</v>
      </c>
      <c r="U215" s="1" t="e">
        <f t="shared" si="46"/>
        <v>#DIV/0!</v>
      </c>
    </row>
    <row r="216" spans="1:29" ht="15.6" x14ac:dyDescent="0.25">
      <c r="E216" s="5">
        <v>1000597</v>
      </c>
      <c r="F216" s="7">
        <v>290</v>
      </c>
      <c r="G216" s="5">
        <v>22431</v>
      </c>
      <c r="H216" s="5">
        <v>16559</v>
      </c>
      <c r="J216" s="1">
        <f t="shared" si="47"/>
        <v>0.22606404813106157</v>
      </c>
      <c r="K216" s="1">
        <f t="shared" si="47"/>
        <v>0.15079365079365079</v>
      </c>
      <c r="L216" s="1">
        <f t="shared" si="47"/>
        <v>0.57842516360565754</v>
      </c>
      <c r="M216" s="1">
        <f t="shared" si="48"/>
        <v>0.51611426478666911</v>
      </c>
      <c r="O216" s="1">
        <f t="shared" si="44"/>
        <v>0.66703950513275578</v>
      </c>
      <c r="P216" s="1">
        <f t="shared" si="45"/>
        <v>2.5586782524141705</v>
      </c>
      <c r="Q216" s="1">
        <f t="shared" si="45"/>
        <v>2.2830444250359072</v>
      </c>
      <c r="S216" s="1" t="str">
        <f t="shared" si="46"/>
        <v>C</v>
      </c>
      <c r="T216" s="1" t="str">
        <f t="shared" si="46"/>
        <v>D</v>
      </c>
      <c r="U216" s="1" t="str">
        <f t="shared" si="46"/>
        <v>D</v>
      </c>
    </row>
    <row r="217" spans="1:29" ht="15.6" x14ac:dyDescent="0.25">
      <c r="E217" s="5">
        <v>1370800</v>
      </c>
      <c r="F217" s="7">
        <v>420</v>
      </c>
      <c r="G217" s="5">
        <v>23654</v>
      </c>
      <c r="H217" s="5">
        <v>17371</v>
      </c>
      <c r="J217" s="1">
        <f t="shared" si="47"/>
        <v>0.36998212067395764</v>
      </c>
      <c r="K217" s="1">
        <f t="shared" si="47"/>
        <v>0.44827586206896552</v>
      </c>
      <c r="L217" s="1">
        <f t="shared" si="47"/>
        <v>5.4522758682180913E-2</v>
      </c>
      <c r="M217" s="1">
        <f t="shared" si="48"/>
        <v>4.9036777583187391E-2</v>
      </c>
      <c r="O217" s="1">
        <f t="shared" si="44"/>
        <v>1.2116149322361534</v>
      </c>
      <c r="P217" s="1">
        <f t="shared" si="45"/>
        <v>0.14736592833962495</v>
      </c>
      <c r="Q217" s="1">
        <f t="shared" si="45"/>
        <v>0.13253823588518882</v>
      </c>
      <c r="S217" s="1" t="str">
        <f t="shared" si="46"/>
        <v>D</v>
      </c>
      <c r="T217" s="1" t="str">
        <f t="shared" si="46"/>
        <v>C</v>
      </c>
      <c r="U217" s="1" t="str">
        <f t="shared" si="46"/>
        <v>C</v>
      </c>
    </row>
    <row r="218" spans="1:29" ht="15.6" x14ac:dyDescent="0.25">
      <c r="E218" s="5">
        <v>1716110</v>
      </c>
      <c r="F218" s="7">
        <v>430</v>
      </c>
      <c r="G218" s="5">
        <v>25352</v>
      </c>
      <c r="H218" s="5">
        <v>16314</v>
      </c>
      <c r="J218" s="1">
        <f t="shared" si="47"/>
        <v>0.25190399766559674</v>
      </c>
      <c r="K218" s="1">
        <f t="shared" si="47"/>
        <v>2.3809523809523808E-2</v>
      </c>
      <c r="L218" s="1">
        <f t="shared" si="47"/>
        <v>7.1784898960006768E-2</v>
      </c>
      <c r="M218" s="1">
        <f t="shared" si="48"/>
        <v>-6.0848540671233665E-2</v>
      </c>
      <c r="O218" s="1">
        <f t="shared" si="44"/>
        <v>9.4518245165489664E-2</v>
      </c>
      <c r="P218" s="1">
        <f t="shared" si="45"/>
        <v>0.28496927252143661</v>
      </c>
      <c r="Q218" s="1">
        <f t="shared" si="45"/>
        <v>-0.2415544859752892</v>
      </c>
      <c r="S218" s="1" t="str">
        <f t="shared" si="46"/>
        <v>C</v>
      </c>
      <c r="T218" s="1" t="str">
        <f t="shared" si="46"/>
        <v>C</v>
      </c>
      <c r="U218" s="1" t="str">
        <f t="shared" si="46"/>
        <v>B</v>
      </c>
    </row>
    <row r="219" spans="1:29" ht="15.6" x14ac:dyDescent="0.25">
      <c r="E219" s="5">
        <v>2165000</v>
      </c>
      <c r="F219" s="7">
        <v>284</v>
      </c>
      <c r="G219" s="5">
        <v>26034</v>
      </c>
      <c r="H219" s="5">
        <v>16817</v>
      </c>
      <c r="J219" s="1">
        <f t="shared" si="47"/>
        <v>0.26157414151773489</v>
      </c>
      <c r="K219" s="1">
        <f t="shared" si="47"/>
        <v>-0.33953488372093021</v>
      </c>
      <c r="L219" s="1">
        <f t="shared" si="47"/>
        <v>2.690123067213632E-2</v>
      </c>
      <c r="M219" s="1">
        <f t="shared" si="48"/>
        <v>3.0832413877651097E-2</v>
      </c>
      <c r="O219" s="1">
        <f t="shared" si="44"/>
        <v>-1.2980445305137684</v>
      </c>
      <c r="P219" s="1">
        <f t="shared" si="45"/>
        <v>0.10284361640660264</v>
      </c>
      <c r="Q219" s="1">
        <f t="shared" si="45"/>
        <v>0.11787256071548892</v>
      </c>
      <c r="S219" s="1" t="str">
        <f t="shared" si="46"/>
        <v>A</v>
      </c>
      <c r="T219" s="1" t="str">
        <f t="shared" si="46"/>
        <v>C</v>
      </c>
      <c r="U219" s="1" t="str">
        <f t="shared" si="46"/>
        <v>C</v>
      </c>
    </row>
    <row r="220" spans="1:29" ht="15.6" x14ac:dyDescent="0.25">
      <c r="E220" s="5">
        <v>2711856</v>
      </c>
      <c r="F220" s="7">
        <v>199</v>
      </c>
      <c r="G220" s="5">
        <v>24605</v>
      </c>
      <c r="H220" s="5">
        <v>13914</v>
      </c>
      <c r="J220" s="1">
        <f t="shared" si="47"/>
        <v>0.252589376443418</v>
      </c>
      <c r="K220" s="1">
        <f t="shared" si="47"/>
        <v>-0.29929577464788731</v>
      </c>
      <c r="L220" s="1">
        <f t="shared" si="47"/>
        <v>-5.4889759545210109E-2</v>
      </c>
      <c r="M220" s="1">
        <f t="shared" si="48"/>
        <v>-0.17262294107153475</v>
      </c>
      <c r="O220" s="1">
        <f t="shared" si="44"/>
        <v>-1.1849103824638956</v>
      </c>
      <c r="P220" s="1">
        <f t="shared" si="45"/>
        <v>-0.21730826655532698</v>
      </c>
      <c r="Q220" s="1">
        <f t="shared" si="45"/>
        <v>-0.68341330701294811</v>
      </c>
      <c r="S220" s="1" t="str">
        <f t="shared" si="46"/>
        <v>A</v>
      </c>
      <c r="T220" s="1" t="str">
        <f t="shared" si="46"/>
        <v>B</v>
      </c>
      <c r="U220" s="1" t="str">
        <f t="shared" si="46"/>
        <v>A</v>
      </c>
    </row>
    <row r="221" spans="1:29" ht="15.6" x14ac:dyDescent="0.25">
      <c r="E221" s="5">
        <v>3361820</v>
      </c>
      <c r="F221" s="7">
        <v>328</v>
      </c>
      <c r="G221" s="5">
        <v>16737</v>
      </c>
      <c r="H221" s="5">
        <v>10533</v>
      </c>
      <c r="J221" s="1">
        <f t="shared" si="47"/>
        <v>0.23967496799240079</v>
      </c>
      <c r="K221" s="1">
        <f t="shared" si="47"/>
        <v>0.64824120603015079</v>
      </c>
      <c r="L221" s="1">
        <f t="shared" si="47"/>
        <v>-0.31977240398293028</v>
      </c>
      <c r="M221" s="1">
        <f t="shared" si="48"/>
        <v>-0.2429926692539888</v>
      </c>
      <c r="O221" s="1">
        <f t="shared" si="44"/>
        <v>2.7046679570254666</v>
      </c>
      <c r="P221" s="1">
        <f t="shared" si="45"/>
        <v>-1.3341919127452186</v>
      </c>
      <c r="Q221" s="1">
        <f t="shared" si="45"/>
        <v>-1.0138425021577273</v>
      </c>
      <c r="S221" s="1" t="str">
        <f t="shared" si="46"/>
        <v>D</v>
      </c>
      <c r="T221" s="1" t="str">
        <f t="shared" si="46"/>
        <v>A</v>
      </c>
      <c r="U221" s="1" t="str">
        <f t="shared" si="46"/>
        <v>A</v>
      </c>
    </row>
    <row r="222" spans="1:29" ht="15.6" x14ac:dyDescent="0.25">
      <c r="E222" s="5">
        <v>4101426</v>
      </c>
      <c r="F222" s="7">
        <v>625</v>
      </c>
      <c r="G222" s="5">
        <v>11048</v>
      </c>
      <c r="H222" s="5">
        <v>10687</v>
      </c>
      <c r="J222" s="1">
        <f t="shared" si="47"/>
        <v>0.22000166576437763</v>
      </c>
      <c r="K222" s="1">
        <f t="shared" si="47"/>
        <v>0.90548780487804881</v>
      </c>
      <c r="L222" s="1">
        <f t="shared" si="47"/>
        <v>-0.33990559837485812</v>
      </c>
      <c r="M222" s="1">
        <f t="shared" si="48"/>
        <v>1.4620715845438146E-2</v>
      </c>
      <c r="O222" s="1">
        <f t="shared" si="44"/>
        <v>4.1158224949434183</v>
      </c>
      <c r="P222" s="1">
        <f t="shared" si="45"/>
        <v>-1.5450137488454196</v>
      </c>
      <c r="Q222" s="1">
        <f t="shared" si="45"/>
        <v>6.6457296105643909E-2</v>
      </c>
      <c r="S222" s="1" t="str">
        <f t="shared" si="46"/>
        <v>D</v>
      </c>
      <c r="T222" s="1" t="str">
        <f t="shared" si="46"/>
        <v>A</v>
      </c>
      <c r="U222" s="1" t="str">
        <f t="shared" si="46"/>
        <v>C</v>
      </c>
    </row>
    <row r="223" spans="1:29" ht="15.6" x14ac:dyDescent="0.25">
      <c r="E223" s="5">
        <v>5004925</v>
      </c>
      <c r="F223" s="7">
        <v>347</v>
      </c>
      <c r="G223" s="5">
        <v>13176</v>
      </c>
      <c r="H223" s="5">
        <v>8468</v>
      </c>
      <c r="J223" s="1">
        <f t="shared" si="47"/>
        <v>0.22028899217004036</v>
      </c>
      <c r="K223" s="1">
        <f t="shared" si="47"/>
        <v>-0.44479999999999997</v>
      </c>
      <c r="L223" s="1">
        <f t="shared" si="47"/>
        <v>0.19261404779145547</v>
      </c>
      <c r="M223" s="1">
        <f t="shared" si="48"/>
        <v>-0.2076354449330963</v>
      </c>
      <c r="O223" s="1">
        <f t="shared" si="44"/>
        <v>-2.0191658040573373</v>
      </c>
      <c r="P223" s="1">
        <f t="shared" si="45"/>
        <v>0.87436982617260017</v>
      </c>
      <c r="Q223" s="1">
        <f t="shared" si="45"/>
        <v>-0.94255933030381822</v>
      </c>
      <c r="S223" s="1" t="str">
        <f t="shared" si="46"/>
        <v>A</v>
      </c>
      <c r="T223" s="1" t="str">
        <f t="shared" si="46"/>
        <v>C</v>
      </c>
      <c r="U223" s="1" t="str">
        <f t="shared" si="46"/>
        <v>A</v>
      </c>
    </row>
    <row r="224" spans="1:29" ht="15.6" x14ac:dyDescent="0.25">
      <c r="E224" s="5">
        <v>6051273</v>
      </c>
      <c r="F224" s="7">
        <v>380</v>
      </c>
      <c r="G224" s="5">
        <v>13501</v>
      </c>
      <c r="H224" s="5">
        <v>8497</v>
      </c>
      <c r="J224" s="1">
        <f t="shared" si="47"/>
        <v>0.20906367228280143</v>
      </c>
      <c r="K224" s="1">
        <f t="shared" si="47"/>
        <v>9.5100864553314124E-2</v>
      </c>
      <c r="L224" s="1">
        <f t="shared" si="47"/>
        <v>2.4666059502125075E-2</v>
      </c>
      <c r="M224" s="1">
        <f t="shared" si="48"/>
        <v>3.4246575342465752E-3</v>
      </c>
      <c r="O224" s="1">
        <f t="shared" si="44"/>
        <v>0.45488947704252863</v>
      </c>
      <c r="P224" s="1">
        <f t="shared" si="45"/>
        <v>0.11798347954377832</v>
      </c>
      <c r="Q224" s="1">
        <f t="shared" si="45"/>
        <v>1.6380930732021317E-2</v>
      </c>
      <c r="S224" s="1" t="str">
        <f t="shared" si="46"/>
        <v>C</v>
      </c>
      <c r="T224" s="1" t="str">
        <f t="shared" si="46"/>
        <v>C</v>
      </c>
      <c r="U224" s="1" t="str">
        <f t="shared" si="46"/>
        <v>C</v>
      </c>
    </row>
    <row r="225" spans="1:29" ht="15.6" x14ac:dyDescent="0.25">
      <c r="E225" s="5">
        <v>7003010</v>
      </c>
      <c r="F225" s="7">
        <v>496</v>
      </c>
      <c r="G225" s="5">
        <v>19724</v>
      </c>
      <c r="H225" s="5">
        <v>9589</v>
      </c>
      <c r="J225" s="1">
        <f t="shared" si="47"/>
        <v>0.15727880728567362</v>
      </c>
      <c r="K225" s="1">
        <f t="shared" si="47"/>
        <v>0.30526315789473685</v>
      </c>
      <c r="L225" s="1">
        <f t="shared" si="47"/>
        <v>0.46092882008740094</v>
      </c>
      <c r="M225" s="1">
        <f t="shared" si="48"/>
        <v>0.12851594680475462</v>
      </c>
      <c r="O225" s="1">
        <f t="shared" si="44"/>
        <v>1.9409045831602196</v>
      </c>
      <c r="P225" s="1">
        <f t="shared" si="45"/>
        <v>2.9306479877495009</v>
      </c>
      <c r="Q225" s="1">
        <f t="shared" si="45"/>
        <v>0.81712182984274839</v>
      </c>
      <c r="S225" s="1" t="str">
        <f t="shared" si="46"/>
        <v>D</v>
      </c>
      <c r="T225" s="1" t="str">
        <f t="shared" si="46"/>
        <v>D</v>
      </c>
      <c r="U225" s="1" t="str">
        <f t="shared" si="46"/>
        <v>C</v>
      </c>
    </row>
    <row r="226" spans="1:29" ht="15.6" x14ac:dyDescent="0.25">
      <c r="E226" s="5">
        <v>6903093</v>
      </c>
      <c r="F226" s="7">
        <v>618</v>
      </c>
      <c r="G226" s="5">
        <v>20458</v>
      </c>
      <c r="H226" s="5">
        <v>23999</v>
      </c>
      <c r="J226" s="1">
        <f t="shared" si="47"/>
        <v>-1.4267722022387515E-2</v>
      </c>
      <c r="K226" s="1">
        <f t="shared" si="47"/>
        <v>0.24596774193548387</v>
      </c>
      <c r="L226" s="1">
        <f t="shared" si="47"/>
        <v>3.7213546947880753E-2</v>
      </c>
      <c r="M226" s="1">
        <f t="shared" si="48"/>
        <v>1.5027635832724997</v>
      </c>
      <c r="O226" s="1">
        <f t="shared" si="44"/>
        <v>-17.239454311594752</v>
      </c>
      <c r="P226" s="1">
        <f t="shared" si="45"/>
        <v>-2.6082332477103836</v>
      </c>
      <c r="Q226" s="1">
        <f t="shared" si="45"/>
        <v>-105.32610467981573</v>
      </c>
      <c r="S226" s="1" t="str">
        <f t="shared" si="46"/>
        <v>E</v>
      </c>
      <c r="T226" s="1" t="str">
        <f t="shared" si="46"/>
        <v>E</v>
      </c>
      <c r="U226" s="1" t="str">
        <f t="shared" si="46"/>
        <v>E</v>
      </c>
    </row>
    <row r="227" spans="1:29" ht="14.4" x14ac:dyDescent="0.25">
      <c r="A227" s="20" t="s">
        <v>90</v>
      </c>
      <c r="J227" s="1" t="e">
        <f>(E227-#REF!)/#REF!</f>
        <v>#REF!</v>
      </c>
      <c r="K227" s="1" t="e">
        <f>(F227-#REF!)/#REF!</f>
        <v>#REF!</v>
      </c>
      <c r="L227" s="1" t="e">
        <f>(G227-#REF!)/#REF!</f>
        <v>#REF!</v>
      </c>
      <c r="M227" s="1" t="e">
        <f>(H227-#REF!)/#REF!</f>
        <v>#REF!</v>
      </c>
      <c r="O227" s="1" t="e">
        <f t="shared" ref="O227:O276" si="49">K227/J227</f>
        <v>#REF!</v>
      </c>
      <c r="P227" s="1" t="e">
        <f t="shared" ref="P227:Q276" si="50">L227/$J227</f>
        <v>#REF!</v>
      </c>
      <c r="Q227" s="1" t="e">
        <f t="shared" si="50"/>
        <v>#REF!</v>
      </c>
      <c r="S227" s="8" t="e">
        <f t="shared" ref="S227:U276" si="51">IF(AND($J227&gt;0,K227&lt;0,O227&lt;-0.5),"A",IF(OR(AND($J227&gt;0,K227&lt;0,O227&gt;-0.5)),"B",IF(OR(AND($J227&gt;0,K227&gt;0,O227&lt;1),AND($J227&lt;0,K227&lt;0,O227&gt;1.2)),"C",IF(OR(AND($J227&gt;0,K227&gt;0,O227&gt;1),AND($J227&lt;0,K227&lt;0,O227&lt;1.2)),"D",IF(AND($J227&lt;0,K227&gt;0,O227&lt;0),"E","F")))))</f>
        <v>#REF!</v>
      </c>
      <c r="T227" s="8" t="e">
        <f t="shared" si="51"/>
        <v>#REF!</v>
      </c>
      <c r="U227" s="8" t="e">
        <f t="shared" si="51"/>
        <v>#REF!</v>
      </c>
    </row>
    <row r="228" spans="1:29" ht="15.6" x14ac:dyDescent="0.25">
      <c r="E228" s="5">
        <v>2060160</v>
      </c>
      <c r="F228" s="6"/>
      <c r="G228" s="6"/>
      <c r="H228" s="6"/>
      <c r="J228" s="1" t="e">
        <f t="shared" ref="J228:M275" si="52">(E228-E227)/E227</f>
        <v>#DIV/0!</v>
      </c>
      <c r="K228" s="1" t="e">
        <f t="shared" si="52"/>
        <v>#DIV/0!</v>
      </c>
      <c r="L228" s="1" t="e">
        <f t="shared" si="52"/>
        <v>#DIV/0!</v>
      </c>
      <c r="M228" s="1" t="e">
        <f t="shared" si="52"/>
        <v>#DIV/0!</v>
      </c>
      <c r="O228" s="1" t="e">
        <f t="shared" si="49"/>
        <v>#DIV/0!</v>
      </c>
      <c r="P228" s="1" t="e">
        <f t="shared" si="50"/>
        <v>#DIV/0!</v>
      </c>
      <c r="Q228" s="1" t="e">
        <f t="shared" si="50"/>
        <v>#DIV/0!</v>
      </c>
      <c r="S228" s="1" t="e">
        <f t="shared" si="51"/>
        <v>#DIV/0!</v>
      </c>
      <c r="T228" s="1" t="e">
        <f t="shared" si="51"/>
        <v>#DIV/0!</v>
      </c>
      <c r="U228" s="1" t="e">
        <f t="shared" si="51"/>
        <v>#DIV/0!</v>
      </c>
      <c r="W228" s="1">
        <f>COUNTIF($S$228:$U$240,"A")</f>
        <v>6</v>
      </c>
      <c r="X228" s="1">
        <f>COUNTIF($S$228:$U$240,"B")</f>
        <v>8</v>
      </c>
      <c r="Y228" s="1">
        <f>COUNTIF($S$228:$U$240,"C")</f>
        <v>11</v>
      </c>
      <c r="Z228" s="1">
        <f>COUNTIF($S$228:$U$240,"D")</f>
        <v>7</v>
      </c>
      <c r="AA228" s="1">
        <f>COUNTIF($S$228:$U$240,"E")</f>
        <v>1</v>
      </c>
      <c r="AC228" s="1" t="s">
        <v>30</v>
      </c>
    </row>
    <row r="229" spans="1:29" ht="15.6" x14ac:dyDescent="0.25">
      <c r="E229" s="5">
        <v>2556615</v>
      </c>
      <c r="F229" s="5">
        <v>2261</v>
      </c>
      <c r="G229" s="5">
        <v>92833</v>
      </c>
      <c r="H229" s="5">
        <v>75208</v>
      </c>
      <c r="J229" s="1">
        <f t="shared" si="52"/>
        <v>0.2409788560111836</v>
      </c>
      <c r="K229" s="1" t="e">
        <f t="shared" si="52"/>
        <v>#DIV/0!</v>
      </c>
      <c r="L229" s="1" t="e">
        <f t="shared" si="52"/>
        <v>#DIV/0!</v>
      </c>
      <c r="M229" s="1" t="e">
        <f t="shared" si="52"/>
        <v>#DIV/0!</v>
      </c>
      <c r="O229" s="1" t="e">
        <f t="shared" si="49"/>
        <v>#DIV/0!</v>
      </c>
      <c r="P229" s="1" t="e">
        <f t="shared" si="50"/>
        <v>#DIV/0!</v>
      </c>
      <c r="Q229" s="1" t="e">
        <f t="shared" si="50"/>
        <v>#DIV/0!</v>
      </c>
      <c r="S229" s="1" t="e">
        <f t="shared" si="51"/>
        <v>#DIV/0!</v>
      </c>
      <c r="T229" s="1" t="e">
        <f t="shared" si="51"/>
        <v>#DIV/0!</v>
      </c>
      <c r="U229" s="1" t="e">
        <f t="shared" si="51"/>
        <v>#DIV/0!</v>
      </c>
    </row>
    <row r="230" spans="1:29" ht="15.6" x14ac:dyDescent="0.25">
      <c r="E230" s="5">
        <v>3184746</v>
      </c>
      <c r="F230" s="5">
        <v>2203</v>
      </c>
      <c r="G230" s="5">
        <v>94825</v>
      </c>
      <c r="H230" s="5">
        <v>86729</v>
      </c>
      <c r="J230" s="1">
        <f t="shared" si="52"/>
        <v>0.24568853738243732</v>
      </c>
      <c r="K230" s="1">
        <f t="shared" si="52"/>
        <v>-2.5652366209641751E-2</v>
      </c>
      <c r="L230" s="1">
        <f t="shared" si="52"/>
        <v>2.1457886742860838E-2</v>
      </c>
      <c r="M230" s="1">
        <f t="shared" si="52"/>
        <v>0.15318849058610787</v>
      </c>
      <c r="O230" s="1">
        <f t="shared" si="49"/>
        <v>-0.10441010591272083</v>
      </c>
      <c r="P230" s="1">
        <f t="shared" si="50"/>
        <v>8.7337760936968822E-2</v>
      </c>
      <c r="Q230" s="1">
        <f t="shared" si="50"/>
        <v>0.62350686856691073</v>
      </c>
      <c r="S230" s="1" t="str">
        <f t="shared" si="51"/>
        <v>B</v>
      </c>
      <c r="T230" s="1" t="str">
        <f t="shared" si="51"/>
        <v>C</v>
      </c>
      <c r="U230" s="1" t="str">
        <f t="shared" si="51"/>
        <v>C</v>
      </c>
    </row>
    <row r="231" spans="1:29" ht="15.6" x14ac:dyDescent="0.25">
      <c r="E231" s="5">
        <v>3987461</v>
      </c>
      <c r="F231" s="5">
        <v>2892</v>
      </c>
      <c r="G231" s="5">
        <v>107637</v>
      </c>
      <c r="H231" s="5">
        <v>87703</v>
      </c>
      <c r="J231" s="1">
        <f t="shared" si="52"/>
        <v>0.25204992800053755</v>
      </c>
      <c r="K231" s="1">
        <f t="shared" si="52"/>
        <v>0.31275533363595098</v>
      </c>
      <c r="L231" s="1">
        <f t="shared" si="52"/>
        <v>0.13511204851041392</v>
      </c>
      <c r="M231" s="1">
        <f t="shared" si="52"/>
        <v>1.1230384300522317E-2</v>
      </c>
      <c r="O231" s="1">
        <f t="shared" si="49"/>
        <v>1.240846748566752</v>
      </c>
      <c r="P231" s="1">
        <f t="shared" si="50"/>
        <v>0.53605271615124506</v>
      </c>
      <c r="Q231" s="1">
        <f t="shared" si="50"/>
        <v>4.4556189282063056E-2</v>
      </c>
      <c r="S231" s="1" t="str">
        <f t="shared" si="51"/>
        <v>D</v>
      </c>
      <c r="T231" s="1" t="str">
        <f t="shared" si="51"/>
        <v>C</v>
      </c>
      <c r="U231" s="1" t="str">
        <f t="shared" si="51"/>
        <v>C</v>
      </c>
    </row>
    <row r="232" spans="1:29" ht="15.6" x14ac:dyDescent="0.25">
      <c r="E232" s="5">
        <v>4603998</v>
      </c>
      <c r="F232" s="5">
        <v>3404</v>
      </c>
      <c r="G232" s="5">
        <v>116083</v>
      </c>
      <c r="H232" s="5">
        <v>86527</v>
      </c>
      <c r="J232" s="1">
        <f t="shared" si="52"/>
        <v>0.15461894172758053</v>
      </c>
      <c r="K232" s="1">
        <f t="shared" si="52"/>
        <v>0.17704011065006917</v>
      </c>
      <c r="L232" s="1">
        <f t="shared" si="52"/>
        <v>7.8467441493166853E-2</v>
      </c>
      <c r="M232" s="1">
        <f t="shared" si="52"/>
        <v>-1.340889137201692E-2</v>
      </c>
      <c r="O232" s="1">
        <f t="shared" si="49"/>
        <v>1.1450091992091884</v>
      </c>
      <c r="P232" s="1">
        <f t="shared" si="50"/>
        <v>0.5074891899817604</v>
      </c>
      <c r="Q232" s="1">
        <f t="shared" si="50"/>
        <v>-8.6722177905225406E-2</v>
      </c>
      <c r="S232" s="1" t="str">
        <f t="shared" si="51"/>
        <v>D</v>
      </c>
      <c r="T232" s="1" t="str">
        <f t="shared" si="51"/>
        <v>C</v>
      </c>
      <c r="U232" s="1" t="str">
        <f t="shared" si="51"/>
        <v>B</v>
      </c>
    </row>
    <row r="233" spans="1:29" ht="15.6" x14ac:dyDescent="0.25">
      <c r="E233" s="5">
        <v>5506252</v>
      </c>
      <c r="F233" s="5">
        <v>3818</v>
      </c>
      <c r="G233" s="5">
        <v>110658</v>
      </c>
      <c r="H233" s="5">
        <v>84398</v>
      </c>
      <c r="J233" s="1">
        <f t="shared" si="52"/>
        <v>0.19597184881487786</v>
      </c>
      <c r="K233" s="1">
        <f t="shared" si="52"/>
        <v>0.12162162162162163</v>
      </c>
      <c r="L233" s="1">
        <f t="shared" si="52"/>
        <v>-4.6733802537839306E-2</v>
      </c>
      <c r="M233" s="1">
        <f t="shared" si="52"/>
        <v>-2.4605036578177909E-2</v>
      </c>
      <c r="O233" s="1">
        <f t="shared" si="49"/>
        <v>0.62060761459932867</v>
      </c>
      <c r="P233" s="1">
        <f t="shared" si="50"/>
        <v>-0.23847201942757479</v>
      </c>
      <c r="Q233" s="1">
        <f t="shared" si="50"/>
        <v>-0.12555393403172269</v>
      </c>
      <c r="S233" s="1" t="str">
        <f t="shared" si="51"/>
        <v>C</v>
      </c>
      <c r="T233" s="1" t="str">
        <f t="shared" si="51"/>
        <v>B</v>
      </c>
      <c r="U233" s="1" t="str">
        <f t="shared" si="51"/>
        <v>B</v>
      </c>
    </row>
    <row r="234" spans="1:29" ht="15.6" x14ac:dyDescent="0.25">
      <c r="E234" s="5">
        <v>6821316</v>
      </c>
      <c r="F234" s="5">
        <v>3514</v>
      </c>
      <c r="G234" s="5">
        <v>106547</v>
      </c>
      <c r="H234" s="5">
        <v>53113</v>
      </c>
      <c r="J234" s="1">
        <f t="shared" si="52"/>
        <v>0.23883105967543802</v>
      </c>
      <c r="K234" s="1">
        <f t="shared" si="52"/>
        <v>-7.9622839182818234E-2</v>
      </c>
      <c r="L234" s="1">
        <f t="shared" si="52"/>
        <v>-3.7150499737931282E-2</v>
      </c>
      <c r="M234" s="1">
        <f t="shared" si="52"/>
        <v>-0.37068413943458378</v>
      </c>
      <c r="O234" s="1">
        <f t="shared" si="49"/>
        <v>-0.33338561278848122</v>
      </c>
      <c r="P234" s="1">
        <f t="shared" si="50"/>
        <v>-0.15555137505321687</v>
      </c>
      <c r="Q234" s="1">
        <f t="shared" si="50"/>
        <v>-1.5520767689861146</v>
      </c>
      <c r="S234" s="1" t="str">
        <f t="shared" si="51"/>
        <v>B</v>
      </c>
      <c r="T234" s="1" t="str">
        <f t="shared" si="51"/>
        <v>B</v>
      </c>
      <c r="U234" s="1" t="str">
        <f t="shared" si="51"/>
        <v>A</v>
      </c>
    </row>
    <row r="235" spans="1:29" ht="15.6" x14ac:dyDescent="0.25">
      <c r="E235" s="5">
        <v>7752901</v>
      </c>
      <c r="F235" s="5">
        <v>3677</v>
      </c>
      <c r="G235" s="5">
        <v>104331</v>
      </c>
      <c r="H235" s="5">
        <v>50104</v>
      </c>
      <c r="J235" s="1">
        <f t="shared" si="52"/>
        <v>0.13656968831234326</v>
      </c>
      <c r="K235" s="1">
        <f t="shared" si="52"/>
        <v>4.6385885031303357E-2</v>
      </c>
      <c r="L235" s="1">
        <f t="shared" si="52"/>
        <v>-2.0798333129980195E-2</v>
      </c>
      <c r="M235" s="1">
        <f t="shared" si="52"/>
        <v>-5.6652796867057029E-2</v>
      </c>
      <c r="O235" s="1">
        <f t="shared" si="49"/>
        <v>0.3396499296770451</v>
      </c>
      <c r="P235" s="1">
        <f t="shared" si="50"/>
        <v>-0.15229099068025354</v>
      </c>
      <c r="Q235" s="1">
        <f t="shared" si="50"/>
        <v>-0.41482702030840551</v>
      </c>
      <c r="S235" s="1" t="str">
        <f t="shared" si="51"/>
        <v>C</v>
      </c>
      <c r="T235" s="1" t="str">
        <f t="shared" si="51"/>
        <v>B</v>
      </c>
      <c r="U235" s="1" t="str">
        <f t="shared" si="51"/>
        <v>B</v>
      </c>
    </row>
    <row r="236" spans="1:29" ht="15.6" x14ac:dyDescent="0.25">
      <c r="E236" s="5">
        <v>9202336</v>
      </c>
      <c r="F236" s="5">
        <v>5241</v>
      </c>
      <c r="G236" s="5">
        <v>121102</v>
      </c>
      <c r="H236" s="5">
        <v>64370</v>
      </c>
      <c r="J236" s="1">
        <f t="shared" si="52"/>
        <v>0.18695388990521097</v>
      </c>
      <c r="K236" s="1">
        <f t="shared" si="52"/>
        <v>0.42534675006799022</v>
      </c>
      <c r="L236" s="1">
        <f t="shared" si="52"/>
        <v>0.1607480039489701</v>
      </c>
      <c r="M236" s="1">
        <f t="shared" si="52"/>
        <v>0.28472776624620788</v>
      </c>
      <c r="O236" s="1">
        <f t="shared" si="49"/>
        <v>2.2751425513726873</v>
      </c>
      <c r="P236" s="1">
        <f t="shared" si="50"/>
        <v>0.859827008844118</v>
      </c>
      <c r="Q236" s="1">
        <f t="shared" si="50"/>
        <v>1.5229839100463223</v>
      </c>
      <c r="S236" s="1" t="str">
        <f t="shared" si="51"/>
        <v>D</v>
      </c>
      <c r="T236" s="1" t="str">
        <f t="shared" si="51"/>
        <v>C</v>
      </c>
      <c r="U236" s="1" t="str">
        <f t="shared" si="51"/>
        <v>D</v>
      </c>
    </row>
    <row r="237" spans="1:29" ht="15.6" x14ac:dyDescent="0.25">
      <c r="E237" s="5">
        <v>12186017</v>
      </c>
      <c r="F237" s="5">
        <v>7287</v>
      </c>
      <c r="G237" s="5">
        <v>146678</v>
      </c>
      <c r="H237" s="5">
        <v>214965</v>
      </c>
      <c r="J237" s="1">
        <f t="shared" si="52"/>
        <v>0.32423082573816042</v>
      </c>
      <c r="K237" s="1">
        <f t="shared" si="52"/>
        <v>0.39038351459645104</v>
      </c>
      <c r="L237" s="1">
        <f t="shared" si="52"/>
        <v>0.21119386963055936</v>
      </c>
      <c r="M237" s="1">
        <f t="shared" si="52"/>
        <v>2.3395215162342704</v>
      </c>
      <c r="O237" s="1">
        <f t="shared" si="49"/>
        <v>1.2040296097932208</v>
      </c>
      <c r="P237" s="1">
        <f t="shared" si="50"/>
        <v>0.65136887940788679</v>
      </c>
      <c r="Q237" s="1">
        <f t="shared" si="50"/>
        <v>7.2156048423464876</v>
      </c>
      <c r="S237" s="1" t="str">
        <f t="shared" si="51"/>
        <v>D</v>
      </c>
      <c r="T237" s="1" t="str">
        <f t="shared" si="51"/>
        <v>C</v>
      </c>
      <c r="U237" s="1" t="str">
        <f t="shared" si="51"/>
        <v>D</v>
      </c>
    </row>
    <row r="238" spans="1:29" ht="15.6" x14ac:dyDescent="0.25">
      <c r="E238" s="5">
        <v>13286098</v>
      </c>
      <c r="F238" s="5">
        <v>8659</v>
      </c>
      <c r="G238" s="5">
        <v>136945</v>
      </c>
      <c r="H238" s="5">
        <v>203124</v>
      </c>
      <c r="J238" s="1">
        <f t="shared" si="52"/>
        <v>9.0274041140759945E-2</v>
      </c>
      <c r="K238" s="1">
        <f t="shared" si="52"/>
        <v>0.18828049951969261</v>
      </c>
      <c r="L238" s="1">
        <f t="shared" si="52"/>
        <v>-6.6356236109027938E-2</v>
      </c>
      <c r="M238" s="1">
        <f t="shared" si="52"/>
        <v>-5.5083385667434231E-2</v>
      </c>
      <c r="O238" s="1">
        <f t="shared" si="49"/>
        <v>2.085654936241482</v>
      </c>
      <c r="P238" s="1">
        <f t="shared" si="50"/>
        <v>-0.73505334723591109</v>
      </c>
      <c r="Q238" s="1">
        <f t="shared" si="50"/>
        <v>-0.61017968146064683</v>
      </c>
      <c r="S238" s="1" t="str">
        <f t="shared" si="51"/>
        <v>D</v>
      </c>
      <c r="T238" s="1" t="str">
        <f t="shared" si="51"/>
        <v>A</v>
      </c>
      <c r="U238" s="1" t="str">
        <f t="shared" si="51"/>
        <v>A</v>
      </c>
    </row>
    <row r="239" spans="1:29" ht="15.6" x14ac:dyDescent="0.25">
      <c r="E239" s="5">
        <v>13337207</v>
      </c>
      <c r="F239" s="5">
        <v>8065</v>
      </c>
      <c r="G239" s="5">
        <v>131999</v>
      </c>
      <c r="H239" s="5">
        <v>182355</v>
      </c>
      <c r="J239" s="1">
        <f t="shared" si="52"/>
        <v>3.8468028762094031E-3</v>
      </c>
      <c r="K239" s="1">
        <f t="shared" si="52"/>
        <v>-6.8599145397851946E-2</v>
      </c>
      <c r="L239" s="1">
        <f t="shared" si="52"/>
        <v>-3.6116689181788307E-2</v>
      </c>
      <c r="M239" s="1">
        <f t="shared" si="52"/>
        <v>-0.10224788798960241</v>
      </c>
      <c r="O239" s="1">
        <f t="shared" si="49"/>
        <v>-17.832768562721046</v>
      </c>
      <c r="P239" s="1">
        <f t="shared" si="50"/>
        <v>-9.3887548554027518</v>
      </c>
      <c r="Q239" s="1">
        <f t="shared" si="50"/>
        <v>-26.579965566199313</v>
      </c>
      <c r="S239" s="1" t="str">
        <f t="shared" si="51"/>
        <v>A</v>
      </c>
      <c r="T239" s="1" t="str">
        <f t="shared" si="51"/>
        <v>A</v>
      </c>
      <c r="U239" s="1" t="str">
        <f t="shared" si="51"/>
        <v>A</v>
      </c>
    </row>
    <row r="240" spans="1:29" ht="15.6" x14ac:dyDescent="0.25">
      <c r="E240" s="5">
        <v>13311415</v>
      </c>
      <c r="F240" s="5">
        <v>7951</v>
      </c>
      <c r="G240" s="5">
        <v>120102</v>
      </c>
      <c r="H240" s="5">
        <v>208640</v>
      </c>
      <c r="J240" s="1">
        <f t="shared" si="52"/>
        <v>-1.9338381716651769E-3</v>
      </c>
      <c r="K240" s="1">
        <f t="shared" si="52"/>
        <v>-1.4135151890886547E-2</v>
      </c>
      <c r="L240" s="1">
        <f t="shared" si="52"/>
        <v>-9.012947067780816E-2</v>
      </c>
      <c r="M240" s="1">
        <f t="shared" si="52"/>
        <v>0.14414192097831152</v>
      </c>
      <c r="O240" s="1">
        <f t="shared" si="49"/>
        <v>7.3093768123912568</v>
      </c>
      <c r="P240" s="1">
        <f t="shared" si="50"/>
        <v>46.606521682318466</v>
      </c>
      <c r="Q240" s="1">
        <f t="shared" si="50"/>
        <v>-74.536702755326587</v>
      </c>
      <c r="S240" s="1" t="str">
        <f t="shared" si="51"/>
        <v>C</v>
      </c>
      <c r="T240" s="1" t="str">
        <f t="shared" si="51"/>
        <v>C</v>
      </c>
      <c r="U240" s="1" t="str">
        <f t="shared" si="51"/>
        <v>E</v>
      </c>
    </row>
    <row r="241" spans="1:29" ht="14.4" x14ac:dyDescent="0.25">
      <c r="A241" s="20" t="s">
        <v>91</v>
      </c>
      <c r="J241" s="1">
        <f t="shared" si="52"/>
        <v>-1</v>
      </c>
      <c r="K241" s="1">
        <f t="shared" si="52"/>
        <v>-1</v>
      </c>
      <c r="L241" s="1">
        <f t="shared" si="52"/>
        <v>-1</v>
      </c>
      <c r="M241" s="1">
        <f t="shared" si="52"/>
        <v>-1</v>
      </c>
      <c r="O241" s="1">
        <f t="shared" si="49"/>
        <v>1</v>
      </c>
      <c r="P241" s="1">
        <f t="shared" si="50"/>
        <v>1</v>
      </c>
      <c r="Q241" s="1">
        <f t="shared" si="50"/>
        <v>1</v>
      </c>
      <c r="S241" s="8" t="str">
        <f t="shared" si="51"/>
        <v>D</v>
      </c>
      <c r="T241" s="8" t="str">
        <f t="shared" si="51"/>
        <v>D</v>
      </c>
      <c r="U241" s="8" t="str">
        <f t="shared" si="51"/>
        <v>D</v>
      </c>
    </row>
    <row r="242" spans="1:29" ht="15.6" x14ac:dyDescent="0.25">
      <c r="E242" s="5">
        <v>2183851</v>
      </c>
      <c r="F242" s="6"/>
      <c r="G242" s="6"/>
      <c r="H242" s="6"/>
      <c r="J242" s="1" t="e">
        <f t="shared" si="52"/>
        <v>#DIV/0!</v>
      </c>
      <c r="K242" s="1" t="e">
        <f t="shared" si="52"/>
        <v>#DIV/0!</v>
      </c>
      <c r="L242" s="1" t="e">
        <f t="shared" si="52"/>
        <v>#DIV/0!</v>
      </c>
      <c r="M242" s="1" t="e">
        <f t="shared" si="52"/>
        <v>#DIV/0!</v>
      </c>
      <c r="O242" s="1" t="e">
        <f t="shared" si="49"/>
        <v>#DIV/0!</v>
      </c>
      <c r="P242" s="1" t="e">
        <f t="shared" si="50"/>
        <v>#DIV/0!</v>
      </c>
      <c r="Q242" s="1" t="e">
        <f t="shared" si="50"/>
        <v>#DIV/0!</v>
      </c>
      <c r="S242" s="1" t="e">
        <f t="shared" si="51"/>
        <v>#DIV/0!</v>
      </c>
      <c r="T242" s="1" t="e">
        <f t="shared" si="51"/>
        <v>#DIV/0!</v>
      </c>
      <c r="U242" s="1" t="e">
        <f t="shared" si="51"/>
        <v>#DIV/0!</v>
      </c>
      <c r="W242" s="1">
        <f>COUNTIF($S$242:$U$254,"A")</f>
        <v>13</v>
      </c>
      <c r="X242" s="1">
        <f>COUNTIF($S$242:$U$254,"B")</f>
        <v>7</v>
      </c>
      <c r="Y242" s="1">
        <f>COUNTIF($S$242:$U$254,"C")</f>
        <v>9</v>
      </c>
      <c r="Z242" s="1">
        <f>COUNTIF($S$242:$U$254,"D")</f>
        <v>4</v>
      </c>
      <c r="AA242" s="1">
        <f>COUNTIF($S$242:$U$254,"E")</f>
        <v>0</v>
      </c>
      <c r="AC242" s="1" t="s">
        <v>146</v>
      </c>
    </row>
    <row r="243" spans="1:29" ht="15.6" x14ac:dyDescent="0.25">
      <c r="E243" s="5">
        <v>2515415</v>
      </c>
      <c r="F243" s="5">
        <v>3417</v>
      </c>
      <c r="G243" s="5">
        <v>123676</v>
      </c>
      <c r="H243" s="5">
        <v>104187</v>
      </c>
      <c r="J243" s="1">
        <f t="shared" si="52"/>
        <v>0.15182537636496263</v>
      </c>
      <c r="K243" s="1" t="e">
        <f t="shared" si="52"/>
        <v>#DIV/0!</v>
      </c>
      <c r="L243" s="1" t="e">
        <f t="shared" si="52"/>
        <v>#DIV/0!</v>
      </c>
      <c r="M243" s="1" t="e">
        <f t="shared" si="52"/>
        <v>#DIV/0!</v>
      </c>
      <c r="O243" s="1" t="e">
        <f t="shared" si="49"/>
        <v>#DIV/0!</v>
      </c>
      <c r="P243" s="1" t="e">
        <f t="shared" si="50"/>
        <v>#DIV/0!</v>
      </c>
      <c r="Q243" s="1" t="e">
        <f t="shared" si="50"/>
        <v>#DIV/0!</v>
      </c>
      <c r="S243" s="1" t="e">
        <f t="shared" si="51"/>
        <v>#DIV/0!</v>
      </c>
      <c r="T243" s="1" t="e">
        <f t="shared" si="51"/>
        <v>#DIV/0!</v>
      </c>
      <c r="U243" s="1" t="e">
        <f t="shared" si="51"/>
        <v>#DIV/0!</v>
      </c>
    </row>
    <row r="244" spans="1:29" ht="15.6" x14ac:dyDescent="0.25">
      <c r="E244" s="5">
        <v>3047269</v>
      </c>
      <c r="F244" s="5">
        <v>4180</v>
      </c>
      <c r="G244" s="5">
        <v>129854</v>
      </c>
      <c r="H244" s="5">
        <v>105324</v>
      </c>
      <c r="J244" s="1">
        <f t="shared" si="52"/>
        <v>0.21143787406849368</v>
      </c>
      <c r="K244" s="1">
        <f t="shared" si="52"/>
        <v>0.22329528826455955</v>
      </c>
      <c r="L244" s="1">
        <f t="shared" si="52"/>
        <v>4.9953103269834084E-2</v>
      </c>
      <c r="M244" s="1">
        <f t="shared" si="52"/>
        <v>1.0913069768781133E-2</v>
      </c>
      <c r="O244" s="1">
        <f t="shared" si="49"/>
        <v>1.056079896983001</v>
      </c>
      <c r="P244" s="1">
        <f t="shared" si="50"/>
        <v>0.23625428268188206</v>
      </c>
      <c r="Q244" s="1">
        <f t="shared" si="50"/>
        <v>5.1613599582664781E-2</v>
      </c>
      <c r="S244" s="1" t="str">
        <f t="shared" si="51"/>
        <v>D</v>
      </c>
      <c r="T244" s="1" t="str">
        <f t="shared" si="51"/>
        <v>C</v>
      </c>
      <c r="U244" s="1" t="str">
        <f t="shared" si="51"/>
        <v>C</v>
      </c>
    </row>
    <row r="245" spans="1:29" ht="15.6" x14ac:dyDescent="0.25">
      <c r="E245" s="5">
        <v>3702507</v>
      </c>
      <c r="F245" s="5">
        <v>4288</v>
      </c>
      <c r="G245" s="5">
        <v>130396</v>
      </c>
      <c r="H245" s="5">
        <v>105512</v>
      </c>
      <c r="J245" s="1">
        <f t="shared" si="52"/>
        <v>0.21502466634878639</v>
      </c>
      <c r="K245" s="1">
        <f t="shared" si="52"/>
        <v>2.583732057416268E-2</v>
      </c>
      <c r="L245" s="1">
        <f t="shared" si="52"/>
        <v>4.1739184006653624E-3</v>
      </c>
      <c r="M245" s="1">
        <f t="shared" si="52"/>
        <v>1.7849682883293457E-3</v>
      </c>
      <c r="O245" s="1">
        <f t="shared" si="49"/>
        <v>0.1201597984682026</v>
      </c>
      <c r="P245" s="1">
        <f t="shared" si="50"/>
        <v>1.9411346947028622E-2</v>
      </c>
      <c r="Q245" s="1">
        <f t="shared" si="50"/>
        <v>8.3012257088402649E-3</v>
      </c>
      <c r="S245" s="1" t="str">
        <f t="shared" si="51"/>
        <v>C</v>
      </c>
      <c r="T245" s="1" t="str">
        <f t="shared" si="51"/>
        <v>C</v>
      </c>
      <c r="U245" s="1" t="str">
        <f t="shared" si="51"/>
        <v>C</v>
      </c>
    </row>
    <row r="246" spans="1:29" ht="15.6" x14ac:dyDescent="0.25">
      <c r="E246" s="5">
        <v>4059573</v>
      </c>
      <c r="F246" s="5">
        <v>4207</v>
      </c>
      <c r="G246" s="5">
        <v>112414</v>
      </c>
      <c r="H246" s="5">
        <v>93415</v>
      </c>
      <c r="J246" s="1">
        <f t="shared" si="52"/>
        <v>9.6438980398956708E-2</v>
      </c>
      <c r="K246" s="1">
        <f t="shared" si="52"/>
        <v>-1.8889925373134327E-2</v>
      </c>
      <c r="L246" s="1">
        <f t="shared" si="52"/>
        <v>-0.13790300315960613</v>
      </c>
      <c r="M246" s="1">
        <f t="shared" si="52"/>
        <v>-0.1146504662976723</v>
      </c>
      <c r="O246" s="1">
        <f t="shared" si="49"/>
        <v>-0.19587437875212835</v>
      </c>
      <c r="P246" s="1">
        <f t="shared" si="50"/>
        <v>-1.4299508620800183</v>
      </c>
      <c r="Q246" s="1">
        <f t="shared" si="50"/>
        <v>-1.1888394695109468</v>
      </c>
      <c r="S246" s="1" t="str">
        <f t="shared" si="51"/>
        <v>B</v>
      </c>
      <c r="T246" s="1" t="str">
        <f t="shared" si="51"/>
        <v>A</v>
      </c>
      <c r="U246" s="1" t="str">
        <f t="shared" si="51"/>
        <v>A</v>
      </c>
    </row>
    <row r="247" spans="1:29" ht="15.6" x14ac:dyDescent="0.25">
      <c r="E247" s="5">
        <v>4908465</v>
      </c>
      <c r="F247" s="5">
        <v>4243</v>
      </c>
      <c r="G247" s="5">
        <v>102202</v>
      </c>
      <c r="H247" s="5">
        <v>83320</v>
      </c>
      <c r="J247" s="1">
        <f t="shared" si="52"/>
        <v>0.20910869197326912</v>
      </c>
      <c r="K247" s="1">
        <f t="shared" si="52"/>
        <v>8.5571666270501546E-3</v>
      </c>
      <c r="L247" s="1">
        <f t="shared" si="52"/>
        <v>-9.0842777589979898E-2</v>
      </c>
      <c r="M247" s="1">
        <f t="shared" si="52"/>
        <v>-0.10806615639886528</v>
      </c>
      <c r="O247" s="1">
        <f t="shared" si="49"/>
        <v>4.0922099154749814E-2</v>
      </c>
      <c r="P247" s="1">
        <f t="shared" si="50"/>
        <v>-0.43442851051639958</v>
      </c>
      <c r="Q247" s="1">
        <f t="shared" si="50"/>
        <v>-0.51679418669349075</v>
      </c>
      <c r="S247" s="1" t="str">
        <f t="shared" si="51"/>
        <v>C</v>
      </c>
      <c r="T247" s="1" t="str">
        <f t="shared" si="51"/>
        <v>B</v>
      </c>
      <c r="U247" s="1" t="str">
        <f t="shared" si="51"/>
        <v>A</v>
      </c>
    </row>
    <row r="248" spans="1:29" ht="15.6" x14ac:dyDescent="0.25">
      <c r="E248" s="5">
        <v>5696268</v>
      </c>
      <c r="F248" s="5">
        <v>4445</v>
      </c>
      <c r="G248" s="5">
        <v>101229</v>
      </c>
      <c r="H248" s="5">
        <v>83262</v>
      </c>
      <c r="J248" s="1">
        <f t="shared" si="52"/>
        <v>0.1604988524925817</v>
      </c>
      <c r="K248" s="1">
        <f t="shared" si="52"/>
        <v>4.760782465236861E-2</v>
      </c>
      <c r="L248" s="1">
        <f t="shared" si="52"/>
        <v>-9.5203616367585762E-3</v>
      </c>
      <c r="M248" s="1">
        <f t="shared" si="52"/>
        <v>-6.9611137782045127E-4</v>
      </c>
      <c r="O248" s="1">
        <f t="shared" si="49"/>
        <v>0.29662408118817585</v>
      </c>
      <c r="P248" s="1">
        <f t="shared" si="50"/>
        <v>-5.9317319026929556E-2</v>
      </c>
      <c r="Q248" s="1">
        <f t="shared" si="50"/>
        <v>-4.3371735499020203E-3</v>
      </c>
      <c r="S248" s="1" t="str">
        <f t="shared" si="51"/>
        <v>C</v>
      </c>
      <c r="T248" s="1" t="str">
        <f t="shared" si="51"/>
        <v>B</v>
      </c>
      <c r="U248" s="1" t="str">
        <f t="shared" si="51"/>
        <v>B</v>
      </c>
    </row>
    <row r="249" spans="1:29" ht="15.6" x14ac:dyDescent="0.25">
      <c r="E249" s="5">
        <v>5962587</v>
      </c>
      <c r="F249" s="5">
        <v>4663</v>
      </c>
      <c r="G249" s="5">
        <v>98816</v>
      </c>
      <c r="H249" s="5">
        <v>80659</v>
      </c>
      <c r="J249" s="1">
        <f t="shared" si="52"/>
        <v>4.6753242649397814E-2</v>
      </c>
      <c r="K249" s="1">
        <f t="shared" si="52"/>
        <v>4.9043869516310463E-2</v>
      </c>
      <c r="L249" s="1">
        <f t="shared" si="52"/>
        <v>-2.3837042744668031E-2</v>
      </c>
      <c r="M249" s="1">
        <f t="shared" si="52"/>
        <v>-3.126276092335039E-2</v>
      </c>
      <c r="O249" s="1">
        <f t="shared" si="49"/>
        <v>1.0489939678428306</v>
      </c>
      <c r="P249" s="1">
        <f t="shared" si="50"/>
        <v>-0.50984790345820119</v>
      </c>
      <c r="Q249" s="1">
        <f t="shared" si="50"/>
        <v>-0.66867577844363824</v>
      </c>
      <c r="S249" s="1" t="str">
        <f t="shared" si="51"/>
        <v>D</v>
      </c>
      <c r="T249" s="1" t="str">
        <f t="shared" si="51"/>
        <v>A</v>
      </c>
      <c r="U249" s="1" t="str">
        <f t="shared" si="51"/>
        <v>A</v>
      </c>
    </row>
    <row r="250" spans="1:29" ht="15.6" x14ac:dyDescent="0.25">
      <c r="E250" s="5">
        <v>6959095</v>
      </c>
      <c r="F250" s="5">
        <v>4832</v>
      </c>
      <c r="G250" s="5">
        <v>97416</v>
      </c>
      <c r="H250" s="5">
        <v>77185</v>
      </c>
      <c r="J250" s="1">
        <f t="shared" si="52"/>
        <v>0.16712678573914308</v>
      </c>
      <c r="K250" s="1">
        <f t="shared" si="52"/>
        <v>3.6242762170276645E-2</v>
      </c>
      <c r="L250" s="1">
        <f t="shared" si="52"/>
        <v>-1.4167746113989637E-2</v>
      </c>
      <c r="M250" s="1">
        <f t="shared" si="52"/>
        <v>-4.3070209152109497E-2</v>
      </c>
      <c r="O250" s="1">
        <f t="shared" si="49"/>
        <v>0.21685789031355826</v>
      </c>
      <c r="P250" s="1">
        <f t="shared" si="50"/>
        <v>-8.4772444173629447E-2</v>
      </c>
      <c r="Q250" s="1">
        <f t="shared" si="50"/>
        <v>-0.25770979177051173</v>
      </c>
      <c r="S250" s="1" t="str">
        <f t="shared" si="51"/>
        <v>C</v>
      </c>
      <c r="T250" s="1" t="str">
        <f t="shared" si="51"/>
        <v>B</v>
      </c>
      <c r="U250" s="1" t="str">
        <f t="shared" si="51"/>
        <v>B</v>
      </c>
    </row>
    <row r="251" spans="1:29" ht="15.6" x14ac:dyDescent="0.25">
      <c r="E251" s="5">
        <v>8435722</v>
      </c>
      <c r="F251" s="5">
        <v>5891</v>
      </c>
      <c r="G251" s="5">
        <v>143447</v>
      </c>
      <c r="H251" s="5">
        <v>66212</v>
      </c>
      <c r="J251" s="1">
        <f t="shared" si="52"/>
        <v>0.21218664208492627</v>
      </c>
      <c r="K251" s="1">
        <f t="shared" si="52"/>
        <v>0.2191639072847682</v>
      </c>
      <c r="L251" s="1">
        <f t="shared" si="52"/>
        <v>0.47251991459308534</v>
      </c>
      <c r="M251" s="1">
        <f t="shared" si="52"/>
        <v>-0.14216492841873421</v>
      </c>
      <c r="O251" s="1">
        <f t="shared" si="49"/>
        <v>1.0328826788118421</v>
      </c>
      <c r="P251" s="1">
        <f t="shared" si="50"/>
        <v>2.2269069812790687</v>
      </c>
      <c r="Q251" s="1">
        <f t="shared" si="50"/>
        <v>-0.66999942607995866</v>
      </c>
      <c r="S251" s="1" t="str">
        <f t="shared" si="51"/>
        <v>D</v>
      </c>
      <c r="T251" s="1" t="str">
        <f t="shared" si="51"/>
        <v>D</v>
      </c>
      <c r="U251" s="1" t="str">
        <f t="shared" si="51"/>
        <v>A</v>
      </c>
    </row>
    <row r="252" spans="1:29" ht="15.6" x14ac:dyDescent="0.25">
      <c r="E252" s="5">
        <v>9313878</v>
      </c>
      <c r="F252" s="5">
        <v>5985</v>
      </c>
      <c r="G252" s="5">
        <v>135097</v>
      </c>
      <c r="H252" s="5">
        <v>62421</v>
      </c>
      <c r="J252" s="1">
        <f t="shared" si="52"/>
        <v>0.10409968465058474</v>
      </c>
      <c r="K252" s="1">
        <f t="shared" si="52"/>
        <v>1.5956543880495673E-2</v>
      </c>
      <c r="L252" s="1">
        <f t="shared" si="52"/>
        <v>-5.8209652345465573E-2</v>
      </c>
      <c r="M252" s="1">
        <f t="shared" si="52"/>
        <v>-5.7255482389899109E-2</v>
      </c>
      <c r="O252" s="1">
        <f t="shared" si="49"/>
        <v>0.15328138537647379</v>
      </c>
      <c r="P252" s="1">
        <f t="shared" si="50"/>
        <v>-0.55917222555331347</v>
      </c>
      <c r="Q252" s="1">
        <f t="shared" si="50"/>
        <v>-0.5500063000390415</v>
      </c>
      <c r="S252" s="1" t="str">
        <f t="shared" si="51"/>
        <v>C</v>
      </c>
      <c r="T252" s="1" t="str">
        <f t="shared" si="51"/>
        <v>A</v>
      </c>
      <c r="U252" s="1" t="str">
        <f t="shared" si="51"/>
        <v>A</v>
      </c>
    </row>
    <row r="253" spans="1:29" ht="15.6" x14ac:dyDescent="0.25">
      <c r="E253" s="5">
        <v>9674311</v>
      </c>
      <c r="F253" s="5">
        <v>5387</v>
      </c>
      <c r="G253" s="5">
        <v>128026</v>
      </c>
      <c r="H253" s="5">
        <v>58068</v>
      </c>
      <c r="J253" s="1">
        <f t="shared" si="52"/>
        <v>3.869848842769897E-2</v>
      </c>
      <c r="K253" s="1">
        <f t="shared" si="52"/>
        <v>-9.9916457811194653E-2</v>
      </c>
      <c r="L253" s="1">
        <f t="shared" si="52"/>
        <v>-5.2340170396085774E-2</v>
      </c>
      <c r="M253" s="1">
        <f t="shared" si="52"/>
        <v>-6.9736146489162307E-2</v>
      </c>
      <c r="O253" s="1">
        <f t="shared" si="49"/>
        <v>-2.581921461812914</v>
      </c>
      <c r="P253" s="1">
        <f t="shared" si="50"/>
        <v>-1.3525120107436182</v>
      </c>
      <c r="Q253" s="1">
        <f t="shared" si="50"/>
        <v>-1.8020379948289584</v>
      </c>
      <c r="S253" s="1" t="str">
        <f t="shared" si="51"/>
        <v>A</v>
      </c>
      <c r="T253" s="1" t="str">
        <f t="shared" si="51"/>
        <v>A</v>
      </c>
      <c r="U253" s="1" t="str">
        <f t="shared" si="51"/>
        <v>A</v>
      </c>
    </row>
    <row r="254" spans="1:29" ht="15.6" x14ac:dyDescent="0.25">
      <c r="E254" s="5">
        <v>10017256</v>
      </c>
      <c r="F254" s="5">
        <v>4907</v>
      </c>
      <c r="G254" s="5">
        <v>115853</v>
      </c>
      <c r="H254" s="5">
        <v>58038</v>
      </c>
      <c r="J254" s="1">
        <f t="shared" si="52"/>
        <v>3.5449036112235793E-2</v>
      </c>
      <c r="K254" s="1">
        <f t="shared" si="52"/>
        <v>-8.9103397067013174E-2</v>
      </c>
      <c r="L254" s="1">
        <f t="shared" si="52"/>
        <v>-9.5082248918188492E-2</v>
      </c>
      <c r="M254" s="1">
        <f t="shared" si="52"/>
        <v>-5.1663566852655507E-4</v>
      </c>
      <c r="O254" s="1">
        <f t="shared" si="49"/>
        <v>-2.5135633246811393</v>
      </c>
      <c r="P254" s="1">
        <f t="shared" si="50"/>
        <v>-2.6822238161045333</v>
      </c>
      <c r="Q254" s="1">
        <f t="shared" si="50"/>
        <v>-1.457403995106739E-2</v>
      </c>
      <c r="S254" s="1" t="str">
        <f t="shared" si="51"/>
        <v>A</v>
      </c>
      <c r="T254" s="1" t="str">
        <f t="shared" si="51"/>
        <v>A</v>
      </c>
      <c r="U254" s="1" t="str">
        <f t="shared" si="51"/>
        <v>B</v>
      </c>
    </row>
    <row r="255" spans="1:29" x14ac:dyDescent="0.25">
      <c r="J255" s="1">
        <f t="shared" si="52"/>
        <v>-1</v>
      </c>
      <c r="K255" s="1">
        <f t="shared" si="52"/>
        <v>-1</v>
      </c>
      <c r="L255" s="1">
        <f t="shared" si="52"/>
        <v>-1</v>
      </c>
      <c r="M255" s="1">
        <f t="shared" si="52"/>
        <v>-1</v>
      </c>
      <c r="O255" s="1">
        <f t="shared" si="49"/>
        <v>1</v>
      </c>
      <c r="P255" s="1">
        <f t="shared" si="50"/>
        <v>1</v>
      </c>
      <c r="Q255" s="1">
        <f t="shared" si="50"/>
        <v>1</v>
      </c>
      <c r="S255" s="8" t="str">
        <f t="shared" si="51"/>
        <v>D</v>
      </c>
      <c r="T255" s="8" t="str">
        <f t="shared" si="51"/>
        <v>D</v>
      </c>
      <c r="U255" s="8" t="str">
        <f t="shared" si="51"/>
        <v>D</v>
      </c>
    </row>
    <row r="256" spans="1:29" ht="15.6" x14ac:dyDescent="0.25">
      <c r="A256" s="20" t="s">
        <v>92</v>
      </c>
      <c r="E256" s="5">
        <v>1720312</v>
      </c>
      <c r="F256" s="6"/>
      <c r="G256" s="6"/>
      <c r="H256" s="6"/>
      <c r="J256" s="1" t="e">
        <f t="shared" si="52"/>
        <v>#DIV/0!</v>
      </c>
      <c r="K256" s="1" t="e">
        <f t="shared" si="52"/>
        <v>#DIV/0!</v>
      </c>
      <c r="L256" s="1" t="e">
        <f t="shared" si="52"/>
        <v>#DIV/0!</v>
      </c>
      <c r="M256" s="1" t="e">
        <f t="shared" si="52"/>
        <v>#DIV/0!</v>
      </c>
      <c r="O256" s="1" t="e">
        <f t="shared" si="49"/>
        <v>#DIV/0!</v>
      </c>
      <c r="P256" s="1" t="e">
        <f t="shared" si="50"/>
        <v>#DIV/0!</v>
      </c>
      <c r="Q256" s="1" t="e">
        <f t="shared" si="50"/>
        <v>#DIV/0!</v>
      </c>
      <c r="S256" s="1" t="e">
        <f t="shared" si="51"/>
        <v>#DIV/0!</v>
      </c>
      <c r="T256" s="1" t="e">
        <f t="shared" si="51"/>
        <v>#DIV/0!</v>
      </c>
      <c r="U256" s="1" t="e">
        <f t="shared" si="51"/>
        <v>#DIV/0!</v>
      </c>
      <c r="W256" s="1">
        <f>COUNTIF($S$256:$U$268,"A")</f>
        <v>8</v>
      </c>
      <c r="X256" s="1">
        <f>COUNTIF($S$256:$U$268,"B")</f>
        <v>11</v>
      </c>
      <c r="Y256" s="1">
        <f>COUNTIF($S$256:$U$268,"C")</f>
        <v>8</v>
      </c>
      <c r="Z256" s="1">
        <f>COUNTIF($S$256:$U$268,"D")</f>
        <v>6</v>
      </c>
      <c r="AA256" s="1">
        <f>COUNTIF($S$256:$U$268,"E")</f>
        <v>0</v>
      </c>
      <c r="AC256" s="1" t="s">
        <v>9</v>
      </c>
    </row>
    <row r="257" spans="1:29" ht="15.6" x14ac:dyDescent="0.25">
      <c r="E257" s="5">
        <v>1985067</v>
      </c>
      <c r="F257" s="5">
        <v>2956</v>
      </c>
      <c r="G257" s="5">
        <v>67020</v>
      </c>
      <c r="H257" s="5">
        <v>60909</v>
      </c>
      <c r="J257" s="1">
        <f t="shared" si="52"/>
        <v>0.15389940894442403</v>
      </c>
      <c r="K257" s="1" t="e">
        <f t="shared" si="52"/>
        <v>#DIV/0!</v>
      </c>
      <c r="L257" s="1" t="e">
        <f t="shared" si="52"/>
        <v>#DIV/0!</v>
      </c>
      <c r="M257" s="1" t="e">
        <f t="shared" si="52"/>
        <v>#DIV/0!</v>
      </c>
      <c r="O257" s="1" t="e">
        <f t="shared" si="49"/>
        <v>#DIV/0!</v>
      </c>
      <c r="P257" s="1" t="e">
        <f t="shared" si="50"/>
        <v>#DIV/0!</v>
      </c>
      <c r="Q257" s="1" t="e">
        <f t="shared" si="50"/>
        <v>#DIV/0!</v>
      </c>
      <c r="S257" s="1" t="e">
        <f t="shared" si="51"/>
        <v>#DIV/0!</v>
      </c>
      <c r="T257" s="1" t="e">
        <f t="shared" si="51"/>
        <v>#DIV/0!</v>
      </c>
      <c r="U257" s="1" t="e">
        <f t="shared" si="51"/>
        <v>#DIV/0!</v>
      </c>
    </row>
    <row r="258" spans="1:29" ht="15.6" x14ac:dyDescent="0.25">
      <c r="E258" s="5">
        <v>2445115</v>
      </c>
      <c r="F258" s="5">
        <v>2763</v>
      </c>
      <c r="G258" s="5">
        <v>93033</v>
      </c>
      <c r="H258" s="5">
        <v>68166</v>
      </c>
      <c r="J258" s="1">
        <f t="shared" si="52"/>
        <v>0.23175439418417615</v>
      </c>
      <c r="K258" s="1">
        <f t="shared" si="52"/>
        <v>-6.5290933694181333E-2</v>
      </c>
      <c r="L258" s="1">
        <f t="shared" si="52"/>
        <v>0.38813786929274846</v>
      </c>
      <c r="M258" s="1">
        <f t="shared" si="52"/>
        <v>0.11914495394769246</v>
      </c>
      <c r="O258" s="1">
        <f t="shared" si="49"/>
        <v>-0.28172468497962705</v>
      </c>
      <c r="P258" s="1">
        <f t="shared" si="50"/>
        <v>1.6747810571578363</v>
      </c>
      <c r="Q258" s="1">
        <f t="shared" si="50"/>
        <v>0.51410008585644118</v>
      </c>
      <c r="S258" s="1" t="str">
        <f t="shared" si="51"/>
        <v>B</v>
      </c>
      <c r="T258" s="1" t="str">
        <f t="shared" si="51"/>
        <v>D</v>
      </c>
      <c r="U258" s="1" t="str">
        <f t="shared" si="51"/>
        <v>C</v>
      </c>
    </row>
    <row r="259" spans="1:29" ht="15.6" x14ac:dyDescent="0.25">
      <c r="E259" s="5">
        <v>3159994</v>
      </c>
      <c r="F259" s="5">
        <v>2893</v>
      </c>
      <c r="G259" s="5">
        <v>96056</v>
      </c>
      <c r="H259" s="5">
        <v>67826</v>
      </c>
      <c r="J259" s="1">
        <f t="shared" si="52"/>
        <v>0.29237029751156901</v>
      </c>
      <c r="K259" s="1">
        <f t="shared" si="52"/>
        <v>4.7050307636626855E-2</v>
      </c>
      <c r="L259" s="1">
        <f t="shared" si="52"/>
        <v>3.2493846269603256E-2</v>
      </c>
      <c r="M259" s="1">
        <f t="shared" si="52"/>
        <v>-4.9878238417979635E-3</v>
      </c>
      <c r="O259" s="1">
        <f t="shared" si="49"/>
        <v>0.16092711208040922</v>
      </c>
      <c r="P259" s="1">
        <f t="shared" si="50"/>
        <v>0.11113935494188661</v>
      </c>
      <c r="Q259" s="1">
        <f t="shared" si="50"/>
        <v>-1.7059954052277136E-2</v>
      </c>
      <c r="S259" s="1" t="str">
        <f t="shared" si="51"/>
        <v>C</v>
      </c>
      <c r="T259" s="1" t="str">
        <f t="shared" si="51"/>
        <v>C</v>
      </c>
      <c r="U259" s="1" t="str">
        <f t="shared" si="51"/>
        <v>B</v>
      </c>
    </row>
    <row r="260" spans="1:29" ht="15.6" x14ac:dyDescent="0.25">
      <c r="E260" s="5">
        <v>3644086</v>
      </c>
      <c r="F260" s="5">
        <v>5194</v>
      </c>
      <c r="G260" s="5">
        <v>88763</v>
      </c>
      <c r="H260" s="5">
        <v>62140</v>
      </c>
      <c r="J260" s="1">
        <f t="shared" si="52"/>
        <v>0.15319396176068689</v>
      </c>
      <c r="K260" s="1">
        <f t="shared" si="52"/>
        <v>0.79536812996889039</v>
      </c>
      <c r="L260" s="1">
        <f t="shared" si="52"/>
        <v>-7.5924460731240109E-2</v>
      </c>
      <c r="M260" s="1">
        <f t="shared" si="52"/>
        <v>-8.3832158759177891E-2</v>
      </c>
      <c r="O260" s="1">
        <f t="shared" si="49"/>
        <v>5.1919026104395734</v>
      </c>
      <c r="P260" s="1">
        <f t="shared" si="50"/>
        <v>-0.49561000876683431</v>
      </c>
      <c r="Q260" s="1">
        <f t="shared" si="50"/>
        <v>-0.54722887113616747</v>
      </c>
      <c r="S260" s="1" t="str">
        <f t="shared" si="51"/>
        <v>D</v>
      </c>
      <c r="T260" s="1" t="str">
        <f t="shared" si="51"/>
        <v>B</v>
      </c>
      <c r="U260" s="1" t="str">
        <f t="shared" si="51"/>
        <v>A</v>
      </c>
    </row>
    <row r="261" spans="1:29" ht="15.6" x14ac:dyDescent="0.25">
      <c r="E261" s="5">
        <v>4199561</v>
      </c>
      <c r="F261" s="5">
        <v>6369</v>
      </c>
      <c r="G261" s="5">
        <v>95410</v>
      </c>
      <c r="H261" s="5">
        <v>60386</v>
      </c>
      <c r="J261" s="1">
        <f t="shared" si="52"/>
        <v>0.15243191296802544</v>
      </c>
      <c r="K261" s="1">
        <f t="shared" si="52"/>
        <v>0.22622256449749711</v>
      </c>
      <c r="L261" s="1">
        <f t="shared" si="52"/>
        <v>7.4884805605939408E-2</v>
      </c>
      <c r="M261" s="1">
        <f t="shared" si="52"/>
        <v>-2.8226585130350822E-2</v>
      </c>
      <c r="O261" s="1">
        <f t="shared" si="49"/>
        <v>1.4840892572472684</v>
      </c>
      <c r="P261" s="1">
        <f t="shared" si="50"/>
        <v>0.49126724284859863</v>
      </c>
      <c r="Q261" s="1">
        <f t="shared" si="50"/>
        <v>-0.18517503704274652</v>
      </c>
      <c r="S261" s="1" t="str">
        <f t="shared" si="51"/>
        <v>D</v>
      </c>
      <c r="T261" s="1" t="str">
        <f t="shared" si="51"/>
        <v>C</v>
      </c>
      <c r="U261" s="1" t="str">
        <f t="shared" si="51"/>
        <v>B</v>
      </c>
    </row>
    <row r="262" spans="1:29" ht="15.6" x14ac:dyDescent="0.25">
      <c r="E262" s="5">
        <v>5275490</v>
      </c>
      <c r="F262" s="5">
        <v>5669</v>
      </c>
      <c r="G262" s="5">
        <v>94314</v>
      </c>
      <c r="H262" s="5">
        <v>50794</v>
      </c>
      <c r="J262" s="1">
        <f t="shared" si="52"/>
        <v>0.2562003504652034</v>
      </c>
      <c r="K262" s="1">
        <f t="shared" si="52"/>
        <v>-0.10990736379337415</v>
      </c>
      <c r="L262" s="1">
        <f t="shared" si="52"/>
        <v>-1.1487265485798134E-2</v>
      </c>
      <c r="M262" s="1">
        <f t="shared" si="52"/>
        <v>-0.1588447653429603</v>
      </c>
      <c r="O262" s="1">
        <f t="shared" si="49"/>
        <v>-0.42898990416604266</v>
      </c>
      <c r="P262" s="1">
        <f t="shared" si="50"/>
        <v>-4.4837040483901726E-2</v>
      </c>
      <c r="Q262" s="1">
        <f t="shared" si="50"/>
        <v>-0.62000213916387392</v>
      </c>
      <c r="S262" s="1" t="str">
        <f t="shared" si="51"/>
        <v>B</v>
      </c>
      <c r="T262" s="1" t="str">
        <f t="shared" si="51"/>
        <v>B</v>
      </c>
      <c r="U262" s="1" t="str">
        <f t="shared" si="51"/>
        <v>A</v>
      </c>
    </row>
    <row r="263" spans="1:29" ht="15.6" x14ac:dyDescent="0.25">
      <c r="E263" s="5">
        <v>6060499</v>
      </c>
      <c r="F263" s="5">
        <v>5495</v>
      </c>
      <c r="G263" s="5">
        <v>86904</v>
      </c>
      <c r="H263" s="5">
        <v>34400</v>
      </c>
      <c r="J263" s="1">
        <f t="shared" si="52"/>
        <v>0.14880304957454188</v>
      </c>
      <c r="K263" s="1">
        <f t="shared" si="52"/>
        <v>-3.0693243958370083E-2</v>
      </c>
      <c r="L263" s="1">
        <f t="shared" si="52"/>
        <v>-7.8567338889242319E-2</v>
      </c>
      <c r="M263" s="1">
        <f t="shared" si="52"/>
        <v>-0.32275465606173959</v>
      </c>
      <c r="O263" s="1">
        <f t="shared" si="49"/>
        <v>-0.20626757345449773</v>
      </c>
      <c r="P263" s="1">
        <f t="shared" si="50"/>
        <v>-0.52799548876103208</v>
      </c>
      <c r="Q263" s="1">
        <f t="shared" si="50"/>
        <v>-2.1690056553582782</v>
      </c>
      <c r="S263" s="1" t="str">
        <f t="shared" si="51"/>
        <v>B</v>
      </c>
      <c r="T263" s="1" t="str">
        <f t="shared" si="51"/>
        <v>A</v>
      </c>
      <c r="U263" s="1" t="str">
        <f t="shared" si="51"/>
        <v>A</v>
      </c>
    </row>
    <row r="264" spans="1:29" ht="15.6" x14ac:dyDescent="0.25">
      <c r="E264" s="5">
        <v>7305428</v>
      </c>
      <c r="F264" s="5">
        <v>5188</v>
      </c>
      <c r="G264" s="5">
        <v>98125</v>
      </c>
      <c r="H264" s="5">
        <v>48202</v>
      </c>
      <c r="J264" s="1">
        <f t="shared" si="52"/>
        <v>0.20541691368978032</v>
      </c>
      <c r="K264" s="1">
        <f t="shared" si="52"/>
        <v>-5.586897179253867E-2</v>
      </c>
      <c r="L264" s="1">
        <f t="shared" si="52"/>
        <v>0.1291194881708552</v>
      </c>
      <c r="M264" s="1">
        <f t="shared" si="52"/>
        <v>0.40122093023255812</v>
      </c>
      <c r="O264" s="1">
        <f t="shared" si="49"/>
        <v>-0.27197844028029616</v>
      </c>
      <c r="P264" s="1">
        <f t="shared" si="50"/>
        <v>0.62857281735743953</v>
      </c>
      <c r="Q264" s="1">
        <f t="shared" si="50"/>
        <v>1.9532029910569104</v>
      </c>
      <c r="S264" s="1" t="str">
        <f t="shared" si="51"/>
        <v>B</v>
      </c>
      <c r="T264" s="1" t="str">
        <f t="shared" si="51"/>
        <v>C</v>
      </c>
      <c r="U264" s="1" t="str">
        <f t="shared" si="51"/>
        <v>D</v>
      </c>
    </row>
    <row r="265" spans="1:29" ht="15.6" x14ac:dyDescent="0.25">
      <c r="E265" s="5">
        <v>8949773</v>
      </c>
      <c r="F265" s="5">
        <v>5601</v>
      </c>
      <c r="G265" s="5">
        <v>94469</v>
      </c>
      <c r="H265" s="5">
        <v>72876</v>
      </c>
      <c r="J265" s="1">
        <f t="shared" si="52"/>
        <v>0.22508537487468222</v>
      </c>
      <c r="K265" s="1">
        <f t="shared" si="52"/>
        <v>7.9606784888203552E-2</v>
      </c>
      <c r="L265" s="1">
        <f t="shared" si="52"/>
        <v>-3.7258598726114651E-2</v>
      </c>
      <c r="M265" s="1">
        <f t="shared" si="52"/>
        <v>0.51188747354881536</v>
      </c>
      <c r="O265" s="1">
        <f t="shared" si="49"/>
        <v>0.3536737335001226</v>
      </c>
      <c r="P265" s="1">
        <f t="shared" si="50"/>
        <v>-0.16553096240419274</v>
      </c>
      <c r="Q265" s="1">
        <f t="shared" si="50"/>
        <v>2.2741925095480422</v>
      </c>
      <c r="S265" s="1" t="str">
        <f t="shared" si="51"/>
        <v>C</v>
      </c>
      <c r="T265" s="1" t="str">
        <f t="shared" si="51"/>
        <v>B</v>
      </c>
      <c r="U265" s="1" t="str">
        <f t="shared" si="51"/>
        <v>D</v>
      </c>
    </row>
    <row r="266" spans="1:29" ht="15.6" x14ac:dyDescent="0.25">
      <c r="E266" s="5">
        <v>10128134</v>
      </c>
      <c r="F266" s="5">
        <v>5689</v>
      </c>
      <c r="G266" s="5">
        <v>82579</v>
      </c>
      <c r="H266" s="5">
        <v>70116</v>
      </c>
      <c r="J266" s="1">
        <f t="shared" si="52"/>
        <v>0.13166378633290476</v>
      </c>
      <c r="K266" s="1">
        <f t="shared" si="52"/>
        <v>1.5711480092840565E-2</v>
      </c>
      <c r="L266" s="1">
        <f t="shared" si="52"/>
        <v>-0.12586139368470081</v>
      </c>
      <c r="M266" s="1">
        <f t="shared" si="52"/>
        <v>-3.7872550633953568E-2</v>
      </c>
      <c r="O266" s="1">
        <f t="shared" si="49"/>
        <v>0.1193303073718003</v>
      </c>
      <c r="P266" s="1">
        <f t="shared" si="50"/>
        <v>-0.95593023100875352</v>
      </c>
      <c r="Q266" s="1">
        <f t="shared" si="50"/>
        <v>-0.28764591759646707</v>
      </c>
      <c r="S266" s="1" t="str">
        <f t="shared" si="51"/>
        <v>C</v>
      </c>
      <c r="T266" s="1" t="str">
        <f t="shared" si="51"/>
        <v>A</v>
      </c>
      <c r="U266" s="1" t="str">
        <f t="shared" si="51"/>
        <v>B</v>
      </c>
    </row>
    <row r="267" spans="1:29" ht="15.6" x14ac:dyDescent="0.25">
      <c r="E267" s="5">
        <v>10319143</v>
      </c>
      <c r="F267" s="5">
        <v>5701</v>
      </c>
      <c r="G267" s="5">
        <v>82246</v>
      </c>
      <c r="H267" s="5">
        <v>67812</v>
      </c>
      <c r="J267" s="1">
        <f t="shared" si="52"/>
        <v>1.885924890014291E-2</v>
      </c>
      <c r="K267" s="1">
        <f t="shared" si="52"/>
        <v>2.109333802074178E-3</v>
      </c>
      <c r="L267" s="1">
        <f t="shared" si="52"/>
        <v>-4.0325022100049651E-3</v>
      </c>
      <c r="M267" s="1">
        <f t="shared" si="52"/>
        <v>-3.2859832277939413E-2</v>
      </c>
      <c r="O267" s="1">
        <f t="shared" si="49"/>
        <v>0.11184611928305342</v>
      </c>
      <c r="P267" s="1">
        <f t="shared" si="50"/>
        <v>-0.21382093376870423</v>
      </c>
      <c r="Q267" s="1">
        <f t="shared" si="50"/>
        <v>-1.7423722679480842</v>
      </c>
      <c r="S267" s="1" t="str">
        <f t="shared" si="51"/>
        <v>C</v>
      </c>
      <c r="T267" s="1" t="str">
        <f t="shared" si="51"/>
        <v>B</v>
      </c>
      <c r="U267" s="1" t="str">
        <f t="shared" si="51"/>
        <v>A</v>
      </c>
    </row>
    <row r="268" spans="1:29" ht="15.6" x14ac:dyDescent="0.25">
      <c r="E268" s="5">
        <v>10358203</v>
      </c>
      <c r="F268" s="5">
        <v>5741</v>
      </c>
      <c r="G268" s="5">
        <v>77983</v>
      </c>
      <c r="H268" s="5">
        <v>66631</v>
      </c>
      <c r="J268" s="1">
        <f t="shared" si="52"/>
        <v>3.785198053753107E-3</v>
      </c>
      <c r="K268" s="1">
        <f t="shared" si="52"/>
        <v>7.0163129275565691E-3</v>
      </c>
      <c r="L268" s="1">
        <f t="shared" si="52"/>
        <v>-5.1832307954186224E-2</v>
      </c>
      <c r="M268" s="1">
        <f t="shared" si="52"/>
        <v>-1.7415796614168585E-2</v>
      </c>
      <c r="O268" s="1">
        <f t="shared" si="49"/>
        <v>1.8536184442448767</v>
      </c>
      <c r="P268" s="1">
        <f t="shared" si="50"/>
        <v>-13.693420322562343</v>
      </c>
      <c r="Q268" s="1">
        <f t="shared" si="50"/>
        <v>-4.6010265161423822</v>
      </c>
      <c r="S268" s="1" t="str">
        <f t="shared" si="51"/>
        <v>D</v>
      </c>
      <c r="T268" s="1" t="str">
        <f t="shared" si="51"/>
        <v>A</v>
      </c>
      <c r="U268" s="1" t="str">
        <f t="shared" si="51"/>
        <v>A</v>
      </c>
    </row>
    <row r="269" spans="1:29" ht="14.4" x14ac:dyDescent="0.25">
      <c r="A269" s="20" t="s">
        <v>94</v>
      </c>
      <c r="J269" s="1" t="e">
        <f>(E269-#REF!)/#REF!</f>
        <v>#REF!</v>
      </c>
      <c r="K269" s="1" t="e">
        <f>(F269-#REF!)/#REF!</f>
        <v>#REF!</v>
      </c>
      <c r="L269" s="1" t="e">
        <f>(G269-#REF!)/#REF!</f>
        <v>#REF!</v>
      </c>
      <c r="M269" s="1" t="e">
        <f>(H269-#REF!)/#REF!</f>
        <v>#REF!</v>
      </c>
      <c r="O269" s="1" t="e">
        <f t="shared" si="49"/>
        <v>#REF!</v>
      </c>
      <c r="P269" s="1" t="e">
        <f t="shared" si="50"/>
        <v>#REF!</v>
      </c>
      <c r="Q269" s="1" t="e">
        <f t="shared" si="50"/>
        <v>#REF!</v>
      </c>
      <c r="R269" s="8"/>
      <c r="S269" s="8" t="e">
        <f t="shared" si="51"/>
        <v>#REF!</v>
      </c>
      <c r="T269" s="8" t="e">
        <f t="shared" si="51"/>
        <v>#REF!</v>
      </c>
      <c r="U269" s="8" t="e">
        <f t="shared" si="51"/>
        <v>#REF!</v>
      </c>
    </row>
    <row r="270" spans="1:29" ht="15.6" x14ac:dyDescent="0.25">
      <c r="E270" s="5">
        <v>2239068</v>
      </c>
      <c r="F270" s="6"/>
      <c r="G270" s="6"/>
      <c r="H270" s="6"/>
      <c r="J270" s="1" t="e">
        <f t="shared" si="52"/>
        <v>#DIV/0!</v>
      </c>
      <c r="K270" s="1" t="e">
        <f t="shared" si="52"/>
        <v>#DIV/0!</v>
      </c>
      <c r="L270" s="1" t="e">
        <f t="shared" si="52"/>
        <v>#DIV/0!</v>
      </c>
      <c r="M270" s="1" t="e">
        <f t="shared" si="52"/>
        <v>#DIV/0!</v>
      </c>
      <c r="O270" s="1" t="e">
        <f t="shared" si="49"/>
        <v>#DIV/0!</v>
      </c>
      <c r="P270" s="1" t="e">
        <f t="shared" si="50"/>
        <v>#DIV/0!</v>
      </c>
      <c r="Q270" s="1" t="e">
        <f t="shared" si="50"/>
        <v>#DIV/0!</v>
      </c>
      <c r="S270" s="1" t="e">
        <f t="shared" si="51"/>
        <v>#DIV/0!</v>
      </c>
      <c r="T270" s="1" t="e">
        <f t="shared" si="51"/>
        <v>#DIV/0!</v>
      </c>
      <c r="U270" s="1" t="e">
        <f t="shared" si="51"/>
        <v>#DIV/0!</v>
      </c>
      <c r="W270" s="1">
        <f>COUNTIF($S$270:$U$282,"A")</f>
        <v>13</v>
      </c>
      <c r="X270" s="1">
        <f>COUNTIF($S$270:$U$282,"B")</f>
        <v>4</v>
      </c>
      <c r="Y270" s="1">
        <f>COUNTIF($S$270:$U$282,"C")</f>
        <v>11</v>
      </c>
      <c r="Z270" s="1">
        <f>COUNTIF($S$270:$U$282,"D")</f>
        <v>5</v>
      </c>
      <c r="AA270" s="1">
        <f>COUNTIF($S$270:$U$282,"E")</f>
        <v>0</v>
      </c>
      <c r="AC270" s="1" t="s">
        <v>146</v>
      </c>
    </row>
    <row r="271" spans="1:29" ht="15.6" x14ac:dyDescent="0.25">
      <c r="E271" s="5">
        <v>2953034</v>
      </c>
      <c r="F271" s="5">
        <v>4402</v>
      </c>
      <c r="G271" s="5">
        <v>81534</v>
      </c>
      <c r="H271" s="5">
        <v>134703</v>
      </c>
      <c r="J271" s="1">
        <f t="shared" si="52"/>
        <v>0.31886749308194301</v>
      </c>
      <c r="K271" s="1" t="e">
        <f t="shared" si="52"/>
        <v>#DIV/0!</v>
      </c>
      <c r="L271" s="1" t="e">
        <f t="shared" si="52"/>
        <v>#DIV/0!</v>
      </c>
      <c r="M271" s="1" t="e">
        <f t="shared" si="52"/>
        <v>#DIV/0!</v>
      </c>
      <c r="O271" s="1" t="e">
        <f t="shared" si="49"/>
        <v>#DIV/0!</v>
      </c>
      <c r="P271" s="1" t="e">
        <f t="shared" si="50"/>
        <v>#DIV/0!</v>
      </c>
      <c r="Q271" s="1" t="e">
        <f t="shared" si="50"/>
        <v>#DIV/0!</v>
      </c>
      <c r="S271" s="1" t="e">
        <f t="shared" si="51"/>
        <v>#DIV/0!</v>
      </c>
      <c r="T271" s="1" t="e">
        <f t="shared" si="51"/>
        <v>#DIV/0!</v>
      </c>
      <c r="U271" s="1" t="e">
        <f t="shared" si="51"/>
        <v>#DIV/0!</v>
      </c>
    </row>
    <row r="272" spans="1:29" ht="15.6" x14ac:dyDescent="0.25">
      <c r="E272" s="5">
        <v>3759352</v>
      </c>
      <c r="F272" s="5">
        <v>5355</v>
      </c>
      <c r="G272" s="5">
        <v>82909</v>
      </c>
      <c r="H272" s="5">
        <v>138388</v>
      </c>
      <c r="J272" s="1">
        <f t="shared" si="52"/>
        <v>0.27304731337329674</v>
      </c>
      <c r="K272" s="1">
        <f t="shared" si="52"/>
        <v>0.21649250340754203</v>
      </c>
      <c r="L272" s="1">
        <f t="shared" si="52"/>
        <v>1.6864130301469327E-2</v>
      </c>
      <c r="M272" s="1">
        <f t="shared" si="52"/>
        <v>2.7356480553514029E-2</v>
      </c>
      <c r="O272" s="1">
        <f t="shared" si="49"/>
        <v>0.79287542050107707</v>
      </c>
      <c r="P272" s="1">
        <f t="shared" si="50"/>
        <v>6.1762667037904617E-2</v>
      </c>
      <c r="Q272" s="1">
        <f t="shared" si="50"/>
        <v>0.10018952472208949</v>
      </c>
      <c r="S272" s="1" t="str">
        <f t="shared" si="51"/>
        <v>C</v>
      </c>
      <c r="T272" s="1" t="str">
        <f t="shared" si="51"/>
        <v>C</v>
      </c>
      <c r="U272" s="1" t="str">
        <f t="shared" si="51"/>
        <v>C</v>
      </c>
    </row>
    <row r="273" spans="1:29" ht="15.6" x14ac:dyDescent="0.25">
      <c r="E273" s="5">
        <v>5231628</v>
      </c>
      <c r="F273" s="5">
        <v>5459</v>
      </c>
      <c r="G273" s="5">
        <v>84130</v>
      </c>
      <c r="H273" s="5">
        <v>139591</v>
      </c>
      <c r="J273" s="1">
        <f t="shared" si="52"/>
        <v>0.39163025968305176</v>
      </c>
      <c r="K273" s="1">
        <f t="shared" si="52"/>
        <v>1.9421101774042951E-2</v>
      </c>
      <c r="L273" s="1">
        <f t="shared" si="52"/>
        <v>1.4726989832225694E-2</v>
      </c>
      <c r="M273" s="1">
        <f t="shared" si="52"/>
        <v>8.6929502558025264E-3</v>
      </c>
      <c r="O273" s="1">
        <f t="shared" si="49"/>
        <v>4.9590401389720346E-2</v>
      </c>
      <c r="P273" s="1">
        <f t="shared" si="50"/>
        <v>3.7604320575596782E-2</v>
      </c>
      <c r="Q273" s="1">
        <f t="shared" si="50"/>
        <v>2.219682989470163E-2</v>
      </c>
      <c r="S273" s="1" t="str">
        <f t="shared" si="51"/>
        <v>C</v>
      </c>
      <c r="T273" s="1" t="str">
        <f t="shared" si="51"/>
        <v>C</v>
      </c>
      <c r="U273" s="1" t="str">
        <f t="shared" si="51"/>
        <v>C</v>
      </c>
    </row>
    <row r="274" spans="1:29" ht="15.6" x14ac:dyDescent="0.25">
      <c r="E274" s="5">
        <v>5887387</v>
      </c>
      <c r="F274" s="5">
        <v>4877</v>
      </c>
      <c r="G274" s="5">
        <v>70510</v>
      </c>
      <c r="H274" s="5">
        <v>117564</v>
      </c>
      <c r="J274" s="1">
        <f t="shared" si="52"/>
        <v>0.12534511245830171</v>
      </c>
      <c r="K274" s="1">
        <f t="shared" si="52"/>
        <v>-0.10661293277156988</v>
      </c>
      <c r="L274" s="1">
        <f t="shared" si="52"/>
        <v>-0.16189230952097944</v>
      </c>
      <c r="M274" s="1">
        <f t="shared" si="52"/>
        <v>-0.15779670609136692</v>
      </c>
      <c r="O274" s="1">
        <f t="shared" si="49"/>
        <v>-0.85055516470206671</v>
      </c>
      <c r="P274" s="1">
        <f t="shared" si="50"/>
        <v>-1.2915725738794626</v>
      </c>
      <c r="Q274" s="1">
        <f t="shared" si="50"/>
        <v>-1.2588979577792538</v>
      </c>
      <c r="S274" s="1" t="str">
        <f t="shared" si="51"/>
        <v>A</v>
      </c>
      <c r="T274" s="1" t="str">
        <f t="shared" si="51"/>
        <v>A</v>
      </c>
      <c r="U274" s="1" t="str">
        <f t="shared" si="51"/>
        <v>A</v>
      </c>
    </row>
    <row r="275" spans="1:29" ht="15.6" x14ac:dyDescent="0.25">
      <c r="E275" s="5">
        <v>6580869</v>
      </c>
      <c r="F275" s="5">
        <v>3898</v>
      </c>
      <c r="G275" s="5">
        <v>76307</v>
      </c>
      <c r="H275" s="5">
        <v>105738</v>
      </c>
      <c r="J275" s="1">
        <f t="shared" si="52"/>
        <v>0.1177911355241298</v>
      </c>
      <c r="K275" s="1">
        <f t="shared" si="52"/>
        <v>-0.2007381587041214</v>
      </c>
      <c r="L275" s="1">
        <f t="shared" si="52"/>
        <v>8.2215288611544465E-2</v>
      </c>
      <c r="M275" s="1">
        <f t="shared" ref="M275:M338" si="53">(H275-H274)/H274</f>
        <v>-0.10059201796468306</v>
      </c>
      <c r="O275" s="1">
        <f t="shared" si="49"/>
        <v>-1.7041873126607197</v>
      </c>
      <c r="P275" s="1">
        <f t="shared" si="50"/>
        <v>0.69797517653357255</v>
      </c>
      <c r="Q275" s="1">
        <f t="shared" si="50"/>
        <v>-0.85398631668744329</v>
      </c>
      <c r="S275" s="1" t="str">
        <f t="shared" si="51"/>
        <v>A</v>
      </c>
      <c r="T275" s="1" t="str">
        <f t="shared" si="51"/>
        <v>C</v>
      </c>
      <c r="U275" s="1" t="str">
        <f t="shared" si="51"/>
        <v>A</v>
      </c>
    </row>
    <row r="276" spans="1:29" ht="15.6" x14ac:dyDescent="0.25">
      <c r="E276" s="5">
        <v>7546316</v>
      </c>
      <c r="F276" s="5">
        <v>3793</v>
      </c>
      <c r="G276" s="5">
        <v>71653</v>
      </c>
      <c r="H276" s="5">
        <v>73804</v>
      </c>
      <c r="J276" s="1">
        <f t="shared" ref="J276:M339" si="54">(E276-E275)/E275</f>
        <v>0.14670509320273659</v>
      </c>
      <c r="K276" s="1">
        <f t="shared" si="54"/>
        <v>-2.6936890713186248E-2</v>
      </c>
      <c r="L276" s="1">
        <f t="shared" si="54"/>
        <v>-6.0990472695820828E-2</v>
      </c>
      <c r="M276" s="1">
        <f t="shared" si="53"/>
        <v>-0.30201063004785411</v>
      </c>
      <c r="O276" s="1">
        <f t="shared" si="49"/>
        <v>-0.18361251218429939</v>
      </c>
      <c r="P276" s="1">
        <f t="shared" si="50"/>
        <v>-0.41573520976218659</v>
      </c>
      <c r="Q276" s="1">
        <f t="shared" si="50"/>
        <v>-2.0586240290273747</v>
      </c>
      <c r="S276" s="1" t="str">
        <f t="shared" si="51"/>
        <v>B</v>
      </c>
      <c r="T276" s="1" t="str">
        <f t="shared" si="51"/>
        <v>B</v>
      </c>
      <c r="U276" s="1" t="str">
        <f t="shared" si="51"/>
        <v>A</v>
      </c>
    </row>
    <row r="277" spans="1:29" ht="15.6" x14ac:dyDescent="0.25">
      <c r="E277" s="5">
        <v>7668659</v>
      </c>
      <c r="F277" s="5">
        <v>3815</v>
      </c>
      <c r="G277" s="5">
        <v>67078</v>
      </c>
      <c r="H277" s="5">
        <v>62482</v>
      </c>
      <c r="J277" s="1">
        <f t="shared" si="54"/>
        <v>1.6212281595416888E-2</v>
      </c>
      <c r="K277" s="1">
        <f t="shared" si="54"/>
        <v>5.8001581861323488E-3</v>
      </c>
      <c r="L277" s="1">
        <f t="shared" si="54"/>
        <v>-6.3849385231602301E-2</v>
      </c>
      <c r="M277" s="1">
        <f t="shared" si="53"/>
        <v>-0.15340631944068073</v>
      </c>
      <c r="O277" s="1">
        <f t="shared" ref="O277:O340" si="55">K277/J277</f>
        <v>0.35776322734068583</v>
      </c>
      <c r="P277" s="1">
        <f t="shared" ref="P277:Q340" si="56">L277/$J277</f>
        <v>-3.9383343335001122</v>
      </c>
      <c r="Q277" s="1">
        <f t="shared" si="56"/>
        <v>-9.4623522628701284</v>
      </c>
      <c r="S277" s="1" t="str">
        <f t="shared" ref="S277:U340" si="57">IF(AND($J277&gt;0,K277&lt;0,O277&lt;-0.5),"A",IF(OR(AND($J277&gt;0,K277&lt;0,O277&gt;-0.5)),"B",IF(OR(AND($J277&gt;0,K277&gt;0,O277&lt;1),AND($J277&lt;0,K277&lt;0,O277&gt;1.2)),"C",IF(OR(AND($J277&gt;0,K277&gt;0,O277&gt;1),AND($J277&lt;0,K277&lt;0,O277&lt;1.2)),"D",IF(AND($J277&lt;0,K277&gt;0,O277&lt;0),"E","F")))))</f>
        <v>C</v>
      </c>
      <c r="T277" s="1" t="str">
        <f t="shared" si="57"/>
        <v>A</v>
      </c>
      <c r="U277" s="1" t="str">
        <f t="shared" si="57"/>
        <v>A</v>
      </c>
    </row>
    <row r="278" spans="1:29" ht="15.6" x14ac:dyDescent="0.25">
      <c r="E278" s="5">
        <v>8901440</v>
      </c>
      <c r="F278" s="5">
        <v>3068</v>
      </c>
      <c r="G278" s="5">
        <v>66627</v>
      </c>
      <c r="H278" s="5">
        <v>57998</v>
      </c>
      <c r="J278" s="1">
        <f t="shared" si="54"/>
        <v>0.16075574621325581</v>
      </c>
      <c r="K278" s="1">
        <f t="shared" si="54"/>
        <v>-0.19580602883355178</v>
      </c>
      <c r="L278" s="1">
        <f t="shared" si="54"/>
        <v>-6.7235159068547061E-3</v>
      </c>
      <c r="M278" s="1">
        <f t="shared" si="53"/>
        <v>-7.1764668224448644E-2</v>
      </c>
      <c r="O278" s="1">
        <f t="shared" si="55"/>
        <v>-1.2180343996773768</v>
      </c>
      <c r="P278" s="1">
        <f t="shared" si="56"/>
        <v>-4.1824420372105431E-2</v>
      </c>
      <c r="Q278" s="1">
        <f t="shared" si="56"/>
        <v>-0.44642054741388137</v>
      </c>
      <c r="S278" s="1" t="str">
        <f t="shared" si="57"/>
        <v>A</v>
      </c>
      <c r="T278" s="1" t="str">
        <f t="shared" si="57"/>
        <v>B</v>
      </c>
      <c r="U278" s="1" t="str">
        <f t="shared" si="57"/>
        <v>B</v>
      </c>
    </row>
    <row r="279" spans="1:29" ht="15.6" x14ac:dyDescent="0.25">
      <c r="E279" s="5">
        <v>11360573</v>
      </c>
      <c r="F279" s="5">
        <v>4086</v>
      </c>
      <c r="G279" s="5">
        <v>100599</v>
      </c>
      <c r="H279" s="5">
        <v>102666</v>
      </c>
      <c r="J279" s="1">
        <f t="shared" si="54"/>
        <v>0.27626238001941261</v>
      </c>
      <c r="K279" s="1">
        <f t="shared" si="54"/>
        <v>0.33181225554106908</v>
      </c>
      <c r="L279" s="1">
        <f t="shared" si="54"/>
        <v>0.50988338061146377</v>
      </c>
      <c r="M279" s="1">
        <f t="shared" si="53"/>
        <v>0.77016448843063556</v>
      </c>
      <c r="O279" s="1">
        <f t="shared" si="55"/>
        <v>1.2010765110969979</v>
      </c>
      <c r="P279" s="1">
        <f t="shared" si="56"/>
        <v>1.8456489825926892</v>
      </c>
      <c r="Q279" s="1">
        <f t="shared" si="56"/>
        <v>2.7878008159363468</v>
      </c>
      <c r="S279" s="1" t="str">
        <f t="shared" si="57"/>
        <v>D</v>
      </c>
      <c r="T279" s="1" t="str">
        <f t="shared" si="57"/>
        <v>D</v>
      </c>
      <c r="U279" s="1" t="str">
        <f t="shared" si="57"/>
        <v>D</v>
      </c>
    </row>
    <row r="280" spans="1:29" ht="15.6" x14ac:dyDescent="0.25">
      <c r="E280" s="5">
        <v>12210801</v>
      </c>
      <c r="F280" s="5">
        <v>7329</v>
      </c>
      <c r="G280" s="5">
        <v>92469</v>
      </c>
      <c r="H280" s="5">
        <v>5168812</v>
      </c>
      <c r="J280" s="1">
        <f t="shared" si="54"/>
        <v>7.4840239132304337E-2</v>
      </c>
      <c r="K280" s="1">
        <f t="shared" si="54"/>
        <v>0.79368575624082227</v>
      </c>
      <c r="L280" s="1">
        <f t="shared" si="54"/>
        <v>-8.0815912683028665E-2</v>
      </c>
      <c r="M280" s="1">
        <f t="shared" si="53"/>
        <v>49.345898349989284</v>
      </c>
      <c r="O280" s="1">
        <f t="shared" si="55"/>
        <v>10.605067079458765</v>
      </c>
      <c r="P280" s="1">
        <f t="shared" si="56"/>
        <v>-1.0798457303184239</v>
      </c>
      <c r="Q280" s="1">
        <f t="shared" si="56"/>
        <v>659.34982199555031</v>
      </c>
      <c r="S280" s="1" t="str">
        <f t="shared" si="57"/>
        <v>D</v>
      </c>
      <c r="T280" s="1" t="str">
        <f t="shared" si="57"/>
        <v>A</v>
      </c>
      <c r="U280" s="1" t="str">
        <f t="shared" si="57"/>
        <v>D</v>
      </c>
    </row>
    <row r="281" spans="1:29" ht="15.6" x14ac:dyDescent="0.25">
      <c r="E281" s="5">
        <v>12239045</v>
      </c>
      <c r="F281" s="5">
        <v>6443</v>
      </c>
      <c r="G281" s="5">
        <v>91101</v>
      </c>
      <c r="H281" s="5">
        <v>93071</v>
      </c>
      <c r="J281" s="1">
        <f t="shared" si="54"/>
        <v>2.3130341735976205E-3</v>
      </c>
      <c r="K281" s="1">
        <f t="shared" si="54"/>
        <v>-0.12088961659162233</v>
      </c>
      <c r="L281" s="1">
        <f t="shared" si="54"/>
        <v>-1.4794147227719561E-2</v>
      </c>
      <c r="M281" s="1">
        <f t="shared" si="53"/>
        <v>-0.98199373473053386</v>
      </c>
      <c r="O281" s="1">
        <f t="shared" si="55"/>
        <v>-52.264518169048245</v>
      </c>
      <c r="P281" s="1">
        <f t="shared" si="56"/>
        <v>-6.3959916358300966</v>
      </c>
      <c r="Q281" s="1">
        <f t="shared" si="56"/>
        <v>-424.54787133696851</v>
      </c>
      <c r="S281" s="1" t="str">
        <f t="shared" si="57"/>
        <v>A</v>
      </c>
      <c r="T281" s="1" t="str">
        <f t="shared" si="57"/>
        <v>A</v>
      </c>
      <c r="U281" s="1" t="str">
        <f t="shared" si="57"/>
        <v>A</v>
      </c>
    </row>
    <row r="282" spans="1:29" ht="15.6" x14ac:dyDescent="0.25">
      <c r="E282" s="5">
        <v>12132401</v>
      </c>
      <c r="F282" s="5">
        <v>5941</v>
      </c>
      <c r="G282" s="5">
        <v>88229</v>
      </c>
      <c r="H282" s="5">
        <v>91710</v>
      </c>
      <c r="J282" s="1">
        <f t="shared" si="54"/>
        <v>-8.7134249445116017E-3</v>
      </c>
      <c r="K282" s="1">
        <f t="shared" si="54"/>
        <v>-7.7914015210305762E-2</v>
      </c>
      <c r="L282" s="1">
        <f t="shared" si="54"/>
        <v>-3.1525449775523871E-2</v>
      </c>
      <c r="M282" s="1">
        <f t="shared" si="53"/>
        <v>-1.462324461969894E-2</v>
      </c>
      <c r="O282" s="1">
        <f t="shared" si="55"/>
        <v>8.9418358115751158</v>
      </c>
      <c r="P282" s="1">
        <f t="shared" si="56"/>
        <v>3.6180319422365681</v>
      </c>
      <c r="Q282" s="1">
        <f t="shared" si="56"/>
        <v>1.6782430230158585</v>
      </c>
      <c r="S282" s="1" t="str">
        <f t="shared" si="57"/>
        <v>C</v>
      </c>
      <c r="T282" s="1" t="str">
        <f t="shared" si="57"/>
        <v>C</v>
      </c>
      <c r="U282" s="1" t="str">
        <f t="shared" si="57"/>
        <v>C</v>
      </c>
    </row>
    <row r="283" spans="1:29" ht="14.4" x14ac:dyDescent="0.25">
      <c r="A283" s="20" t="s">
        <v>95</v>
      </c>
      <c r="J283" s="1">
        <f t="shared" si="54"/>
        <v>-1</v>
      </c>
      <c r="K283" s="1">
        <f t="shared" si="54"/>
        <v>-1</v>
      </c>
      <c r="L283" s="1">
        <f t="shared" si="54"/>
        <v>-1</v>
      </c>
      <c r="M283" s="1">
        <f t="shared" si="53"/>
        <v>-1</v>
      </c>
      <c r="O283" s="1">
        <f t="shared" si="55"/>
        <v>1</v>
      </c>
      <c r="P283" s="1">
        <f t="shared" si="56"/>
        <v>1</v>
      </c>
      <c r="Q283" s="1">
        <f t="shared" si="56"/>
        <v>1</v>
      </c>
      <c r="S283" s="8" t="str">
        <f t="shared" si="57"/>
        <v>D</v>
      </c>
      <c r="T283" s="8" t="str">
        <f t="shared" si="57"/>
        <v>D</v>
      </c>
      <c r="U283" s="8" t="str">
        <f t="shared" si="57"/>
        <v>D</v>
      </c>
    </row>
    <row r="284" spans="1:29" ht="15.6" x14ac:dyDescent="0.25">
      <c r="E284" s="5">
        <v>1349617</v>
      </c>
      <c r="F284" s="7">
        <v>721</v>
      </c>
      <c r="G284" s="5">
        <v>64003</v>
      </c>
      <c r="H284" s="5">
        <v>73688</v>
      </c>
      <c r="J284" s="1" t="e">
        <f t="shared" si="54"/>
        <v>#DIV/0!</v>
      </c>
      <c r="K284" s="1" t="e">
        <f t="shared" si="54"/>
        <v>#DIV/0!</v>
      </c>
      <c r="L284" s="1" t="e">
        <f t="shared" si="54"/>
        <v>#DIV/0!</v>
      </c>
      <c r="M284" s="1" t="e">
        <f t="shared" si="53"/>
        <v>#DIV/0!</v>
      </c>
      <c r="O284" s="1" t="e">
        <f t="shared" si="55"/>
        <v>#DIV/0!</v>
      </c>
      <c r="P284" s="1" t="e">
        <f t="shared" si="56"/>
        <v>#DIV/0!</v>
      </c>
      <c r="Q284" s="1" t="e">
        <f t="shared" si="56"/>
        <v>#DIV/0!</v>
      </c>
      <c r="S284" s="1" t="e">
        <f t="shared" si="57"/>
        <v>#DIV/0!</v>
      </c>
      <c r="T284" s="1" t="e">
        <f t="shared" si="57"/>
        <v>#DIV/0!</v>
      </c>
      <c r="U284" s="1" t="e">
        <f t="shared" si="57"/>
        <v>#DIV/0!</v>
      </c>
      <c r="W284" s="1">
        <f>COUNTIF($S$284:$U$295,"A")</f>
        <v>5</v>
      </c>
      <c r="X284" s="1">
        <f>COUNTIF($S$284:$U$295,"B")</f>
        <v>5</v>
      </c>
      <c r="Y284" s="1">
        <f>COUNTIF($S$284:$U$295,"C")</f>
        <v>10</v>
      </c>
      <c r="Z284" s="1">
        <f>COUNTIF($S$284:$U$295,"D")</f>
        <v>9</v>
      </c>
      <c r="AA284" s="1">
        <f>COUNTIF($S$284:$U$295,"E")</f>
        <v>4</v>
      </c>
      <c r="AC284" s="1" t="s">
        <v>148</v>
      </c>
    </row>
    <row r="285" spans="1:29" ht="15.6" x14ac:dyDescent="0.25">
      <c r="E285" s="5">
        <v>1795855</v>
      </c>
      <c r="F285" s="7">
        <v>680</v>
      </c>
      <c r="G285" s="5">
        <v>64105</v>
      </c>
      <c r="H285" s="5">
        <v>95122</v>
      </c>
      <c r="J285" s="1">
        <f t="shared" si="54"/>
        <v>0.33064047059276819</v>
      </c>
      <c r="K285" s="1">
        <f t="shared" si="54"/>
        <v>-5.6865464632454926E-2</v>
      </c>
      <c r="L285" s="1">
        <f t="shared" si="54"/>
        <v>1.5936752964704779E-3</v>
      </c>
      <c r="M285" s="1">
        <f t="shared" si="53"/>
        <v>0.29087504071219195</v>
      </c>
      <c r="O285" s="1">
        <f t="shared" si="55"/>
        <v>-0.17198579632586181</v>
      </c>
      <c r="P285" s="1">
        <f t="shared" si="56"/>
        <v>4.8199643970181756E-3</v>
      </c>
      <c r="Q285" s="1">
        <f t="shared" si="56"/>
        <v>0.87973211564426679</v>
      </c>
      <c r="S285" s="1" t="str">
        <f t="shared" si="57"/>
        <v>B</v>
      </c>
      <c r="T285" s="1" t="str">
        <f t="shared" si="57"/>
        <v>C</v>
      </c>
      <c r="U285" s="1" t="str">
        <f t="shared" si="57"/>
        <v>C</v>
      </c>
    </row>
    <row r="286" spans="1:29" ht="15.6" x14ac:dyDescent="0.25">
      <c r="E286" s="5">
        <v>3095173</v>
      </c>
      <c r="F286" s="7">
        <v>689</v>
      </c>
      <c r="G286" s="5">
        <v>69109</v>
      </c>
      <c r="H286" s="5">
        <v>80270</v>
      </c>
      <c r="J286" s="1">
        <f t="shared" si="54"/>
        <v>0.72350941473559949</v>
      </c>
      <c r="K286" s="1">
        <f t="shared" si="54"/>
        <v>1.3235294117647059E-2</v>
      </c>
      <c r="L286" s="1">
        <f t="shared" si="54"/>
        <v>7.8059433741517817E-2</v>
      </c>
      <c r="M286" s="1">
        <f t="shared" si="53"/>
        <v>-0.15613633018649734</v>
      </c>
      <c r="O286" s="1">
        <f t="shared" si="55"/>
        <v>1.8293188517089009E-2</v>
      </c>
      <c r="P286" s="1">
        <f t="shared" si="56"/>
        <v>0.10789000412668298</v>
      </c>
      <c r="Q286" s="1">
        <f t="shared" si="56"/>
        <v>-0.21580414436425277</v>
      </c>
      <c r="S286" s="1" t="str">
        <f t="shared" si="57"/>
        <v>C</v>
      </c>
      <c r="T286" s="1" t="str">
        <f t="shared" si="57"/>
        <v>C</v>
      </c>
      <c r="U286" s="1" t="str">
        <f t="shared" si="57"/>
        <v>B</v>
      </c>
    </row>
    <row r="287" spans="1:29" ht="15.6" x14ac:dyDescent="0.25">
      <c r="E287" s="5">
        <v>4057513</v>
      </c>
      <c r="F287" s="7">
        <v>933</v>
      </c>
      <c r="G287" s="5">
        <v>63905</v>
      </c>
      <c r="H287" s="5">
        <v>73840</v>
      </c>
      <c r="J287" s="1">
        <f t="shared" si="54"/>
        <v>0.3109163849645884</v>
      </c>
      <c r="K287" s="1">
        <f t="shared" si="54"/>
        <v>0.35413642960812775</v>
      </c>
      <c r="L287" s="1">
        <f t="shared" si="54"/>
        <v>-7.5301335571343816E-2</v>
      </c>
      <c r="M287" s="1">
        <f t="shared" si="53"/>
        <v>-8.0104646816992656E-2</v>
      </c>
      <c r="O287" s="1">
        <f t="shared" si="55"/>
        <v>1.1390085782981874</v>
      </c>
      <c r="P287" s="1">
        <f t="shared" si="56"/>
        <v>-0.24219159623871289</v>
      </c>
      <c r="Q287" s="1">
        <f t="shared" si="56"/>
        <v>-0.25764048049804811</v>
      </c>
      <c r="S287" s="1" t="str">
        <f t="shared" si="57"/>
        <v>D</v>
      </c>
      <c r="T287" s="1" t="str">
        <f t="shared" si="57"/>
        <v>B</v>
      </c>
      <c r="U287" s="1" t="str">
        <f t="shared" si="57"/>
        <v>B</v>
      </c>
    </row>
    <row r="288" spans="1:29" ht="15.6" x14ac:dyDescent="0.25">
      <c r="E288" s="5">
        <v>5076745</v>
      </c>
      <c r="F288" s="5">
        <v>1723</v>
      </c>
      <c r="G288" s="5">
        <v>80188</v>
      </c>
      <c r="H288" s="5">
        <v>61832</v>
      </c>
      <c r="J288" s="1">
        <f t="shared" si="54"/>
        <v>0.25119623769535676</v>
      </c>
      <c r="K288" s="1">
        <f t="shared" si="54"/>
        <v>0.84673097534833874</v>
      </c>
      <c r="L288" s="1">
        <f t="shared" si="54"/>
        <v>0.25480009388936703</v>
      </c>
      <c r="M288" s="1">
        <f t="shared" si="53"/>
        <v>-0.16262188515709641</v>
      </c>
      <c r="O288" s="1">
        <f t="shared" si="55"/>
        <v>3.3707948141135322</v>
      </c>
      <c r="P288" s="1">
        <f t="shared" si="56"/>
        <v>1.0143467761582516</v>
      </c>
      <c r="Q288" s="1">
        <f t="shared" si="56"/>
        <v>-0.64738981224041792</v>
      </c>
      <c r="S288" s="1" t="str">
        <f t="shared" si="57"/>
        <v>D</v>
      </c>
      <c r="T288" s="1" t="str">
        <f t="shared" si="57"/>
        <v>D</v>
      </c>
      <c r="U288" s="1" t="str">
        <f t="shared" si="57"/>
        <v>A</v>
      </c>
    </row>
    <row r="289" spans="1:29" ht="15.6" x14ac:dyDescent="0.25">
      <c r="E289" s="5">
        <v>6296438</v>
      </c>
      <c r="F289" s="5">
        <v>2896</v>
      </c>
      <c r="G289" s="5">
        <v>83411</v>
      </c>
      <c r="H289" s="5">
        <v>57368</v>
      </c>
      <c r="J289" s="1">
        <f t="shared" si="54"/>
        <v>0.24025098759145869</v>
      </c>
      <c r="K289" s="1">
        <f t="shared" si="54"/>
        <v>0.6807893209518282</v>
      </c>
      <c r="L289" s="1">
        <f t="shared" si="54"/>
        <v>4.0193046341098417E-2</v>
      </c>
      <c r="M289" s="1">
        <f t="shared" si="53"/>
        <v>-7.2195626859878376E-2</v>
      </c>
      <c r="O289" s="1">
        <f t="shared" si="55"/>
        <v>2.8336587823293149</v>
      </c>
      <c r="P289" s="1">
        <f t="shared" si="56"/>
        <v>0.16729607126296511</v>
      </c>
      <c r="Q289" s="1">
        <f t="shared" si="56"/>
        <v>-0.30050085364329654</v>
      </c>
      <c r="S289" s="1" t="str">
        <f t="shared" si="57"/>
        <v>D</v>
      </c>
      <c r="T289" s="1" t="str">
        <f t="shared" si="57"/>
        <v>C</v>
      </c>
      <c r="U289" s="1" t="str">
        <f t="shared" si="57"/>
        <v>B</v>
      </c>
    </row>
    <row r="290" spans="1:29" ht="15.6" x14ac:dyDescent="0.25">
      <c r="E290" s="5">
        <v>6115606</v>
      </c>
      <c r="F290" s="5">
        <v>3752</v>
      </c>
      <c r="G290" s="5">
        <v>71646</v>
      </c>
      <c r="H290" s="5">
        <v>39591</v>
      </c>
      <c r="J290" s="1">
        <f t="shared" si="54"/>
        <v>-2.8719730107721223E-2</v>
      </c>
      <c r="K290" s="1">
        <f t="shared" si="54"/>
        <v>0.29558011049723759</v>
      </c>
      <c r="L290" s="1">
        <f t="shared" si="54"/>
        <v>-0.1410485427581494</v>
      </c>
      <c r="M290" s="1">
        <f t="shared" si="53"/>
        <v>-0.30987658625017434</v>
      </c>
      <c r="O290" s="1">
        <f t="shared" si="55"/>
        <v>-10.291883293769938</v>
      </c>
      <c r="P290" s="1">
        <f t="shared" si="56"/>
        <v>4.9112071119438854</v>
      </c>
      <c r="Q290" s="1">
        <f t="shared" si="56"/>
        <v>10.78967612466751</v>
      </c>
      <c r="S290" s="1" t="str">
        <f t="shared" si="57"/>
        <v>E</v>
      </c>
      <c r="T290" s="1" t="str">
        <f t="shared" si="57"/>
        <v>C</v>
      </c>
      <c r="U290" s="1" t="str">
        <f t="shared" si="57"/>
        <v>C</v>
      </c>
    </row>
    <row r="291" spans="1:29" ht="15.6" x14ac:dyDescent="0.25">
      <c r="E291" s="5">
        <v>8455392</v>
      </c>
      <c r="F291" s="5">
        <v>6052</v>
      </c>
      <c r="G291" s="5">
        <v>74126</v>
      </c>
      <c r="H291" s="5">
        <v>60902</v>
      </c>
      <c r="J291" s="1">
        <f t="shared" si="54"/>
        <v>0.38259266538753478</v>
      </c>
      <c r="K291" s="1">
        <f t="shared" si="54"/>
        <v>0.6130063965884861</v>
      </c>
      <c r="L291" s="1">
        <f t="shared" si="54"/>
        <v>3.461463305697457E-2</v>
      </c>
      <c r="M291" s="1">
        <f t="shared" si="53"/>
        <v>0.53827890177060445</v>
      </c>
      <c r="O291" s="1">
        <f t="shared" si="55"/>
        <v>1.6022429388905333</v>
      </c>
      <c r="P291" s="1">
        <f t="shared" si="56"/>
        <v>9.0473854280276919E-2</v>
      </c>
      <c r="Q291" s="1">
        <f t="shared" si="56"/>
        <v>1.406924257749093</v>
      </c>
      <c r="S291" s="1" t="str">
        <f t="shared" si="57"/>
        <v>D</v>
      </c>
      <c r="T291" s="1" t="str">
        <f t="shared" si="57"/>
        <v>C</v>
      </c>
      <c r="U291" s="1" t="str">
        <f t="shared" si="57"/>
        <v>D</v>
      </c>
    </row>
    <row r="292" spans="1:29" ht="15.6" x14ac:dyDescent="0.25">
      <c r="E292" s="5">
        <v>11307118</v>
      </c>
      <c r="F292" s="5">
        <v>2009</v>
      </c>
      <c r="G292" s="5">
        <v>84674</v>
      </c>
      <c r="H292" s="5">
        <v>127606</v>
      </c>
      <c r="J292" s="1">
        <f t="shared" si="54"/>
        <v>0.33726715449739053</v>
      </c>
      <c r="K292" s="1">
        <f t="shared" si="54"/>
        <v>-0.66804362194315925</v>
      </c>
      <c r="L292" s="1">
        <f t="shared" si="54"/>
        <v>0.14229824892750181</v>
      </c>
      <c r="M292" s="1">
        <f t="shared" si="53"/>
        <v>1.0952678072969688</v>
      </c>
      <c r="O292" s="1">
        <f t="shared" si="55"/>
        <v>-1.9807550573334232</v>
      </c>
      <c r="P292" s="1">
        <f t="shared" si="56"/>
        <v>0.42191552610440397</v>
      </c>
      <c r="Q292" s="1">
        <f t="shared" si="56"/>
        <v>3.2474784238304566</v>
      </c>
      <c r="S292" s="1" t="str">
        <f t="shared" si="57"/>
        <v>A</v>
      </c>
      <c r="T292" s="1" t="str">
        <f t="shared" si="57"/>
        <v>C</v>
      </c>
      <c r="U292" s="1" t="str">
        <f t="shared" si="57"/>
        <v>D</v>
      </c>
    </row>
    <row r="293" spans="1:29" ht="15.6" x14ac:dyDescent="0.25">
      <c r="E293" s="5">
        <v>12304159</v>
      </c>
      <c r="F293" s="5">
        <v>1521</v>
      </c>
      <c r="G293" s="5">
        <v>14328</v>
      </c>
      <c r="H293" s="5">
        <v>121730</v>
      </c>
      <c r="J293" s="1">
        <f t="shared" si="54"/>
        <v>8.8178172368944943E-2</v>
      </c>
      <c r="K293" s="1">
        <f t="shared" si="54"/>
        <v>-0.24290691886510701</v>
      </c>
      <c r="L293" s="1">
        <f t="shared" si="54"/>
        <v>-0.83078630984717861</v>
      </c>
      <c r="M293" s="1">
        <f t="shared" si="53"/>
        <v>-4.604799147375515E-2</v>
      </c>
      <c r="O293" s="1">
        <f t="shared" si="55"/>
        <v>-2.7547284360665119</v>
      </c>
      <c r="P293" s="1">
        <f t="shared" si="56"/>
        <v>-9.4216775821923182</v>
      </c>
      <c r="Q293" s="1">
        <f t="shared" si="56"/>
        <v>-0.5222153083541633</v>
      </c>
      <c r="S293" s="1" t="str">
        <f t="shared" si="57"/>
        <v>A</v>
      </c>
      <c r="T293" s="1" t="str">
        <f t="shared" si="57"/>
        <v>A</v>
      </c>
      <c r="U293" s="1" t="str">
        <f t="shared" si="57"/>
        <v>A</v>
      </c>
    </row>
    <row r="294" spans="1:29" ht="15.6" x14ac:dyDescent="0.25">
      <c r="E294" s="5">
        <v>12286015</v>
      </c>
      <c r="F294" s="5">
        <v>3017</v>
      </c>
      <c r="G294" s="5">
        <v>108468</v>
      </c>
      <c r="H294" s="5">
        <v>116290</v>
      </c>
      <c r="J294" s="1">
        <f t="shared" si="54"/>
        <v>-1.4746233367107821E-3</v>
      </c>
      <c r="K294" s="1">
        <f t="shared" si="54"/>
        <v>0.98356344510190663</v>
      </c>
      <c r="L294" s="1">
        <f t="shared" si="54"/>
        <v>6.5703517587939695</v>
      </c>
      <c r="M294" s="1">
        <f t="shared" si="53"/>
        <v>-4.468906596566171E-2</v>
      </c>
      <c r="O294" s="1">
        <f t="shared" si="55"/>
        <v>-666.99300127434026</v>
      </c>
      <c r="P294" s="1">
        <f t="shared" si="56"/>
        <v>-4455.6135761756314</v>
      </c>
      <c r="Q294" s="1">
        <f t="shared" si="56"/>
        <v>30.305410780588087</v>
      </c>
      <c r="S294" s="1" t="str">
        <f t="shared" si="57"/>
        <v>E</v>
      </c>
      <c r="T294" s="1" t="str">
        <f t="shared" si="57"/>
        <v>E</v>
      </c>
      <c r="U294" s="1" t="str">
        <f t="shared" si="57"/>
        <v>C</v>
      </c>
    </row>
    <row r="295" spans="1:29" ht="15.6" x14ac:dyDescent="0.25">
      <c r="E295" s="5">
        <v>11013462</v>
      </c>
      <c r="F295" s="5">
        <v>4199</v>
      </c>
      <c r="G295" s="5">
        <v>105625</v>
      </c>
      <c r="H295" s="5">
        <v>113648</v>
      </c>
      <c r="J295" s="1">
        <f t="shared" si="54"/>
        <v>-0.10357736011229028</v>
      </c>
      <c r="K295" s="1">
        <f t="shared" si="54"/>
        <v>0.39177991382167715</v>
      </c>
      <c r="L295" s="1">
        <f t="shared" si="54"/>
        <v>-2.6210495261275214E-2</v>
      </c>
      <c r="M295" s="1">
        <f t="shared" si="53"/>
        <v>-2.2719064407945654E-2</v>
      </c>
      <c r="O295" s="1">
        <f t="shared" si="55"/>
        <v>-3.7824859930484878</v>
      </c>
      <c r="P295" s="1">
        <f t="shared" si="56"/>
        <v>0.25305235847737279</v>
      </c>
      <c r="Q295" s="1">
        <f t="shared" si="56"/>
        <v>0.21934392210146564</v>
      </c>
      <c r="S295" s="1" t="str">
        <f t="shared" si="57"/>
        <v>E</v>
      </c>
      <c r="T295" s="1" t="str">
        <f t="shared" si="57"/>
        <v>D</v>
      </c>
      <c r="U295" s="1" t="str">
        <f t="shared" si="57"/>
        <v>D</v>
      </c>
    </row>
    <row r="296" spans="1:29" ht="14.4" x14ac:dyDescent="0.25">
      <c r="A296" s="20" t="s">
        <v>96</v>
      </c>
      <c r="J296" s="1">
        <f t="shared" si="54"/>
        <v>-1</v>
      </c>
      <c r="K296" s="1">
        <f t="shared" si="54"/>
        <v>-1</v>
      </c>
      <c r="L296" s="1">
        <f t="shared" si="54"/>
        <v>-1</v>
      </c>
      <c r="M296" s="1">
        <f t="shared" si="53"/>
        <v>-1</v>
      </c>
      <c r="O296" s="1">
        <f t="shared" si="55"/>
        <v>1</v>
      </c>
      <c r="P296" s="1">
        <f t="shared" si="56"/>
        <v>1</v>
      </c>
      <c r="Q296" s="1">
        <f t="shared" si="56"/>
        <v>1</v>
      </c>
      <c r="S296" s="8" t="str">
        <f t="shared" si="57"/>
        <v>D</v>
      </c>
      <c r="T296" s="8" t="str">
        <f t="shared" si="57"/>
        <v>D</v>
      </c>
      <c r="U296" s="8" t="str">
        <f t="shared" si="57"/>
        <v>D</v>
      </c>
    </row>
    <row r="297" spans="1:29" ht="15.6" x14ac:dyDescent="0.25">
      <c r="E297" s="5">
        <v>1003957</v>
      </c>
      <c r="F297" s="6"/>
      <c r="G297" s="6"/>
      <c r="H297" s="6"/>
      <c r="J297" s="1" t="e">
        <f t="shared" si="54"/>
        <v>#DIV/0!</v>
      </c>
      <c r="K297" s="1" t="e">
        <f t="shared" si="54"/>
        <v>#DIV/0!</v>
      </c>
      <c r="L297" s="1" t="e">
        <f t="shared" si="54"/>
        <v>#DIV/0!</v>
      </c>
      <c r="M297" s="1" t="e">
        <f t="shared" si="53"/>
        <v>#DIV/0!</v>
      </c>
      <c r="O297" s="1" t="e">
        <f t="shared" si="55"/>
        <v>#DIV/0!</v>
      </c>
      <c r="P297" s="1" t="e">
        <f t="shared" si="56"/>
        <v>#DIV/0!</v>
      </c>
      <c r="Q297" s="1" t="e">
        <f t="shared" si="56"/>
        <v>#DIV/0!</v>
      </c>
      <c r="S297" s="1" t="e">
        <f t="shared" si="57"/>
        <v>#DIV/0!</v>
      </c>
      <c r="T297" s="1" t="e">
        <f t="shared" si="57"/>
        <v>#DIV/0!</v>
      </c>
      <c r="U297" s="1" t="e">
        <f t="shared" si="57"/>
        <v>#DIV/0!</v>
      </c>
      <c r="W297" s="1">
        <f>COUNTIF($S$297:$U$309,"A")</f>
        <v>10</v>
      </c>
      <c r="X297" s="1">
        <f>COUNTIF($S$297:$U$309,"B")</f>
        <v>7</v>
      </c>
      <c r="Y297" s="1">
        <f>COUNTIF($S$297:$U$309,"C")</f>
        <v>10</v>
      </c>
      <c r="Z297" s="1">
        <f>COUNTIF($S$297:$U$309,"D")</f>
        <v>4</v>
      </c>
      <c r="AA297" s="1">
        <f>COUNTIF($S$297:$U$309,"E")</f>
        <v>2</v>
      </c>
      <c r="AC297" s="1" t="s">
        <v>160</v>
      </c>
    </row>
    <row r="298" spans="1:29" ht="15.6" x14ac:dyDescent="0.25">
      <c r="E298" s="5">
        <v>1185962</v>
      </c>
      <c r="F298" s="5">
        <v>4025</v>
      </c>
      <c r="G298" s="5">
        <v>88488</v>
      </c>
      <c r="H298" s="5">
        <v>66292</v>
      </c>
      <c r="J298" s="1">
        <f t="shared" si="54"/>
        <v>0.18128764478956769</v>
      </c>
      <c r="K298" s="1" t="e">
        <f t="shared" si="54"/>
        <v>#DIV/0!</v>
      </c>
      <c r="L298" s="1" t="e">
        <f t="shared" si="54"/>
        <v>#DIV/0!</v>
      </c>
      <c r="M298" s="1" t="e">
        <f t="shared" si="53"/>
        <v>#DIV/0!</v>
      </c>
      <c r="O298" s="1" t="e">
        <f t="shared" si="55"/>
        <v>#DIV/0!</v>
      </c>
      <c r="P298" s="1" t="e">
        <f t="shared" si="56"/>
        <v>#DIV/0!</v>
      </c>
      <c r="Q298" s="1" t="e">
        <f t="shared" si="56"/>
        <v>#DIV/0!</v>
      </c>
      <c r="S298" s="1" t="e">
        <f t="shared" si="57"/>
        <v>#DIV/0!</v>
      </c>
      <c r="T298" s="1" t="e">
        <f t="shared" si="57"/>
        <v>#DIV/0!</v>
      </c>
      <c r="U298" s="1" t="e">
        <f t="shared" si="57"/>
        <v>#DIV/0!</v>
      </c>
    </row>
    <row r="299" spans="1:29" ht="15.6" x14ac:dyDescent="0.25">
      <c r="E299" s="5">
        <v>1452132</v>
      </c>
      <c r="F299" s="5">
        <v>3126</v>
      </c>
      <c r="G299" s="5">
        <v>117284</v>
      </c>
      <c r="H299" s="5">
        <v>50930</v>
      </c>
      <c r="J299" s="1">
        <f t="shared" si="54"/>
        <v>0.22443383514817508</v>
      </c>
      <c r="K299" s="1">
        <f t="shared" si="54"/>
        <v>-0.22335403726708075</v>
      </c>
      <c r="L299" s="1">
        <f t="shared" si="54"/>
        <v>0.32542265617936894</v>
      </c>
      <c r="M299" s="1">
        <f t="shared" si="53"/>
        <v>-0.23173233572678453</v>
      </c>
      <c r="O299" s="1">
        <f t="shared" si="55"/>
        <v>-0.995188791919982</v>
      </c>
      <c r="P299" s="1">
        <f t="shared" si="56"/>
        <v>1.4499714624781033</v>
      </c>
      <c r="Q299" s="1">
        <f t="shared" si="56"/>
        <v>-1.0325196090589053</v>
      </c>
      <c r="S299" s="1" t="str">
        <f t="shared" si="57"/>
        <v>A</v>
      </c>
      <c r="T299" s="1" t="str">
        <f t="shared" si="57"/>
        <v>D</v>
      </c>
      <c r="U299" s="1" t="str">
        <f t="shared" si="57"/>
        <v>A</v>
      </c>
    </row>
    <row r="300" spans="1:29" ht="15.6" x14ac:dyDescent="0.25">
      <c r="E300" s="5">
        <v>1816505</v>
      </c>
      <c r="F300" s="5">
        <v>3136</v>
      </c>
      <c r="G300" s="5">
        <v>137691</v>
      </c>
      <c r="H300" s="5">
        <v>56862</v>
      </c>
      <c r="J300" s="1">
        <f t="shared" si="54"/>
        <v>0.25092278112458094</v>
      </c>
      <c r="K300" s="1">
        <f t="shared" si="54"/>
        <v>3.1989763275751758E-3</v>
      </c>
      <c r="L300" s="1">
        <f t="shared" si="54"/>
        <v>0.17399645305412503</v>
      </c>
      <c r="M300" s="1">
        <f t="shared" si="53"/>
        <v>0.11647359120361281</v>
      </c>
      <c r="O300" s="1">
        <f t="shared" si="55"/>
        <v>1.2748847726133373E-2</v>
      </c>
      <c r="P300" s="1">
        <f t="shared" si="56"/>
        <v>0.69342628945172313</v>
      </c>
      <c r="Q300" s="1">
        <f t="shared" si="56"/>
        <v>0.46418101489870184</v>
      </c>
      <c r="S300" s="1" t="str">
        <f t="shared" si="57"/>
        <v>C</v>
      </c>
      <c r="T300" s="1" t="str">
        <f t="shared" si="57"/>
        <v>C</v>
      </c>
      <c r="U300" s="1" t="str">
        <f t="shared" si="57"/>
        <v>C</v>
      </c>
    </row>
    <row r="301" spans="1:29" ht="15.6" x14ac:dyDescent="0.25">
      <c r="E301" s="5">
        <v>2341263</v>
      </c>
      <c r="F301" s="5">
        <v>2730</v>
      </c>
      <c r="G301" s="5">
        <v>140523</v>
      </c>
      <c r="H301" s="5">
        <v>53912</v>
      </c>
      <c r="J301" s="1">
        <f t="shared" si="54"/>
        <v>0.28888332264430872</v>
      </c>
      <c r="K301" s="1">
        <f t="shared" si="54"/>
        <v>-0.12946428571428573</v>
      </c>
      <c r="L301" s="1">
        <f t="shared" si="54"/>
        <v>2.0567793101945661E-2</v>
      </c>
      <c r="M301" s="1">
        <f t="shared" si="53"/>
        <v>-5.1879990151595091E-2</v>
      </c>
      <c r="O301" s="1">
        <f t="shared" si="55"/>
        <v>-0.44815423932827814</v>
      </c>
      <c r="P301" s="1">
        <f t="shared" si="56"/>
        <v>7.1197578709900192E-2</v>
      </c>
      <c r="Q301" s="1">
        <f t="shared" si="56"/>
        <v>-0.17958804155500868</v>
      </c>
      <c r="S301" s="1" t="str">
        <f t="shared" si="57"/>
        <v>B</v>
      </c>
      <c r="T301" s="1" t="str">
        <f t="shared" si="57"/>
        <v>C</v>
      </c>
      <c r="U301" s="1" t="str">
        <f t="shared" si="57"/>
        <v>B</v>
      </c>
    </row>
    <row r="302" spans="1:29" ht="15.6" x14ac:dyDescent="0.25">
      <c r="E302" s="5">
        <v>3321931</v>
      </c>
      <c r="F302" s="5">
        <v>2761</v>
      </c>
      <c r="G302" s="5">
        <v>135000</v>
      </c>
      <c r="H302" s="5">
        <v>35520</v>
      </c>
      <c r="J302" s="1">
        <f t="shared" si="54"/>
        <v>0.41886281037200862</v>
      </c>
      <c r="K302" s="1">
        <f t="shared" si="54"/>
        <v>1.1355311355311355E-2</v>
      </c>
      <c r="L302" s="1">
        <f t="shared" si="54"/>
        <v>-3.9303174569287593E-2</v>
      </c>
      <c r="M302" s="1">
        <f t="shared" si="53"/>
        <v>-0.34114853835880693</v>
      </c>
      <c r="O302" s="1">
        <f t="shared" si="55"/>
        <v>2.7109858106586865E-2</v>
      </c>
      <c r="P302" s="1">
        <f t="shared" si="56"/>
        <v>-9.3833048903006908E-2</v>
      </c>
      <c r="Q302" s="1">
        <f t="shared" si="56"/>
        <v>-0.81446366187492136</v>
      </c>
      <c r="S302" s="1" t="str">
        <f t="shared" si="57"/>
        <v>C</v>
      </c>
      <c r="T302" s="1" t="str">
        <f t="shared" si="57"/>
        <v>B</v>
      </c>
      <c r="U302" s="1" t="str">
        <f t="shared" si="57"/>
        <v>A</v>
      </c>
    </row>
    <row r="303" spans="1:29" ht="15.6" x14ac:dyDescent="0.25">
      <c r="E303" s="5">
        <v>4204038</v>
      </c>
      <c r="F303" s="5">
        <v>2695</v>
      </c>
      <c r="G303" s="5">
        <v>115446</v>
      </c>
      <c r="H303" s="5">
        <v>25039</v>
      </c>
      <c r="J303" s="1">
        <f t="shared" si="54"/>
        <v>0.26554043416314188</v>
      </c>
      <c r="K303" s="1">
        <f t="shared" si="54"/>
        <v>-2.3904382470119521E-2</v>
      </c>
      <c r="L303" s="1">
        <f t="shared" si="54"/>
        <v>-0.14484444444444444</v>
      </c>
      <c r="M303" s="1">
        <f t="shared" si="53"/>
        <v>-0.29507319819819822</v>
      </c>
      <c r="O303" s="1">
        <f t="shared" si="55"/>
        <v>-9.002162908053854E-2</v>
      </c>
      <c r="P303" s="1">
        <f t="shared" si="56"/>
        <v>-0.5454703909817944</v>
      </c>
      <c r="Q303" s="1">
        <f t="shared" si="56"/>
        <v>-1.1112175783252358</v>
      </c>
      <c r="S303" s="1" t="str">
        <f t="shared" si="57"/>
        <v>B</v>
      </c>
      <c r="T303" s="1" t="str">
        <f t="shared" si="57"/>
        <v>A</v>
      </c>
      <c r="U303" s="1" t="str">
        <f t="shared" si="57"/>
        <v>A</v>
      </c>
    </row>
    <row r="304" spans="1:29" ht="15.6" x14ac:dyDescent="0.25">
      <c r="E304" s="5">
        <v>5613074</v>
      </c>
      <c r="F304" s="5">
        <v>1522</v>
      </c>
      <c r="G304" s="5">
        <v>142240</v>
      </c>
      <c r="H304" s="5">
        <v>24106</v>
      </c>
      <c r="J304" s="1">
        <f t="shared" si="54"/>
        <v>0.33516252707515964</v>
      </c>
      <c r="K304" s="1">
        <f t="shared" si="54"/>
        <v>-0.43525046382189242</v>
      </c>
      <c r="L304" s="1">
        <f t="shared" si="54"/>
        <v>0.23209119415137813</v>
      </c>
      <c r="M304" s="1">
        <f t="shared" si="53"/>
        <v>-3.7261871480490434E-2</v>
      </c>
      <c r="O304" s="1">
        <f t="shared" si="55"/>
        <v>-1.2986250808530519</v>
      </c>
      <c r="P304" s="1">
        <f t="shared" si="56"/>
        <v>0.69247357745137206</v>
      </c>
      <c r="Q304" s="1">
        <f t="shared" si="56"/>
        <v>-0.1111755296920008</v>
      </c>
      <c r="S304" s="1" t="str">
        <f t="shared" si="57"/>
        <v>A</v>
      </c>
      <c r="T304" s="1" t="str">
        <f t="shared" si="57"/>
        <v>C</v>
      </c>
      <c r="U304" s="1" t="str">
        <f t="shared" si="57"/>
        <v>B</v>
      </c>
    </row>
    <row r="305" spans="1:29" ht="15.6" x14ac:dyDescent="0.25">
      <c r="E305" s="5">
        <v>6701476</v>
      </c>
      <c r="F305" s="5">
        <v>1535</v>
      </c>
      <c r="G305" s="5">
        <v>137040</v>
      </c>
      <c r="H305" s="5">
        <v>24847</v>
      </c>
      <c r="J305" s="1">
        <f t="shared" si="54"/>
        <v>0.19390480154011866</v>
      </c>
      <c r="K305" s="1">
        <f t="shared" si="54"/>
        <v>8.5413929040735869E-3</v>
      </c>
      <c r="L305" s="1">
        <f t="shared" si="54"/>
        <v>-3.6557930258717661E-2</v>
      </c>
      <c r="M305" s="1">
        <f t="shared" si="53"/>
        <v>3.0739235045216959E-2</v>
      </c>
      <c r="O305" s="1">
        <f t="shared" si="55"/>
        <v>4.4049414126067339E-2</v>
      </c>
      <c r="P305" s="1">
        <f t="shared" si="56"/>
        <v>-0.18853545641134559</v>
      </c>
      <c r="Q305" s="1">
        <f t="shared" si="56"/>
        <v>0.15852745677809865</v>
      </c>
      <c r="S305" s="1" t="str">
        <f t="shared" si="57"/>
        <v>C</v>
      </c>
      <c r="T305" s="1" t="str">
        <f t="shared" si="57"/>
        <v>B</v>
      </c>
      <c r="U305" s="1" t="str">
        <f t="shared" si="57"/>
        <v>C</v>
      </c>
    </row>
    <row r="306" spans="1:29" ht="15.6" x14ac:dyDescent="0.25">
      <c r="E306" s="5">
        <v>8552006</v>
      </c>
      <c r="F306" s="5">
        <v>1489</v>
      </c>
      <c r="G306" s="5">
        <v>138938</v>
      </c>
      <c r="H306" s="5">
        <v>32126</v>
      </c>
      <c r="J306" s="1">
        <f t="shared" si="54"/>
        <v>0.27613767474508599</v>
      </c>
      <c r="K306" s="1">
        <f t="shared" si="54"/>
        <v>-2.9967426710097719E-2</v>
      </c>
      <c r="L306" s="1">
        <f t="shared" si="54"/>
        <v>1.3849970811441915E-2</v>
      </c>
      <c r="M306" s="1">
        <f t="shared" si="53"/>
        <v>0.2929528715740331</v>
      </c>
      <c r="O306" s="1">
        <f t="shared" si="55"/>
        <v>-0.10852349914861084</v>
      </c>
      <c r="P306" s="1">
        <f t="shared" si="56"/>
        <v>5.0156034754139905E-2</v>
      </c>
      <c r="Q306" s="1">
        <f t="shared" si="56"/>
        <v>1.060894250827852</v>
      </c>
      <c r="S306" s="1" t="str">
        <f t="shared" si="57"/>
        <v>B</v>
      </c>
      <c r="T306" s="1" t="str">
        <f t="shared" si="57"/>
        <v>C</v>
      </c>
      <c r="U306" s="1" t="str">
        <f t="shared" si="57"/>
        <v>D</v>
      </c>
    </row>
    <row r="307" spans="1:29" ht="15.6" x14ac:dyDescent="0.25">
      <c r="E307" s="5">
        <v>10071198</v>
      </c>
      <c r="F307" s="5">
        <v>1167</v>
      </c>
      <c r="G307" s="5">
        <v>114780</v>
      </c>
      <c r="H307" s="5">
        <v>28915</v>
      </c>
      <c r="J307" s="1">
        <f t="shared" si="54"/>
        <v>0.17764159660318293</v>
      </c>
      <c r="K307" s="1">
        <f t="shared" si="54"/>
        <v>-0.216252518468771</v>
      </c>
      <c r="L307" s="1">
        <f t="shared" si="54"/>
        <v>-0.17387611740488562</v>
      </c>
      <c r="M307" s="1">
        <f t="shared" si="53"/>
        <v>-9.9950196102845043E-2</v>
      </c>
      <c r="O307" s="1">
        <f t="shared" si="55"/>
        <v>-1.2173529319928227</v>
      </c>
      <c r="P307" s="1">
        <f t="shared" si="56"/>
        <v>-0.97880294215825658</v>
      </c>
      <c r="Q307" s="1">
        <f t="shared" si="56"/>
        <v>-0.56265085438358509</v>
      </c>
      <c r="S307" s="1" t="str">
        <f t="shared" si="57"/>
        <v>A</v>
      </c>
      <c r="T307" s="1" t="str">
        <f t="shared" si="57"/>
        <v>A</v>
      </c>
      <c r="U307" s="1" t="str">
        <f t="shared" si="57"/>
        <v>A</v>
      </c>
    </row>
    <row r="308" spans="1:29" ht="15.6" x14ac:dyDescent="0.25">
      <c r="E308" s="5">
        <v>10264012</v>
      </c>
      <c r="F308" s="5">
        <v>1626</v>
      </c>
      <c r="G308" s="5">
        <v>108902</v>
      </c>
      <c r="H308" s="5">
        <v>30527</v>
      </c>
      <c r="J308" s="1">
        <f t="shared" si="54"/>
        <v>1.9145090782645719E-2</v>
      </c>
      <c r="K308" s="1">
        <f t="shared" si="54"/>
        <v>0.39331619537275064</v>
      </c>
      <c r="L308" s="1">
        <f t="shared" si="54"/>
        <v>-5.1211012371493295E-2</v>
      </c>
      <c r="M308" s="1">
        <f t="shared" si="53"/>
        <v>5.5749610928583777E-2</v>
      </c>
      <c r="O308" s="1">
        <f t="shared" si="55"/>
        <v>20.543971289458522</v>
      </c>
      <c r="P308" s="1">
        <f t="shared" si="56"/>
        <v>-2.6748900254844488</v>
      </c>
      <c r="Q308" s="1">
        <f t="shared" si="56"/>
        <v>2.9119533337036265</v>
      </c>
      <c r="S308" s="1" t="str">
        <f t="shared" si="57"/>
        <v>D</v>
      </c>
      <c r="T308" s="1" t="str">
        <f t="shared" si="57"/>
        <v>A</v>
      </c>
      <c r="U308" s="1" t="str">
        <f t="shared" si="57"/>
        <v>D</v>
      </c>
    </row>
    <row r="309" spans="1:29" ht="15.6" x14ac:dyDescent="0.25">
      <c r="E309" s="5">
        <v>10034100</v>
      </c>
      <c r="F309" s="5">
        <v>1780</v>
      </c>
      <c r="G309" s="5">
        <v>99458</v>
      </c>
      <c r="H309" s="5">
        <v>32620</v>
      </c>
      <c r="J309" s="1">
        <f t="shared" si="54"/>
        <v>-2.2399817926947084E-2</v>
      </c>
      <c r="K309" s="1">
        <f t="shared" si="54"/>
        <v>9.4710947109471089E-2</v>
      </c>
      <c r="L309" s="1">
        <f t="shared" si="54"/>
        <v>-8.6720170428458615E-2</v>
      </c>
      <c r="M309" s="1">
        <f t="shared" si="53"/>
        <v>6.8562256363219443E-2</v>
      </c>
      <c r="O309" s="1">
        <f t="shared" si="55"/>
        <v>-4.2282016496006154</v>
      </c>
      <c r="P309" s="1">
        <f t="shared" si="56"/>
        <v>3.8714676481425259</v>
      </c>
      <c r="Q309" s="1">
        <f t="shared" si="56"/>
        <v>-3.0608398955215939</v>
      </c>
      <c r="S309" s="1" t="str">
        <f t="shared" si="57"/>
        <v>E</v>
      </c>
      <c r="T309" s="1" t="str">
        <f t="shared" si="57"/>
        <v>C</v>
      </c>
      <c r="U309" s="1" t="str">
        <f t="shared" si="57"/>
        <v>E</v>
      </c>
    </row>
    <row r="310" spans="1:29" ht="14.4" x14ac:dyDescent="0.25">
      <c r="A310" s="20" t="s">
        <v>97</v>
      </c>
      <c r="J310" s="1">
        <f t="shared" si="54"/>
        <v>-1</v>
      </c>
      <c r="K310" s="1">
        <f t="shared" si="54"/>
        <v>-1</v>
      </c>
      <c r="L310" s="1">
        <f t="shared" si="54"/>
        <v>-1</v>
      </c>
      <c r="M310" s="1">
        <f t="shared" si="53"/>
        <v>-1</v>
      </c>
      <c r="O310" s="1">
        <f t="shared" si="55"/>
        <v>1</v>
      </c>
      <c r="P310" s="1">
        <f t="shared" si="56"/>
        <v>1</v>
      </c>
      <c r="Q310" s="1">
        <f t="shared" si="56"/>
        <v>1</v>
      </c>
      <c r="S310" s="8" t="str">
        <f t="shared" si="57"/>
        <v>D</v>
      </c>
      <c r="T310" s="8" t="str">
        <f t="shared" si="57"/>
        <v>D</v>
      </c>
      <c r="U310" s="8" t="str">
        <f t="shared" si="57"/>
        <v>D</v>
      </c>
    </row>
    <row r="311" spans="1:29" ht="15.6" x14ac:dyDescent="0.25">
      <c r="E311" s="5">
        <v>934096</v>
      </c>
      <c r="F311" s="6"/>
      <c r="G311" s="6"/>
      <c r="H311" s="6"/>
      <c r="J311" s="1" t="e">
        <f t="shared" si="54"/>
        <v>#DIV/0!</v>
      </c>
      <c r="K311" s="1" t="e">
        <f t="shared" si="54"/>
        <v>#DIV/0!</v>
      </c>
      <c r="L311" s="1" t="e">
        <f t="shared" si="54"/>
        <v>#DIV/0!</v>
      </c>
      <c r="M311" s="1" t="e">
        <f t="shared" si="53"/>
        <v>#DIV/0!</v>
      </c>
      <c r="O311" s="1" t="e">
        <f t="shared" si="55"/>
        <v>#DIV/0!</v>
      </c>
      <c r="P311" s="1" t="e">
        <f t="shared" si="56"/>
        <v>#DIV/0!</v>
      </c>
      <c r="Q311" s="1" t="e">
        <f t="shared" si="56"/>
        <v>#DIV/0!</v>
      </c>
      <c r="S311" s="1" t="e">
        <f t="shared" si="57"/>
        <v>#DIV/0!</v>
      </c>
      <c r="T311" s="1" t="e">
        <f t="shared" si="57"/>
        <v>#DIV/0!</v>
      </c>
      <c r="U311" s="1" t="e">
        <f t="shared" si="57"/>
        <v>#DIV/0!</v>
      </c>
      <c r="W311" s="10">
        <f>COUNTIF($S$311:$U$323,"A")</f>
        <v>10</v>
      </c>
      <c r="X311" s="10">
        <f>COUNTIF($S$311:$U$323,"B")</f>
        <v>6</v>
      </c>
      <c r="Y311" s="10">
        <f>COUNTIF($S$311:$U$323,"C")</f>
        <v>7</v>
      </c>
      <c r="Z311" s="10">
        <f>COUNTIF($S$311:$U$323,"D")</f>
        <v>10</v>
      </c>
      <c r="AA311" s="10">
        <f>COUNTIF($S$311:$U$323,"E")</f>
        <v>0</v>
      </c>
      <c r="AB311" s="10"/>
      <c r="AC311" s="10" t="s">
        <v>152</v>
      </c>
    </row>
    <row r="312" spans="1:29" ht="15.6" x14ac:dyDescent="0.25">
      <c r="E312" s="5">
        <v>1093822</v>
      </c>
      <c r="F312" s="7">
        <v>953</v>
      </c>
      <c r="G312" s="5">
        <v>40787</v>
      </c>
      <c r="H312" s="5">
        <v>37148</v>
      </c>
      <c r="J312" s="1">
        <f t="shared" si="54"/>
        <v>0.17099527243452492</v>
      </c>
      <c r="K312" s="1" t="e">
        <f t="shared" si="54"/>
        <v>#DIV/0!</v>
      </c>
      <c r="L312" s="1" t="e">
        <f t="shared" si="54"/>
        <v>#DIV/0!</v>
      </c>
      <c r="M312" s="1" t="e">
        <f t="shared" si="53"/>
        <v>#DIV/0!</v>
      </c>
      <c r="O312" s="1" t="e">
        <f t="shared" si="55"/>
        <v>#DIV/0!</v>
      </c>
      <c r="P312" s="1" t="e">
        <f t="shared" si="56"/>
        <v>#DIV/0!</v>
      </c>
      <c r="Q312" s="1" t="e">
        <f t="shared" si="56"/>
        <v>#DIV/0!</v>
      </c>
      <c r="S312" s="1" t="e">
        <f t="shared" si="57"/>
        <v>#DIV/0!</v>
      </c>
      <c r="T312" s="1" t="e">
        <f t="shared" si="57"/>
        <v>#DIV/0!</v>
      </c>
      <c r="U312" s="1" t="e">
        <f t="shared" si="57"/>
        <v>#DIV/0!</v>
      </c>
    </row>
    <row r="313" spans="1:29" ht="15.6" x14ac:dyDescent="0.25">
      <c r="E313" s="5">
        <v>1301939</v>
      </c>
      <c r="F313" s="7">
        <v>961</v>
      </c>
      <c r="G313" s="5">
        <v>41435</v>
      </c>
      <c r="H313" s="5">
        <v>37764</v>
      </c>
      <c r="J313" s="1">
        <f t="shared" si="54"/>
        <v>0.19026587506925258</v>
      </c>
      <c r="K313" s="1">
        <f t="shared" si="54"/>
        <v>8.3945435466946487E-3</v>
      </c>
      <c r="L313" s="1">
        <f t="shared" si="54"/>
        <v>1.5887415107754922E-2</v>
      </c>
      <c r="M313" s="1">
        <f t="shared" si="53"/>
        <v>1.6582319371163994E-2</v>
      </c>
      <c r="O313" s="1">
        <f t="shared" si="55"/>
        <v>4.4120069054102422E-2</v>
      </c>
      <c r="P313" s="1">
        <f t="shared" si="56"/>
        <v>8.3501127577250797E-2</v>
      </c>
      <c r="Q313" s="1">
        <f t="shared" si="56"/>
        <v>8.7153407646685957E-2</v>
      </c>
      <c r="S313" s="1" t="str">
        <f t="shared" si="57"/>
        <v>C</v>
      </c>
      <c r="T313" s="1" t="str">
        <f t="shared" si="57"/>
        <v>C</v>
      </c>
      <c r="U313" s="1" t="str">
        <f t="shared" si="57"/>
        <v>C</v>
      </c>
    </row>
    <row r="314" spans="1:29" ht="15.6" x14ac:dyDescent="0.25">
      <c r="E314" s="5">
        <v>1671700</v>
      </c>
      <c r="F314" s="5">
        <v>1666</v>
      </c>
      <c r="G314" s="5">
        <v>87090</v>
      </c>
      <c r="H314" s="5">
        <v>115360</v>
      </c>
      <c r="J314" s="1">
        <f t="shared" si="54"/>
        <v>0.28400792971099259</v>
      </c>
      <c r="K314" s="1">
        <f t="shared" si="54"/>
        <v>0.73361082206035377</v>
      </c>
      <c r="L314" s="1">
        <f t="shared" si="54"/>
        <v>1.101846265234705</v>
      </c>
      <c r="M314" s="1">
        <f t="shared" si="53"/>
        <v>2.0547611481834553</v>
      </c>
      <c r="O314" s="1">
        <f t="shared" si="55"/>
        <v>2.583064574312691</v>
      </c>
      <c r="P314" s="1">
        <f t="shared" si="56"/>
        <v>3.8796320453303799</v>
      </c>
      <c r="Q314" s="1">
        <f t="shared" si="56"/>
        <v>7.2348724568162135</v>
      </c>
      <c r="S314" s="1" t="str">
        <f t="shared" si="57"/>
        <v>D</v>
      </c>
      <c r="T314" s="1" t="str">
        <f t="shared" si="57"/>
        <v>D</v>
      </c>
      <c r="U314" s="1" t="str">
        <f t="shared" si="57"/>
        <v>D</v>
      </c>
    </row>
    <row r="315" spans="1:29" ht="15.6" x14ac:dyDescent="0.25">
      <c r="E315" s="5">
        <v>1944549</v>
      </c>
      <c r="F315" s="5">
        <v>1650</v>
      </c>
      <c r="G315" s="5">
        <v>78057</v>
      </c>
      <c r="H315" s="5">
        <v>110815</v>
      </c>
      <c r="J315" s="1">
        <f t="shared" si="54"/>
        <v>0.16321648621164084</v>
      </c>
      <c r="K315" s="1">
        <f t="shared" si="54"/>
        <v>-9.6038415366146452E-3</v>
      </c>
      <c r="L315" s="1">
        <f t="shared" si="54"/>
        <v>-0.10372028935583878</v>
      </c>
      <c r="M315" s="1">
        <f t="shared" si="53"/>
        <v>-3.9398404993065191E-2</v>
      </c>
      <c r="O315" s="1">
        <f t="shared" si="55"/>
        <v>-5.8841124199680787E-2</v>
      </c>
      <c r="P315" s="1">
        <f t="shared" si="56"/>
        <v>-0.63547679381693056</v>
      </c>
      <c r="Q315" s="1">
        <f t="shared" si="56"/>
        <v>-0.24138741071767564</v>
      </c>
      <c r="S315" s="1" t="str">
        <f t="shared" si="57"/>
        <v>B</v>
      </c>
      <c r="T315" s="1" t="str">
        <f t="shared" si="57"/>
        <v>A</v>
      </c>
      <c r="U315" s="1" t="str">
        <f t="shared" si="57"/>
        <v>B</v>
      </c>
    </row>
    <row r="316" spans="1:29" ht="15.6" x14ac:dyDescent="0.25">
      <c r="E316" s="5">
        <v>2572845</v>
      </c>
      <c r="F316" s="5">
        <v>1676</v>
      </c>
      <c r="G316" s="5">
        <v>69629</v>
      </c>
      <c r="H316" s="5">
        <v>70864</v>
      </c>
      <c r="J316" s="1">
        <f t="shared" si="54"/>
        <v>0.32310628325642604</v>
      </c>
      <c r="K316" s="1">
        <f t="shared" si="54"/>
        <v>1.5757575757575758E-2</v>
      </c>
      <c r="L316" s="1">
        <f t="shared" si="54"/>
        <v>-0.10797237915881984</v>
      </c>
      <c r="M316" s="1">
        <f t="shared" si="53"/>
        <v>-0.36051978522763162</v>
      </c>
      <c r="O316" s="1">
        <f t="shared" si="55"/>
        <v>4.876901680389209E-2</v>
      </c>
      <c r="P316" s="1">
        <f t="shared" si="56"/>
        <v>-0.3341698529369978</v>
      </c>
      <c r="Q316" s="1">
        <f t="shared" si="56"/>
        <v>-1.1157931736706996</v>
      </c>
      <c r="S316" s="1" t="str">
        <f t="shared" si="57"/>
        <v>C</v>
      </c>
      <c r="T316" s="1" t="str">
        <f t="shared" si="57"/>
        <v>B</v>
      </c>
      <c r="U316" s="1" t="str">
        <f t="shared" si="57"/>
        <v>A</v>
      </c>
    </row>
    <row r="317" spans="1:29" ht="15.6" x14ac:dyDescent="0.25">
      <c r="E317" s="5">
        <v>3112485</v>
      </c>
      <c r="F317" s="5">
        <v>2244</v>
      </c>
      <c r="G317" s="5">
        <v>86334</v>
      </c>
      <c r="H317" s="5">
        <v>66275</v>
      </c>
      <c r="J317" s="1">
        <f t="shared" si="54"/>
        <v>0.20974446575677896</v>
      </c>
      <c r="K317" s="1">
        <f t="shared" si="54"/>
        <v>0.33890214797136037</v>
      </c>
      <c r="L317" s="1">
        <f t="shared" si="54"/>
        <v>0.23991440348130808</v>
      </c>
      <c r="M317" s="1">
        <f t="shared" si="53"/>
        <v>-6.4757846014901782E-2</v>
      </c>
      <c r="O317" s="1">
        <f t="shared" si="55"/>
        <v>1.6157858885504683</v>
      </c>
      <c r="P317" s="1">
        <f t="shared" si="56"/>
        <v>1.1438414006094175</v>
      </c>
      <c r="Q317" s="1">
        <f t="shared" si="56"/>
        <v>-0.30874638709178337</v>
      </c>
      <c r="S317" s="1" t="str">
        <f t="shared" si="57"/>
        <v>D</v>
      </c>
      <c r="T317" s="1" t="str">
        <f t="shared" si="57"/>
        <v>D</v>
      </c>
      <c r="U317" s="1" t="str">
        <f t="shared" si="57"/>
        <v>B</v>
      </c>
    </row>
    <row r="318" spans="1:29" ht="15.6" x14ac:dyDescent="0.25">
      <c r="E318" s="5">
        <v>3493072</v>
      </c>
      <c r="F318" s="5">
        <v>3328</v>
      </c>
      <c r="G318" s="5">
        <v>76138</v>
      </c>
      <c r="H318" s="5">
        <v>31336</v>
      </c>
      <c r="J318" s="1">
        <f t="shared" si="54"/>
        <v>0.12227753708049999</v>
      </c>
      <c r="K318" s="1">
        <f t="shared" si="54"/>
        <v>0.48306595365418897</v>
      </c>
      <c r="L318" s="1">
        <f t="shared" si="54"/>
        <v>-0.11809947413533486</v>
      </c>
      <c r="M318" s="1">
        <f t="shared" si="53"/>
        <v>-0.52718219539796307</v>
      </c>
      <c r="O318" s="1">
        <f t="shared" si="55"/>
        <v>3.9505698690689863</v>
      </c>
      <c r="P318" s="1">
        <f t="shared" si="56"/>
        <v>-0.96583131256222032</v>
      </c>
      <c r="Q318" s="1">
        <f t="shared" si="56"/>
        <v>-4.3113576539483196</v>
      </c>
      <c r="S318" s="1" t="str">
        <f t="shared" si="57"/>
        <v>D</v>
      </c>
      <c r="T318" s="1" t="str">
        <f t="shared" si="57"/>
        <v>A</v>
      </c>
      <c r="U318" s="1" t="str">
        <f t="shared" si="57"/>
        <v>A</v>
      </c>
    </row>
    <row r="319" spans="1:29" ht="15.6" x14ac:dyDescent="0.25">
      <c r="E319" s="5">
        <v>4374561</v>
      </c>
      <c r="F319" s="5">
        <v>1452</v>
      </c>
      <c r="G319" s="5">
        <v>78831</v>
      </c>
      <c r="H319" s="5">
        <v>15163</v>
      </c>
      <c r="J319" s="1">
        <f t="shared" si="54"/>
        <v>0.25235351575919418</v>
      </c>
      <c r="K319" s="1">
        <f t="shared" si="54"/>
        <v>-0.56370192307692313</v>
      </c>
      <c r="L319" s="1">
        <f t="shared" si="54"/>
        <v>3.5369986077911163E-2</v>
      </c>
      <c r="M319" s="1">
        <f t="shared" si="53"/>
        <v>-0.51611564973193769</v>
      </c>
      <c r="O319" s="1">
        <f t="shared" si="55"/>
        <v>-2.2337787582671527</v>
      </c>
      <c r="P319" s="1">
        <f t="shared" si="56"/>
        <v>0.14016046486018693</v>
      </c>
      <c r="Q319" s="1">
        <f t="shared" si="56"/>
        <v>-2.0452088736676681</v>
      </c>
      <c r="S319" s="1" t="str">
        <f t="shared" si="57"/>
        <v>A</v>
      </c>
      <c r="T319" s="1" t="str">
        <f t="shared" si="57"/>
        <v>C</v>
      </c>
      <c r="U319" s="1" t="str">
        <f t="shared" si="57"/>
        <v>A</v>
      </c>
    </row>
    <row r="320" spans="1:29" ht="15.6" x14ac:dyDescent="0.25">
      <c r="E320" s="5">
        <v>5545452</v>
      </c>
      <c r="F320" s="5">
        <v>2443</v>
      </c>
      <c r="G320" s="5">
        <v>76435</v>
      </c>
      <c r="H320" s="5">
        <v>104639</v>
      </c>
      <c r="J320" s="1">
        <f t="shared" si="54"/>
        <v>0.26765908624888302</v>
      </c>
      <c r="K320" s="1">
        <f t="shared" si="54"/>
        <v>0.68250688705234164</v>
      </c>
      <c r="L320" s="1">
        <f t="shared" si="54"/>
        <v>-3.0394134287272775E-2</v>
      </c>
      <c r="M320" s="1">
        <f t="shared" si="53"/>
        <v>5.9009430851414626</v>
      </c>
      <c r="O320" s="1">
        <f t="shared" si="55"/>
        <v>2.5499111448722203</v>
      </c>
      <c r="P320" s="1">
        <f t="shared" si="56"/>
        <v>-0.1135553988218086</v>
      </c>
      <c r="Q320" s="1">
        <f t="shared" si="56"/>
        <v>22.046488941737124</v>
      </c>
      <c r="S320" s="1" t="str">
        <f t="shared" si="57"/>
        <v>D</v>
      </c>
      <c r="T320" s="1" t="str">
        <f t="shared" si="57"/>
        <v>B</v>
      </c>
      <c r="U320" s="1" t="str">
        <f t="shared" si="57"/>
        <v>D</v>
      </c>
    </row>
    <row r="321" spans="1:29" ht="15.6" x14ac:dyDescent="0.25">
      <c r="E321" s="5">
        <v>6209439</v>
      </c>
      <c r="F321" s="5">
        <v>2338</v>
      </c>
      <c r="G321" s="5">
        <v>65524</v>
      </c>
      <c r="H321" s="5">
        <v>97107</v>
      </c>
      <c r="J321" s="1">
        <f t="shared" si="54"/>
        <v>0.11973541561625635</v>
      </c>
      <c r="K321" s="1">
        <f t="shared" si="54"/>
        <v>-4.2979942693409739E-2</v>
      </c>
      <c r="L321" s="1">
        <f t="shared" si="54"/>
        <v>-0.14274874076012298</v>
      </c>
      <c r="M321" s="1">
        <f t="shared" si="53"/>
        <v>-7.1980810214164886E-2</v>
      </c>
      <c r="O321" s="1">
        <f t="shared" si="55"/>
        <v>-0.35895764400365432</v>
      </c>
      <c r="P321" s="1">
        <f t="shared" si="56"/>
        <v>-1.192201488802801</v>
      </c>
      <c r="Q321" s="1">
        <f t="shared" si="56"/>
        <v>-0.60116557698232209</v>
      </c>
      <c r="S321" s="1" t="str">
        <f t="shared" si="57"/>
        <v>B</v>
      </c>
      <c r="T321" s="1" t="str">
        <f t="shared" si="57"/>
        <v>A</v>
      </c>
      <c r="U321" s="1" t="str">
        <f t="shared" si="57"/>
        <v>A</v>
      </c>
    </row>
    <row r="322" spans="1:29" ht="15.6" x14ac:dyDescent="0.25">
      <c r="E322" s="5">
        <v>6547321</v>
      </c>
      <c r="F322" s="5">
        <v>2379</v>
      </c>
      <c r="G322" s="5">
        <v>63634</v>
      </c>
      <c r="H322" s="5">
        <v>107333</v>
      </c>
      <c r="J322" s="1">
        <f t="shared" si="54"/>
        <v>5.4414255458504382E-2</v>
      </c>
      <c r="K322" s="1">
        <f t="shared" si="54"/>
        <v>1.7536355859709155E-2</v>
      </c>
      <c r="L322" s="1">
        <f t="shared" si="54"/>
        <v>-2.8844392894206702E-2</v>
      </c>
      <c r="M322" s="1">
        <f t="shared" si="53"/>
        <v>0.10530651755280258</v>
      </c>
      <c r="O322" s="1">
        <f t="shared" si="55"/>
        <v>0.32227503090770315</v>
      </c>
      <c r="P322" s="1">
        <f t="shared" si="56"/>
        <v>-0.53008890135789999</v>
      </c>
      <c r="Q322" s="1">
        <f t="shared" si="56"/>
        <v>1.9352744361835106</v>
      </c>
      <c r="S322" s="1" t="str">
        <f t="shared" si="57"/>
        <v>C</v>
      </c>
      <c r="T322" s="1" t="str">
        <f t="shared" si="57"/>
        <v>A</v>
      </c>
      <c r="U322" s="1" t="str">
        <f t="shared" si="57"/>
        <v>D</v>
      </c>
    </row>
    <row r="323" spans="1:29" ht="15.6" x14ac:dyDescent="0.25">
      <c r="E323" s="5">
        <v>6803394</v>
      </c>
      <c r="F323" s="5">
        <v>2691</v>
      </c>
      <c r="G323" s="5">
        <v>64074</v>
      </c>
      <c r="H323" s="5">
        <v>99598</v>
      </c>
      <c r="J323" s="1">
        <f t="shared" si="54"/>
        <v>3.9111111246874865E-2</v>
      </c>
      <c r="K323" s="1">
        <f t="shared" si="54"/>
        <v>0.13114754098360656</v>
      </c>
      <c r="L323" s="1">
        <f t="shared" si="54"/>
        <v>6.9145425401514913E-3</v>
      </c>
      <c r="M323" s="1">
        <f t="shared" si="53"/>
        <v>-7.2065441197022351E-2</v>
      </c>
      <c r="O323" s="1">
        <f t="shared" si="55"/>
        <v>3.3532041612365533</v>
      </c>
      <c r="P323" s="1">
        <f t="shared" si="56"/>
        <v>0.17679228024245899</v>
      </c>
      <c r="Q323" s="1">
        <f t="shared" si="56"/>
        <v>-1.8425822969369265</v>
      </c>
      <c r="S323" s="1" t="str">
        <f t="shared" si="57"/>
        <v>D</v>
      </c>
      <c r="T323" s="1" t="str">
        <f t="shared" si="57"/>
        <v>C</v>
      </c>
      <c r="U323" s="1" t="str">
        <f t="shared" si="57"/>
        <v>A</v>
      </c>
    </row>
    <row r="324" spans="1:29" x14ac:dyDescent="0.25">
      <c r="J324" s="1">
        <f t="shared" si="54"/>
        <v>-1</v>
      </c>
      <c r="K324" s="1">
        <f t="shared" si="54"/>
        <v>-1</v>
      </c>
      <c r="L324" s="1">
        <f t="shared" si="54"/>
        <v>-1</v>
      </c>
      <c r="M324" s="1">
        <f t="shared" si="53"/>
        <v>-1</v>
      </c>
      <c r="O324" s="1">
        <f t="shared" si="55"/>
        <v>1</v>
      </c>
      <c r="P324" s="1">
        <f t="shared" si="56"/>
        <v>1</v>
      </c>
      <c r="Q324" s="1">
        <f t="shared" si="56"/>
        <v>1</v>
      </c>
      <c r="R324" s="8"/>
      <c r="S324" s="8" t="str">
        <f t="shared" si="57"/>
        <v>D</v>
      </c>
      <c r="T324" s="8" t="str">
        <f t="shared" si="57"/>
        <v>D</v>
      </c>
      <c r="U324" s="8" t="str">
        <f t="shared" si="57"/>
        <v>D</v>
      </c>
    </row>
    <row r="325" spans="1:29" ht="15.6" x14ac:dyDescent="0.25">
      <c r="A325" s="20" t="s">
        <v>98</v>
      </c>
      <c r="E325" s="5">
        <v>1091737</v>
      </c>
      <c r="F325" s="6"/>
      <c r="G325" s="6"/>
      <c r="H325" s="6"/>
      <c r="J325" s="1" t="e">
        <f t="shared" si="54"/>
        <v>#DIV/0!</v>
      </c>
      <c r="K325" s="1" t="e">
        <f t="shared" si="54"/>
        <v>#DIV/0!</v>
      </c>
      <c r="L325" s="1" t="e">
        <f t="shared" si="54"/>
        <v>#DIV/0!</v>
      </c>
      <c r="M325" s="1" t="e">
        <f t="shared" si="53"/>
        <v>#DIV/0!</v>
      </c>
      <c r="O325" s="1" t="e">
        <f t="shared" si="55"/>
        <v>#DIV/0!</v>
      </c>
      <c r="P325" s="1" t="e">
        <f t="shared" si="56"/>
        <v>#DIV/0!</v>
      </c>
      <c r="Q325" s="1" t="e">
        <f t="shared" si="56"/>
        <v>#DIV/0!</v>
      </c>
      <c r="S325" s="1" t="e">
        <f t="shared" si="57"/>
        <v>#DIV/0!</v>
      </c>
      <c r="T325" s="1" t="e">
        <f t="shared" si="57"/>
        <v>#DIV/0!</v>
      </c>
      <c r="U325" s="1" t="e">
        <f t="shared" si="57"/>
        <v>#DIV/0!</v>
      </c>
      <c r="W325" s="1">
        <f>COUNTIF($S$325:$U$337,"A")</f>
        <v>12</v>
      </c>
      <c r="X325" s="1">
        <f>COUNTIF($S$325:$U$337,"B")</f>
        <v>9</v>
      </c>
      <c r="Y325" s="1">
        <f>COUNTIF($S$325:$U$337,"C")</f>
        <v>7</v>
      </c>
      <c r="Z325" s="1">
        <f>COUNTIF($S$325:$U$337,"D")</f>
        <v>5</v>
      </c>
      <c r="AA325" s="1">
        <f>COUNTIF($S$325:$U$337,"E")</f>
        <v>0</v>
      </c>
      <c r="AC325" s="1" t="s">
        <v>146</v>
      </c>
    </row>
    <row r="326" spans="1:29" ht="15.6" x14ac:dyDescent="0.25">
      <c r="E326" s="5">
        <v>1259180</v>
      </c>
      <c r="F326" s="5">
        <v>1413</v>
      </c>
      <c r="G326" s="5">
        <v>112353</v>
      </c>
      <c r="H326" s="5">
        <v>82310</v>
      </c>
      <c r="J326" s="1">
        <f t="shared" si="54"/>
        <v>0.1533730193260831</v>
      </c>
      <c r="K326" s="1" t="e">
        <f t="shared" si="54"/>
        <v>#DIV/0!</v>
      </c>
      <c r="L326" s="1" t="e">
        <f t="shared" si="54"/>
        <v>#DIV/0!</v>
      </c>
      <c r="M326" s="1" t="e">
        <f t="shared" si="53"/>
        <v>#DIV/0!</v>
      </c>
      <c r="O326" s="1" t="e">
        <f t="shared" si="55"/>
        <v>#DIV/0!</v>
      </c>
      <c r="P326" s="1" t="e">
        <f t="shared" si="56"/>
        <v>#DIV/0!</v>
      </c>
      <c r="Q326" s="1" t="e">
        <f t="shared" si="56"/>
        <v>#DIV/0!</v>
      </c>
      <c r="S326" s="1" t="e">
        <f t="shared" si="57"/>
        <v>#DIV/0!</v>
      </c>
      <c r="T326" s="1" t="e">
        <f t="shared" si="57"/>
        <v>#DIV/0!</v>
      </c>
      <c r="U326" s="1" t="e">
        <f t="shared" si="57"/>
        <v>#DIV/0!</v>
      </c>
    </row>
    <row r="327" spans="1:29" ht="15.6" x14ac:dyDescent="0.25">
      <c r="E327" s="5">
        <v>1515009</v>
      </c>
      <c r="F327" s="5">
        <v>1396</v>
      </c>
      <c r="G327" s="5">
        <v>118803</v>
      </c>
      <c r="H327" s="5">
        <v>80230</v>
      </c>
      <c r="J327" s="1">
        <f t="shared" si="54"/>
        <v>0.2031711113581855</v>
      </c>
      <c r="K327" s="1">
        <f t="shared" si="54"/>
        <v>-1.2031139419674451E-2</v>
      </c>
      <c r="L327" s="1">
        <f t="shared" si="54"/>
        <v>5.7408346906624656E-2</v>
      </c>
      <c r="M327" s="1">
        <f t="shared" si="53"/>
        <v>-2.527031952375167E-2</v>
      </c>
      <c r="O327" s="1">
        <f t="shared" si="55"/>
        <v>-5.9216782047639929E-2</v>
      </c>
      <c r="P327" s="1">
        <f t="shared" si="56"/>
        <v>0.2825615636143034</v>
      </c>
      <c r="Q327" s="1">
        <f t="shared" si="56"/>
        <v>-0.1243794915272218</v>
      </c>
      <c r="S327" s="1" t="str">
        <f t="shared" si="57"/>
        <v>B</v>
      </c>
      <c r="T327" s="1" t="str">
        <f t="shared" si="57"/>
        <v>C</v>
      </c>
      <c r="U327" s="1" t="str">
        <f t="shared" si="57"/>
        <v>B</v>
      </c>
    </row>
    <row r="328" spans="1:29" ht="15.6" x14ac:dyDescent="0.25">
      <c r="E328" s="5">
        <v>2002511</v>
      </c>
      <c r="F328" s="5">
        <v>1397</v>
      </c>
      <c r="G328" s="5">
        <v>121580</v>
      </c>
      <c r="H328" s="5">
        <v>65812</v>
      </c>
      <c r="J328" s="1">
        <f t="shared" si="54"/>
        <v>0.32178158677605218</v>
      </c>
      <c r="K328" s="1">
        <f t="shared" si="54"/>
        <v>7.1633237822349568E-4</v>
      </c>
      <c r="L328" s="1">
        <f t="shared" si="54"/>
        <v>2.3374830601920828E-2</v>
      </c>
      <c r="M328" s="1">
        <f t="shared" si="53"/>
        <v>-0.17970833852673562</v>
      </c>
      <c r="O328" s="1">
        <f t="shared" si="55"/>
        <v>2.2261447132524582E-3</v>
      </c>
      <c r="P328" s="1">
        <f t="shared" si="56"/>
        <v>7.2641914772422406E-2</v>
      </c>
      <c r="Q328" s="1">
        <f t="shared" si="56"/>
        <v>-0.55847924776319113</v>
      </c>
      <c r="S328" s="1" t="str">
        <f t="shared" si="57"/>
        <v>C</v>
      </c>
      <c r="T328" s="1" t="str">
        <f t="shared" si="57"/>
        <v>C</v>
      </c>
      <c r="U328" s="1" t="str">
        <f t="shared" si="57"/>
        <v>A</v>
      </c>
    </row>
    <row r="329" spans="1:29" ht="15.6" x14ac:dyDescent="0.25">
      <c r="E329" s="5">
        <v>2374387</v>
      </c>
      <c r="F329" s="5">
        <v>1513</v>
      </c>
      <c r="G329" s="5">
        <v>116871</v>
      </c>
      <c r="H329" s="5">
        <v>64712</v>
      </c>
      <c r="J329" s="1">
        <f t="shared" si="54"/>
        <v>0.18570484756388356</v>
      </c>
      <c r="K329" s="1">
        <f t="shared" si="54"/>
        <v>8.3035075161059416E-2</v>
      </c>
      <c r="L329" s="1">
        <f t="shared" si="54"/>
        <v>-3.8731699292646818E-2</v>
      </c>
      <c r="M329" s="1">
        <f t="shared" si="53"/>
        <v>-1.6714277031544399E-2</v>
      </c>
      <c r="O329" s="1">
        <f t="shared" si="55"/>
        <v>0.44713466692082371</v>
      </c>
      <c r="P329" s="1">
        <f t="shared" si="56"/>
        <v>-0.20856590337160091</v>
      </c>
      <c r="Q329" s="1">
        <f t="shared" si="56"/>
        <v>-9.0004527349748314E-2</v>
      </c>
      <c r="S329" s="1" t="str">
        <f t="shared" si="57"/>
        <v>C</v>
      </c>
      <c r="T329" s="1" t="str">
        <f t="shared" si="57"/>
        <v>B</v>
      </c>
      <c r="U329" s="1" t="str">
        <f t="shared" si="57"/>
        <v>B</v>
      </c>
    </row>
    <row r="330" spans="1:29" ht="15.6" x14ac:dyDescent="0.25">
      <c r="E330" s="5">
        <v>2732413</v>
      </c>
      <c r="F330" s="5">
        <v>1346</v>
      </c>
      <c r="G330" s="5">
        <v>100949</v>
      </c>
      <c r="H330" s="5">
        <v>57765</v>
      </c>
      <c r="J330" s="1">
        <f t="shared" si="54"/>
        <v>0.15078670831671501</v>
      </c>
      <c r="K330" s="1">
        <f t="shared" si="54"/>
        <v>-0.11037673496364839</v>
      </c>
      <c r="L330" s="1">
        <f t="shared" si="54"/>
        <v>-0.13623567865424271</v>
      </c>
      <c r="M330" s="1">
        <f t="shared" si="53"/>
        <v>-0.10735257757448387</v>
      </c>
      <c r="O330" s="1">
        <f t="shared" si="55"/>
        <v>-0.73200573310355177</v>
      </c>
      <c r="P330" s="1">
        <f t="shared" si="56"/>
        <v>-0.90349925517367846</v>
      </c>
      <c r="Q330" s="1">
        <f t="shared" si="56"/>
        <v>-0.71194987126450604</v>
      </c>
      <c r="S330" s="1" t="str">
        <f t="shared" si="57"/>
        <v>A</v>
      </c>
      <c r="T330" s="1" t="str">
        <f t="shared" si="57"/>
        <v>A</v>
      </c>
      <c r="U330" s="1" t="str">
        <f t="shared" si="57"/>
        <v>A</v>
      </c>
    </row>
    <row r="331" spans="1:29" ht="15.6" x14ac:dyDescent="0.25">
      <c r="E331" s="5">
        <v>3106529</v>
      </c>
      <c r="F331" s="7">
        <v>544</v>
      </c>
      <c r="G331" s="5">
        <v>100401</v>
      </c>
      <c r="H331" s="5">
        <v>16076</v>
      </c>
      <c r="J331" s="1">
        <f t="shared" si="54"/>
        <v>0.13691780854504793</v>
      </c>
      <c r="K331" s="1">
        <f t="shared" si="54"/>
        <v>-0.59583952451708766</v>
      </c>
      <c r="L331" s="1">
        <f t="shared" si="54"/>
        <v>-5.42848368978395E-3</v>
      </c>
      <c r="M331" s="1">
        <f t="shared" si="53"/>
        <v>-0.72169999134423957</v>
      </c>
      <c r="O331" s="1">
        <f t="shared" si="55"/>
        <v>-4.3518044208328668</v>
      </c>
      <c r="P331" s="1">
        <f t="shared" si="56"/>
        <v>-3.9647754718466009E-2</v>
      </c>
      <c r="Q331" s="1">
        <f t="shared" si="56"/>
        <v>-5.2710454469974222</v>
      </c>
      <c r="S331" s="1" t="str">
        <f t="shared" si="57"/>
        <v>A</v>
      </c>
      <c r="T331" s="1" t="str">
        <f t="shared" si="57"/>
        <v>B</v>
      </c>
      <c r="U331" s="1" t="str">
        <f t="shared" si="57"/>
        <v>A</v>
      </c>
    </row>
    <row r="332" spans="1:29" ht="15.6" x14ac:dyDescent="0.25">
      <c r="E332" s="5">
        <v>3487100</v>
      </c>
      <c r="F332" s="7">
        <v>748</v>
      </c>
      <c r="G332" s="5">
        <v>100147</v>
      </c>
      <c r="H332" s="5">
        <v>15766</v>
      </c>
      <c r="J332" s="1">
        <f t="shared" si="54"/>
        <v>0.12250682353198698</v>
      </c>
      <c r="K332" s="1">
        <f t="shared" si="54"/>
        <v>0.375</v>
      </c>
      <c r="L332" s="1">
        <f t="shared" si="54"/>
        <v>-2.5298552803258933E-3</v>
      </c>
      <c r="M332" s="1">
        <f t="shared" si="53"/>
        <v>-1.9283403831798954E-2</v>
      </c>
      <c r="O332" s="1">
        <f t="shared" si="55"/>
        <v>3.0610539820427727</v>
      </c>
      <c r="P332" s="1">
        <f t="shared" si="56"/>
        <v>-2.0650729546222695E-2</v>
      </c>
      <c r="Q332" s="1">
        <f t="shared" si="56"/>
        <v>-0.15740677356444546</v>
      </c>
      <c r="S332" s="1" t="str">
        <f t="shared" si="57"/>
        <v>D</v>
      </c>
      <c r="T332" s="1" t="str">
        <f t="shared" si="57"/>
        <v>B</v>
      </c>
      <c r="U332" s="1" t="str">
        <f t="shared" si="57"/>
        <v>B</v>
      </c>
    </row>
    <row r="333" spans="1:29" ht="15.6" x14ac:dyDescent="0.25">
      <c r="E333" s="5">
        <v>4293774</v>
      </c>
      <c r="F333" s="5">
        <v>1134</v>
      </c>
      <c r="G333" s="5">
        <v>109377</v>
      </c>
      <c r="H333" s="5">
        <v>18891</v>
      </c>
      <c r="J333" s="1">
        <f t="shared" si="54"/>
        <v>0.23133090533681283</v>
      </c>
      <c r="K333" s="1">
        <f t="shared" si="54"/>
        <v>0.51604278074866305</v>
      </c>
      <c r="L333" s="1">
        <f t="shared" si="54"/>
        <v>9.2164518158307285E-2</v>
      </c>
      <c r="M333" s="1">
        <f t="shared" si="53"/>
        <v>0.19821134086007866</v>
      </c>
      <c r="O333" s="1">
        <f t="shared" si="55"/>
        <v>2.230755894882769</v>
      </c>
      <c r="P333" s="1">
        <f t="shared" si="56"/>
        <v>0.39840987966617658</v>
      </c>
      <c r="Q333" s="1">
        <f t="shared" si="56"/>
        <v>0.85683035118670026</v>
      </c>
      <c r="S333" s="1" t="str">
        <f t="shared" si="57"/>
        <v>D</v>
      </c>
      <c r="T333" s="1" t="str">
        <f t="shared" si="57"/>
        <v>C</v>
      </c>
      <c r="U333" s="1" t="str">
        <f t="shared" si="57"/>
        <v>C</v>
      </c>
    </row>
    <row r="334" spans="1:29" ht="15.6" x14ac:dyDescent="0.25">
      <c r="E334" s="5">
        <v>5281145</v>
      </c>
      <c r="F334" s="7">
        <v>579</v>
      </c>
      <c r="G334" s="5">
        <v>101156</v>
      </c>
      <c r="H334" s="5">
        <v>31141</v>
      </c>
      <c r="J334" s="1">
        <f t="shared" si="54"/>
        <v>0.22995411495807649</v>
      </c>
      <c r="K334" s="1">
        <f t="shared" si="54"/>
        <v>-0.48941798941798942</v>
      </c>
      <c r="L334" s="1">
        <f t="shared" si="54"/>
        <v>-7.5162054179580717E-2</v>
      </c>
      <c r="M334" s="1">
        <f t="shared" si="53"/>
        <v>0.64845693716584618</v>
      </c>
      <c r="O334" s="1">
        <f t="shared" si="55"/>
        <v>-2.1283289038216013</v>
      </c>
      <c r="P334" s="1">
        <f t="shared" si="56"/>
        <v>-0.32685674789200314</v>
      </c>
      <c r="Q334" s="1">
        <f t="shared" si="56"/>
        <v>2.8199405663345836</v>
      </c>
      <c r="S334" s="1" t="str">
        <f t="shared" si="57"/>
        <v>A</v>
      </c>
      <c r="T334" s="1" t="str">
        <f t="shared" si="57"/>
        <v>B</v>
      </c>
      <c r="U334" s="1" t="str">
        <f t="shared" si="57"/>
        <v>D</v>
      </c>
    </row>
    <row r="335" spans="1:29" ht="15.6" x14ac:dyDescent="0.25">
      <c r="E335" s="5">
        <v>6019519</v>
      </c>
      <c r="F335" s="7">
        <v>600</v>
      </c>
      <c r="G335" s="5">
        <v>98713</v>
      </c>
      <c r="H335" s="5">
        <v>25639</v>
      </c>
      <c r="J335" s="1">
        <f t="shared" si="54"/>
        <v>0.13981324125734099</v>
      </c>
      <c r="K335" s="1">
        <f t="shared" si="54"/>
        <v>3.6269430051813469E-2</v>
      </c>
      <c r="L335" s="1">
        <f t="shared" si="54"/>
        <v>-2.4150816560559927E-2</v>
      </c>
      <c r="M335" s="1">
        <f t="shared" si="53"/>
        <v>-0.17668026074949422</v>
      </c>
      <c r="O335" s="1">
        <f t="shared" si="55"/>
        <v>0.25941341267566898</v>
      </c>
      <c r="P335" s="1">
        <f t="shared" si="56"/>
        <v>-0.17273626119651864</v>
      </c>
      <c r="Q335" s="1">
        <f t="shared" si="56"/>
        <v>-1.2636876104194996</v>
      </c>
      <c r="S335" s="1" t="str">
        <f t="shared" si="57"/>
        <v>C</v>
      </c>
      <c r="T335" s="1" t="str">
        <f t="shared" si="57"/>
        <v>B</v>
      </c>
      <c r="U335" s="1" t="str">
        <f t="shared" si="57"/>
        <v>A</v>
      </c>
    </row>
    <row r="336" spans="1:29" ht="15.6" x14ac:dyDescent="0.25">
      <c r="E336" s="5">
        <v>6118094</v>
      </c>
      <c r="F336" s="7">
        <v>783</v>
      </c>
      <c r="G336" s="5">
        <v>93767</v>
      </c>
      <c r="H336" s="5">
        <v>23408</v>
      </c>
      <c r="J336" s="1">
        <f t="shared" si="54"/>
        <v>1.6375893156911708E-2</v>
      </c>
      <c r="K336" s="1">
        <f t="shared" si="54"/>
        <v>0.30499999999999999</v>
      </c>
      <c r="L336" s="1">
        <f t="shared" si="54"/>
        <v>-5.0104849411931558E-2</v>
      </c>
      <c r="M336" s="1">
        <f t="shared" si="53"/>
        <v>-8.7015874254066067E-2</v>
      </c>
      <c r="O336" s="1">
        <f t="shared" si="55"/>
        <v>18.624938321075319</v>
      </c>
      <c r="P336" s="1">
        <f t="shared" si="56"/>
        <v>-3.0596712455212867</v>
      </c>
      <c r="Q336" s="1">
        <f t="shared" si="56"/>
        <v>-5.3136566915948409</v>
      </c>
      <c r="S336" s="1" t="str">
        <f t="shared" si="57"/>
        <v>D</v>
      </c>
      <c r="T336" s="1" t="str">
        <f t="shared" si="57"/>
        <v>A</v>
      </c>
      <c r="U336" s="1" t="str">
        <f t="shared" si="57"/>
        <v>A</v>
      </c>
    </row>
    <row r="337" spans="1:29" ht="15.6" x14ac:dyDescent="0.25">
      <c r="E337" s="5">
        <v>6166154</v>
      </c>
      <c r="F337" s="7">
        <v>814</v>
      </c>
      <c r="G337" s="5">
        <v>88855</v>
      </c>
      <c r="H337" s="5">
        <v>23315</v>
      </c>
      <c r="J337" s="1">
        <f t="shared" si="54"/>
        <v>7.8553876419682339E-3</v>
      </c>
      <c r="K337" s="1">
        <f t="shared" si="54"/>
        <v>3.9591315453384422E-2</v>
      </c>
      <c r="L337" s="1">
        <f t="shared" si="54"/>
        <v>-5.2385167489628549E-2</v>
      </c>
      <c r="M337" s="1">
        <f t="shared" si="53"/>
        <v>-3.9730006835269997E-3</v>
      </c>
      <c r="O337" s="1">
        <f t="shared" si="55"/>
        <v>5.0400205894186128</v>
      </c>
      <c r="P337" s="1">
        <f t="shared" si="56"/>
        <v>-6.6686928611587906</v>
      </c>
      <c r="Q337" s="1">
        <f t="shared" si="56"/>
        <v>-0.50576761639372525</v>
      </c>
      <c r="S337" s="1" t="str">
        <f t="shared" si="57"/>
        <v>D</v>
      </c>
      <c r="T337" s="1" t="str">
        <f t="shared" si="57"/>
        <v>A</v>
      </c>
      <c r="U337" s="1" t="str">
        <f t="shared" si="57"/>
        <v>A</v>
      </c>
    </row>
    <row r="338" spans="1:29" x14ac:dyDescent="0.25">
      <c r="J338" s="1">
        <f t="shared" si="54"/>
        <v>-1</v>
      </c>
      <c r="K338" s="1">
        <f t="shared" si="54"/>
        <v>-1</v>
      </c>
      <c r="L338" s="1">
        <f t="shared" si="54"/>
        <v>-1</v>
      </c>
      <c r="M338" s="1">
        <f t="shared" si="53"/>
        <v>-1</v>
      </c>
      <c r="O338" s="1">
        <f t="shared" si="55"/>
        <v>1</v>
      </c>
      <c r="P338" s="1">
        <f t="shared" si="56"/>
        <v>1</v>
      </c>
      <c r="Q338" s="1">
        <f t="shared" si="56"/>
        <v>1</v>
      </c>
      <c r="S338" s="8" t="str">
        <f t="shared" si="57"/>
        <v>D</v>
      </c>
      <c r="T338" s="8" t="str">
        <f t="shared" si="57"/>
        <v>D</v>
      </c>
      <c r="U338" s="8" t="str">
        <f t="shared" si="57"/>
        <v>D</v>
      </c>
    </row>
    <row r="339" spans="1:29" ht="15.6" x14ac:dyDescent="0.25">
      <c r="A339" s="20" t="s">
        <v>99</v>
      </c>
      <c r="E339" s="5">
        <v>2305186</v>
      </c>
      <c r="F339" s="6"/>
      <c r="G339" s="6"/>
      <c r="H339" s="6"/>
      <c r="J339" s="1" t="e">
        <f t="shared" si="54"/>
        <v>#DIV/0!</v>
      </c>
      <c r="K339" s="1" t="e">
        <f t="shared" si="54"/>
        <v>#DIV/0!</v>
      </c>
      <c r="L339" s="1" t="e">
        <f t="shared" si="54"/>
        <v>#DIV/0!</v>
      </c>
      <c r="M339" s="1" t="e">
        <f t="shared" si="54"/>
        <v>#DIV/0!</v>
      </c>
      <c r="O339" s="1" t="e">
        <f t="shared" si="55"/>
        <v>#DIV/0!</v>
      </c>
      <c r="P339" s="1" t="e">
        <f t="shared" si="56"/>
        <v>#DIV/0!</v>
      </c>
      <c r="Q339" s="1" t="e">
        <f t="shared" si="56"/>
        <v>#DIV/0!</v>
      </c>
      <c r="S339" s="1" t="e">
        <f t="shared" si="57"/>
        <v>#DIV/0!</v>
      </c>
      <c r="T339" s="1" t="e">
        <f t="shared" si="57"/>
        <v>#DIV/0!</v>
      </c>
      <c r="U339" s="1" t="e">
        <f t="shared" si="57"/>
        <v>#DIV/0!</v>
      </c>
      <c r="W339" s="1">
        <f>COUNTIF($S$339:$U$351,"A")</f>
        <v>13</v>
      </c>
      <c r="X339" s="1">
        <f>COUNTIF($S$339:$U$351,"B")</f>
        <v>2</v>
      </c>
      <c r="Y339" s="1">
        <f>COUNTIF($S$339:$U$351,"C")</f>
        <v>10</v>
      </c>
      <c r="Z339" s="1">
        <f>COUNTIF($S$339:$U$351,"D")</f>
        <v>8</v>
      </c>
      <c r="AA339" s="1">
        <f>COUNTIF($S$339:$U$351,"E")</f>
        <v>0</v>
      </c>
      <c r="AC339" s="1" t="s">
        <v>39</v>
      </c>
    </row>
    <row r="340" spans="1:29" ht="15.6" x14ac:dyDescent="0.25">
      <c r="E340" s="5">
        <v>2936189</v>
      </c>
      <c r="F340" s="5">
        <v>4130</v>
      </c>
      <c r="G340" s="5">
        <v>110007</v>
      </c>
      <c r="H340" s="5">
        <v>110007</v>
      </c>
      <c r="J340" s="1">
        <f t="shared" ref="J340:M373" si="58">(E340-E339)/E339</f>
        <v>0.27373192445208328</v>
      </c>
      <c r="K340" s="1" t="e">
        <f t="shared" si="58"/>
        <v>#DIV/0!</v>
      </c>
      <c r="L340" s="1" t="e">
        <f t="shared" si="58"/>
        <v>#DIV/0!</v>
      </c>
      <c r="M340" s="1" t="e">
        <f t="shared" si="58"/>
        <v>#DIV/0!</v>
      </c>
      <c r="O340" s="1" t="e">
        <f t="shared" si="55"/>
        <v>#DIV/0!</v>
      </c>
      <c r="P340" s="1" t="e">
        <f t="shared" si="56"/>
        <v>#DIV/0!</v>
      </c>
      <c r="Q340" s="1" t="e">
        <f t="shared" si="56"/>
        <v>#DIV/0!</v>
      </c>
      <c r="S340" s="1" t="e">
        <f t="shared" si="57"/>
        <v>#DIV/0!</v>
      </c>
      <c r="T340" s="1" t="e">
        <f t="shared" si="57"/>
        <v>#DIV/0!</v>
      </c>
      <c r="U340" s="1" t="e">
        <f t="shared" si="57"/>
        <v>#DIV/0!</v>
      </c>
    </row>
    <row r="341" spans="1:29" ht="15.6" x14ac:dyDescent="0.25">
      <c r="E341" s="5">
        <v>3682811</v>
      </c>
      <c r="F341" s="5">
        <v>5408</v>
      </c>
      <c r="G341" s="5">
        <v>94449</v>
      </c>
      <c r="H341" s="5">
        <v>95123</v>
      </c>
      <c r="J341" s="1">
        <f t="shared" si="58"/>
        <v>0.25428267730721693</v>
      </c>
      <c r="K341" s="1">
        <f t="shared" si="58"/>
        <v>0.30944309927360775</v>
      </c>
      <c r="L341" s="1">
        <f t="shared" si="58"/>
        <v>-0.14142736371321826</v>
      </c>
      <c r="M341" s="1">
        <f t="shared" si="58"/>
        <v>-0.13530048087848956</v>
      </c>
      <c r="O341" s="1">
        <f t="shared" ref="O341:O374" si="59">K341/J341</f>
        <v>1.2169255985131366</v>
      </c>
      <c r="P341" s="1">
        <f t="shared" ref="P341:Q374" si="60">L341/$J341</f>
        <v>-0.55618166841286576</v>
      </c>
      <c r="Q341" s="1">
        <f t="shared" si="60"/>
        <v>-0.53208689758690664</v>
      </c>
      <c r="S341" s="1" t="str">
        <f t="shared" ref="S341:U374" si="61">IF(AND($J341&gt;0,K341&lt;0,O341&lt;-0.5),"A",IF(OR(AND($J341&gt;0,K341&lt;0,O341&gt;-0.5)),"B",IF(OR(AND($J341&gt;0,K341&gt;0,O341&lt;1),AND($J341&lt;0,K341&lt;0,O341&gt;1.2)),"C",IF(OR(AND($J341&gt;0,K341&gt;0,O341&gt;1),AND($J341&lt;0,K341&lt;0,O341&lt;1.2)),"D",IF(AND($J341&lt;0,K341&gt;0,O341&lt;0),"E","F")))))</f>
        <v>D</v>
      </c>
      <c r="T341" s="1" t="str">
        <f t="shared" si="61"/>
        <v>A</v>
      </c>
      <c r="U341" s="1" t="str">
        <f t="shared" si="61"/>
        <v>A</v>
      </c>
    </row>
    <row r="342" spans="1:29" ht="15.6" x14ac:dyDescent="0.25">
      <c r="E342" s="5">
        <v>4708299</v>
      </c>
      <c r="F342" s="5">
        <v>4301</v>
      </c>
      <c r="G342" s="5">
        <v>108679</v>
      </c>
      <c r="H342" s="5">
        <v>76448</v>
      </c>
      <c r="J342" s="1">
        <f t="shared" si="58"/>
        <v>0.27845251901332979</v>
      </c>
      <c r="K342" s="1">
        <f t="shared" si="58"/>
        <v>-0.20469674556213019</v>
      </c>
      <c r="L342" s="1">
        <f t="shared" si="58"/>
        <v>0.15066332094569557</v>
      </c>
      <c r="M342" s="1">
        <f t="shared" si="58"/>
        <v>-0.19632475847061173</v>
      </c>
      <c r="O342" s="1">
        <f t="shared" si="59"/>
        <v>-0.73512262085993607</v>
      </c>
      <c r="P342" s="1">
        <f t="shared" si="60"/>
        <v>0.54107365047210498</v>
      </c>
      <c r="Q342" s="1">
        <f t="shared" si="60"/>
        <v>-0.70505649999601361</v>
      </c>
      <c r="S342" s="1" t="str">
        <f t="shared" si="61"/>
        <v>A</v>
      </c>
      <c r="T342" s="1" t="str">
        <f t="shared" si="61"/>
        <v>C</v>
      </c>
      <c r="U342" s="1" t="str">
        <f t="shared" si="61"/>
        <v>A</v>
      </c>
    </row>
    <row r="343" spans="1:29" ht="15.6" x14ac:dyDescent="0.25">
      <c r="E343" s="5">
        <v>5502093</v>
      </c>
      <c r="F343" s="5">
        <v>14365</v>
      </c>
      <c r="G343" s="5">
        <v>106880</v>
      </c>
      <c r="H343" s="5">
        <v>64663</v>
      </c>
      <c r="J343" s="1">
        <f t="shared" si="58"/>
        <v>0.16859464532732521</v>
      </c>
      <c r="K343" s="1">
        <f t="shared" si="58"/>
        <v>2.3399209486166006</v>
      </c>
      <c r="L343" s="1">
        <f t="shared" si="58"/>
        <v>-1.6553335971070768E-2</v>
      </c>
      <c r="M343" s="1">
        <f t="shared" si="58"/>
        <v>-0.15415707408957724</v>
      </c>
      <c r="O343" s="1">
        <f t="shared" si="59"/>
        <v>13.878975480352072</v>
      </c>
      <c r="P343" s="1">
        <f t="shared" si="60"/>
        <v>-9.8184233188026784E-2</v>
      </c>
      <c r="Q343" s="1">
        <f t="shared" si="60"/>
        <v>-0.91436518514738396</v>
      </c>
      <c r="S343" s="1" t="str">
        <f t="shared" si="61"/>
        <v>D</v>
      </c>
      <c r="T343" s="1" t="str">
        <f t="shared" si="61"/>
        <v>B</v>
      </c>
      <c r="U343" s="1" t="str">
        <f t="shared" si="61"/>
        <v>A</v>
      </c>
    </row>
    <row r="344" spans="1:29" ht="15.6" x14ac:dyDescent="0.25">
      <c r="E344" s="5">
        <v>6195053</v>
      </c>
      <c r="F344" s="5">
        <v>10735</v>
      </c>
      <c r="G344" s="5">
        <v>111979</v>
      </c>
      <c r="H344" s="5">
        <v>60224</v>
      </c>
      <c r="J344" s="1">
        <f t="shared" si="58"/>
        <v>0.12594479955173421</v>
      </c>
      <c r="K344" s="1">
        <f t="shared" si="58"/>
        <v>-0.25269752871562828</v>
      </c>
      <c r="L344" s="1">
        <f t="shared" si="58"/>
        <v>4.7707709580838323E-2</v>
      </c>
      <c r="M344" s="1">
        <f t="shared" si="58"/>
        <v>-6.8648222321884236E-2</v>
      </c>
      <c r="O344" s="1">
        <f t="shared" si="59"/>
        <v>-2.0064149501609871</v>
      </c>
      <c r="P344" s="1">
        <f t="shared" si="60"/>
        <v>0.37879856691694108</v>
      </c>
      <c r="Q344" s="1">
        <f t="shared" si="60"/>
        <v>-0.54506595402286284</v>
      </c>
      <c r="S344" s="1" t="str">
        <f t="shared" si="61"/>
        <v>A</v>
      </c>
      <c r="T344" s="1" t="str">
        <f t="shared" si="61"/>
        <v>C</v>
      </c>
      <c r="U344" s="1" t="str">
        <f t="shared" si="61"/>
        <v>A</v>
      </c>
    </row>
    <row r="345" spans="1:29" ht="15.6" x14ac:dyDescent="0.25">
      <c r="E345" s="5">
        <v>6914452</v>
      </c>
      <c r="F345" s="5">
        <v>9205</v>
      </c>
      <c r="G345" s="5">
        <v>120129</v>
      </c>
      <c r="H345" s="5">
        <v>44467</v>
      </c>
      <c r="J345" s="1">
        <f t="shared" si="58"/>
        <v>0.11612475308927946</v>
      </c>
      <c r="K345" s="1">
        <f t="shared" si="58"/>
        <v>-0.14252445272473219</v>
      </c>
      <c r="L345" s="1">
        <f t="shared" si="58"/>
        <v>7.2781503674796161E-2</v>
      </c>
      <c r="M345" s="1">
        <f t="shared" si="58"/>
        <v>-0.26163987778958553</v>
      </c>
      <c r="O345" s="1">
        <f t="shared" si="59"/>
        <v>-1.2273391239433338</v>
      </c>
      <c r="P345" s="1">
        <f t="shared" si="60"/>
        <v>0.62675270981062947</v>
      </c>
      <c r="Q345" s="1">
        <f t="shared" si="60"/>
        <v>-2.2530930816139656</v>
      </c>
      <c r="S345" s="1" t="str">
        <f t="shared" si="61"/>
        <v>A</v>
      </c>
      <c r="T345" s="1" t="str">
        <f t="shared" si="61"/>
        <v>C</v>
      </c>
      <c r="U345" s="1" t="str">
        <f t="shared" si="61"/>
        <v>A</v>
      </c>
    </row>
    <row r="346" spans="1:29" ht="15.6" x14ac:dyDescent="0.25">
      <c r="E346" s="5">
        <v>7230077</v>
      </c>
      <c r="F346" s="5">
        <v>8130</v>
      </c>
      <c r="G346" s="5">
        <v>117397</v>
      </c>
      <c r="H346" s="5">
        <v>42490</v>
      </c>
      <c r="J346" s="1">
        <f t="shared" si="58"/>
        <v>4.5647146006653892E-2</v>
      </c>
      <c r="K346" s="1">
        <f t="shared" si="58"/>
        <v>-0.11678435632808257</v>
      </c>
      <c r="L346" s="1">
        <f t="shared" si="58"/>
        <v>-2.2742218781476579E-2</v>
      </c>
      <c r="M346" s="1">
        <f t="shared" si="58"/>
        <v>-4.4459936582184542E-2</v>
      </c>
      <c r="O346" s="1">
        <f t="shared" si="59"/>
        <v>-2.5584152908718356</v>
      </c>
      <c r="P346" s="1">
        <f t="shared" si="60"/>
        <v>-0.49821775885312725</v>
      </c>
      <c r="Q346" s="1">
        <f t="shared" si="60"/>
        <v>-0.97399159578790984</v>
      </c>
      <c r="S346" s="1" t="str">
        <f t="shared" si="61"/>
        <v>A</v>
      </c>
      <c r="T346" s="1" t="str">
        <f t="shared" si="61"/>
        <v>B</v>
      </c>
      <c r="U346" s="1" t="str">
        <f t="shared" si="61"/>
        <v>A</v>
      </c>
    </row>
    <row r="347" spans="1:29" ht="15.6" x14ac:dyDescent="0.25">
      <c r="E347" s="5">
        <v>8274316</v>
      </c>
      <c r="F347" s="5">
        <v>11854</v>
      </c>
      <c r="G347" s="5">
        <v>121407</v>
      </c>
      <c r="H347" s="5">
        <v>48997</v>
      </c>
      <c r="J347" s="1">
        <f t="shared" si="58"/>
        <v>0.14442985876913897</v>
      </c>
      <c r="K347" s="1">
        <f t="shared" si="58"/>
        <v>0.45805658056580567</v>
      </c>
      <c r="L347" s="1">
        <f t="shared" si="58"/>
        <v>3.4157601983014901E-2</v>
      </c>
      <c r="M347" s="1">
        <f t="shared" si="58"/>
        <v>0.15314191574488115</v>
      </c>
      <c r="O347" s="1">
        <f t="shared" si="59"/>
        <v>3.1714811914202388</v>
      </c>
      <c r="P347" s="1">
        <f t="shared" si="60"/>
        <v>0.23649958723295189</v>
      </c>
      <c r="Q347" s="1">
        <f t="shared" si="60"/>
        <v>1.0603203316127852</v>
      </c>
      <c r="S347" s="1" t="str">
        <f t="shared" si="61"/>
        <v>D</v>
      </c>
      <c r="T347" s="1" t="str">
        <f t="shared" si="61"/>
        <v>C</v>
      </c>
      <c r="U347" s="1" t="str">
        <f t="shared" si="61"/>
        <v>D</v>
      </c>
    </row>
    <row r="348" spans="1:29" ht="15.6" x14ac:dyDescent="0.25">
      <c r="E348" s="5">
        <v>10168221</v>
      </c>
      <c r="F348" s="5">
        <v>4934</v>
      </c>
      <c r="G348" s="5">
        <v>121687</v>
      </c>
      <c r="H348" s="5">
        <v>52170</v>
      </c>
      <c r="J348" s="1">
        <f t="shared" si="58"/>
        <v>0.22888961456149368</v>
      </c>
      <c r="K348" s="1">
        <f t="shared" si="58"/>
        <v>-0.58376919183398013</v>
      </c>
      <c r="L348" s="1">
        <f t="shared" si="58"/>
        <v>2.3062920589422358E-3</v>
      </c>
      <c r="M348" s="1">
        <f t="shared" si="58"/>
        <v>6.4759066881645816E-2</v>
      </c>
      <c r="O348" s="1">
        <f t="shared" si="59"/>
        <v>-2.5504398395373427</v>
      </c>
      <c r="P348" s="1">
        <f t="shared" si="60"/>
        <v>1.0076001322124755E-2</v>
      </c>
      <c r="Q348" s="1">
        <f t="shared" si="60"/>
        <v>0.28292706510826682</v>
      </c>
      <c r="S348" s="1" t="str">
        <f t="shared" si="61"/>
        <v>A</v>
      </c>
      <c r="T348" s="1" t="str">
        <f t="shared" si="61"/>
        <v>C</v>
      </c>
      <c r="U348" s="1" t="str">
        <f t="shared" si="61"/>
        <v>C</v>
      </c>
    </row>
    <row r="349" spans="1:29" ht="15.6" x14ac:dyDescent="0.25">
      <c r="E349" s="5">
        <v>10686498</v>
      </c>
      <c r="F349" s="5">
        <v>5448</v>
      </c>
      <c r="G349" s="5">
        <v>122687</v>
      </c>
      <c r="H349" s="5">
        <v>58670</v>
      </c>
      <c r="J349" s="1">
        <f t="shared" si="58"/>
        <v>5.0970272971053637E-2</v>
      </c>
      <c r="K349" s="1">
        <f t="shared" si="58"/>
        <v>0.10417511147142278</v>
      </c>
      <c r="L349" s="1">
        <f t="shared" si="58"/>
        <v>8.2178046956536029E-3</v>
      </c>
      <c r="M349" s="1">
        <f t="shared" si="58"/>
        <v>0.12459267778416715</v>
      </c>
      <c r="O349" s="1">
        <f t="shared" si="59"/>
        <v>2.0438405642948885</v>
      </c>
      <c r="P349" s="1">
        <f t="shared" si="60"/>
        <v>0.16122740210397832</v>
      </c>
      <c r="Q349" s="1">
        <f t="shared" si="60"/>
        <v>2.4444184918319776</v>
      </c>
      <c r="S349" s="1" t="str">
        <f t="shared" si="61"/>
        <v>D</v>
      </c>
      <c r="T349" s="1" t="str">
        <f t="shared" si="61"/>
        <v>C</v>
      </c>
      <c r="U349" s="1" t="str">
        <f t="shared" si="61"/>
        <v>D</v>
      </c>
    </row>
    <row r="350" spans="1:29" ht="15.6" x14ac:dyDescent="0.25">
      <c r="E350" s="5">
        <v>11401151</v>
      </c>
      <c r="F350" s="5">
        <v>4839</v>
      </c>
      <c r="G350" s="5">
        <v>128741</v>
      </c>
      <c r="H350" s="5">
        <v>58990</v>
      </c>
      <c r="J350" s="1">
        <f t="shared" si="58"/>
        <v>6.687438672612861E-2</v>
      </c>
      <c r="K350" s="1">
        <f t="shared" si="58"/>
        <v>-0.11178414096916299</v>
      </c>
      <c r="L350" s="1">
        <f t="shared" si="58"/>
        <v>4.9345081385965911E-2</v>
      </c>
      <c r="M350" s="1">
        <f t="shared" si="58"/>
        <v>5.4542355547980226E-3</v>
      </c>
      <c r="O350" s="1">
        <f t="shared" si="59"/>
        <v>-1.6715538854502514</v>
      </c>
      <c r="P350" s="1">
        <f t="shared" si="60"/>
        <v>0.7378771425306575</v>
      </c>
      <c r="Q350" s="1">
        <f t="shared" si="60"/>
        <v>8.1559410438181837E-2</v>
      </c>
      <c r="S350" s="1" t="str">
        <f t="shared" si="61"/>
        <v>A</v>
      </c>
      <c r="T350" s="1" t="str">
        <f t="shared" si="61"/>
        <v>C</v>
      </c>
      <c r="U350" s="1" t="str">
        <f t="shared" si="61"/>
        <v>C</v>
      </c>
    </row>
    <row r="351" spans="1:29" ht="15.6" x14ac:dyDescent="0.25">
      <c r="E351" s="5">
        <v>12017177</v>
      </c>
      <c r="F351" s="5">
        <v>8281</v>
      </c>
      <c r="G351" s="5">
        <v>134217</v>
      </c>
      <c r="H351" s="5">
        <v>117543</v>
      </c>
      <c r="J351" s="1">
        <f t="shared" si="58"/>
        <v>5.4031913093686768E-2</v>
      </c>
      <c r="K351" s="1">
        <f t="shared" si="58"/>
        <v>0.71130398842736098</v>
      </c>
      <c r="L351" s="1">
        <f t="shared" si="58"/>
        <v>4.2535012156189558E-2</v>
      </c>
      <c r="M351" s="1">
        <f t="shared" si="58"/>
        <v>0.99259196473978639</v>
      </c>
      <c r="O351" s="1">
        <f t="shared" si="59"/>
        <v>13.164516073936158</v>
      </c>
      <c r="P351" s="1">
        <f t="shared" si="60"/>
        <v>0.78722017638793285</v>
      </c>
      <c r="Q351" s="1">
        <f t="shared" si="60"/>
        <v>18.370476037350667</v>
      </c>
      <c r="S351" s="1" t="str">
        <f t="shared" si="61"/>
        <v>D</v>
      </c>
      <c r="T351" s="1" t="str">
        <f t="shared" si="61"/>
        <v>C</v>
      </c>
      <c r="U351" s="1" t="str">
        <f t="shared" si="61"/>
        <v>D</v>
      </c>
    </row>
    <row r="352" spans="1:29" ht="14.4" x14ac:dyDescent="0.25">
      <c r="A352" s="20" t="s">
        <v>102</v>
      </c>
      <c r="J352" s="1" t="e">
        <f>(E352-#REF!)/#REF!</f>
        <v>#REF!</v>
      </c>
      <c r="K352" s="1" t="e">
        <f>(F352-#REF!)/#REF!</f>
        <v>#REF!</v>
      </c>
      <c r="L352" s="1" t="e">
        <f>(G352-#REF!)/#REF!</f>
        <v>#REF!</v>
      </c>
      <c r="M352" s="1" t="e">
        <f>(H352-#REF!)/#REF!</f>
        <v>#REF!</v>
      </c>
      <c r="O352" s="1" t="e">
        <f t="shared" si="59"/>
        <v>#REF!</v>
      </c>
      <c r="P352" s="1" t="e">
        <f t="shared" si="60"/>
        <v>#REF!</v>
      </c>
      <c r="Q352" s="1" t="e">
        <f t="shared" si="60"/>
        <v>#REF!</v>
      </c>
      <c r="S352" s="8" t="e">
        <f t="shared" si="61"/>
        <v>#REF!</v>
      </c>
      <c r="T352" s="8" t="e">
        <f t="shared" si="61"/>
        <v>#REF!</v>
      </c>
      <c r="U352" s="8" t="e">
        <f t="shared" si="61"/>
        <v>#REF!</v>
      </c>
    </row>
    <row r="353" spans="1:29" ht="15.6" x14ac:dyDescent="0.25">
      <c r="E353" s="5">
        <v>1779648</v>
      </c>
      <c r="F353" s="6"/>
      <c r="G353" s="6"/>
      <c r="H353" s="6"/>
      <c r="J353" s="1" t="e">
        <f t="shared" si="58"/>
        <v>#DIV/0!</v>
      </c>
      <c r="K353" s="1" t="e">
        <f t="shared" si="58"/>
        <v>#DIV/0!</v>
      </c>
      <c r="L353" s="1" t="e">
        <f t="shared" si="58"/>
        <v>#DIV/0!</v>
      </c>
      <c r="M353" s="1" t="e">
        <f t="shared" si="58"/>
        <v>#DIV/0!</v>
      </c>
      <c r="O353" s="1" t="e">
        <f t="shared" si="59"/>
        <v>#DIV/0!</v>
      </c>
      <c r="P353" s="1" t="e">
        <f t="shared" si="60"/>
        <v>#DIV/0!</v>
      </c>
      <c r="Q353" s="1" t="e">
        <f t="shared" si="60"/>
        <v>#DIV/0!</v>
      </c>
      <c r="S353" s="1" t="e">
        <f t="shared" si="61"/>
        <v>#DIV/0!</v>
      </c>
      <c r="T353" s="1" t="e">
        <f t="shared" si="61"/>
        <v>#DIV/0!</v>
      </c>
      <c r="U353" s="1" t="e">
        <f t="shared" si="61"/>
        <v>#DIV/0!</v>
      </c>
      <c r="W353" s="1">
        <f>COUNTIF($S$353:$U$366,"A")</f>
        <v>14</v>
      </c>
      <c r="X353" s="1">
        <f>COUNTIF($S$353:$U$366,"B")</f>
        <v>7</v>
      </c>
      <c r="Y353" s="1">
        <f>COUNTIF($S$353:$U$366,"C")</f>
        <v>6</v>
      </c>
      <c r="Z353" s="1">
        <f>COUNTIF($S$353:$U$366,"D")</f>
        <v>6</v>
      </c>
      <c r="AA353" s="1">
        <f>COUNTIF($S$353:$U$366,"E")</f>
        <v>0</v>
      </c>
      <c r="AC353" s="1" t="s">
        <v>39</v>
      </c>
    </row>
    <row r="354" spans="1:29" ht="15.6" x14ac:dyDescent="0.25">
      <c r="E354" s="5">
        <v>1922238</v>
      </c>
      <c r="F354" s="6"/>
      <c r="G354" s="6"/>
      <c r="H354" s="6"/>
      <c r="J354" s="1">
        <f t="shared" si="58"/>
        <v>8.0122586039486465E-2</v>
      </c>
      <c r="K354" s="1" t="e">
        <f t="shared" si="58"/>
        <v>#DIV/0!</v>
      </c>
      <c r="L354" s="1" t="e">
        <f t="shared" si="58"/>
        <v>#DIV/0!</v>
      </c>
      <c r="M354" s="1" t="e">
        <f t="shared" si="58"/>
        <v>#DIV/0!</v>
      </c>
      <c r="O354" s="1" t="e">
        <f t="shared" si="59"/>
        <v>#DIV/0!</v>
      </c>
      <c r="P354" s="1" t="e">
        <f t="shared" si="60"/>
        <v>#DIV/0!</v>
      </c>
      <c r="Q354" s="1" t="e">
        <f t="shared" si="60"/>
        <v>#DIV/0!</v>
      </c>
      <c r="S354" s="1" t="e">
        <f t="shared" si="61"/>
        <v>#DIV/0!</v>
      </c>
      <c r="T354" s="1" t="e">
        <f t="shared" si="61"/>
        <v>#DIV/0!</v>
      </c>
      <c r="U354" s="1" t="e">
        <f t="shared" si="61"/>
        <v>#DIV/0!</v>
      </c>
    </row>
    <row r="355" spans="1:29" ht="15.6" x14ac:dyDescent="0.25">
      <c r="E355" s="5">
        <v>2163954</v>
      </c>
      <c r="F355" s="5">
        <v>11483</v>
      </c>
      <c r="G355" s="5">
        <v>16918</v>
      </c>
      <c r="H355" s="5">
        <v>9941</v>
      </c>
      <c r="J355" s="1">
        <f t="shared" si="58"/>
        <v>0.12574717594803558</v>
      </c>
      <c r="K355" s="1" t="e">
        <f t="shared" si="58"/>
        <v>#DIV/0!</v>
      </c>
      <c r="L355" s="1" t="e">
        <f t="shared" si="58"/>
        <v>#DIV/0!</v>
      </c>
      <c r="M355" s="1" t="e">
        <f t="shared" si="58"/>
        <v>#DIV/0!</v>
      </c>
      <c r="O355" s="1" t="e">
        <f t="shared" si="59"/>
        <v>#DIV/0!</v>
      </c>
      <c r="P355" s="1" t="e">
        <f t="shared" si="60"/>
        <v>#DIV/0!</v>
      </c>
      <c r="Q355" s="1" t="e">
        <f t="shared" si="60"/>
        <v>#DIV/0!</v>
      </c>
      <c r="S355" s="1" t="e">
        <f t="shared" si="61"/>
        <v>#DIV/0!</v>
      </c>
      <c r="T355" s="1" t="e">
        <f t="shared" si="61"/>
        <v>#DIV/0!</v>
      </c>
      <c r="U355" s="1" t="e">
        <f t="shared" si="61"/>
        <v>#DIV/0!</v>
      </c>
    </row>
    <row r="356" spans="1:29" ht="15.6" x14ac:dyDescent="0.25">
      <c r="E356" s="5">
        <v>2587937</v>
      </c>
      <c r="F356" s="5">
        <v>10902</v>
      </c>
      <c r="G356" s="5">
        <v>17714</v>
      </c>
      <c r="H356" s="5">
        <v>11159</v>
      </c>
      <c r="J356" s="1">
        <f t="shared" si="58"/>
        <v>0.195929765604999</v>
      </c>
      <c r="K356" s="1">
        <f t="shared" si="58"/>
        <v>-5.0596534006792648E-2</v>
      </c>
      <c r="L356" s="1">
        <f t="shared" si="58"/>
        <v>4.7050478779997636E-2</v>
      </c>
      <c r="M356" s="1">
        <f t="shared" si="58"/>
        <v>0.1225228850216276</v>
      </c>
      <c r="O356" s="1">
        <f t="shared" si="59"/>
        <v>-0.25823811839185762</v>
      </c>
      <c r="P356" s="1">
        <f t="shared" si="60"/>
        <v>0.24013951445669049</v>
      </c>
      <c r="Q356" s="1">
        <f t="shared" si="60"/>
        <v>0.62534084417085389</v>
      </c>
      <c r="S356" s="1" t="str">
        <f t="shared" si="61"/>
        <v>B</v>
      </c>
      <c r="T356" s="1" t="str">
        <f t="shared" si="61"/>
        <v>C</v>
      </c>
      <c r="U356" s="1" t="str">
        <f t="shared" si="61"/>
        <v>C</v>
      </c>
    </row>
    <row r="357" spans="1:29" ht="15.6" x14ac:dyDescent="0.25">
      <c r="E357" s="5">
        <v>2849099</v>
      </c>
      <c r="F357" s="5">
        <v>10667</v>
      </c>
      <c r="G357" s="5">
        <v>33282</v>
      </c>
      <c r="H357" s="5">
        <v>15631</v>
      </c>
      <c r="J357" s="1">
        <f t="shared" si="58"/>
        <v>0.10091513046878653</v>
      </c>
      <c r="K357" s="1">
        <f t="shared" si="58"/>
        <v>-2.1555677857273893E-2</v>
      </c>
      <c r="L357" s="1">
        <f t="shared" si="58"/>
        <v>0.87885288472394718</v>
      </c>
      <c r="M357" s="1">
        <f t="shared" si="58"/>
        <v>0.40075275562326373</v>
      </c>
      <c r="O357" s="1">
        <f t="shared" si="59"/>
        <v>-0.21360204121166107</v>
      </c>
      <c r="P357" s="1">
        <f t="shared" si="60"/>
        <v>8.7088316751052517</v>
      </c>
      <c r="Q357" s="1">
        <f t="shared" si="60"/>
        <v>3.9711860229642992</v>
      </c>
      <c r="S357" s="1" t="str">
        <f t="shared" si="61"/>
        <v>B</v>
      </c>
      <c r="T357" s="1" t="str">
        <f t="shared" si="61"/>
        <v>D</v>
      </c>
      <c r="U357" s="1" t="str">
        <f t="shared" si="61"/>
        <v>D</v>
      </c>
    </row>
    <row r="358" spans="1:29" ht="15.6" x14ac:dyDescent="0.25">
      <c r="E358" s="5">
        <v>3311151</v>
      </c>
      <c r="F358" s="5">
        <v>9369</v>
      </c>
      <c r="G358" s="5">
        <v>31602</v>
      </c>
      <c r="H358" s="5">
        <v>12981</v>
      </c>
      <c r="J358" s="1">
        <f t="shared" si="58"/>
        <v>0.16217477876339151</v>
      </c>
      <c r="K358" s="1">
        <f t="shared" si="58"/>
        <v>-0.12168369738445674</v>
      </c>
      <c r="L358" s="1">
        <f t="shared" si="58"/>
        <v>-5.0477735712998018E-2</v>
      </c>
      <c r="M358" s="1">
        <f t="shared" si="58"/>
        <v>-0.169534898598938</v>
      </c>
      <c r="O358" s="1">
        <f t="shared" si="59"/>
        <v>-0.75032442351587769</v>
      </c>
      <c r="P358" s="1">
        <f t="shared" si="60"/>
        <v>-0.31125515384018887</v>
      </c>
      <c r="Q358" s="1">
        <f t="shared" si="60"/>
        <v>-1.045383874679334</v>
      </c>
      <c r="S358" s="1" t="str">
        <f t="shared" si="61"/>
        <v>A</v>
      </c>
      <c r="T358" s="1" t="str">
        <f t="shared" si="61"/>
        <v>B</v>
      </c>
      <c r="U358" s="1" t="str">
        <f t="shared" si="61"/>
        <v>A</v>
      </c>
    </row>
    <row r="359" spans="1:29" ht="15.6" x14ac:dyDescent="0.25">
      <c r="E359" s="5">
        <v>4038967</v>
      </c>
      <c r="F359" s="5">
        <v>10430</v>
      </c>
      <c r="G359" s="5">
        <v>42480</v>
      </c>
      <c r="H359" s="5">
        <v>12649</v>
      </c>
      <c r="J359" s="1">
        <f t="shared" si="58"/>
        <v>0.21980755332511262</v>
      </c>
      <c r="K359" s="1">
        <f t="shared" si="58"/>
        <v>0.11324581065215071</v>
      </c>
      <c r="L359" s="1">
        <f t="shared" si="58"/>
        <v>0.34421872033415607</v>
      </c>
      <c r="M359" s="1">
        <f t="shared" si="58"/>
        <v>-2.557584161466759E-2</v>
      </c>
      <c r="O359" s="1">
        <f t="shared" si="59"/>
        <v>0.51520436372198397</v>
      </c>
      <c r="P359" s="1">
        <f t="shared" si="60"/>
        <v>1.5660004177610292</v>
      </c>
      <c r="Q359" s="1">
        <f t="shared" si="60"/>
        <v>-0.11635560847556004</v>
      </c>
      <c r="S359" s="1" t="str">
        <f t="shared" si="61"/>
        <v>C</v>
      </c>
      <c r="T359" s="1" t="str">
        <f t="shared" si="61"/>
        <v>D</v>
      </c>
      <c r="U359" s="1" t="str">
        <f t="shared" si="61"/>
        <v>B</v>
      </c>
    </row>
    <row r="360" spans="1:29" ht="15.6" x14ac:dyDescent="0.25">
      <c r="E360" s="5">
        <v>5084223</v>
      </c>
      <c r="F360" s="5">
        <v>8158</v>
      </c>
      <c r="G360" s="5">
        <v>42106</v>
      </c>
      <c r="H360" s="5">
        <v>10789</v>
      </c>
      <c r="J360" s="1">
        <f t="shared" si="58"/>
        <v>0.25879290422526352</v>
      </c>
      <c r="K360" s="1">
        <f t="shared" si="58"/>
        <v>-0.21783317353787152</v>
      </c>
      <c r="L360" s="1">
        <f t="shared" si="58"/>
        <v>-8.8041431261770241E-3</v>
      </c>
      <c r="M360" s="1">
        <f t="shared" si="58"/>
        <v>-0.14704719740690964</v>
      </c>
      <c r="O360" s="1">
        <f t="shared" si="59"/>
        <v>-0.84172776757534651</v>
      </c>
      <c r="P360" s="1">
        <f t="shared" si="60"/>
        <v>-3.4020032939208994E-2</v>
      </c>
      <c r="Q360" s="1">
        <f t="shared" si="60"/>
        <v>-0.56820413158976713</v>
      </c>
      <c r="S360" s="1" t="str">
        <f t="shared" si="61"/>
        <v>A</v>
      </c>
      <c r="T360" s="1" t="str">
        <f t="shared" si="61"/>
        <v>B</v>
      </c>
      <c r="U360" s="1" t="str">
        <f t="shared" si="61"/>
        <v>A</v>
      </c>
    </row>
    <row r="361" spans="1:29" ht="15.6" x14ac:dyDescent="0.25">
      <c r="E361" s="5">
        <v>5876030</v>
      </c>
      <c r="F361" s="5">
        <v>6522</v>
      </c>
      <c r="G361" s="5">
        <v>83707</v>
      </c>
      <c r="H361" s="5">
        <v>8098</v>
      </c>
      <c r="J361" s="1">
        <f t="shared" si="58"/>
        <v>0.15573805476274349</v>
      </c>
      <c r="K361" s="1">
        <f t="shared" si="58"/>
        <v>-0.20053934787938221</v>
      </c>
      <c r="L361" s="1">
        <f t="shared" si="58"/>
        <v>0.98800645988695202</v>
      </c>
      <c r="M361" s="1">
        <f t="shared" si="58"/>
        <v>-0.24942070627490964</v>
      </c>
      <c r="O361" s="1">
        <f t="shared" si="59"/>
        <v>-1.2876708148492704</v>
      </c>
      <c r="P361" s="1">
        <f t="shared" si="60"/>
        <v>6.3440272282334194</v>
      </c>
      <c r="Q361" s="1">
        <f t="shared" si="60"/>
        <v>-1.6015398847435549</v>
      </c>
      <c r="S361" s="1" t="str">
        <f t="shared" si="61"/>
        <v>A</v>
      </c>
      <c r="T361" s="1" t="str">
        <f t="shared" si="61"/>
        <v>D</v>
      </c>
      <c r="U361" s="1" t="str">
        <f t="shared" si="61"/>
        <v>A</v>
      </c>
    </row>
    <row r="362" spans="1:29" ht="15.6" x14ac:dyDescent="0.25">
      <c r="E362" s="5">
        <v>7148088</v>
      </c>
      <c r="F362" s="5">
        <v>6267</v>
      </c>
      <c r="G362" s="5">
        <v>91275</v>
      </c>
      <c r="H362" s="5">
        <v>9014</v>
      </c>
      <c r="J362" s="1">
        <f t="shared" si="58"/>
        <v>0.21648255710062747</v>
      </c>
      <c r="K362" s="1">
        <f t="shared" si="58"/>
        <v>-3.9098436062557501E-2</v>
      </c>
      <c r="L362" s="1">
        <f t="shared" si="58"/>
        <v>9.0410598874646086E-2</v>
      </c>
      <c r="M362" s="1">
        <f t="shared" si="58"/>
        <v>0.11311434922203013</v>
      </c>
      <c r="O362" s="1">
        <f t="shared" si="59"/>
        <v>-0.18060778931202018</v>
      </c>
      <c r="P362" s="1">
        <f t="shared" si="60"/>
        <v>0.41763456643123714</v>
      </c>
      <c r="Q362" s="1">
        <f t="shared" si="60"/>
        <v>0.52251022316523754</v>
      </c>
      <c r="S362" s="1" t="str">
        <f t="shared" si="61"/>
        <v>B</v>
      </c>
      <c r="T362" s="1" t="str">
        <f t="shared" si="61"/>
        <v>C</v>
      </c>
      <c r="U362" s="1" t="str">
        <f t="shared" si="61"/>
        <v>C</v>
      </c>
    </row>
    <row r="363" spans="1:29" ht="15.6" x14ac:dyDescent="0.25">
      <c r="E363" s="5">
        <v>9008666</v>
      </c>
      <c r="F363" s="5">
        <v>3513</v>
      </c>
      <c r="G363" s="5">
        <v>61344</v>
      </c>
      <c r="H363" s="5">
        <v>13918</v>
      </c>
      <c r="J363" s="1">
        <f t="shared" si="58"/>
        <v>0.260290304204425</v>
      </c>
      <c r="K363" s="1">
        <f t="shared" si="58"/>
        <v>-0.43944471038774535</v>
      </c>
      <c r="L363" s="1">
        <f t="shared" si="58"/>
        <v>-0.32792111750205422</v>
      </c>
      <c r="M363" s="1">
        <f t="shared" si="58"/>
        <v>0.5440426003993788</v>
      </c>
      <c r="O363" s="1">
        <f t="shared" si="59"/>
        <v>-1.6882868984724737</v>
      </c>
      <c r="P363" s="1">
        <f t="shared" si="60"/>
        <v>-1.2598284000794504</v>
      </c>
      <c r="Q363" s="1">
        <f t="shared" si="60"/>
        <v>2.0901377869692079</v>
      </c>
      <c r="S363" s="1" t="str">
        <f t="shared" si="61"/>
        <v>A</v>
      </c>
      <c r="T363" s="1" t="str">
        <f t="shared" si="61"/>
        <v>A</v>
      </c>
      <c r="U363" s="1" t="str">
        <f t="shared" si="61"/>
        <v>D</v>
      </c>
    </row>
    <row r="364" spans="1:29" ht="15.6" x14ac:dyDescent="0.25">
      <c r="E364" s="5">
        <v>10304538</v>
      </c>
      <c r="F364" s="5">
        <v>3707</v>
      </c>
      <c r="G364" s="5">
        <v>46571</v>
      </c>
      <c r="H364" s="5">
        <v>8311</v>
      </c>
      <c r="J364" s="1">
        <f t="shared" si="58"/>
        <v>0.14384726884091384</v>
      </c>
      <c r="K364" s="1">
        <f t="shared" si="58"/>
        <v>5.5223455735838312E-2</v>
      </c>
      <c r="L364" s="1">
        <f t="shared" si="58"/>
        <v>-0.24082224830464266</v>
      </c>
      <c r="M364" s="1">
        <f t="shared" si="58"/>
        <v>-0.40285960626526801</v>
      </c>
      <c r="O364" s="1">
        <f t="shared" si="59"/>
        <v>0.38390340102259451</v>
      </c>
      <c r="P364" s="1">
        <f t="shared" si="60"/>
        <v>-1.6741523856874692</v>
      </c>
      <c r="Q364" s="1">
        <f t="shared" si="60"/>
        <v>-2.8006065705064289</v>
      </c>
      <c r="S364" s="1" t="str">
        <f t="shared" si="61"/>
        <v>C</v>
      </c>
      <c r="T364" s="1" t="str">
        <f t="shared" si="61"/>
        <v>A</v>
      </c>
      <c r="U364" s="1" t="str">
        <f t="shared" si="61"/>
        <v>A</v>
      </c>
    </row>
    <row r="365" spans="1:29" ht="15.6" x14ac:dyDescent="0.25">
      <c r="E365" s="5">
        <v>11404815</v>
      </c>
      <c r="F365" s="5">
        <v>3541</v>
      </c>
      <c r="G365" s="5">
        <v>41528</v>
      </c>
      <c r="H365" s="5">
        <v>6196</v>
      </c>
      <c r="J365" s="1">
        <f t="shared" si="58"/>
        <v>0.10677596608406897</v>
      </c>
      <c r="K365" s="1">
        <f t="shared" si="58"/>
        <v>-4.4780145670353384E-2</v>
      </c>
      <c r="L365" s="1">
        <f t="shared" si="58"/>
        <v>-0.10828627257306049</v>
      </c>
      <c r="M365" s="1">
        <f t="shared" si="58"/>
        <v>-0.25448201179160151</v>
      </c>
      <c r="O365" s="1">
        <f t="shared" si="59"/>
        <v>-0.41938413027418725</v>
      </c>
      <c r="P365" s="1">
        <f t="shared" si="60"/>
        <v>-1.014144629586422</v>
      </c>
      <c r="Q365" s="1">
        <f t="shared" si="60"/>
        <v>-2.3833267084770524</v>
      </c>
      <c r="S365" s="1" t="str">
        <f t="shared" si="61"/>
        <v>B</v>
      </c>
      <c r="T365" s="1" t="str">
        <f t="shared" si="61"/>
        <v>A</v>
      </c>
      <c r="U365" s="1" t="str">
        <f t="shared" si="61"/>
        <v>A</v>
      </c>
    </row>
    <row r="366" spans="1:29" ht="15.6" x14ac:dyDescent="0.25">
      <c r="E366" s="5">
        <v>12597311</v>
      </c>
      <c r="F366" s="5">
        <v>3084</v>
      </c>
      <c r="G366" s="5">
        <v>33745</v>
      </c>
      <c r="H366" s="5">
        <v>8741</v>
      </c>
      <c r="J366" s="1">
        <f t="shared" si="58"/>
        <v>0.10456074912219093</v>
      </c>
      <c r="K366" s="1">
        <f t="shared" si="58"/>
        <v>-0.12905958768709405</v>
      </c>
      <c r="L366" s="1">
        <f t="shared" si="58"/>
        <v>-0.18741571951454442</v>
      </c>
      <c r="M366" s="1">
        <f t="shared" si="58"/>
        <v>0.41074887023886381</v>
      </c>
      <c r="O366" s="1">
        <f t="shared" si="59"/>
        <v>-1.2343024392095114</v>
      </c>
      <c r="P366" s="1">
        <f t="shared" si="60"/>
        <v>-1.7924098773960406</v>
      </c>
      <c r="Q366" s="1">
        <f t="shared" si="60"/>
        <v>3.9283275386527481</v>
      </c>
      <c r="S366" s="1" t="str">
        <f t="shared" si="61"/>
        <v>A</v>
      </c>
      <c r="T366" s="1" t="str">
        <f t="shared" si="61"/>
        <v>A</v>
      </c>
      <c r="U366" s="1" t="str">
        <f t="shared" si="61"/>
        <v>D</v>
      </c>
    </row>
    <row r="367" spans="1:29" ht="14.4" x14ac:dyDescent="0.25">
      <c r="A367" s="20" t="s">
        <v>103</v>
      </c>
      <c r="J367" s="1">
        <f t="shared" si="58"/>
        <v>-1</v>
      </c>
      <c r="K367" s="1">
        <f t="shared" si="58"/>
        <v>-1</v>
      </c>
      <c r="L367" s="1">
        <f t="shared" si="58"/>
        <v>-1</v>
      </c>
      <c r="M367" s="1">
        <f t="shared" si="58"/>
        <v>-1</v>
      </c>
      <c r="O367" s="1">
        <f t="shared" si="59"/>
        <v>1</v>
      </c>
      <c r="P367" s="1">
        <f t="shared" si="60"/>
        <v>1</v>
      </c>
      <c r="Q367" s="1">
        <f t="shared" si="60"/>
        <v>1</v>
      </c>
      <c r="S367" s="8" t="str">
        <f t="shared" si="61"/>
        <v>D</v>
      </c>
      <c r="T367" s="8" t="str">
        <f t="shared" si="61"/>
        <v>D</v>
      </c>
      <c r="U367" s="8" t="str">
        <f t="shared" si="61"/>
        <v>D</v>
      </c>
    </row>
    <row r="368" spans="1:29" ht="15.6" x14ac:dyDescent="0.25">
      <c r="E368" s="5">
        <v>878912</v>
      </c>
      <c r="F368" s="6"/>
      <c r="G368" s="6"/>
      <c r="H368" s="6"/>
      <c r="J368" s="1" t="e">
        <f t="shared" si="58"/>
        <v>#DIV/0!</v>
      </c>
      <c r="K368" s="1" t="e">
        <f t="shared" si="58"/>
        <v>#DIV/0!</v>
      </c>
      <c r="L368" s="1" t="e">
        <f t="shared" si="58"/>
        <v>#DIV/0!</v>
      </c>
      <c r="M368" s="1" t="e">
        <f t="shared" si="58"/>
        <v>#DIV/0!</v>
      </c>
      <c r="O368" s="1" t="e">
        <f t="shared" si="59"/>
        <v>#DIV/0!</v>
      </c>
      <c r="P368" s="1" t="e">
        <f t="shared" si="60"/>
        <v>#DIV/0!</v>
      </c>
      <c r="Q368" s="1" t="e">
        <f t="shared" si="60"/>
        <v>#DIV/0!</v>
      </c>
      <c r="S368" s="1" t="e">
        <f t="shared" si="61"/>
        <v>#DIV/0!</v>
      </c>
      <c r="T368" s="1" t="e">
        <f t="shared" si="61"/>
        <v>#DIV/0!</v>
      </c>
      <c r="U368" s="1" t="e">
        <f t="shared" si="61"/>
        <v>#DIV/0!</v>
      </c>
      <c r="W368" s="1">
        <f>COUNTIF($S$369:$U$381,"A")</f>
        <v>13</v>
      </c>
      <c r="X368" s="1">
        <f>COUNTIF($S$369:$U$381,"B")</f>
        <v>9</v>
      </c>
      <c r="Y368" s="1">
        <f>COUNTIF($S$369:$U$381,"C")</f>
        <v>6</v>
      </c>
      <c r="Z368" s="1">
        <f>COUNTIF($S$369:$U$381,"D")</f>
        <v>5</v>
      </c>
      <c r="AA368" s="1">
        <f>COUNTIF($S$369:$U$381,"E")</f>
        <v>0</v>
      </c>
      <c r="AC368" s="1" t="s">
        <v>39</v>
      </c>
    </row>
    <row r="369" spans="1:29" ht="15.6" x14ac:dyDescent="0.25">
      <c r="E369" s="5">
        <v>940993</v>
      </c>
      <c r="F369" s="6"/>
      <c r="G369" s="6"/>
      <c r="H369" s="6"/>
      <c r="J369" s="1">
        <f t="shared" si="58"/>
        <v>7.0633920119420379E-2</v>
      </c>
      <c r="K369" s="1" t="e">
        <f t="shared" si="58"/>
        <v>#DIV/0!</v>
      </c>
      <c r="L369" s="1" t="e">
        <f t="shared" si="58"/>
        <v>#DIV/0!</v>
      </c>
      <c r="M369" s="1" t="e">
        <f t="shared" si="58"/>
        <v>#DIV/0!</v>
      </c>
      <c r="O369" s="1" t="e">
        <f t="shared" si="59"/>
        <v>#DIV/0!</v>
      </c>
      <c r="P369" s="1" t="e">
        <f t="shared" si="60"/>
        <v>#DIV/0!</v>
      </c>
      <c r="Q369" s="1" t="e">
        <f t="shared" si="60"/>
        <v>#DIV/0!</v>
      </c>
      <c r="S369" s="1" t="e">
        <f t="shared" si="61"/>
        <v>#DIV/0!</v>
      </c>
      <c r="T369" s="1" t="e">
        <f t="shared" si="61"/>
        <v>#DIV/0!</v>
      </c>
      <c r="U369" s="1" t="e">
        <f t="shared" si="61"/>
        <v>#DIV/0!</v>
      </c>
    </row>
    <row r="370" spans="1:29" ht="15.6" x14ac:dyDescent="0.25">
      <c r="E370" s="5">
        <v>1040781</v>
      </c>
      <c r="F370" s="5">
        <v>4212</v>
      </c>
      <c r="G370" s="5">
        <v>36634</v>
      </c>
      <c r="H370" s="5">
        <v>19129</v>
      </c>
      <c r="J370" s="1">
        <f t="shared" si="58"/>
        <v>0.10604542222949587</v>
      </c>
      <c r="K370" s="1" t="e">
        <f t="shared" si="58"/>
        <v>#DIV/0!</v>
      </c>
      <c r="L370" s="1" t="e">
        <f t="shared" si="58"/>
        <v>#DIV/0!</v>
      </c>
      <c r="M370" s="1" t="e">
        <f t="shared" si="58"/>
        <v>#DIV/0!</v>
      </c>
      <c r="O370" s="1" t="e">
        <f t="shared" si="59"/>
        <v>#DIV/0!</v>
      </c>
      <c r="P370" s="1" t="e">
        <f t="shared" si="60"/>
        <v>#DIV/0!</v>
      </c>
      <c r="Q370" s="1" t="e">
        <f t="shared" si="60"/>
        <v>#DIV/0!</v>
      </c>
      <c r="S370" s="1" t="e">
        <f t="shared" si="61"/>
        <v>#DIV/0!</v>
      </c>
      <c r="T370" s="1" t="e">
        <f t="shared" si="61"/>
        <v>#DIV/0!</v>
      </c>
      <c r="U370" s="1" t="e">
        <f t="shared" si="61"/>
        <v>#DIV/0!</v>
      </c>
    </row>
    <row r="371" spans="1:29" ht="15.6" x14ac:dyDescent="0.25">
      <c r="E371" s="5">
        <v>1274716</v>
      </c>
      <c r="F371" s="5">
        <v>4335</v>
      </c>
      <c r="G371" s="5">
        <v>36284</v>
      </c>
      <c r="H371" s="5">
        <v>18107</v>
      </c>
      <c r="J371" s="1">
        <f t="shared" si="58"/>
        <v>0.22476870734573365</v>
      </c>
      <c r="K371" s="1">
        <f t="shared" si="58"/>
        <v>2.9202279202279201E-2</v>
      </c>
      <c r="L371" s="1">
        <f t="shared" si="58"/>
        <v>-9.5539662608505761E-3</v>
      </c>
      <c r="M371" s="1">
        <f t="shared" si="58"/>
        <v>-5.3426734277798107E-2</v>
      </c>
      <c r="O371" s="1">
        <f t="shared" si="59"/>
        <v>0.12992146258758777</v>
      </c>
      <c r="P371" s="1">
        <f t="shared" si="60"/>
        <v>-4.2505766811012986E-2</v>
      </c>
      <c r="Q371" s="1">
        <f t="shared" si="60"/>
        <v>-0.2376964965840126</v>
      </c>
      <c r="S371" s="1" t="str">
        <f t="shared" si="61"/>
        <v>C</v>
      </c>
      <c r="T371" s="1" t="str">
        <f t="shared" si="61"/>
        <v>B</v>
      </c>
      <c r="U371" s="1" t="str">
        <f t="shared" si="61"/>
        <v>B</v>
      </c>
    </row>
    <row r="372" spans="1:29" ht="15.6" x14ac:dyDescent="0.25">
      <c r="E372" s="5">
        <v>1451893</v>
      </c>
      <c r="F372" s="5">
        <v>3785</v>
      </c>
      <c r="G372" s="5">
        <v>34636</v>
      </c>
      <c r="H372" s="5">
        <v>21969</v>
      </c>
      <c r="J372" s="1">
        <f t="shared" si="58"/>
        <v>0.13899331302031198</v>
      </c>
      <c r="K372" s="1">
        <f t="shared" si="58"/>
        <v>-0.12687427912341406</v>
      </c>
      <c r="L372" s="1">
        <f t="shared" si="58"/>
        <v>-4.5419468636313527E-2</v>
      </c>
      <c r="M372" s="1">
        <f t="shared" si="58"/>
        <v>0.21328767879825483</v>
      </c>
      <c r="O372" s="1">
        <f t="shared" si="59"/>
        <v>-0.91280851118983775</v>
      </c>
      <c r="P372" s="1">
        <f t="shared" si="60"/>
        <v>-0.32677448755880861</v>
      </c>
      <c r="Q372" s="1">
        <f t="shared" si="60"/>
        <v>1.5345175545753467</v>
      </c>
      <c r="S372" s="1" t="str">
        <f t="shared" si="61"/>
        <v>A</v>
      </c>
      <c r="T372" s="1" t="str">
        <f t="shared" si="61"/>
        <v>B</v>
      </c>
      <c r="U372" s="1" t="str">
        <f t="shared" si="61"/>
        <v>D</v>
      </c>
    </row>
    <row r="373" spans="1:29" ht="15.6" x14ac:dyDescent="0.25">
      <c r="E373" s="5">
        <v>1664814</v>
      </c>
      <c r="F373" s="5">
        <v>3162</v>
      </c>
      <c r="G373" s="5">
        <v>35000</v>
      </c>
      <c r="H373" s="5">
        <v>22700</v>
      </c>
      <c r="J373" s="1">
        <f t="shared" si="58"/>
        <v>0.14665061406040253</v>
      </c>
      <c r="K373" s="1">
        <f t="shared" si="58"/>
        <v>-0.16459709379128137</v>
      </c>
      <c r="L373" s="1">
        <f t="shared" si="58"/>
        <v>1.0509296685529508E-2</v>
      </c>
      <c r="M373" s="1">
        <f t="shared" ref="M373:M396" si="62">(H373-H372)/H372</f>
        <v>3.3274159042286859E-2</v>
      </c>
      <c r="O373" s="1">
        <f t="shared" si="59"/>
        <v>-1.1223757557775178</v>
      </c>
      <c r="P373" s="1">
        <f t="shared" si="60"/>
        <v>7.1662138974753514E-2</v>
      </c>
      <c r="Q373" s="1">
        <f t="shared" si="60"/>
        <v>0.2268940996631755</v>
      </c>
      <c r="S373" s="1" t="str">
        <f t="shared" si="61"/>
        <v>A</v>
      </c>
      <c r="T373" s="1" t="str">
        <f t="shared" si="61"/>
        <v>C</v>
      </c>
      <c r="U373" s="1" t="str">
        <f t="shared" si="61"/>
        <v>C</v>
      </c>
    </row>
    <row r="374" spans="1:29" ht="15.6" x14ac:dyDescent="0.25">
      <c r="E374" s="5">
        <v>2084596</v>
      </c>
      <c r="F374" s="5">
        <v>4287</v>
      </c>
      <c r="G374" s="5">
        <v>34169</v>
      </c>
      <c r="H374" s="5">
        <v>22298</v>
      </c>
      <c r="J374" s="1">
        <f t="shared" ref="J374:L396" si="63">(E374-E373)/E373</f>
        <v>0.25214948937238635</v>
      </c>
      <c r="K374" s="1">
        <f t="shared" si="63"/>
        <v>0.3557874762808349</v>
      </c>
      <c r="L374" s="1">
        <f t="shared" si="63"/>
        <v>-2.3742857142857142E-2</v>
      </c>
      <c r="M374" s="1">
        <f t="shared" si="62"/>
        <v>-1.7709251101321585E-2</v>
      </c>
      <c r="O374" s="1">
        <f t="shared" si="59"/>
        <v>1.4110180320666486</v>
      </c>
      <c r="P374" s="1">
        <f t="shared" si="60"/>
        <v>-9.416182916711191E-2</v>
      </c>
      <c r="Q374" s="1">
        <f t="shared" si="60"/>
        <v>-7.0233142828886402E-2</v>
      </c>
      <c r="S374" s="1" t="str">
        <f t="shared" si="61"/>
        <v>D</v>
      </c>
      <c r="T374" s="1" t="str">
        <f t="shared" si="61"/>
        <v>B</v>
      </c>
      <c r="U374" s="1" t="str">
        <f t="shared" si="61"/>
        <v>B</v>
      </c>
    </row>
    <row r="375" spans="1:29" ht="15.6" x14ac:dyDescent="0.25">
      <c r="E375" s="5">
        <v>2335589</v>
      </c>
      <c r="F375" s="5">
        <v>3583</v>
      </c>
      <c r="G375" s="5">
        <v>34258</v>
      </c>
      <c r="H375" s="5">
        <v>18509</v>
      </c>
      <c r="J375" s="1">
        <f t="shared" si="63"/>
        <v>0.1204036657462645</v>
      </c>
      <c r="K375" s="1">
        <f t="shared" si="63"/>
        <v>-0.16421740144623279</v>
      </c>
      <c r="L375" s="1">
        <f t="shared" si="63"/>
        <v>2.6047001668178756E-3</v>
      </c>
      <c r="M375" s="1">
        <f t="shared" si="62"/>
        <v>-0.16992555386133285</v>
      </c>
      <c r="O375" s="1">
        <f t="shared" ref="O375:O396" si="64">K375/J375</f>
        <v>-1.363890380150885</v>
      </c>
      <c r="P375" s="1">
        <f t="shared" ref="P375:Q396" si="65">L375/$J375</f>
        <v>2.1633063666906552E-2</v>
      </c>
      <c r="Q375" s="1">
        <f t="shared" si="65"/>
        <v>-1.4112988405139546</v>
      </c>
      <c r="S375" s="1" t="str">
        <f t="shared" ref="S375:U396" si="66">IF(AND($J375&gt;0,K375&lt;0,O375&lt;-0.5),"A",IF(OR(AND($J375&gt;0,K375&lt;0,O375&gt;-0.5)),"B",IF(OR(AND($J375&gt;0,K375&gt;0,O375&lt;1),AND($J375&lt;0,K375&lt;0,O375&gt;1.2)),"C",IF(OR(AND($J375&gt;0,K375&gt;0,O375&gt;1),AND($J375&lt;0,K375&lt;0,O375&lt;1.2)),"D",IF(AND($J375&lt;0,K375&gt;0,O375&lt;0),"E","F")))))</f>
        <v>A</v>
      </c>
      <c r="T375" s="1" t="str">
        <f t="shared" si="66"/>
        <v>C</v>
      </c>
      <c r="U375" s="1" t="str">
        <f t="shared" si="66"/>
        <v>A</v>
      </c>
    </row>
    <row r="376" spans="1:29" ht="15.6" x14ac:dyDescent="0.25">
      <c r="E376" s="5">
        <v>2704803</v>
      </c>
      <c r="F376" s="5">
        <v>2790</v>
      </c>
      <c r="G376" s="5">
        <v>32153</v>
      </c>
      <c r="H376" s="5">
        <v>13712</v>
      </c>
      <c r="J376" s="1">
        <f t="shared" si="63"/>
        <v>0.15808175154104595</v>
      </c>
      <c r="K376" s="1">
        <f t="shared" si="63"/>
        <v>-0.22132291375941948</v>
      </c>
      <c r="L376" s="1">
        <f t="shared" si="63"/>
        <v>-6.1445501780605989E-2</v>
      </c>
      <c r="M376" s="1">
        <f t="shared" si="62"/>
        <v>-0.25917121400399806</v>
      </c>
      <c r="O376" s="1">
        <f t="shared" si="64"/>
        <v>-1.4000535267472221</v>
      </c>
      <c r="P376" s="1">
        <f t="shared" si="65"/>
        <v>-0.38869446461473228</v>
      </c>
      <c r="Q376" s="1">
        <f t="shared" si="65"/>
        <v>-1.6394758501692348</v>
      </c>
      <c r="S376" s="1" t="str">
        <f t="shared" si="66"/>
        <v>A</v>
      </c>
      <c r="T376" s="1" t="str">
        <f t="shared" si="66"/>
        <v>B</v>
      </c>
      <c r="U376" s="1" t="str">
        <f t="shared" si="66"/>
        <v>A</v>
      </c>
    </row>
    <row r="377" spans="1:29" ht="15.6" x14ac:dyDescent="0.25">
      <c r="E377" s="5">
        <v>3218678</v>
      </c>
      <c r="F377" s="5">
        <v>2783</v>
      </c>
      <c r="G377" s="5">
        <v>35365</v>
      </c>
      <c r="H377" s="5">
        <v>19667</v>
      </c>
      <c r="J377" s="1">
        <f t="shared" si="63"/>
        <v>0.18998610989414016</v>
      </c>
      <c r="K377" s="1">
        <f t="shared" si="63"/>
        <v>-2.5089605734767025E-3</v>
      </c>
      <c r="L377" s="1">
        <f t="shared" si="63"/>
        <v>9.9897365720150524E-2</v>
      </c>
      <c r="M377" s="1">
        <f t="shared" si="62"/>
        <v>0.43429113185530921</v>
      </c>
      <c r="O377" s="1">
        <f t="shared" si="64"/>
        <v>-1.3206021086882035E-2</v>
      </c>
      <c r="P377" s="1">
        <f t="shared" si="65"/>
        <v>0.52581404912081786</v>
      </c>
      <c r="Q377" s="1">
        <f t="shared" si="65"/>
        <v>2.2859099125577931</v>
      </c>
      <c r="S377" s="1" t="str">
        <f t="shared" si="66"/>
        <v>B</v>
      </c>
      <c r="T377" s="1" t="str">
        <f t="shared" si="66"/>
        <v>C</v>
      </c>
      <c r="U377" s="1" t="str">
        <f t="shared" si="66"/>
        <v>D</v>
      </c>
    </row>
    <row r="378" spans="1:29" ht="15.6" x14ac:dyDescent="0.25">
      <c r="E378" s="5">
        <v>4035362</v>
      </c>
      <c r="F378" s="5">
        <v>1197</v>
      </c>
      <c r="G378" s="5">
        <v>26065</v>
      </c>
      <c r="H378" s="5">
        <v>26821</v>
      </c>
      <c r="J378" s="1">
        <f t="shared" si="63"/>
        <v>0.25373274369166471</v>
      </c>
      <c r="K378" s="1">
        <f t="shared" si="63"/>
        <v>-0.56988860941430108</v>
      </c>
      <c r="L378" s="1">
        <f t="shared" si="63"/>
        <v>-0.2629718648381168</v>
      </c>
      <c r="M378" s="1">
        <f t="shared" si="62"/>
        <v>0.36375654649921185</v>
      </c>
      <c r="O378" s="1">
        <f t="shared" si="64"/>
        <v>-2.246019181926429</v>
      </c>
      <c r="P378" s="1">
        <f t="shared" si="65"/>
        <v>-1.0364128058997362</v>
      </c>
      <c r="Q378" s="1">
        <f t="shared" si="65"/>
        <v>1.4336208295656463</v>
      </c>
      <c r="S378" s="1" t="str">
        <f t="shared" si="66"/>
        <v>A</v>
      </c>
      <c r="T378" s="1" t="str">
        <f t="shared" si="66"/>
        <v>A</v>
      </c>
      <c r="U378" s="1" t="str">
        <f t="shared" si="66"/>
        <v>D</v>
      </c>
    </row>
    <row r="379" spans="1:29" ht="15.6" x14ac:dyDescent="0.25">
      <c r="E379" s="5">
        <v>4686575</v>
      </c>
      <c r="F379" s="7">
        <v>329</v>
      </c>
      <c r="G379" s="5">
        <v>21111</v>
      </c>
      <c r="H379" s="5">
        <v>18239</v>
      </c>
      <c r="J379" s="1">
        <f t="shared" si="63"/>
        <v>0.16137660016623043</v>
      </c>
      <c r="K379" s="1">
        <f t="shared" si="63"/>
        <v>-0.72514619883040932</v>
      </c>
      <c r="L379" s="1">
        <f t="shared" si="63"/>
        <v>-0.19006330328026089</v>
      </c>
      <c r="M379" s="1">
        <f t="shared" si="62"/>
        <v>-0.3199731553633347</v>
      </c>
      <c r="O379" s="1">
        <f t="shared" si="64"/>
        <v>-4.4935027636190901</v>
      </c>
      <c r="P379" s="1">
        <f t="shared" si="65"/>
        <v>-1.1777624704231031</v>
      </c>
      <c r="Q379" s="1">
        <f t="shared" si="65"/>
        <v>-1.9827729363100817</v>
      </c>
      <c r="S379" s="1" t="str">
        <f t="shared" si="66"/>
        <v>A</v>
      </c>
      <c r="T379" s="1" t="str">
        <f t="shared" si="66"/>
        <v>A</v>
      </c>
      <c r="U379" s="1" t="str">
        <f t="shared" si="66"/>
        <v>A</v>
      </c>
    </row>
    <row r="380" spans="1:29" ht="15.6" x14ac:dyDescent="0.25">
      <c r="E380" s="5">
        <v>5187500</v>
      </c>
      <c r="F380" s="7">
        <v>364</v>
      </c>
      <c r="G380" s="5">
        <v>20930</v>
      </c>
      <c r="H380" s="5">
        <v>17310</v>
      </c>
      <c r="J380" s="1">
        <f t="shared" si="63"/>
        <v>0.10688509199148633</v>
      </c>
      <c r="K380" s="1">
        <f t="shared" si="63"/>
        <v>0.10638297872340426</v>
      </c>
      <c r="L380" s="1">
        <f t="shared" si="63"/>
        <v>-8.5737293354175553E-3</v>
      </c>
      <c r="M380" s="1">
        <f t="shared" si="62"/>
        <v>-5.09348100224793E-2</v>
      </c>
      <c r="O380" s="1">
        <f t="shared" si="64"/>
        <v>0.99530230775193551</v>
      </c>
      <c r="P380" s="1">
        <f t="shared" si="65"/>
        <v>-8.0214454379666678E-2</v>
      </c>
      <c r="Q380" s="1">
        <f t="shared" si="65"/>
        <v>-0.47653801922663258</v>
      </c>
      <c r="S380" s="1" t="str">
        <f t="shared" si="66"/>
        <v>C</v>
      </c>
      <c r="T380" s="1" t="str">
        <f t="shared" si="66"/>
        <v>B</v>
      </c>
      <c r="U380" s="1" t="str">
        <f t="shared" si="66"/>
        <v>B</v>
      </c>
    </row>
    <row r="381" spans="1:29" ht="15.6" x14ac:dyDescent="0.25">
      <c r="E381" s="5">
        <v>5661920</v>
      </c>
      <c r="F381" s="7">
        <v>399</v>
      </c>
      <c r="G381" s="5">
        <v>18151</v>
      </c>
      <c r="H381" s="5">
        <v>10260</v>
      </c>
      <c r="J381" s="1">
        <f t="shared" si="63"/>
        <v>9.1454457831325303E-2</v>
      </c>
      <c r="K381" s="1">
        <f t="shared" si="63"/>
        <v>9.6153846153846159E-2</v>
      </c>
      <c r="L381" s="1">
        <f t="shared" si="63"/>
        <v>-0.13277591973244146</v>
      </c>
      <c r="M381" s="1">
        <f t="shared" si="62"/>
        <v>-0.40727902946273831</v>
      </c>
      <c r="O381" s="1">
        <f t="shared" si="64"/>
        <v>1.0513850110093945</v>
      </c>
      <c r="P381" s="1">
        <f t="shared" si="65"/>
        <v>-1.4518255630286245</v>
      </c>
      <c r="Q381" s="1">
        <f t="shared" si="65"/>
        <v>-4.453353495505997</v>
      </c>
      <c r="S381" s="1" t="str">
        <f t="shared" si="66"/>
        <v>D</v>
      </c>
      <c r="T381" s="1" t="str">
        <f t="shared" si="66"/>
        <v>A</v>
      </c>
      <c r="U381" s="1" t="str">
        <f t="shared" si="66"/>
        <v>A</v>
      </c>
    </row>
    <row r="382" spans="1:29" ht="14.4" x14ac:dyDescent="0.25">
      <c r="A382" s="20" t="s">
        <v>105</v>
      </c>
      <c r="J382" s="1" t="e">
        <f>(E382-#REF!)/#REF!</f>
        <v>#REF!</v>
      </c>
      <c r="K382" s="1" t="e">
        <f>(F382-#REF!)/#REF!</f>
        <v>#REF!</v>
      </c>
      <c r="L382" s="1" t="e">
        <f>(G382-#REF!)/#REF!</f>
        <v>#REF!</v>
      </c>
      <c r="M382" s="1" t="e">
        <f>(H382-#REF!)/#REF!</f>
        <v>#REF!</v>
      </c>
      <c r="O382" s="1" t="e">
        <f t="shared" si="64"/>
        <v>#REF!</v>
      </c>
      <c r="P382" s="1" t="e">
        <f t="shared" si="65"/>
        <v>#REF!</v>
      </c>
      <c r="Q382" s="1" t="e">
        <f t="shared" si="65"/>
        <v>#REF!</v>
      </c>
      <c r="S382" s="8" t="e">
        <f t="shared" si="66"/>
        <v>#REF!</v>
      </c>
      <c r="T382" s="8" t="e">
        <f t="shared" si="66"/>
        <v>#REF!</v>
      </c>
      <c r="U382" s="8" t="e">
        <f t="shared" si="66"/>
        <v>#REF!</v>
      </c>
    </row>
    <row r="383" spans="1:29" ht="15.6" x14ac:dyDescent="0.25">
      <c r="E383" s="5">
        <v>1385407</v>
      </c>
      <c r="F383" s="6"/>
      <c r="G383" s="6"/>
      <c r="H383" s="6"/>
      <c r="J383" s="1" t="e">
        <f t="shared" si="63"/>
        <v>#DIV/0!</v>
      </c>
      <c r="K383" s="1" t="e">
        <f t="shared" si="63"/>
        <v>#DIV/0!</v>
      </c>
      <c r="L383" s="1" t="e">
        <f t="shared" si="63"/>
        <v>#DIV/0!</v>
      </c>
      <c r="M383" s="1" t="e">
        <f t="shared" si="62"/>
        <v>#DIV/0!</v>
      </c>
      <c r="O383" s="1" t="e">
        <f t="shared" si="64"/>
        <v>#DIV/0!</v>
      </c>
      <c r="P383" s="1" t="e">
        <f t="shared" si="65"/>
        <v>#DIV/0!</v>
      </c>
      <c r="Q383" s="1" t="e">
        <f t="shared" si="65"/>
        <v>#DIV/0!</v>
      </c>
      <c r="S383" s="1" t="e">
        <f t="shared" si="66"/>
        <v>#DIV/0!</v>
      </c>
      <c r="T383" s="1" t="e">
        <f t="shared" si="66"/>
        <v>#DIV/0!</v>
      </c>
      <c r="U383" s="1" t="e">
        <f t="shared" si="66"/>
        <v>#DIV/0!</v>
      </c>
      <c r="W383" s="1">
        <f>COUNTIF($S$383:$U$396,"A")</f>
        <v>10</v>
      </c>
      <c r="X383" s="1">
        <f>COUNTIF($S$383:$U$396,"B")</f>
        <v>1</v>
      </c>
      <c r="Y383" s="1">
        <f>COUNTIF($S$383:$U$396,"C")</f>
        <v>11</v>
      </c>
      <c r="Z383" s="1">
        <f>COUNTIF($S$383:$U$396,"D")</f>
        <v>11</v>
      </c>
      <c r="AA383" s="1">
        <f>COUNTIF($S$383:$U$396,"E")</f>
        <v>0</v>
      </c>
      <c r="AC383" s="1" t="s">
        <v>153</v>
      </c>
    </row>
    <row r="384" spans="1:29" ht="15.6" x14ac:dyDescent="0.25">
      <c r="E384" s="5">
        <v>1544405</v>
      </c>
      <c r="F384" s="6"/>
      <c r="G384" s="6"/>
      <c r="H384" s="6"/>
      <c r="J384" s="1">
        <f t="shared" si="63"/>
        <v>0.11476627445941878</v>
      </c>
      <c r="K384" s="1" t="e">
        <f t="shared" si="63"/>
        <v>#DIV/0!</v>
      </c>
      <c r="L384" s="1" t="e">
        <f t="shared" si="63"/>
        <v>#DIV/0!</v>
      </c>
      <c r="M384" s="1" t="e">
        <f t="shared" si="62"/>
        <v>#DIV/0!</v>
      </c>
      <c r="O384" s="1" t="e">
        <f t="shared" si="64"/>
        <v>#DIV/0!</v>
      </c>
      <c r="P384" s="1" t="e">
        <f t="shared" si="65"/>
        <v>#DIV/0!</v>
      </c>
      <c r="Q384" s="1" t="e">
        <f t="shared" si="65"/>
        <v>#DIV/0!</v>
      </c>
      <c r="S384" s="1" t="e">
        <f t="shared" si="66"/>
        <v>#DIV/0!</v>
      </c>
      <c r="T384" s="1" t="e">
        <f t="shared" si="66"/>
        <v>#DIV/0!</v>
      </c>
      <c r="U384" s="1" t="e">
        <f t="shared" si="66"/>
        <v>#DIV/0!</v>
      </c>
    </row>
    <row r="385" spans="1:29" ht="15.6" x14ac:dyDescent="0.25">
      <c r="E385" s="5">
        <v>1763470</v>
      </c>
      <c r="F385" s="7">
        <v>803</v>
      </c>
      <c r="G385" s="5">
        <v>66161</v>
      </c>
      <c r="H385" s="5">
        <v>56219</v>
      </c>
      <c r="J385" s="1">
        <f t="shared" si="63"/>
        <v>0.14184427012344561</v>
      </c>
      <c r="K385" s="1" t="e">
        <f t="shared" si="63"/>
        <v>#DIV/0!</v>
      </c>
      <c r="L385" s="1" t="e">
        <f t="shared" si="63"/>
        <v>#DIV/0!</v>
      </c>
      <c r="M385" s="1" t="e">
        <f t="shared" si="62"/>
        <v>#DIV/0!</v>
      </c>
      <c r="O385" s="1" t="e">
        <f t="shared" si="64"/>
        <v>#DIV/0!</v>
      </c>
      <c r="P385" s="1" t="e">
        <f t="shared" si="65"/>
        <v>#DIV/0!</v>
      </c>
      <c r="Q385" s="1" t="e">
        <f t="shared" si="65"/>
        <v>#DIV/0!</v>
      </c>
      <c r="S385" s="1" t="e">
        <f t="shared" si="66"/>
        <v>#DIV/0!</v>
      </c>
      <c r="T385" s="1" t="e">
        <f t="shared" si="66"/>
        <v>#DIV/0!</v>
      </c>
      <c r="U385" s="1" t="e">
        <f t="shared" si="66"/>
        <v>#DIV/0!</v>
      </c>
    </row>
    <row r="386" spans="1:29" ht="15.6" x14ac:dyDescent="0.25">
      <c r="E386" s="5">
        <v>2175811</v>
      </c>
      <c r="F386" s="5">
        <v>1128</v>
      </c>
      <c r="G386" s="5">
        <v>70502</v>
      </c>
      <c r="H386" s="5">
        <v>63178</v>
      </c>
      <c r="J386" s="1">
        <f t="shared" si="63"/>
        <v>0.23382365449936773</v>
      </c>
      <c r="K386" s="1">
        <f t="shared" si="63"/>
        <v>0.40473225404732255</v>
      </c>
      <c r="L386" s="1">
        <f t="shared" si="63"/>
        <v>6.561267211801515E-2</v>
      </c>
      <c r="M386" s="1">
        <f t="shared" si="62"/>
        <v>0.12378377416887529</v>
      </c>
      <c r="O386" s="1">
        <f t="shared" si="64"/>
        <v>1.730929468679641</v>
      </c>
      <c r="P386" s="1">
        <f t="shared" si="65"/>
        <v>0.28060750422576503</v>
      </c>
      <c r="Q386" s="1">
        <f t="shared" si="65"/>
        <v>0.5293894427999799</v>
      </c>
      <c r="S386" s="1" t="str">
        <f t="shared" si="66"/>
        <v>D</v>
      </c>
      <c r="T386" s="1" t="str">
        <f t="shared" si="66"/>
        <v>C</v>
      </c>
      <c r="U386" s="1" t="str">
        <f t="shared" si="66"/>
        <v>C</v>
      </c>
    </row>
    <row r="387" spans="1:29" ht="15.6" x14ac:dyDescent="0.25">
      <c r="E387" s="5">
        <v>2463199</v>
      </c>
      <c r="F387" s="5">
        <v>2157</v>
      </c>
      <c r="G387" s="5">
        <v>113927</v>
      </c>
      <c r="H387" s="5">
        <v>85578</v>
      </c>
      <c r="J387" s="1">
        <f t="shared" si="63"/>
        <v>0.13208316347329802</v>
      </c>
      <c r="K387" s="1">
        <f t="shared" si="63"/>
        <v>0.91223404255319152</v>
      </c>
      <c r="L387" s="1">
        <f t="shared" si="63"/>
        <v>0.61593997333408979</v>
      </c>
      <c r="M387" s="1">
        <f t="shared" si="62"/>
        <v>0.35455380037354778</v>
      </c>
      <c r="O387" s="1">
        <f t="shared" si="64"/>
        <v>6.9065126740215392</v>
      </c>
      <c r="P387" s="1">
        <f t="shared" si="65"/>
        <v>4.6632739339151916</v>
      </c>
      <c r="Q387" s="1">
        <f t="shared" si="65"/>
        <v>2.684322445420718</v>
      </c>
      <c r="S387" s="1" t="str">
        <f t="shared" si="66"/>
        <v>D</v>
      </c>
      <c r="T387" s="1" t="str">
        <f t="shared" si="66"/>
        <v>D</v>
      </c>
      <c r="U387" s="1" t="str">
        <f t="shared" si="66"/>
        <v>D</v>
      </c>
    </row>
    <row r="388" spans="1:29" ht="15.6" x14ac:dyDescent="0.25">
      <c r="E388" s="5">
        <v>2811095</v>
      </c>
      <c r="F388" s="5">
        <v>1239</v>
      </c>
      <c r="G388" s="5">
        <v>31169</v>
      </c>
      <c r="H388" s="5">
        <v>85729</v>
      </c>
      <c r="J388" s="1">
        <f t="shared" si="63"/>
        <v>0.14123747208406628</v>
      </c>
      <c r="K388" s="1">
        <f t="shared" si="63"/>
        <v>-0.42559109874826145</v>
      </c>
      <c r="L388" s="1">
        <f t="shared" si="63"/>
        <v>-0.72641252732012607</v>
      </c>
      <c r="M388" s="1">
        <f t="shared" si="62"/>
        <v>1.7644721774287785E-3</v>
      </c>
      <c r="O388" s="1">
        <f t="shared" si="64"/>
        <v>-3.0133015868122053</v>
      </c>
      <c r="P388" s="1">
        <f t="shared" si="65"/>
        <v>-5.143199723142569</v>
      </c>
      <c r="Q388" s="1">
        <f t="shared" si="65"/>
        <v>1.2492946463800647E-2</v>
      </c>
      <c r="S388" s="1" t="str">
        <f t="shared" si="66"/>
        <v>A</v>
      </c>
      <c r="T388" s="1" t="str">
        <f t="shared" si="66"/>
        <v>A</v>
      </c>
      <c r="U388" s="1" t="str">
        <f t="shared" si="66"/>
        <v>C</v>
      </c>
    </row>
    <row r="389" spans="1:29" ht="15.6" x14ac:dyDescent="0.25">
      <c r="E389" s="5">
        <v>3388327</v>
      </c>
      <c r="F389" s="5">
        <v>2421</v>
      </c>
      <c r="G389" s="5">
        <v>33476</v>
      </c>
      <c r="H389" s="5">
        <v>88342</v>
      </c>
      <c r="J389" s="1">
        <f t="shared" si="63"/>
        <v>0.20534062349369195</v>
      </c>
      <c r="K389" s="1">
        <f t="shared" si="63"/>
        <v>0.95399515738498786</v>
      </c>
      <c r="L389" s="1">
        <f t="shared" si="63"/>
        <v>7.4015849080817472E-2</v>
      </c>
      <c r="M389" s="1">
        <f t="shared" si="62"/>
        <v>3.0479767639888487E-2</v>
      </c>
      <c r="O389" s="1">
        <f t="shared" si="64"/>
        <v>4.6459153632320325</v>
      </c>
      <c r="P389" s="1">
        <f t="shared" si="65"/>
        <v>0.36045399990270915</v>
      </c>
      <c r="Q389" s="1">
        <f t="shared" si="65"/>
        <v>0.14843515677171801</v>
      </c>
      <c r="S389" s="1" t="str">
        <f t="shared" si="66"/>
        <v>D</v>
      </c>
      <c r="T389" s="1" t="str">
        <f t="shared" si="66"/>
        <v>C</v>
      </c>
      <c r="U389" s="1" t="str">
        <f t="shared" si="66"/>
        <v>C</v>
      </c>
    </row>
    <row r="390" spans="1:29" ht="15.6" x14ac:dyDescent="0.25">
      <c r="E390" s="5">
        <v>4049030</v>
      </c>
      <c r="F390" s="5">
        <v>2455</v>
      </c>
      <c r="G390" s="5">
        <v>33740</v>
      </c>
      <c r="H390" s="5">
        <v>89142</v>
      </c>
      <c r="J390" s="1">
        <f t="shared" si="63"/>
        <v>0.19499387160684314</v>
      </c>
      <c r="K390" s="1">
        <f t="shared" si="63"/>
        <v>1.4043783560512184E-2</v>
      </c>
      <c r="L390" s="1">
        <f t="shared" si="63"/>
        <v>7.8862468634245432E-3</v>
      </c>
      <c r="M390" s="1">
        <f t="shared" si="62"/>
        <v>9.0557152883113355E-3</v>
      </c>
      <c r="O390" s="1">
        <f t="shared" si="64"/>
        <v>7.2021666346663432E-2</v>
      </c>
      <c r="P390" s="1">
        <f t="shared" si="65"/>
        <v>4.0443562653728969E-2</v>
      </c>
      <c r="Q390" s="1">
        <f t="shared" si="65"/>
        <v>4.6441025113701739E-2</v>
      </c>
      <c r="S390" s="1" t="str">
        <f t="shared" si="66"/>
        <v>C</v>
      </c>
      <c r="T390" s="1" t="str">
        <f t="shared" si="66"/>
        <v>C</v>
      </c>
      <c r="U390" s="1" t="str">
        <f t="shared" si="66"/>
        <v>C</v>
      </c>
    </row>
    <row r="391" spans="1:29" ht="15.6" x14ac:dyDescent="0.25">
      <c r="E391" s="5">
        <v>4503368</v>
      </c>
      <c r="F391" s="5">
        <v>1934</v>
      </c>
      <c r="G391" s="5">
        <v>63059</v>
      </c>
      <c r="H391" s="5">
        <v>7850</v>
      </c>
      <c r="J391" s="1">
        <f t="shared" si="63"/>
        <v>0.11220909699360093</v>
      </c>
      <c r="K391" s="1">
        <f t="shared" si="63"/>
        <v>-0.21221995926680245</v>
      </c>
      <c r="L391" s="1">
        <f t="shared" si="63"/>
        <v>0.868968583283936</v>
      </c>
      <c r="M391" s="1">
        <f t="shared" si="62"/>
        <v>-0.91193825581656229</v>
      </c>
      <c r="O391" s="1">
        <f t="shared" si="64"/>
        <v>-1.8912901444960826</v>
      </c>
      <c r="P391" s="1">
        <f t="shared" si="65"/>
        <v>7.7441901464859981</v>
      </c>
      <c r="Q391" s="1">
        <f t="shared" si="65"/>
        <v>-8.1271330065918672</v>
      </c>
      <c r="S391" s="1" t="str">
        <f t="shared" si="66"/>
        <v>A</v>
      </c>
      <c r="T391" s="1" t="str">
        <f t="shared" si="66"/>
        <v>D</v>
      </c>
      <c r="U391" s="1" t="str">
        <f t="shared" si="66"/>
        <v>A</v>
      </c>
    </row>
    <row r="392" spans="1:29" ht="15.6" x14ac:dyDescent="0.25">
      <c r="E392" s="5">
        <v>5372243</v>
      </c>
      <c r="F392" s="5">
        <v>2547</v>
      </c>
      <c r="G392" s="5">
        <v>74851</v>
      </c>
      <c r="H392" s="5">
        <v>8888</v>
      </c>
      <c r="J392" s="1">
        <f t="shared" si="63"/>
        <v>0.19293892926360892</v>
      </c>
      <c r="K392" s="1">
        <f t="shared" si="63"/>
        <v>0.31695966907962769</v>
      </c>
      <c r="L392" s="1">
        <f t="shared" si="63"/>
        <v>0.18699947668056899</v>
      </c>
      <c r="M392" s="1">
        <f t="shared" si="62"/>
        <v>0.13222929936305733</v>
      </c>
      <c r="O392" s="1">
        <f t="shared" si="64"/>
        <v>1.6427979065156493</v>
      </c>
      <c r="P392" s="1">
        <f t="shared" si="65"/>
        <v>0.96921589331033875</v>
      </c>
      <c r="Q392" s="1">
        <f t="shared" si="65"/>
        <v>0.68534276554626705</v>
      </c>
      <c r="S392" s="1" t="str">
        <f t="shared" si="66"/>
        <v>D</v>
      </c>
      <c r="T392" s="1" t="str">
        <f t="shared" si="66"/>
        <v>C</v>
      </c>
      <c r="U392" s="1" t="str">
        <f t="shared" si="66"/>
        <v>C</v>
      </c>
    </row>
    <row r="393" spans="1:29" ht="15.6" x14ac:dyDescent="0.25">
      <c r="E393" s="5">
        <v>6598977</v>
      </c>
      <c r="F393" s="5">
        <v>1424</v>
      </c>
      <c r="G393" s="5">
        <v>67853</v>
      </c>
      <c r="H393" s="5">
        <v>20095</v>
      </c>
      <c r="J393" s="1">
        <f t="shared" si="63"/>
        <v>0.22834670732504095</v>
      </c>
      <c r="K393" s="1">
        <f t="shared" si="63"/>
        <v>-0.44091087553985081</v>
      </c>
      <c r="L393" s="1">
        <f t="shared" si="63"/>
        <v>-9.3492404911090038E-2</v>
      </c>
      <c r="M393" s="1">
        <f t="shared" si="62"/>
        <v>1.2609135913591358</v>
      </c>
      <c r="O393" s="1">
        <f t="shared" si="64"/>
        <v>-1.9308834390689709</v>
      </c>
      <c r="P393" s="1">
        <f t="shared" si="65"/>
        <v>-0.40943180659928646</v>
      </c>
      <c r="Q393" s="1">
        <f t="shared" si="65"/>
        <v>5.5219258737297396</v>
      </c>
      <c r="S393" s="1" t="str">
        <f t="shared" si="66"/>
        <v>A</v>
      </c>
      <c r="T393" s="1" t="str">
        <f t="shared" si="66"/>
        <v>B</v>
      </c>
      <c r="U393" s="1" t="str">
        <f t="shared" si="66"/>
        <v>D</v>
      </c>
    </row>
    <row r="394" spans="1:29" ht="15.6" x14ac:dyDescent="0.25">
      <c r="E394" s="5">
        <v>7522228</v>
      </c>
      <c r="F394" s="5">
        <v>1615</v>
      </c>
      <c r="G394" s="5">
        <v>56912</v>
      </c>
      <c r="H394" s="5">
        <v>13791</v>
      </c>
      <c r="J394" s="1">
        <f t="shared" si="63"/>
        <v>0.13990820092265815</v>
      </c>
      <c r="K394" s="1">
        <f t="shared" si="63"/>
        <v>0.13412921348314608</v>
      </c>
      <c r="L394" s="1">
        <f t="shared" si="63"/>
        <v>-0.1612456339439671</v>
      </c>
      <c r="M394" s="1">
        <f t="shared" si="62"/>
        <v>-0.31370987807912415</v>
      </c>
      <c r="O394" s="1">
        <f t="shared" si="64"/>
        <v>0.95869443391165665</v>
      </c>
      <c r="P394" s="1">
        <f t="shared" si="65"/>
        <v>-1.1525102380031631</v>
      </c>
      <c r="Q394" s="1">
        <f t="shared" si="65"/>
        <v>-2.2422551073510286</v>
      </c>
      <c r="S394" s="1" t="str">
        <f t="shared" si="66"/>
        <v>C</v>
      </c>
      <c r="T394" s="1" t="str">
        <f t="shared" si="66"/>
        <v>A</v>
      </c>
      <c r="U394" s="1" t="str">
        <f t="shared" si="66"/>
        <v>A</v>
      </c>
    </row>
    <row r="395" spans="1:29" ht="15.6" x14ac:dyDescent="0.25">
      <c r="E395" s="5">
        <v>8351436</v>
      </c>
      <c r="F395" s="5">
        <v>3368</v>
      </c>
      <c r="G395" s="5">
        <v>66405</v>
      </c>
      <c r="H395" s="5">
        <v>21460</v>
      </c>
      <c r="J395" s="1">
        <f t="shared" si="63"/>
        <v>0.11023436141526154</v>
      </c>
      <c r="K395" s="1">
        <f t="shared" si="63"/>
        <v>1.0854489164086687</v>
      </c>
      <c r="L395" s="1">
        <f t="shared" si="63"/>
        <v>0.16680137756536406</v>
      </c>
      <c r="M395" s="1">
        <f t="shared" si="62"/>
        <v>0.55608730331375533</v>
      </c>
      <c r="O395" s="1">
        <f t="shared" si="64"/>
        <v>9.8467383715291543</v>
      </c>
      <c r="P395" s="1">
        <f t="shared" si="65"/>
        <v>1.5131523004611067</v>
      </c>
      <c r="Q395" s="1">
        <f t="shared" si="65"/>
        <v>5.0445913250128118</v>
      </c>
      <c r="S395" s="1" t="str">
        <f t="shared" si="66"/>
        <v>D</v>
      </c>
      <c r="T395" s="1" t="str">
        <f t="shared" si="66"/>
        <v>D</v>
      </c>
      <c r="U395" s="1" t="str">
        <f t="shared" si="66"/>
        <v>D</v>
      </c>
    </row>
    <row r="396" spans="1:29" ht="15.6" x14ac:dyDescent="0.25">
      <c r="E396" s="5">
        <v>9196124</v>
      </c>
      <c r="F396" s="5">
        <v>1758</v>
      </c>
      <c r="G396" s="5">
        <v>44993</v>
      </c>
      <c r="H396" s="5">
        <v>17447</v>
      </c>
      <c r="J396" s="1">
        <f t="shared" si="63"/>
        <v>0.10114284537413686</v>
      </c>
      <c r="K396" s="1">
        <f t="shared" si="63"/>
        <v>-0.47802850356294535</v>
      </c>
      <c r="L396" s="1">
        <f t="shared" si="63"/>
        <v>-0.32244559897598074</v>
      </c>
      <c r="M396" s="1">
        <f t="shared" si="62"/>
        <v>-0.18699906803355079</v>
      </c>
      <c r="O396" s="1">
        <f t="shared" si="64"/>
        <v>-4.7262710653894811</v>
      </c>
      <c r="P396" s="1">
        <f t="shared" si="65"/>
        <v>-3.1880218297520133</v>
      </c>
      <c r="Q396" s="1">
        <f t="shared" si="65"/>
        <v>-1.8488610572682993</v>
      </c>
      <c r="S396" s="1" t="str">
        <f t="shared" si="66"/>
        <v>A</v>
      </c>
      <c r="T396" s="1" t="str">
        <f t="shared" si="66"/>
        <v>A</v>
      </c>
      <c r="U396" s="1" t="str">
        <f t="shared" si="66"/>
        <v>A</v>
      </c>
    </row>
    <row r="397" spans="1:29" ht="14.4" x14ac:dyDescent="0.25">
      <c r="A397" s="20" t="s">
        <v>109</v>
      </c>
      <c r="J397" s="1" t="e">
        <f>(E397-#REF!)/#REF!</f>
        <v>#REF!</v>
      </c>
      <c r="K397" s="1" t="e">
        <f>(F397-#REF!)/#REF!</f>
        <v>#REF!</v>
      </c>
      <c r="L397" s="1" t="e">
        <f>(G397-#REF!)/#REF!</f>
        <v>#REF!</v>
      </c>
      <c r="M397" s="1" t="e">
        <f>(H397-#REF!)/#REF!</f>
        <v>#REF!</v>
      </c>
      <c r="O397" s="1" t="e">
        <f t="shared" ref="O397:O426" si="67">K397/J397</f>
        <v>#REF!</v>
      </c>
      <c r="P397" s="1" t="e">
        <f t="shared" ref="P397:Q426" si="68">L397/$J397</f>
        <v>#REF!</v>
      </c>
      <c r="Q397" s="1" t="e">
        <f t="shared" si="68"/>
        <v>#REF!</v>
      </c>
      <c r="S397" s="8" t="e">
        <f t="shared" ref="S397:U426" si="69">IF(AND($J397&gt;0,K397&lt;0,O397&lt;-0.5),"A",IF(OR(AND($J397&gt;0,K397&lt;0,O397&gt;-0.5)),"B",IF(OR(AND($J397&gt;0,K397&gt;0,O397&lt;1),AND($J397&lt;0,K397&lt;0,O397&gt;1.2)),"C",IF(OR(AND($J397&gt;0,K397&gt;0,O397&gt;1),AND($J397&lt;0,K397&lt;0,O397&lt;1.2)),"D",IF(AND($J397&lt;0,K397&gt;0,O397&lt;0),"E","F")))))</f>
        <v>#REF!</v>
      </c>
      <c r="T397" s="8" t="e">
        <f t="shared" si="69"/>
        <v>#REF!</v>
      </c>
      <c r="U397" s="8" t="e">
        <f t="shared" si="69"/>
        <v>#REF!</v>
      </c>
    </row>
    <row r="398" spans="1:29" ht="15.6" x14ac:dyDescent="0.25">
      <c r="E398" s="5">
        <v>635033</v>
      </c>
      <c r="F398" s="6"/>
      <c r="G398" s="6"/>
      <c r="H398" s="6"/>
      <c r="J398" s="1" t="e">
        <f t="shared" ref="J398:M426" si="70">(E398-E397)/E397</f>
        <v>#DIV/0!</v>
      </c>
      <c r="K398" s="1" t="e">
        <f t="shared" si="70"/>
        <v>#DIV/0!</v>
      </c>
      <c r="L398" s="1" t="e">
        <f t="shared" si="70"/>
        <v>#DIV/0!</v>
      </c>
      <c r="M398" s="1" t="e">
        <f t="shared" si="70"/>
        <v>#DIV/0!</v>
      </c>
      <c r="O398" s="1" t="e">
        <f t="shared" si="67"/>
        <v>#DIV/0!</v>
      </c>
      <c r="P398" s="1" t="e">
        <f t="shared" si="68"/>
        <v>#DIV/0!</v>
      </c>
      <c r="Q398" s="1" t="e">
        <f t="shared" si="68"/>
        <v>#DIV/0!</v>
      </c>
      <c r="S398" s="1" t="e">
        <f t="shared" si="69"/>
        <v>#DIV/0!</v>
      </c>
      <c r="T398" s="1" t="e">
        <f t="shared" si="69"/>
        <v>#DIV/0!</v>
      </c>
      <c r="U398" s="1" t="e">
        <f t="shared" si="69"/>
        <v>#DIV/0!</v>
      </c>
      <c r="W398" s="1">
        <f>COUNTIF($S$398:$U$411,"A")</f>
        <v>7</v>
      </c>
      <c r="X398" s="1">
        <f>COUNTIF($S$398:$U$411,"B")</f>
        <v>9</v>
      </c>
      <c r="Y398" s="1">
        <f>COUNTIF($S$398:$U$411,"C")</f>
        <v>7</v>
      </c>
      <c r="Z398" s="1">
        <f>COUNTIF($S$398:$U$411,"D")</f>
        <v>9</v>
      </c>
      <c r="AA398" s="1">
        <f>COUNTIF($S$398:$U$411,"E")</f>
        <v>0</v>
      </c>
      <c r="AC398" s="1" t="s">
        <v>158</v>
      </c>
    </row>
    <row r="399" spans="1:29" ht="15.6" x14ac:dyDescent="0.25">
      <c r="E399" s="5">
        <v>707276</v>
      </c>
      <c r="F399" s="6"/>
      <c r="G399" s="6"/>
      <c r="H399" s="6"/>
      <c r="J399" s="1">
        <f t="shared" si="70"/>
        <v>0.11376259186530464</v>
      </c>
      <c r="K399" s="1" t="e">
        <f t="shared" si="70"/>
        <v>#DIV/0!</v>
      </c>
      <c r="L399" s="1" t="e">
        <f t="shared" si="70"/>
        <v>#DIV/0!</v>
      </c>
      <c r="M399" s="1" t="e">
        <f t="shared" si="70"/>
        <v>#DIV/0!</v>
      </c>
      <c r="O399" s="1" t="e">
        <f t="shared" si="67"/>
        <v>#DIV/0!</v>
      </c>
      <c r="P399" s="1" t="e">
        <f t="shared" si="68"/>
        <v>#DIV/0!</v>
      </c>
      <c r="Q399" s="1" t="e">
        <f t="shared" si="68"/>
        <v>#DIV/0!</v>
      </c>
      <c r="S399" s="1" t="e">
        <f t="shared" si="69"/>
        <v>#DIV/0!</v>
      </c>
      <c r="T399" s="1" t="e">
        <f t="shared" si="69"/>
        <v>#DIV/0!</v>
      </c>
      <c r="U399" s="1" t="e">
        <f t="shared" si="69"/>
        <v>#DIV/0!</v>
      </c>
    </row>
    <row r="400" spans="1:29" ht="15.6" x14ac:dyDescent="0.25">
      <c r="E400" s="5">
        <v>787506</v>
      </c>
      <c r="F400" s="7">
        <v>592</v>
      </c>
      <c r="G400" s="5">
        <v>56870</v>
      </c>
      <c r="H400" s="5">
        <v>3255</v>
      </c>
      <c r="J400" s="1">
        <f t="shared" si="70"/>
        <v>0.11343520775482273</v>
      </c>
      <c r="K400" s="1" t="e">
        <f t="shared" si="70"/>
        <v>#DIV/0!</v>
      </c>
      <c r="L400" s="1" t="e">
        <f t="shared" si="70"/>
        <v>#DIV/0!</v>
      </c>
      <c r="M400" s="1" t="e">
        <f t="shared" si="70"/>
        <v>#DIV/0!</v>
      </c>
      <c r="O400" s="1" t="e">
        <f t="shared" si="67"/>
        <v>#DIV/0!</v>
      </c>
      <c r="P400" s="1" t="e">
        <f t="shared" si="68"/>
        <v>#DIV/0!</v>
      </c>
      <c r="Q400" s="1" t="e">
        <f t="shared" si="68"/>
        <v>#DIV/0!</v>
      </c>
      <c r="S400" s="1" t="e">
        <f t="shared" si="69"/>
        <v>#DIV/0!</v>
      </c>
      <c r="T400" s="1" t="e">
        <f t="shared" si="69"/>
        <v>#DIV/0!</v>
      </c>
      <c r="U400" s="1" t="e">
        <f t="shared" si="69"/>
        <v>#DIV/0!</v>
      </c>
    </row>
    <row r="401" spans="1:29" ht="15.6" x14ac:dyDescent="0.25">
      <c r="E401" s="5">
        <v>877905</v>
      </c>
      <c r="F401" s="7">
        <v>580</v>
      </c>
      <c r="G401" s="5">
        <v>57071</v>
      </c>
      <c r="H401" s="5">
        <v>3359</v>
      </c>
      <c r="J401" s="1">
        <f t="shared" si="70"/>
        <v>0.1147915063504278</v>
      </c>
      <c r="K401" s="1">
        <f t="shared" si="70"/>
        <v>-2.0270270270270271E-2</v>
      </c>
      <c r="L401" s="1">
        <f t="shared" si="70"/>
        <v>3.5343766484965712E-3</v>
      </c>
      <c r="M401" s="1">
        <f t="shared" si="70"/>
        <v>3.195084485407066E-2</v>
      </c>
      <c r="O401" s="1">
        <f t="shared" si="67"/>
        <v>-0.17658336330556157</v>
      </c>
      <c r="P401" s="1">
        <f t="shared" si="68"/>
        <v>3.0789531045154715E-2</v>
      </c>
      <c r="Q401" s="1">
        <f t="shared" si="68"/>
        <v>0.2783380571427756</v>
      </c>
      <c r="S401" s="1" t="str">
        <f t="shared" si="69"/>
        <v>B</v>
      </c>
      <c r="T401" s="1" t="str">
        <f t="shared" si="69"/>
        <v>C</v>
      </c>
      <c r="U401" s="1" t="str">
        <f t="shared" si="69"/>
        <v>C</v>
      </c>
    </row>
    <row r="402" spans="1:29" ht="15.6" x14ac:dyDescent="0.25">
      <c r="E402" s="5">
        <v>1060334</v>
      </c>
      <c r="F402" s="7">
        <v>558</v>
      </c>
      <c r="G402" s="5">
        <v>119149</v>
      </c>
      <c r="H402" s="5">
        <v>5965</v>
      </c>
      <c r="J402" s="1">
        <f t="shared" si="70"/>
        <v>0.20780038842471565</v>
      </c>
      <c r="K402" s="1">
        <f t="shared" si="70"/>
        <v>-3.793103448275862E-2</v>
      </c>
      <c r="L402" s="1">
        <f t="shared" si="70"/>
        <v>1.087732824026213</v>
      </c>
      <c r="M402" s="1">
        <f t="shared" si="70"/>
        <v>0.77582613873176542</v>
      </c>
      <c r="O402" s="1">
        <f t="shared" si="67"/>
        <v>-0.18253591713809869</v>
      </c>
      <c r="P402" s="1">
        <f t="shared" si="68"/>
        <v>5.2345081367366619</v>
      </c>
      <c r="Q402" s="1">
        <f t="shared" si="68"/>
        <v>3.7335163067456958</v>
      </c>
      <c r="S402" s="1" t="str">
        <f t="shared" si="69"/>
        <v>B</v>
      </c>
      <c r="T402" s="1" t="str">
        <f t="shared" si="69"/>
        <v>D</v>
      </c>
      <c r="U402" s="1" t="str">
        <f t="shared" si="69"/>
        <v>D</v>
      </c>
    </row>
    <row r="403" spans="1:29" ht="15.6" x14ac:dyDescent="0.25">
      <c r="E403" s="5">
        <v>1237372</v>
      </c>
      <c r="F403" s="7">
        <v>667</v>
      </c>
      <c r="G403" s="5">
        <v>101519</v>
      </c>
      <c r="H403" s="5">
        <v>5623</v>
      </c>
      <c r="J403" s="1">
        <f t="shared" si="70"/>
        <v>0.16696437160366451</v>
      </c>
      <c r="K403" s="1">
        <f t="shared" si="70"/>
        <v>0.19534050179211471</v>
      </c>
      <c r="L403" s="1">
        <f t="shared" si="70"/>
        <v>-0.14796599216107562</v>
      </c>
      <c r="M403" s="1">
        <f t="shared" si="70"/>
        <v>-5.733445096395641E-2</v>
      </c>
      <c r="O403" s="1">
        <f t="shared" si="67"/>
        <v>1.1699532056803632</v>
      </c>
      <c r="P403" s="1">
        <f t="shared" si="68"/>
        <v>-0.88621297310250879</v>
      </c>
      <c r="Q403" s="1">
        <f t="shared" si="68"/>
        <v>-0.34339332645203718</v>
      </c>
      <c r="S403" s="1" t="str">
        <f t="shared" si="69"/>
        <v>D</v>
      </c>
      <c r="T403" s="1" t="str">
        <f t="shared" si="69"/>
        <v>A</v>
      </c>
      <c r="U403" s="1" t="str">
        <f t="shared" si="69"/>
        <v>B</v>
      </c>
    </row>
    <row r="404" spans="1:29" ht="15.6" x14ac:dyDescent="0.25">
      <c r="E404" s="5">
        <v>1457813</v>
      </c>
      <c r="F404" s="7">
        <v>651</v>
      </c>
      <c r="G404" s="5">
        <v>11560</v>
      </c>
      <c r="H404" s="5">
        <v>5600</v>
      </c>
      <c r="J404" s="1">
        <f t="shared" si="70"/>
        <v>0.17815256850809619</v>
      </c>
      <c r="K404" s="1">
        <f t="shared" si="70"/>
        <v>-2.3988005997001498E-2</v>
      </c>
      <c r="L404" s="1">
        <f t="shared" si="70"/>
        <v>-0.88612969000876685</v>
      </c>
      <c r="M404" s="1">
        <f t="shared" si="70"/>
        <v>-4.0903432331495645E-3</v>
      </c>
      <c r="O404" s="1">
        <f t="shared" si="67"/>
        <v>-0.13464866770029957</v>
      </c>
      <c r="P404" s="1">
        <f t="shared" si="68"/>
        <v>-4.9739933441851916</v>
      </c>
      <c r="Q404" s="1">
        <f t="shared" si="68"/>
        <v>-2.2959776933913125E-2</v>
      </c>
      <c r="S404" s="1" t="str">
        <f t="shared" si="69"/>
        <v>B</v>
      </c>
      <c r="T404" s="1" t="str">
        <f t="shared" si="69"/>
        <v>A</v>
      </c>
      <c r="U404" s="1" t="str">
        <f t="shared" si="69"/>
        <v>B</v>
      </c>
    </row>
    <row r="405" spans="1:29" ht="15.6" x14ac:dyDescent="0.25">
      <c r="E405" s="5">
        <v>1676482</v>
      </c>
      <c r="F405" s="7">
        <v>641</v>
      </c>
      <c r="G405" s="5">
        <v>118400</v>
      </c>
      <c r="H405" s="5">
        <v>5600</v>
      </c>
      <c r="J405" s="1">
        <f t="shared" si="70"/>
        <v>0.14999797642084409</v>
      </c>
      <c r="K405" s="1">
        <f t="shared" si="70"/>
        <v>-1.5360983102918587E-2</v>
      </c>
      <c r="L405" s="1">
        <f t="shared" si="70"/>
        <v>9.2422145328719729</v>
      </c>
      <c r="M405" s="1">
        <f t="shared" si="70"/>
        <v>0</v>
      </c>
      <c r="O405" s="1">
        <f t="shared" si="67"/>
        <v>-0.10240793555654919</v>
      </c>
      <c r="P405" s="1">
        <f t="shared" si="68"/>
        <v>61.615594779368315</v>
      </c>
      <c r="Q405" s="1">
        <f t="shared" si="68"/>
        <v>0</v>
      </c>
      <c r="S405" s="1" t="str">
        <f t="shared" si="69"/>
        <v>B</v>
      </c>
      <c r="T405" s="1" t="str">
        <f t="shared" si="69"/>
        <v>D</v>
      </c>
      <c r="U405" s="1" t="str">
        <f t="shared" si="69"/>
        <v>F</v>
      </c>
    </row>
    <row r="406" spans="1:29" ht="15.6" x14ac:dyDescent="0.25">
      <c r="E406" s="5">
        <v>1957038</v>
      </c>
      <c r="F406" s="7">
        <v>613</v>
      </c>
      <c r="G406" s="5">
        <v>95900</v>
      </c>
      <c r="H406" s="5">
        <v>6400</v>
      </c>
      <c r="J406" s="1">
        <f t="shared" si="70"/>
        <v>0.16734805384131771</v>
      </c>
      <c r="K406" s="1">
        <f t="shared" si="70"/>
        <v>-4.3681747269890797E-2</v>
      </c>
      <c r="L406" s="1">
        <f t="shared" si="70"/>
        <v>-0.19003378378378377</v>
      </c>
      <c r="M406" s="1">
        <f t="shared" si="70"/>
        <v>0.14285714285714285</v>
      </c>
      <c r="O406" s="1">
        <f t="shared" si="67"/>
        <v>-0.26102333589914695</v>
      </c>
      <c r="P406" s="1">
        <f t="shared" si="68"/>
        <v>-1.1355601659041525</v>
      </c>
      <c r="Q406" s="1">
        <f t="shared" si="68"/>
        <v>0.85365284852731205</v>
      </c>
      <c r="S406" s="1" t="str">
        <f t="shared" si="69"/>
        <v>B</v>
      </c>
      <c r="T406" s="1" t="str">
        <f t="shared" si="69"/>
        <v>A</v>
      </c>
      <c r="U406" s="1" t="str">
        <f t="shared" si="69"/>
        <v>C</v>
      </c>
    </row>
    <row r="407" spans="1:29" ht="15.6" x14ac:dyDescent="0.25">
      <c r="E407" s="5">
        <v>2329210</v>
      </c>
      <c r="F407" s="7">
        <v>719</v>
      </c>
      <c r="G407" s="5">
        <v>147733</v>
      </c>
      <c r="H407" s="5">
        <v>16544</v>
      </c>
      <c r="J407" s="1">
        <f t="shared" si="70"/>
        <v>0.19017106463952158</v>
      </c>
      <c r="K407" s="1">
        <f t="shared" si="70"/>
        <v>0.1729200652528548</v>
      </c>
      <c r="L407" s="1">
        <f t="shared" si="70"/>
        <v>0.54049009384775804</v>
      </c>
      <c r="M407" s="1">
        <f t="shared" si="70"/>
        <v>1.585</v>
      </c>
      <c r="O407" s="1">
        <f t="shared" si="67"/>
        <v>0.90928693900217217</v>
      </c>
      <c r="P407" s="1">
        <f t="shared" si="68"/>
        <v>2.8421258243060428</v>
      </c>
      <c r="Q407" s="1">
        <f t="shared" si="68"/>
        <v>8.3346012865019397</v>
      </c>
      <c r="S407" s="1" t="str">
        <f t="shared" si="69"/>
        <v>C</v>
      </c>
      <c r="T407" s="1" t="str">
        <f t="shared" si="69"/>
        <v>D</v>
      </c>
      <c r="U407" s="1" t="str">
        <f t="shared" si="69"/>
        <v>D</v>
      </c>
    </row>
    <row r="408" spans="1:29" ht="15.6" x14ac:dyDescent="0.25">
      <c r="E408" s="5">
        <v>2855509</v>
      </c>
      <c r="F408" s="5">
        <v>1406</v>
      </c>
      <c r="G408" s="5">
        <v>87799</v>
      </c>
      <c r="H408" s="5">
        <v>17390</v>
      </c>
      <c r="J408" s="1">
        <f t="shared" si="70"/>
        <v>0.22595601083629213</v>
      </c>
      <c r="K408" s="1">
        <f t="shared" si="70"/>
        <v>0.9554937413073713</v>
      </c>
      <c r="L408" s="1">
        <f t="shared" si="70"/>
        <v>-0.40569134858156269</v>
      </c>
      <c r="M408" s="1">
        <f t="shared" si="70"/>
        <v>5.113636363636364E-2</v>
      </c>
      <c r="O408" s="1">
        <f t="shared" si="67"/>
        <v>4.2286714912826024</v>
      </c>
      <c r="P408" s="1">
        <f t="shared" si="68"/>
        <v>-1.7954439321177917</v>
      </c>
      <c r="Q408" s="1">
        <f t="shared" si="68"/>
        <v>0.2263111454619039</v>
      </c>
      <c r="S408" s="1" t="str">
        <f t="shared" si="69"/>
        <v>D</v>
      </c>
      <c r="T408" s="1" t="str">
        <f t="shared" si="69"/>
        <v>A</v>
      </c>
      <c r="U408" s="1" t="str">
        <f t="shared" si="69"/>
        <v>C</v>
      </c>
    </row>
    <row r="409" spans="1:29" ht="15.6" x14ac:dyDescent="0.25">
      <c r="E409" s="5">
        <v>3526171</v>
      </c>
      <c r="F409" s="5">
        <v>2094</v>
      </c>
      <c r="G409" s="5">
        <v>80645</v>
      </c>
      <c r="H409" s="5">
        <v>17495</v>
      </c>
      <c r="J409" s="1">
        <f t="shared" si="70"/>
        <v>0.23486600812674727</v>
      </c>
      <c r="K409" s="1">
        <f t="shared" si="70"/>
        <v>0.48933143669985774</v>
      </c>
      <c r="L409" s="1">
        <f t="shared" si="70"/>
        <v>-8.1481565849269355E-2</v>
      </c>
      <c r="M409" s="1">
        <f t="shared" si="70"/>
        <v>6.0379528464634845E-3</v>
      </c>
      <c r="O409" s="1">
        <f t="shared" si="67"/>
        <v>2.0834493701437893</v>
      </c>
      <c r="P409" s="1">
        <f t="shared" si="68"/>
        <v>-0.34692787815126142</v>
      </c>
      <c r="Q409" s="1">
        <f t="shared" si="68"/>
        <v>2.5708074551192849E-2</v>
      </c>
      <c r="S409" s="1" t="str">
        <f t="shared" si="69"/>
        <v>D</v>
      </c>
      <c r="T409" s="1" t="str">
        <f t="shared" si="69"/>
        <v>B</v>
      </c>
      <c r="U409" s="1" t="str">
        <f t="shared" si="69"/>
        <v>C</v>
      </c>
    </row>
    <row r="410" spans="1:29" ht="15.6" x14ac:dyDescent="0.25">
      <c r="E410" s="5">
        <v>4291600</v>
      </c>
      <c r="F410" s="5">
        <v>2097</v>
      </c>
      <c r="G410" s="5">
        <v>76017</v>
      </c>
      <c r="H410" s="5">
        <v>13801</v>
      </c>
      <c r="J410" s="1">
        <f t="shared" si="70"/>
        <v>0.21707086808892706</v>
      </c>
      <c r="K410" s="1">
        <f t="shared" si="70"/>
        <v>1.4326647564469914E-3</v>
      </c>
      <c r="L410" s="1">
        <f t="shared" si="70"/>
        <v>-5.738731477462955E-2</v>
      </c>
      <c r="M410" s="1">
        <f t="shared" si="70"/>
        <v>-0.21114604172620749</v>
      </c>
      <c r="O410" s="1">
        <f t="shared" si="67"/>
        <v>6.599986304288763E-3</v>
      </c>
      <c r="P410" s="1">
        <f t="shared" si="68"/>
        <v>-0.26437133310361932</v>
      </c>
      <c r="Q410" s="1">
        <f t="shared" si="68"/>
        <v>-0.97270556655123175</v>
      </c>
      <c r="S410" s="1" t="str">
        <f t="shared" si="69"/>
        <v>C</v>
      </c>
      <c r="T410" s="1" t="str">
        <f t="shared" si="69"/>
        <v>B</v>
      </c>
      <c r="U410" s="1" t="str">
        <f t="shared" si="69"/>
        <v>A</v>
      </c>
    </row>
    <row r="411" spans="1:29" ht="15.6" x14ac:dyDescent="0.25">
      <c r="E411" s="5">
        <v>5200600</v>
      </c>
      <c r="F411" s="5">
        <v>1681</v>
      </c>
      <c r="G411" s="5">
        <v>51518</v>
      </c>
      <c r="H411" s="5">
        <v>19985</v>
      </c>
      <c r="J411" s="1">
        <f t="shared" si="70"/>
        <v>0.21180911548140555</v>
      </c>
      <c r="K411" s="1">
        <f t="shared" si="70"/>
        <v>-0.19837863614687648</v>
      </c>
      <c r="L411" s="1">
        <f t="shared" si="70"/>
        <v>-0.32228317350066432</v>
      </c>
      <c r="M411" s="1">
        <f t="shared" si="70"/>
        <v>0.44808347221215855</v>
      </c>
      <c r="O411" s="1">
        <f t="shared" si="67"/>
        <v>-0.93659158953568211</v>
      </c>
      <c r="P411" s="1">
        <f t="shared" si="68"/>
        <v>-1.5215736715021462</v>
      </c>
      <c r="Q411" s="1">
        <f t="shared" si="68"/>
        <v>2.1155060828885586</v>
      </c>
      <c r="S411" s="1" t="str">
        <f t="shared" si="69"/>
        <v>A</v>
      </c>
      <c r="T411" s="1" t="str">
        <f t="shared" si="69"/>
        <v>A</v>
      </c>
      <c r="U411" s="1" t="str">
        <f t="shared" si="69"/>
        <v>D</v>
      </c>
    </row>
    <row r="412" spans="1:29" ht="14.4" x14ac:dyDescent="0.25">
      <c r="A412" s="20" t="s">
        <v>111</v>
      </c>
      <c r="J412" s="1" t="e">
        <f>(E412-#REF!)/#REF!</f>
        <v>#REF!</v>
      </c>
      <c r="K412" s="1" t="e">
        <f>(F412-#REF!)/#REF!</f>
        <v>#REF!</v>
      </c>
      <c r="L412" s="1" t="e">
        <f>(G412-#REF!)/#REF!</f>
        <v>#REF!</v>
      </c>
      <c r="M412" s="1" t="e">
        <f>(H412-#REF!)/#REF!</f>
        <v>#REF!</v>
      </c>
      <c r="O412" s="1" t="e">
        <f t="shared" si="67"/>
        <v>#REF!</v>
      </c>
      <c r="P412" s="1" t="e">
        <f t="shared" si="68"/>
        <v>#REF!</v>
      </c>
      <c r="Q412" s="1" t="e">
        <f t="shared" si="68"/>
        <v>#REF!</v>
      </c>
      <c r="S412" s="8" t="e">
        <f t="shared" si="69"/>
        <v>#REF!</v>
      </c>
      <c r="T412" s="8" t="e">
        <f t="shared" si="69"/>
        <v>#REF!</v>
      </c>
      <c r="U412" s="8" t="e">
        <f t="shared" si="69"/>
        <v>#REF!</v>
      </c>
    </row>
    <row r="413" spans="1:29" ht="15.6" x14ac:dyDescent="0.25">
      <c r="E413" s="5">
        <v>2318489</v>
      </c>
      <c r="F413" s="6"/>
      <c r="G413" s="6"/>
      <c r="H413" s="6"/>
      <c r="J413" s="1" t="e">
        <f t="shared" si="70"/>
        <v>#DIV/0!</v>
      </c>
      <c r="K413" s="1" t="e">
        <f t="shared" si="70"/>
        <v>#DIV/0!</v>
      </c>
      <c r="L413" s="1" t="e">
        <f t="shared" si="70"/>
        <v>#DIV/0!</v>
      </c>
      <c r="M413" s="1" t="e">
        <f t="shared" si="70"/>
        <v>#DIV/0!</v>
      </c>
      <c r="O413" s="1" t="e">
        <f t="shared" si="67"/>
        <v>#DIV/0!</v>
      </c>
      <c r="P413" s="1" t="e">
        <f t="shared" si="68"/>
        <v>#DIV/0!</v>
      </c>
      <c r="Q413" s="1" t="e">
        <f t="shared" si="68"/>
        <v>#DIV/0!</v>
      </c>
      <c r="S413" s="1" t="e">
        <f t="shared" si="69"/>
        <v>#DIV/0!</v>
      </c>
      <c r="T413" s="1" t="e">
        <f t="shared" si="69"/>
        <v>#DIV/0!</v>
      </c>
      <c r="U413" s="1" t="e">
        <f t="shared" si="69"/>
        <v>#DIV/0!</v>
      </c>
      <c r="W413" s="1">
        <f>COUNTIF($S$413:$U$426,"A")</f>
        <v>11</v>
      </c>
      <c r="X413" s="1">
        <f>COUNTIF($S$413:$U$426,"B")</f>
        <v>4</v>
      </c>
      <c r="Y413" s="1">
        <f>COUNTIF($S$413:$U$426,"C")</f>
        <v>10</v>
      </c>
      <c r="Z413" s="1">
        <f>COUNTIF($S$413:$U$426,"D")</f>
        <v>8</v>
      </c>
      <c r="AA413" s="1">
        <f>COUNTIF($S$413:$U$426,"E")</f>
        <v>0</v>
      </c>
      <c r="AC413" s="1" t="s">
        <v>39</v>
      </c>
    </row>
    <row r="414" spans="1:29" ht="15.6" x14ac:dyDescent="0.25">
      <c r="E414" s="5">
        <v>2543962</v>
      </c>
      <c r="F414" s="6"/>
      <c r="G414" s="6"/>
      <c r="H414" s="6"/>
      <c r="J414" s="1">
        <f t="shared" si="70"/>
        <v>9.7249976169824393E-2</v>
      </c>
      <c r="K414" s="1" t="e">
        <f t="shared" si="70"/>
        <v>#DIV/0!</v>
      </c>
      <c r="L414" s="1" t="e">
        <f t="shared" si="70"/>
        <v>#DIV/0!</v>
      </c>
      <c r="M414" s="1" t="e">
        <f t="shared" si="70"/>
        <v>#DIV/0!</v>
      </c>
      <c r="O414" s="1" t="e">
        <f t="shared" si="67"/>
        <v>#DIV/0!</v>
      </c>
      <c r="P414" s="1" t="e">
        <f t="shared" si="68"/>
        <v>#DIV/0!</v>
      </c>
      <c r="Q414" s="1" t="e">
        <f t="shared" si="68"/>
        <v>#DIV/0!</v>
      </c>
      <c r="S414" s="1" t="e">
        <f t="shared" si="69"/>
        <v>#DIV/0!</v>
      </c>
      <c r="T414" s="1" t="e">
        <f t="shared" si="69"/>
        <v>#DIV/0!</v>
      </c>
      <c r="U414" s="1" t="e">
        <f t="shared" si="69"/>
        <v>#DIV/0!</v>
      </c>
    </row>
    <row r="415" spans="1:29" ht="15.6" x14ac:dyDescent="0.25">
      <c r="E415" s="5">
        <v>2816110</v>
      </c>
      <c r="F415" s="5">
        <v>2690</v>
      </c>
      <c r="G415" s="5">
        <v>50159</v>
      </c>
      <c r="H415" s="5">
        <v>33641</v>
      </c>
      <c r="J415" s="1">
        <f t="shared" si="70"/>
        <v>0.10697801303635825</v>
      </c>
      <c r="K415" s="1" t="e">
        <f t="shared" si="70"/>
        <v>#DIV/0!</v>
      </c>
      <c r="L415" s="1" t="e">
        <f t="shared" si="70"/>
        <v>#DIV/0!</v>
      </c>
      <c r="M415" s="1" t="e">
        <f t="shared" si="70"/>
        <v>#DIV/0!</v>
      </c>
      <c r="O415" s="1" t="e">
        <f t="shared" si="67"/>
        <v>#DIV/0!</v>
      </c>
      <c r="P415" s="1" t="e">
        <f t="shared" si="68"/>
        <v>#DIV/0!</v>
      </c>
      <c r="Q415" s="1" t="e">
        <f t="shared" si="68"/>
        <v>#DIV/0!</v>
      </c>
      <c r="S415" s="1" t="e">
        <f t="shared" si="69"/>
        <v>#DIV/0!</v>
      </c>
      <c r="T415" s="1" t="e">
        <f t="shared" si="69"/>
        <v>#DIV/0!</v>
      </c>
      <c r="U415" s="1" t="e">
        <f t="shared" si="69"/>
        <v>#DIV/0!</v>
      </c>
    </row>
    <row r="416" spans="1:29" ht="15.6" x14ac:dyDescent="0.25">
      <c r="E416" s="5">
        <v>3424766</v>
      </c>
      <c r="F416" s="5">
        <v>3193</v>
      </c>
      <c r="G416" s="5">
        <v>52017</v>
      </c>
      <c r="H416" s="5">
        <v>37995</v>
      </c>
      <c r="J416" s="1">
        <f t="shared" si="70"/>
        <v>0.2161336027356886</v>
      </c>
      <c r="K416" s="1">
        <f t="shared" si="70"/>
        <v>0.18698884758364312</v>
      </c>
      <c r="L416" s="1">
        <f t="shared" si="70"/>
        <v>3.7042205785601787E-2</v>
      </c>
      <c r="M416" s="1">
        <f t="shared" si="70"/>
        <v>0.12942540352546</v>
      </c>
      <c r="O416" s="1">
        <f t="shared" si="67"/>
        <v>0.86515398446540115</v>
      </c>
      <c r="P416" s="1">
        <f t="shared" si="68"/>
        <v>0.17138568606058438</v>
      </c>
      <c r="Q416" s="1">
        <f t="shared" si="68"/>
        <v>0.59882129334481737</v>
      </c>
      <c r="S416" s="1" t="str">
        <f t="shared" si="69"/>
        <v>C</v>
      </c>
      <c r="T416" s="1" t="str">
        <f t="shared" si="69"/>
        <v>C</v>
      </c>
      <c r="U416" s="1" t="str">
        <f t="shared" si="69"/>
        <v>C</v>
      </c>
    </row>
    <row r="417" spans="1:29" ht="15.6" x14ac:dyDescent="0.25">
      <c r="E417" s="5">
        <v>4409662</v>
      </c>
      <c r="F417" s="5">
        <v>2664</v>
      </c>
      <c r="G417" s="5">
        <v>58918</v>
      </c>
      <c r="H417" s="5">
        <v>79302</v>
      </c>
      <c r="J417" s="1">
        <f t="shared" si="70"/>
        <v>0.28758052374965182</v>
      </c>
      <c r="K417" s="1">
        <f t="shared" si="70"/>
        <v>-0.16567491387409961</v>
      </c>
      <c r="L417" s="1">
        <f t="shared" si="70"/>
        <v>0.13266816617644231</v>
      </c>
      <c r="M417" s="1">
        <f t="shared" si="70"/>
        <v>1.0871693643900513</v>
      </c>
      <c r="O417" s="1">
        <f t="shared" si="67"/>
        <v>-0.57609921462666569</v>
      </c>
      <c r="P417" s="1">
        <f t="shared" si="68"/>
        <v>0.46132528186065291</v>
      </c>
      <c r="Q417" s="1">
        <f t="shared" si="68"/>
        <v>3.780399834505022</v>
      </c>
      <c r="S417" s="1" t="str">
        <f t="shared" si="69"/>
        <v>A</v>
      </c>
      <c r="T417" s="1" t="str">
        <f t="shared" si="69"/>
        <v>C</v>
      </c>
      <c r="U417" s="1" t="str">
        <f t="shared" si="69"/>
        <v>D</v>
      </c>
    </row>
    <row r="418" spans="1:29" ht="15.6" x14ac:dyDescent="0.25">
      <c r="E418" s="5">
        <v>5368252</v>
      </c>
      <c r="F418" s="5">
        <v>5555</v>
      </c>
      <c r="G418" s="5">
        <v>79335</v>
      </c>
      <c r="H418" s="5">
        <v>55912</v>
      </c>
      <c r="J418" s="1">
        <f t="shared" si="70"/>
        <v>0.21738400811672187</v>
      </c>
      <c r="K418" s="1">
        <f t="shared" si="70"/>
        <v>1.0852102102102101</v>
      </c>
      <c r="L418" s="1">
        <f t="shared" si="70"/>
        <v>0.34653246885501882</v>
      </c>
      <c r="M418" s="1">
        <f t="shared" si="70"/>
        <v>-0.29494842500819651</v>
      </c>
      <c r="O418" s="1">
        <f t="shared" si="67"/>
        <v>4.992134516295784</v>
      </c>
      <c r="P418" s="1">
        <f t="shared" si="68"/>
        <v>1.5941028590702595</v>
      </c>
      <c r="Q418" s="1">
        <f t="shared" si="68"/>
        <v>-1.3568082931373098</v>
      </c>
      <c r="S418" s="1" t="str">
        <f t="shared" si="69"/>
        <v>D</v>
      </c>
      <c r="T418" s="1" t="str">
        <f t="shared" si="69"/>
        <v>D</v>
      </c>
      <c r="U418" s="1" t="str">
        <f t="shared" si="69"/>
        <v>A</v>
      </c>
    </row>
    <row r="419" spans="1:29" ht="15.6" x14ac:dyDescent="0.25">
      <c r="E419" s="5">
        <v>6504206</v>
      </c>
      <c r="F419" s="5">
        <v>3112</v>
      </c>
      <c r="G419" s="5">
        <v>82741</v>
      </c>
      <c r="H419" s="5">
        <v>64889</v>
      </c>
      <c r="J419" s="1">
        <f t="shared" si="70"/>
        <v>0.21160593802228361</v>
      </c>
      <c r="K419" s="1">
        <f t="shared" si="70"/>
        <v>-0.43978397839783978</v>
      </c>
      <c r="L419" s="1">
        <f t="shared" si="70"/>
        <v>4.2931871179176906E-2</v>
      </c>
      <c r="M419" s="1">
        <f t="shared" si="70"/>
        <v>0.16055587351552439</v>
      </c>
      <c r="O419" s="1">
        <f t="shared" si="67"/>
        <v>-2.0783158663133894</v>
      </c>
      <c r="P419" s="1">
        <f t="shared" si="68"/>
        <v>0.20288594724906006</v>
      </c>
      <c r="Q419" s="1">
        <f t="shared" si="68"/>
        <v>0.75874937639328777</v>
      </c>
      <c r="S419" s="1" t="str">
        <f t="shared" si="69"/>
        <v>A</v>
      </c>
      <c r="T419" s="1" t="str">
        <f t="shared" si="69"/>
        <v>C</v>
      </c>
      <c r="U419" s="1" t="str">
        <f t="shared" si="69"/>
        <v>C</v>
      </c>
    </row>
    <row r="420" spans="1:29" ht="15.6" x14ac:dyDescent="0.25">
      <c r="E420" s="5">
        <v>7875678</v>
      </c>
      <c r="F420" s="5">
        <v>3420</v>
      </c>
      <c r="G420" s="5">
        <v>74991</v>
      </c>
      <c r="H420" s="5">
        <v>63557</v>
      </c>
      <c r="J420" s="1">
        <f t="shared" si="70"/>
        <v>0.21085925015290105</v>
      </c>
      <c r="K420" s="1">
        <f t="shared" si="70"/>
        <v>9.8971722365038567E-2</v>
      </c>
      <c r="L420" s="1">
        <f t="shared" si="70"/>
        <v>-9.3665776338212006E-2</v>
      </c>
      <c r="M420" s="1">
        <f t="shared" si="70"/>
        <v>-2.0527362110681319E-2</v>
      </c>
      <c r="O420" s="1">
        <f t="shared" si="67"/>
        <v>0.46937339620277924</v>
      </c>
      <c r="P420" s="1">
        <f t="shared" si="68"/>
        <v>-0.44420994701580241</v>
      </c>
      <c r="Q420" s="1">
        <f t="shared" si="68"/>
        <v>-9.7351015408601929E-2</v>
      </c>
      <c r="S420" s="1" t="str">
        <f t="shared" si="69"/>
        <v>C</v>
      </c>
      <c r="T420" s="1" t="str">
        <f t="shared" si="69"/>
        <v>B</v>
      </c>
      <c r="U420" s="1" t="str">
        <f t="shared" si="69"/>
        <v>B</v>
      </c>
    </row>
    <row r="421" spans="1:29" ht="15.6" x14ac:dyDescent="0.25">
      <c r="E421" s="5">
        <v>8709446</v>
      </c>
      <c r="F421" s="5">
        <v>3098</v>
      </c>
      <c r="G421" s="5">
        <v>105095</v>
      </c>
      <c r="H421" s="5">
        <v>62700</v>
      </c>
      <c r="J421" s="1">
        <f t="shared" si="70"/>
        <v>0.10586618701272449</v>
      </c>
      <c r="K421" s="1">
        <f t="shared" si="70"/>
        <v>-9.4152046783625737E-2</v>
      </c>
      <c r="L421" s="1">
        <f t="shared" si="70"/>
        <v>0.40143483884732833</v>
      </c>
      <c r="M421" s="1">
        <f t="shared" si="70"/>
        <v>-1.348395928064572E-2</v>
      </c>
      <c r="O421" s="1">
        <f t="shared" si="67"/>
        <v>-0.88934955948030148</v>
      </c>
      <c r="P421" s="1">
        <f t="shared" si="68"/>
        <v>3.7919079752922267</v>
      </c>
      <c r="Q421" s="1">
        <f t="shared" si="68"/>
        <v>-0.12736795062832507</v>
      </c>
      <c r="S421" s="1" t="str">
        <f t="shared" si="69"/>
        <v>A</v>
      </c>
      <c r="T421" s="1" t="str">
        <f t="shared" si="69"/>
        <v>D</v>
      </c>
      <c r="U421" s="1" t="str">
        <f t="shared" si="69"/>
        <v>B</v>
      </c>
    </row>
    <row r="422" spans="1:29" ht="15.6" x14ac:dyDescent="0.25">
      <c r="E422" s="5">
        <v>10055964</v>
      </c>
      <c r="F422" s="5">
        <v>3078</v>
      </c>
      <c r="G422" s="5">
        <v>172800</v>
      </c>
      <c r="H422" s="5">
        <v>24900</v>
      </c>
      <c r="J422" s="1">
        <f t="shared" si="70"/>
        <v>0.15460432270893004</v>
      </c>
      <c r="K422" s="1">
        <f t="shared" si="70"/>
        <v>-6.4557779212395094E-3</v>
      </c>
      <c r="L422" s="1">
        <f t="shared" si="70"/>
        <v>0.6442266520766925</v>
      </c>
      <c r="M422" s="1">
        <f t="shared" si="70"/>
        <v>-0.60287081339712922</v>
      </c>
      <c r="O422" s="1">
        <f t="shared" si="67"/>
        <v>-4.1756775024936736E-2</v>
      </c>
      <c r="P422" s="1">
        <f t="shared" si="68"/>
        <v>4.1669381605167857</v>
      </c>
      <c r="Q422" s="1">
        <f t="shared" si="68"/>
        <v>-3.8994434491468914</v>
      </c>
      <c r="S422" s="1" t="str">
        <f t="shared" si="69"/>
        <v>B</v>
      </c>
      <c r="T422" s="1" t="str">
        <f t="shared" si="69"/>
        <v>D</v>
      </c>
      <c r="U422" s="1" t="str">
        <f t="shared" si="69"/>
        <v>A</v>
      </c>
    </row>
    <row r="423" spans="1:29" ht="15.6" x14ac:dyDescent="0.25">
      <c r="E423" s="5">
        <v>12099332</v>
      </c>
      <c r="F423" s="5">
        <v>4558</v>
      </c>
      <c r="G423" s="5">
        <v>217663</v>
      </c>
      <c r="H423" s="5">
        <v>98156</v>
      </c>
      <c r="J423" s="1">
        <f t="shared" si="70"/>
        <v>0.2031996136819901</v>
      </c>
      <c r="K423" s="1">
        <f t="shared" si="70"/>
        <v>0.48083170890188431</v>
      </c>
      <c r="L423" s="1">
        <f t="shared" si="70"/>
        <v>0.25962384259259258</v>
      </c>
      <c r="M423" s="1">
        <f t="shared" si="70"/>
        <v>2.942008032128514</v>
      </c>
      <c r="O423" s="1">
        <f t="shared" si="67"/>
        <v>2.3663022787749579</v>
      </c>
      <c r="P423" s="1">
        <f t="shared" si="68"/>
        <v>1.2776788197978914</v>
      </c>
      <c r="Q423" s="1">
        <f t="shared" si="68"/>
        <v>14.47841351082878</v>
      </c>
      <c r="S423" s="1" t="str">
        <f t="shared" si="69"/>
        <v>D</v>
      </c>
      <c r="T423" s="1" t="str">
        <f t="shared" si="69"/>
        <v>D</v>
      </c>
      <c r="U423" s="1" t="str">
        <f t="shared" si="69"/>
        <v>D</v>
      </c>
    </row>
    <row r="424" spans="1:29" ht="15.6" x14ac:dyDescent="0.25">
      <c r="E424" s="5">
        <v>14001655</v>
      </c>
      <c r="F424" s="5">
        <v>3224</v>
      </c>
      <c r="G424" s="5">
        <v>175178</v>
      </c>
      <c r="H424" s="5">
        <v>42170</v>
      </c>
      <c r="J424" s="1">
        <f t="shared" si="70"/>
        <v>0.15722545674422356</v>
      </c>
      <c r="K424" s="1">
        <f t="shared" si="70"/>
        <v>-0.29267222465993858</v>
      </c>
      <c r="L424" s="1">
        <f t="shared" si="70"/>
        <v>-0.19518705521838806</v>
      </c>
      <c r="M424" s="1">
        <f t="shared" si="70"/>
        <v>-0.57037776600513468</v>
      </c>
      <c r="O424" s="1">
        <f t="shared" si="67"/>
        <v>-1.8614811540096945</v>
      </c>
      <c r="P424" s="1">
        <f t="shared" si="68"/>
        <v>-1.2414468958161204</v>
      </c>
      <c r="Q424" s="1">
        <f t="shared" si="68"/>
        <v>-3.627769814229465</v>
      </c>
      <c r="S424" s="1" t="str">
        <f t="shared" si="69"/>
        <v>A</v>
      </c>
      <c r="T424" s="1" t="str">
        <f t="shared" si="69"/>
        <v>A</v>
      </c>
      <c r="U424" s="1" t="str">
        <f t="shared" si="69"/>
        <v>A</v>
      </c>
    </row>
    <row r="425" spans="1:29" ht="15.6" x14ac:dyDescent="0.25">
      <c r="E425" s="5">
        <v>15839411</v>
      </c>
      <c r="F425" s="5">
        <v>3324</v>
      </c>
      <c r="G425" s="5">
        <v>185178</v>
      </c>
      <c r="H425" s="5">
        <v>43170</v>
      </c>
      <c r="J425" s="1">
        <f t="shared" si="70"/>
        <v>0.13125276976186029</v>
      </c>
      <c r="K425" s="1">
        <f t="shared" si="70"/>
        <v>3.1017369727047148E-2</v>
      </c>
      <c r="L425" s="1">
        <f t="shared" si="70"/>
        <v>5.7084793752640174E-2</v>
      </c>
      <c r="M425" s="1">
        <f t="shared" si="70"/>
        <v>2.3713540431586435E-2</v>
      </c>
      <c r="O425" s="1">
        <f t="shared" si="67"/>
        <v>0.23631782996521755</v>
      </c>
      <c r="P425" s="1">
        <f t="shared" si="68"/>
        <v>0.43492258377642251</v>
      </c>
      <c r="Q425" s="1">
        <f t="shared" si="68"/>
        <v>0.18067078107845894</v>
      </c>
      <c r="S425" s="1" t="str">
        <f t="shared" si="69"/>
        <v>C</v>
      </c>
      <c r="T425" s="1" t="str">
        <f t="shared" si="69"/>
        <v>C</v>
      </c>
      <c r="U425" s="1" t="str">
        <f t="shared" si="69"/>
        <v>C</v>
      </c>
    </row>
    <row r="426" spans="1:29" ht="15.6" x14ac:dyDescent="0.25">
      <c r="E426" s="5">
        <v>16494046</v>
      </c>
      <c r="F426" s="5">
        <v>3014</v>
      </c>
      <c r="G426" s="5">
        <v>161422</v>
      </c>
      <c r="H426" s="5">
        <v>41271</v>
      </c>
      <c r="J426" s="1">
        <f t="shared" si="70"/>
        <v>4.1329503982187217E-2</v>
      </c>
      <c r="K426" s="1">
        <f t="shared" si="70"/>
        <v>-9.3261131167268349E-2</v>
      </c>
      <c r="L426" s="1">
        <f t="shared" si="70"/>
        <v>-0.12828737755024894</v>
      </c>
      <c r="M426" s="1">
        <f t="shared" ref="M426:M443" si="71">(H426-H425)/H425</f>
        <v>-4.3988881167477414E-2</v>
      </c>
      <c r="O426" s="1">
        <f t="shared" si="67"/>
        <v>-2.256526746787558</v>
      </c>
      <c r="P426" s="1">
        <f t="shared" si="68"/>
        <v>-3.1040144494727078</v>
      </c>
      <c r="Q426" s="1">
        <f t="shared" si="68"/>
        <v>-1.0643457319603056</v>
      </c>
      <c r="S426" s="1" t="str">
        <f t="shared" si="69"/>
        <v>A</v>
      </c>
      <c r="T426" s="1" t="str">
        <f t="shared" si="69"/>
        <v>A</v>
      </c>
      <c r="U426" s="1" t="str">
        <f t="shared" si="69"/>
        <v>A</v>
      </c>
    </row>
    <row r="427" spans="1:29" ht="15.6" x14ac:dyDescent="0.25">
      <c r="A427" s="20" t="s">
        <v>113</v>
      </c>
      <c r="E427" s="5">
        <v>1080796</v>
      </c>
      <c r="F427" s="6"/>
      <c r="G427" s="6"/>
      <c r="H427" s="6"/>
      <c r="J427" s="1" t="e">
        <f>(E427-#REF!)/#REF!</f>
        <v>#REF!</v>
      </c>
      <c r="K427" s="1" t="e">
        <f>(F427-#REF!)/#REF!</f>
        <v>#REF!</v>
      </c>
      <c r="L427" s="1" t="e">
        <f>(G427-#REF!)/#REF!</f>
        <v>#REF!</v>
      </c>
      <c r="M427" s="1" t="e">
        <f>(H427-#REF!)/#REF!</f>
        <v>#REF!</v>
      </c>
      <c r="O427" s="1" t="e">
        <f t="shared" ref="O427:O445" si="72">K427/J427</f>
        <v>#REF!</v>
      </c>
      <c r="P427" s="1" t="e">
        <f t="shared" ref="P427:Q445" si="73">L427/$J427</f>
        <v>#REF!</v>
      </c>
      <c r="Q427" s="1" t="e">
        <f t="shared" si="73"/>
        <v>#REF!</v>
      </c>
      <c r="S427" s="1" t="e">
        <f t="shared" ref="S427:U445" si="74">IF(AND($J427&gt;0,K427&lt;0,O427&lt;-0.5),"A",IF(OR(AND($J427&gt;0,K427&lt;0,O427&gt;-0.5)),"B",IF(OR(AND($J427&gt;0,K427&gt;0,O427&lt;1),AND($J427&lt;0,K427&lt;0,O427&gt;1.2)),"C",IF(OR(AND($J427&gt;0,K427&gt;0,O427&gt;1),AND($J427&lt;0,K427&lt;0,O427&lt;1.2)),"D",IF(AND($J427&lt;0,K427&gt;0,O427&lt;0),"E","F")))))</f>
        <v>#REF!</v>
      </c>
      <c r="T427" s="1" t="e">
        <f t="shared" si="74"/>
        <v>#REF!</v>
      </c>
      <c r="U427" s="1" t="e">
        <f t="shared" si="74"/>
        <v>#REF!</v>
      </c>
      <c r="W427" s="1">
        <f>COUNTIF($S$427:$U$440,"A")</f>
        <v>5</v>
      </c>
      <c r="X427" s="1">
        <f>COUNTIF($S$427:$U$440,"B")</f>
        <v>6</v>
      </c>
      <c r="Y427" s="1">
        <f>COUNTIF($S$427:$U$440,"C")</f>
        <v>9</v>
      </c>
      <c r="Z427" s="1">
        <f>COUNTIF($S$427:$U$440,"D")</f>
        <v>12</v>
      </c>
      <c r="AA427" s="1">
        <f>COUNTIF($S$427:$U$440,"E")</f>
        <v>0</v>
      </c>
      <c r="AC427" s="1" t="s">
        <v>151</v>
      </c>
    </row>
    <row r="428" spans="1:29" ht="15.6" x14ac:dyDescent="0.25">
      <c r="E428" s="5">
        <v>1126632</v>
      </c>
      <c r="F428" s="6"/>
      <c r="G428" s="6"/>
      <c r="H428" s="6"/>
      <c r="J428" s="1">
        <f t="shared" ref="J428:M444" si="75">(E428-E427)/E427</f>
        <v>4.2409483380767506E-2</v>
      </c>
      <c r="K428" s="1" t="e">
        <f t="shared" si="75"/>
        <v>#DIV/0!</v>
      </c>
      <c r="L428" s="1" t="e">
        <f t="shared" si="75"/>
        <v>#DIV/0!</v>
      </c>
      <c r="M428" s="1" t="e">
        <f t="shared" si="71"/>
        <v>#DIV/0!</v>
      </c>
      <c r="O428" s="1" t="e">
        <f t="shared" si="72"/>
        <v>#DIV/0!</v>
      </c>
      <c r="P428" s="1" t="e">
        <f t="shared" si="73"/>
        <v>#DIV/0!</v>
      </c>
      <c r="Q428" s="1" t="e">
        <f t="shared" si="73"/>
        <v>#DIV/0!</v>
      </c>
      <c r="S428" s="1" t="e">
        <f t="shared" si="74"/>
        <v>#DIV/0!</v>
      </c>
      <c r="T428" s="1" t="e">
        <f t="shared" si="74"/>
        <v>#DIV/0!</v>
      </c>
      <c r="U428" s="1" t="e">
        <f t="shared" si="74"/>
        <v>#DIV/0!</v>
      </c>
    </row>
    <row r="429" spans="1:29" ht="15.6" x14ac:dyDescent="0.25">
      <c r="E429" s="5">
        <v>1212560</v>
      </c>
      <c r="F429" s="7">
        <v>585</v>
      </c>
      <c r="G429" s="5">
        <v>4871</v>
      </c>
      <c r="H429" s="5">
        <v>3167</v>
      </c>
      <c r="J429" s="1">
        <f t="shared" si="75"/>
        <v>7.6269802384452065E-2</v>
      </c>
      <c r="K429" s="1" t="e">
        <f t="shared" si="75"/>
        <v>#DIV/0!</v>
      </c>
      <c r="L429" s="1" t="e">
        <f t="shared" si="75"/>
        <v>#DIV/0!</v>
      </c>
      <c r="M429" s="1" t="e">
        <f t="shared" si="71"/>
        <v>#DIV/0!</v>
      </c>
      <c r="O429" s="1" t="e">
        <f t="shared" si="72"/>
        <v>#DIV/0!</v>
      </c>
      <c r="P429" s="1" t="e">
        <f t="shared" si="73"/>
        <v>#DIV/0!</v>
      </c>
      <c r="Q429" s="1" t="e">
        <f t="shared" si="73"/>
        <v>#DIV/0!</v>
      </c>
      <c r="S429" s="1" t="e">
        <f t="shared" si="74"/>
        <v>#DIV/0!</v>
      </c>
      <c r="T429" s="1" t="e">
        <f t="shared" si="74"/>
        <v>#DIV/0!</v>
      </c>
      <c r="U429" s="1" t="e">
        <f t="shared" si="74"/>
        <v>#DIV/0!</v>
      </c>
    </row>
    <row r="430" spans="1:29" ht="15.6" x14ac:dyDescent="0.25">
      <c r="E430" s="5">
        <v>1456693</v>
      </c>
      <c r="F430" s="7">
        <v>994</v>
      </c>
      <c r="G430" s="5">
        <v>5404</v>
      </c>
      <c r="H430" s="5">
        <v>3345</v>
      </c>
      <c r="J430" s="1">
        <f t="shared" si="75"/>
        <v>0.201336841063535</v>
      </c>
      <c r="K430" s="1">
        <f t="shared" si="75"/>
        <v>0.6991452991452991</v>
      </c>
      <c r="L430" s="1">
        <f t="shared" si="75"/>
        <v>0.10942311640320262</v>
      </c>
      <c r="M430" s="1">
        <f t="shared" si="71"/>
        <v>5.6204610041048313E-2</v>
      </c>
      <c r="O430" s="1">
        <f t="shared" si="72"/>
        <v>3.4725154892276908</v>
      </c>
      <c r="P430" s="1">
        <f t="shared" si="73"/>
        <v>0.54348283118573637</v>
      </c>
      <c r="Q430" s="1">
        <f t="shared" si="73"/>
        <v>0.27915710678758521</v>
      </c>
      <c r="S430" s="1" t="str">
        <f t="shared" si="74"/>
        <v>D</v>
      </c>
      <c r="T430" s="1" t="str">
        <f t="shared" si="74"/>
        <v>C</v>
      </c>
      <c r="U430" s="1" t="str">
        <f t="shared" si="74"/>
        <v>C</v>
      </c>
    </row>
    <row r="431" spans="1:29" ht="15.6" x14ac:dyDescent="0.25">
      <c r="E431" s="5">
        <v>1671974</v>
      </c>
      <c r="F431" s="5">
        <v>2353</v>
      </c>
      <c r="G431" s="5">
        <v>8909</v>
      </c>
      <c r="H431" s="5">
        <v>5933</v>
      </c>
      <c r="J431" s="1">
        <f t="shared" si="75"/>
        <v>0.14778748850993312</v>
      </c>
      <c r="K431" s="1">
        <f t="shared" si="75"/>
        <v>1.3672032193158954</v>
      </c>
      <c r="L431" s="1">
        <f t="shared" si="75"/>
        <v>0.64859363434492967</v>
      </c>
      <c r="M431" s="1">
        <f t="shared" si="71"/>
        <v>0.77369207772795212</v>
      </c>
      <c r="O431" s="1">
        <f t="shared" si="72"/>
        <v>9.2511431996085562</v>
      </c>
      <c r="P431" s="1">
        <f t="shared" si="73"/>
        <v>4.388691092083457</v>
      </c>
      <c r="Q431" s="1">
        <f t="shared" si="73"/>
        <v>5.2351662886263242</v>
      </c>
      <c r="S431" s="1" t="str">
        <f t="shared" si="74"/>
        <v>D</v>
      </c>
      <c r="T431" s="1" t="str">
        <f t="shared" si="74"/>
        <v>D</v>
      </c>
      <c r="U431" s="1" t="str">
        <f t="shared" si="74"/>
        <v>D</v>
      </c>
    </row>
    <row r="432" spans="1:29" ht="15.6" x14ac:dyDescent="0.25">
      <c r="E432" s="5">
        <v>1956234</v>
      </c>
      <c r="F432" s="5">
        <v>1086</v>
      </c>
      <c r="G432" s="5">
        <v>9116</v>
      </c>
      <c r="H432" s="5">
        <v>5798</v>
      </c>
      <c r="J432" s="1">
        <f t="shared" si="75"/>
        <v>0.17001460549027675</v>
      </c>
      <c r="K432" s="1">
        <f t="shared" si="75"/>
        <v>-0.53846153846153844</v>
      </c>
      <c r="L432" s="1">
        <f t="shared" si="75"/>
        <v>2.3234930968683353E-2</v>
      </c>
      <c r="M432" s="1">
        <f t="shared" si="71"/>
        <v>-2.2754087308275744E-2</v>
      </c>
      <c r="O432" s="1">
        <f t="shared" si="72"/>
        <v>-3.1671487100108786</v>
      </c>
      <c r="P432" s="1">
        <f t="shared" si="73"/>
        <v>0.13666432305436355</v>
      </c>
      <c r="Q432" s="1">
        <f t="shared" si="73"/>
        <v>-0.13383607392234936</v>
      </c>
      <c r="S432" s="1" t="str">
        <f t="shared" si="74"/>
        <v>A</v>
      </c>
      <c r="T432" s="1" t="str">
        <f t="shared" si="74"/>
        <v>C</v>
      </c>
      <c r="U432" s="1" t="str">
        <f t="shared" si="74"/>
        <v>B</v>
      </c>
    </row>
    <row r="433" spans="1:29" ht="15.6" x14ac:dyDescent="0.25">
      <c r="E433" s="5">
        <v>2266935</v>
      </c>
      <c r="F433" s="5">
        <v>1086</v>
      </c>
      <c r="G433" s="5">
        <v>9547</v>
      </c>
      <c r="H433" s="5">
        <v>5823</v>
      </c>
      <c r="J433" s="1">
        <f t="shared" si="75"/>
        <v>0.15882609135716894</v>
      </c>
      <c r="K433" s="1">
        <f t="shared" si="75"/>
        <v>0</v>
      </c>
      <c r="L433" s="1">
        <f t="shared" si="75"/>
        <v>4.7279508556384381E-2</v>
      </c>
      <c r="M433" s="1">
        <f t="shared" si="71"/>
        <v>4.3118316660917559E-3</v>
      </c>
      <c r="O433" s="1">
        <f t="shared" si="72"/>
        <v>0</v>
      </c>
      <c r="P433" s="1">
        <f t="shared" si="73"/>
        <v>0.29768099279142984</v>
      </c>
      <c r="Q433" s="1">
        <f t="shared" si="73"/>
        <v>2.7148131829267817E-2</v>
      </c>
      <c r="S433" s="1" t="str">
        <f t="shared" si="74"/>
        <v>F</v>
      </c>
      <c r="T433" s="1" t="str">
        <f t="shared" si="74"/>
        <v>C</v>
      </c>
      <c r="U433" s="1" t="str">
        <f t="shared" si="74"/>
        <v>C</v>
      </c>
    </row>
    <row r="434" spans="1:29" ht="15.6" x14ac:dyDescent="0.25">
      <c r="E434" s="5">
        <v>2722801</v>
      </c>
      <c r="F434" s="7">
        <v>373</v>
      </c>
      <c r="G434" s="5">
        <v>9563</v>
      </c>
      <c r="H434" s="5">
        <v>3619</v>
      </c>
      <c r="J434" s="1">
        <f t="shared" si="75"/>
        <v>0.20109354701391968</v>
      </c>
      <c r="K434" s="1">
        <f t="shared" si="75"/>
        <v>-0.65653775322283614</v>
      </c>
      <c r="L434" s="1">
        <f t="shared" si="75"/>
        <v>1.6759191369016444E-3</v>
      </c>
      <c r="M434" s="1">
        <f t="shared" si="71"/>
        <v>-0.37849905546968915</v>
      </c>
      <c r="O434" s="1">
        <f t="shared" si="72"/>
        <v>-3.2648374996209633</v>
      </c>
      <c r="P434" s="1">
        <f t="shared" si="73"/>
        <v>8.3340274304557239E-3</v>
      </c>
      <c r="Q434" s="1">
        <f t="shared" si="73"/>
        <v>-1.8822038851574361</v>
      </c>
      <c r="S434" s="1" t="str">
        <f t="shared" si="74"/>
        <v>A</v>
      </c>
      <c r="T434" s="1" t="str">
        <f t="shared" si="74"/>
        <v>C</v>
      </c>
      <c r="U434" s="1" t="str">
        <f t="shared" si="74"/>
        <v>A</v>
      </c>
    </row>
    <row r="435" spans="1:29" ht="15.6" x14ac:dyDescent="0.25">
      <c r="E435" s="5">
        <v>3204517</v>
      </c>
      <c r="F435" s="7">
        <v>463</v>
      </c>
      <c r="G435" s="5">
        <v>9348</v>
      </c>
      <c r="H435" s="5">
        <v>3444</v>
      </c>
      <c r="J435" s="1">
        <f t="shared" si="75"/>
        <v>0.17691928275331176</v>
      </c>
      <c r="K435" s="1">
        <f t="shared" si="75"/>
        <v>0.24128686327077747</v>
      </c>
      <c r="L435" s="1">
        <f t="shared" si="75"/>
        <v>-2.2482484575969883E-2</v>
      </c>
      <c r="M435" s="1">
        <f t="shared" si="71"/>
        <v>-4.8355899419729204E-2</v>
      </c>
      <c r="O435" s="1">
        <f t="shared" si="72"/>
        <v>1.3638245617761009</v>
      </c>
      <c r="P435" s="1">
        <f t="shared" si="73"/>
        <v>-0.12707763803970673</v>
      </c>
      <c r="Q435" s="1">
        <f t="shared" si="73"/>
        <v>-0.27332181471227462</v>
      </c>
      <c r="S435" s="1" t="str">
        <f t="shared" si="74"/>
        <v>D</v>
      </c>
      <c r="T435" s="1" t="str">
        <f t="shared" si="74"/>
        <v>B</v>
      </c>
      <c r="U435" s="1" t="str">
        <f t="shared" si="74"/>
        <v>B</v>
      </c>
    </row>
    <row r="436" spans="1:29" ht="15.6" x14ac:dyDescent="0.25">
      <c r="E436" s="5">
        <v>3796448</v>
      </c>
      <c r="F436" s="7">
        <v>465</v>
      </c>
      <c r="G436" s="5">
        <v>9037</v>
      </c>
      <c r="H436" s="5">
        <v>12097</v>
      </c>
      <c r="J436" s="1">
        <f t="shared" si="75"/>
        <v>0.18471769692593298</v>
      </c>
      <c r="K436" s="1">
        <f t="shared" si="75"/>
        <v>4.3196544276457886E-3</v>
      </c>
      <c r="L436" s="1">
        <f t="shared" si="75"/>
        <v>-3.3269148480958494E-2</v>
      </c>
      <c r="M436" s="1">
        <f t="shared" si="71"/>
        <v>2.5124854819976772</v>
      </c>
      <c r="O436" s="1">
        <f t="shared" si="72"/>
        <v>2.3385168283999655E-2</v>
      </c>
      <c r="P436" s="1">
        <f t="shared" si="73"/>
        <v>-0.18010807320913361</v>
      </c>
      <c r="Q436" s="1">
        <f t="shared" si="73"/>
        <v>13.601758379464416</v>
      </c>
      <c r="S436" s="1" t="str">
        <f t="shared" si="74"/>
        <v>C</v>
      </c>
      <c r="T436" s="1" t="str">
        <f t="shared" si="74"/>
        <v>B</v>
      </c>
      <c r="U436" s="1" t="str">
        <f t="shared" si="74"/>
        <v>D</v>
      </c>
    </row>
    <row r="437" spans="1:29" ht="15.6" x14ac:dyDescent="0.25">
      <c r="E437" s="5">
        <v>4650326</v>
      </c>
      <c r="F437" s="5">
        <v>1192</v>
      </c>
      <c r="G437" s="5">
        <v>13261</v>
      </c>
      <c r="H437" s="5">
        <v>6948</v>
      </c>
      <c r="J437" s="1">
        <f t="shared" si="75"/>
        <v>0.22491497315385328</v>
      </c>
      <c r="K437" s="1">
        <f t="shared" si="75"/>
        <v>1.5634408602150538</v>
      </c>
      <c r="L437" s="1">
        <f t="shared" si="75"/>
        <v>0.46741175168750693</v>
      </c>
      <c r="M437" s="1">
        <f t="shared" si="71"/>
        <v>-0.42564272133586839</v>
      </c>
      <c r="O437" s="1">
        <f t="shared" si="72"/>
        <v>6.9512529036720947</v>
      </c>
      <c r="P437" s="1">
        <f t="shared" si="73"/>
        <v>2.0781708977986697</v>
      </c>
      <c r="Q437" s="1">
        <f t="shared" si="73"/>
        <v>-1.892460583514407</v>
      </c>
      <c r="S437" s="1" t="str">
        <f t="shared" si="74"/>
        <v>D</v>
      </c>
      <c r="T437" s="1" t="str">
        <f t="shared" si="74"/>
        <v>D</v>
      </c>
      <c r="U437" s="1" t="str">
        <f t="shared" si="74"/>
        <v>A</v>
      </c>
    </row>
    <row r="438" spans="1:29" ht="15.6" x14ac:dyDescent="0.25">
      <c r="E438" s="5">
        <v>5555967</v>
      </c>
      <c r="F438" s="5">
        <v>1102</v>
      </c>
      <c r="G438" s="5">
        <v>31519</v>
      </c>
      <c r="H438" s="5">
        <v>15215</v>
      </c>
      <c r="J438" s="1">
        <f t="shared" si="75"/>
        <v>0.19474785208606882</v>
      </c>
      <c r="K438" s="1">
        <f t="shared" si="75"/>
        <v>-7.5503355704697989E-2</v>
      </c>
      <c r="L438" s="1">
        <f t="shared" si="75"/>
        <v>1.3768192444008747</v>
      </c>
      <c r="M438" s="1">
        <f t="shared" si="71"/>
        <v>1.189838802533103</v>
      </c>
      <c r="O438" s="1">
        <f t="shared" si="72"/>
        <v>-0.38769801513050467</v>
      </c>
      <c r="P438" s="1">
        <f t="shared" si="73"/>
        <v>7.0697531687917632</v>
      </c>
      <c r="Q438" s="1">
        <f t="shared" si="73"/>
        <v>6.1096376149363323</v>
      </c>
      <c r="S438" s="1" t="str">
        <f t="shared" si="74"/>
        <v>B</v>
      </c>
      <c r="T438" s="1" t="str">
        <f t="shared" si="74"/>
        <v>D</v>
      </c>
      <c r="U438" s="1" t="str">
        <f t="shared" si="74"/>
        <v>D</v>
      </c>
    </row>
    <row r="439" spans="1:29" ht="15.6" x14ac:dyDescent="0.25">
      <c r="E439" s="5">
        <v>6347027</v>
      </c>
      <c r="F439" s="5">
        <v>1419</v>
      </c>
      <c r="G439" s="5">
        <v>32441</v>
      </c>
      <c r="H439" s="5">
        <v>14594</v>
      </c>
      <c r="J439" s="1">
        <f t="shared" si="75"/>
        <v>0.14238025531829113</v>
      </c>
      <c r="K439" s="1">
        <f t="shared" si="75"/>
        <v>0.28765880217785844</v>
      </c>
      <c r="L439" s="1">
        <f t="shared" si="75"/>
        <v>2.9252197087471048E-2</v>
      </c>
      <c r="M439" s="1">
        <f t="shared" si="71"/>
        <v>-4.0814985211961877E-2</v>
      </c>
      <c r="O439" s="1">
        <f t="shared" si="72"/>
        <v>2.0203559934261746</v>
      </c>
      <c r="P439" s="1">
        <f t="shared" si="73"/>
        <v>0.20545121949723821</v>
      </c>
      <c r="Q439" s="1">
        <f t="shared" si="73"/>
        <v>-0.28666183468150103</v>
      </c>
      <c r="S439" s="1" t="str">
        <f t="shared" si="74"/>
        <v>D</v>
      </c>
      <c r="T439" s="1" t="str">
        <f t="shared" si="74"/>
        <v>C</v>
      </c>
      <c r="U439" s="1" t="str">
        <f t="shared" si="74"/>
        <v>B</v>
      </c>
    </row>
    <row r="440" spans="1:29" ht="15.6" x14ac:dyDescent="0.25">
      <c r="E440" s="5">
        <v>6703372</v>
      </c>
      <c r="F440" s="5">
        <v>1497</v>
      </c>
      <c r="G440" s="5">
        <v>27976</v>
      </c>
      <c r="H440" s="5">
        <v>18124</v>
      </c>
      <c r="J440" s="1">
        <f t="shared" si="75"/>
        <v>5.6143608653311229E-2</v>
      </c>
      <c r="K440" s="1">
        <f t="shared" si="75"/>
        <v>5.4968287526427059E-2</v>
      </c>
      <c r="L440" s="1">
        <f t="shared" si="75"/>
        <v>-0.13763447489288247</v>
      </c>
      <c r="M440" s="1">
        <f t="shared" si="71"/>
        <v>0.2418802247498972</v>
      </c>
      <c r="O440" s="1">
        <f t="shared" si="72"/>
        <v>0.97906580722051872</v>
      </c>
      <c r="P440" s="1">
        <f t="shared" si="73"/>
        <v>-2.4514718272346943</v>
      </c>
      <c r="Q440" s="1">
        <f t="shared" si="73"/>
        <v>4.3082414998208636</v>
      </c>
      <c r="S440" s="1" t="str">
        <f t="shared" si="74"/>
        <v>C</v>
      </c>
      <c r="T440" s="1" t="str">
        <f t="shared" si="74"/>
        <v>A</v>
      </c>
      <c r="U440" s="1" t="str">
        <f t="shared" si="74"/>
        <v>D</v>
      </c>
    </row>
    <row r="441" spans="1:29" ht="14.4" x14ac:dyDescent="0.25">
      <c r="A441" s="20" t="s">
        <v>116</v>
      </c>
      <c r="J441" s="1" t="e">
        <f>(E441-#REF!)/#REF!</f>
        <v>#REF!</v>
      </c>
      <c r="K441" s="1" t="e">
        <f>(F441-#REF!)/#REF!</f>
        <v>#REF!</v>
      </c>
      <c r="L441" s="1" t="e">
        <f>(G441-#REF!)/#REF!</f>
        <v>#REF!</v>
      </c>
      <c r="M441" s="1" t="e">
        <f>(H441-#REF!)/#REF!</f>
        <v>#REF!</v>
      </c>
      <c r="O441" s="1" t="e">
        <f t="shared" si="72"/>
        <v>#REF!</v>
      </c>
      <c r="P441" s="1" t="e">
        <f t="shared" si="73"/>
        <v>#REF!</v>
      </c>
      <c r="Q441" s="1" t="e">
        <f t="shared" si="73"/>
        <v>#REF!</v>
      </c>
      <c r="S441" s="8" t="e">
        <f t="shared" si="74"/>
        <v>#REF!</v>
      </c>
      <c r="T441" s="8" t="e">
        <f t="shared" si="74"/>
        <v>#REF!</v>
      </c>
      <c r="U441" s="8" t="e">
        <f t="shared" si="74"/>
        <v>#REF!</v>
      </c>
    </row>
    <row r="442" spans="1:29" ht="15.6" x14ac:dyDescent="0.25">
      <c r="E442" s="5">
        <v>552472</v>
      </c>
      <c r="F442" s="6"/>
      <c r="G442" s="6"/>
      <c r="H442" s="6"/>
      <c r="J442" s="1" t="e">
        <f t="shared" si="75"/>
        <v>#DIV/0!</v>
      </c>
      <c r="K442" s="1" t="e">
        <f t="shared" si="75"/>
        <v>#DIV/0!</v>
      </c>
      <c r="L442" s="1" t="e">
        <f t="shared" si="75"/>
        <v>#DIV/0!</v>
      </c>
      <c r="M442" s="1" t="e">
        <f t="shared" si="71"/>
        <v>#DIV/0!</v>
      </c>
      <c r="O442" s="1" t="e">
        <f t="shared" si="72"/>
        <v>#DIV/0!</v>
      </c>
      <c r="P442" s="1" t="e">
        <f t="shared" si="73"/>
        <v>#DIV/0!</v>
      </c>
      <c r="Q442" s="1" t="e">
        <f t="shared" si="73"/>
        <v>#DIV/0!</v>
      </c>
      <c r="S442" s="1" t="e">
        <f t="shared" si="74"/>
        <v>#DIV/0!</v>
      </c>
      <c r="T442" s="1" t="e">
        <f t="shared" si="74"/>
        <v>#DIV/0!</v>
      </c>
      <c r="U442" s="1" t="e">
        <f t="shared" si="74"/>
        <v>#DIV/0!</v>
      </c>
      <c r="W442" s="1">
        <f>COUNTIF($S$442:$U$455,"A")</f>
        <v>8</v>
      </c>
      <c r="X442" s="1">
        <f>COUNTIF($S$442:$U$455,"B")</f>
        <v>11</v>
      </c>
      <c r="Y442" s="1">
        <f>COUNTIF($S$442:$U$455,"C")</f>
        <v>4</v>
      </c>
      <c r="Z442" s="1">
        <f>COUNTIF($S$442:$U$455,"D")</f>
        <v>7</v>
      </c>
      <c r="AA442" s="1">
        <f>COUNTIF($S$442:$U$455,"E")</f>
        <v>0</v>
      </c>
      <c r="AC442" s="1" t="s">
        <v>9</v>
      </c>
    </row>
    <row r="443" spans="1:29" ht="15.6" x14ac:dyDescent="0.25">
      <c r="E443" s="5">
        <v>578590</v>
      </c>
      <c r="F443" s="6"/>
      <c r="G443" s="6"/>
      <c r="H443" s="6"/>
      <c r="J443" s="1">
        <f t="shared" si="75"/>
        <v>4.727479401671035E-2</v>
      </c>
      <c r="K443" s="1" t="e">
        <f t="shared" si="75"/>
        <v>#DIV/0!</v>
      </c>
      <c r="L443" s="1" t="e">
        <f t="shared" si="75"/>
        <v>#DIV/0!</v>
      </c>
      <c r="M443" s="1" t="e">
        <f t="shared" si="71"/>
        <v>#DIV/0!</v>
      </c>
      <c r="O443" s="1" t="e">
        <f t="shared" si="72"/>
        <v>#DIV/0!</v>
      </c>
      <c r="P443" s="1" t="e">
        <f t="shared" si="73"/>
        <v>#DIV/0!</v>
      </c>
      <c r="Q443" s="1" t="e">
        <f t="shared" si="73"/>
        <v>#DIV/0!</v>
      </c>
      <c r="S443" s="1" t="e">
        <f t="shared" si="74"/>
        <v>#DIV/0!</v>
      </c>
      <c r="T443" s="1" t="e">
        <f t="shared" si="74"/>
        <v>#DIV/0!</v>
      </c>
      <c r="U443" s="1" t="e">
        <f t="shared" si="74"/>
        <v>#DIV/0!</v>
      </c>
    </row>
    <row r="444" spans="1:29" ht="15.6" x14ac:dyDescent="0.25">
      <c r="E444" s="5">
        <v>692109</v>
      </c>
      <c r="F444" s="6"/>
      <c r="G444" s="6"/>
      <c r="H444" s="6"/>
      <c r="J444" s="1">
        <f t="shared" si="75"/>
        <v>0.19619938125442887</v>
      </c>
      <c r="K444" s="1" t="e">
        <f t="shared" si="75"/>
        <v>#DIV/0!</v>
      </c>
      <c r="L444" s="1" t="e">
        <f t="shared" si="75"/>
        <v>#DIV/0!</v>
      </c>
      <c r="M444" s="1" t="e">
        <f t="shared" si="75"/>
        <v>#DIV/0!</v>
      </c>
      <c r="O444" s="1" t="e">
        <f t="shared" si="72"/>
        <v>#DIV/0!</v>
      </c>
      <c r="P444" s="1" t="e">
        <f t="shared" si="73"/>
        <v>#DIV/0!</v>
      </c>
      <c r="Q444" s="1" t="e">
        <f t="shared" si="73"/>
        <v>#DIV/0!</v>
      </c>
      <c r="S444" s="1" t="e">
        <f t="shared" si="74"/>
        <v>#DIV/0!</v>
      </c>
      <c r="T444" s="1" t="e">
        <f t="shared" si="74"/>
        <v>#DIV/0!</v>
      </c>
      <c r="U444" s="1" t="e">
        <f t="shared" si="74"/>
        <v>#DIV/0!</v>
      </c>
    </row>
    <row r="445" spans="1:29" ht="15.6" x14ac:dyDescent="0.25">
      <c r="E445" s="5">
        <v>893847</v>
      </c>
      <c r="F445" s="5">
        <v>1237</v>
      </c>
      <c r="G445" s="5">
        <v>84514</v>
      </c>
      <c r="H445" s="5">
        <v>41998</v>
      </c>
      <c r="J445" s="1">
        <f t="shared" ref="J445:M455" si="76">(E445-E444)/E444</f>
        <v>0.29148298895116231</v>
      </c>
      <c r="K445" s="1" t="e">
        <f t="shared" si="76"/>
        <v>#DIV/0!</v>
      </c>
      <c r="L445" s="1" t="e">
        <f t="shared" si="76"/>
        <v>#DIV/0!</v>
      </c>
      <c r="M445" s="1" t="e">
        <f t="shared" si="76"/>
        <v>#DIV/0!</v>
      </c>
      <c r="O445" s="1" t="e">
        <f t="shared" si="72"/>
        <v>#DIV/0!</v>
      </c>
      <c r="P445" s="1" t="e">
        <f t="shared" si="73"/>
        <v>#DIV/0!</v>
      </c>
      <c r="Q445" s="1" t="e">
        <f t="shared" si="73"/>
        <v>#DIV/0!</v>
      </c>
      <c r="S445" s="1" t="e">
        <f t="shared" si="74"/>
        <v>#DIV/0!</v>
      </c>
      <c r="T445" s="1" t="e">
        <f t="shared" si="74"/>
        <v>#DIV/0!</v>
      </c>
      <c r="U445" s="1" t="e">
        <f t="shared" si="74"/>
        <v>#DIV/0!</v>
      </c>
    </row>
    <row r="446" spans="1:29" ht="15.6" x14ac:dyDescent="0.25">
      <c r="E446" s="5">
        <v>1096294</v>
      </c>
      <c r="F446" s="5">
        <v>1124</v>
      </c>
      <c r="G446" s="5">
        <v>91866</v>
      </c>
      <c r="H446" s="5">
        <v>43272</v>
      </c>
      <c r="J446" s="1">
        <f t="shared" si="76"/>
        <v>0.22648954463124002</v>
      </c>
      <c r="K446" s="1">
        <f t="shared" si="76"/>
        <v>-9.135004042037187E-2</v>
      </c>
      <c r="L446" s="1">
        <f t="shared" si="76"/>
        <v>8.6991504366140518E-2</v>
      </c>
      <c r="M446" s="1">
        <f t="shared" si="76"/>
        <v>3.0334777846564121E-2</v>
      </c>
      <c r="O446" s="1">
        <f t="shared" ref="O446:O455" si="77">K446/J446</f>
        <v>-0.4033300546791414</v>
      </c>
      <c r="P446" s="1">
        <f t="shared" ref="P446:Q455" si="78">L446/$J446</f>
        <v>0.38408618158412622</v>
      </c>
      <c r="Q446" s="1">
        <f t="shared" si="78"/>
        <v>0.13393456150902608</v>
      </c>
      <c r="S446" s="1" t="str">
        <f t="shared" ref="S446:U455" si="79">IF(AND($J446&gt;0,K446&lt;0,O446&lt;-0.5),"A",IF(OR(AND($J446&gt;0,K446&lt;0,O446&gt;-0.5)),"B",IF(OR(AND($J446&gt;0,K446&gt;0,O446&lt;1),AND($J446&lt;0,K446&lt;0,O446&gt;1.2)),"C",IF(OR(AND($J446&gt;0,K446&gt;0,O446&gt;1),AND($J446&lt;0,K446&lt;0,O446&lt;1.2)),"D",IF(AND($J446&lt;0,K446&gt;0,O446&lt;0),"E","F")))))</f>
        <v>B</v>
      </c>
      <c r="T446" s="1" t="str">
        <f t="shared" si="79"/>
        <v>C</v>
      </c>
      <c r="U446" s="1" t="str">
        <f t="shared" si="79"/>
        <v>C</v>
      </c>
    </row>
    <row r="447" spans="1:29" ht="15.6" x14ac:dyDescent="0.25">
      <c r="E447" s="5">
        <v>1297701</v>
      </c>
      <c r="F447" s="5">
        <v>1885</v>
      </c>
      <c r="G447" s="5">
        <v>130225</v>
      </c>
      <c r="H447" s="5">
        <v>41943</v>
      </c>
      <c r="J447" s="1">
        <f t="shared" si="76"/>
        <v>0.18371622940561563</v>
      </c>
      <c r="K447" s="1">
        <f t="shared" si="76"/>
        <v>0.67704626334519569</v>
      </c>
      <c r="L447" s="1">
        <f t="shared" si="76"/>
        <v>0.41755382840223804</v>
      </c>
      <c r="M447" s="1">
        <f t="shared" si="76"/>
        <v>-3.0712701053799224E-2</v>
      </c>
      <c r="O447" s="1">
        <f t="shared" si="77"/>
        <v>3.6852828165245399</v>
      </c>
      <c r="P447" s="1">
        <f t="shared" si="78"/>
        <v>2.2728194985993695</v>
      </c>
      <c r="Q447" s="1">
        <f t="shared" si="78"/>
        <v>-0.16717467560250521</v>
      </c>
      <c r="S447" s="1" t="str">
        <f t="shared" si="79"/>
        <v>D</v>
      </c>
      <c r="T447" s="1" t="str">
        <f t="shared" si="79"/>
        <v>D</v>
      </c>
      <c r="U447" s="1" t="str">
        <f t="shared" si="79"/>
        <v>B</v>
      </c>
    </row>
    <row r="448" spans="1:29" ht="15.6" x14ac:dyDescent="0.25">
      <c r="E448" s="5">
        <v>1693068</v>
      </c>
      <c r="F448" s="5">
        <v>3335</v>
      </c>
      <c r="G448" s="5">
        <v>156231</v>
      </c>
      <c r="H448" s="5">
        <v>38869</v>
      </c>
      <c r="J448" s="1">
        <f t="shared" si="76"/>
        <v>0.30466725385893978</v>
      </c>
      <c r="K448" s="1">
        <f t="shared" si="76"/>
        <v>0.76923076923076927</v>
      </c>
      <c r="L448" s="1">
        <f t="shared" si="76"/>
        <v>0.19970051833365329</v>
      </c>
      <c r="M448" s="1">
        <f t="shared" si="76"/>
        <v>-7.3289941110554799E-2</v>
      </c>
      <c r="O448" s="1">
        <f t="shared" si="77"/>
        <v>2.5248226039642625</v>
      </c>
      <c r="P448" s="1">
        <f t="shared" si="78"/>
        <v>0.65547089752584364</v>
      </c>
      <c r="Q448" s="1">
        <f t="shared" si="78"/>
        <v>-0.24055732994687992</v>
      </c>
      <c r="S448" s="1" t="str">
        <f t="shared" si="79"/>
        <v>D</v>
      </c>
      <c r="T448" s="1" t="str">
        <f t="shared" si="79"/>
        <v>C</v>
      </c>
      <c r="U448" s="1" t="str">
        <f t="shared" si="79"/>
        <v>B</v>
      </c>
    </row>
    <row r="449" spans="1:29" ht="15.6" x14ac:dyDescent="0.25">
      <c r="E449" s="5">
        <v>2287270</v>
      </c>
      <c r="F449" s="5">
        <v>2690</v>
      </c>
      <c r="G449" s="5">
        <v>136230</v>
      </c>
      <c r="H449" s="5">
        <v>32499</v>
      </c>
      <c r="J449" s="1">
        <f t="shared" si="76"/>
        <v>0.35096168612247114</v>
      </c>
      <c r="K449" s="1">
        <f t="shared" si="76"/>
        <v>-0.19340329835082459</v>
      </c>
      <c r="L449" s="1">
        <f t="shared" si="76"/>
        <v>-0.1280219674712445</v>
      </c>
      <c r="M449" s="1">
        <f t="shared" si="76"/>
        <v>-0.16388381486531683</v>
      </c>
      <c r="O449" s="1">
        <f t="shared" si="77"/>
        <v>-0.55106670043559924</v>
      </c>
      <c r="P449" s="1">
        <f t="shared" si="78"/>
        <v>-0.36477476754134958</v>
      </c>
      <c r="Q449" s="1">
        <f t="shared" si="78"/>
        <v>-0.46695642671413468</v>
      </c>
      <c r="S449" s="1" t="str">
        <f t="shared" si="79"/>
        <v>A</v>
      </c>
      <c r="T449" s="1" t="str">
        <f t="shared" si="79"/>
        <v>B</v>
      </c>
      <c r="U449" s="1" t="str">
        <f t="shared" si="79"/>
        <v>B</v>
      </c>
    </row>
    <row r="450" spans="1:29" ht="15.6" x14ac:dyDescent="0.25">
      <c r="E450" s="5">
        <v>2707801</v>
      </c>
      <c r="F450" s="5">
        <v>2107</v>
      </c>
      <c r="G450" s="5">
        <v>113425</v>
      </c>
      <c r="H450" s="5">
        <v>31006</v>
      </c>
      <c r="J450" s="1">
        <f t="shared" si="76"/>
        <v>0.1838571747104627</v>
      </c>
      <c r="K450" s="1">
        <f t="shared" si="76"/>
        <v>-0.21672862453531599</v>
      </c>
      <c r="L450" s="1">
        <f t="shared" si="76"/>
        <v>-0.16740071937165088</v>
      </c>
      <c r="M450" s="1">
        <f t="shared" si="76"/>
        <v>-4.5939875073079173E-2</v>
      </c>
      <c r="O450" s="1">
        <f t="shared" si="77"/>
        <v>-1.1787879634102889</v>
      </c>
      <c r="P450" s="1">
        <f t="shared" si="78"/>
        <v>-0.91049326541252817</v>
      </c>
      <c r="Q450" s="1">
        <f t="shared" si="78"/>
        <v>-0.24986718710012293</v>
      </c>
      <c r="S450" s="1" t="str">
        <f t="shared" si="79"/>
        <v>A</v>
      </c>
      <c r="T450" s="1" t="str">
        <f t="shared" si="79"/>
        <v>A</v>
      </c>
      <c r="U450" s="1" t="str">
        <f t="shared" si="79"/>
        <v>B</v>
      </c>
    </row>
    <row r="451" spans="1:29" ht="15.6" x14ac:dyDescent="0.25">
      <c r="E451" s="5">
        <v>2985969</v>
      </c>
      <c r="F451" s="5">
        <v>1864</v>
      </c>
      <c r="G451" s="5">
        <v>112839</v>
      </c>
      <c r="H451" s="5">
        <v>72071</v>
      </c>
      <c r="J451" s="1">
        <f t="shared" si="76"/>
        <v>0.10272837627285018</v>
      </c>
      <c r="K451" s="1">
        <f t="shared" si="76"/>
        <v>-0.11532985287138112</v>
      </c>
      <c r="L451" s="1">
        <f t="shared" si="76"/>
        <v>-5.1664095217103809E-3</v>
      </c>
      <c r="M451" s="1">
        <f t="shared" si="76"/>
        <v>1.3244210797910081</v>
      </c>
      <c r="O451" s="1">
        <f t="shared" si="77"/>
        <v>-1.1226679234670367</v>
      </c>
      <c r="P451" s="1">
        <f t="shared" si="78"/>
        <v>-5.029194180961466E-2</v>
      </c>
      <c r="Q451" s="1">
        <f t="shared" si="78"/>
        <v>12.892456085096674</v>
      </c>
      <c r="S451" s="1" t="str">
        <f t="shared" si="79"/>
        <v>A</v>
      </c>
      <c r="T451" s="1" t="str">
        <f t="shared" si="79"/>
        <v>B</v>
      </c>
      <c r="U451" s="1" t="str">
        <f t="shared" si="79"/>
        <v>D</v>
      </c>
    </row>
    <row r="452" spans="1:29" ht="15.6" x14ac:dyDescent="0.25">
      <c r="E452" s="5">
        <v>3680209</v>
      </c>
      <c r="F452" s="5">
        <v>1435</v>
      </c>
      <c r="G452" s="5">
        <v>95992</v>
      </c>
      <c r="H452" s="5">
        <v>85442</v>
      </c>
      <c r="J452" s="1">
        <f t="shared" si="76"/>
        <v>0.23250073929099732</v>
      </c>
      <c r="K452" s="1">
        <f t="shared" si="76"/>
        <v>-0.23015021459227467</v>
      </c>
      <c r="L452" s="1">
        <f t="shared" si="76"/>
        <v>-0.14930121677788707</v>
      </c>
      <c r="M452" s="1">
        <f t="shared" si="76"/>
        <v>0.18552538469009727</v>
      </c>
      <c r="O452" s="1">
        <f t="shared" si="77"/>
        <v>-0.98989024849602414</v>
      </c>
      <c r="P452" s="1">
        <f t="shared" si="78"/>
        <v>-0.64215372920179004</v>
      </c>
      <c r="Q452" s="1">
        <f t="shared" si="78"/>
        <v>0.7979561065304579</v>
      </c>
      <c r="S452" s="1" t="str">
        <f t="shared" si="79"/>
        <v>A</v>
      </c>
      <c r="T452" s="1" t="str">
        <f t="shared" si="79"/>
        <v>A</v>
      </c>
      <c r="U452" s="1" t="str">
        <f t="shared" si="79"/>
        <v>C</v>
      </c>
    </row>
    <row r="453" spans="1:29" ht="15.6" x14ac:dyDescent="0.25">
      <c r="E453" s="5">
        <v>4099688</v>
      </c>
      <c r="F453" s="5">
        <v>1230</v>
      </c>
      <c r="G453" s="5">
        <v>91060</v>
      </c>
      <c r="H453" s="5">
        <v>71236</v>
      </c>
      <c r="J453" s="1">
        <f t="shared" si="76"/>
        <v>0.11398238523953395</v>
      </c>
      <c r="K453" s="1">
        <f t="shared" si="76"/>
        <v>-0.14285714285714285</v>
      </c>
      <c r="L453" s="1">
        <f t="shared" si="76"/>
        <v>-5.1379281606800567E-2</v>
      </c>
      <c r="M453" s="1">
        <f t="shared" si="76"/>
        <v>-0.16626483462465766</v>
      </c>
      <c r="O453" s="1">
        <f t="shared" si="77"/>
        <v>-1.2533264903776895</v>
      </c>
      <c r="P453" s="1">
        <f t="shared" si="78"/>
        <v>-0.45076510286064836</v>
      </c>
      <c r="Q453" s="1">
        <f t="shared" si="78"/>
        <v>-1.458688851573444</v>
      </c>
      <c r="S453" s="1" t="str">
        <f t="shared" si="79"/>
        <v>A</v>
      </c>
      <c r="T453" s="1" t="str">
        <f t="shared" si="79"/>
        <v>B</v>
      </c>
      <c r="U453" s="1" t="str">
        <f t="shared" si="79"/>
        <v>A</v>
      </c>
    </row>
    <row r="454" spans="1:29" ht="15.6" x14ac:dyDescent="0.25">
      <c r="E454" s="5">
        <v>4464393</v>
      </c>
      <c r="F454" s="5">
        <v>1399</v>
      </c>
      <c r="G454" s="5">
        <v>89780</v>
      </c>
      <c r="H454" s="5">
        <v>86843</v>
      </c>
      <c r="J454" s="1">
        <f t="shared" si="76"/>
        <v>8.8959208603191273E-2</v>
      </c>
      <c r="K454" s="1">
        <f t="shared" si="76"/>
        <v>0.13739837398373983</v>
      </c>
      <c r="L454" s="1">
        <f t="shared" si="76"/>
        <v>-1.405666593454865E-2</v>
      </c>
      <c r="M454" s="1">
        <f t="shared" si="76"/>
        <v>0.21908866303554383</v>
      </c>
      <c r="O454" s="1">
        <f t="shared" si="77"/>
        <v>1.5445098505385184</v>
      </c>
      <c r="P454" s="1">
        <f t="shared" si="78"/>
        <v>-0.15801248859181496</v>
      </c>
      <c r="Q454" s="1">
        <f t="shared" si="78"/>
        <v>2.4627991466606232</v>
      </c>
      <c r="S454" s="1" t="str">
        <f t="shared" si="79"/>
        <v>D</v>
      </c>
      <c r="T454" s="1" t="str">
        <f t="shared" si="79"/>
        <v>B</v>
      </c>
      <c r="U454" s="1" t="str">
        <f t="shared" si="79"/>
        <v>D</v>
      </c>
    </row>
    <row r="455" spans="1:29" ht="15.6" x14ac:dyDescent="0.25">
      <c r="E455" s="5">
        <v>4672622</v>
      </c>
      <c r="F455" s="5">
        <v>1808</v>
      </c>
      <c r="G455" s="5">
        <v>89315</v>
      </c>
      <c r="H455" s="5">
        <v>85487</v>
      </c>
      <c r="J455" s="1">
        <f t="shared" si="76"/>
        <v>4.6642175095248109E-2</v>
      </c>
      <c r="K455" s="1">
        <f t="shared" si="76"/>
        <v>0.29235167977126519</v>
      </c>
      <c r="L455" s="1">
        <f t="shared" si="76"/>
        <v>-5.1793272443751391E-3</v>
      </c>
      <c r="M455" s="1">
        <f t="shared" si="76"/>
        <v>-1.5614384579067973E-2</v>
      </c>
      <c r="O455" s="1">
        <f t="shared" si="77"/>
        <v>6.2679684035800873</v>
      </c>
      <c r="P455" s="1">
        <f t="shared" si="78"/>
        <v>-0.11104386177956799</v>
      </c>
      <c r="Q455" s="1">
        <f t="shared" si="78"/>
        <v>-0.33476964886782823</v>
      </c>
      <c r="S455" s="1" t="str">
        <f t="shared" si="79"/>
        <v>D</v>
      </c>
      <c r="T455" s="1" t="str">
        <f t="shared" si="79"/>
        <v>B</v>
      </c>
      <c r="U455" s="1" t="str">
        <f t="shared" si="79"/>
        <v>B</v>
      </c>
    </row>
    <row r="456" spans="1:29" ht="14.4" x14ac:dyDescent="0.25">
      <c r="A456" s="20" t="s">
        <v>121</v>
      </c>
      <c r="J456" s="1" t="e">
        <f>(E456-#REF!)/#REF!</f>
        <v>#REF!</v>
      </c>
      <c r="K456" s="1" t="e">
        <f>(F456-#REF!)/#REF!</f>
        <v>#REF!</v>
      </c>
      <c r="L456" s="1" t="e">
        <f>(G456-#REF!)/#REF!</f>
        <v>#REF!</v>
      </c>
      <c r="M456" s="1" t="e">
        <f>(H456-#REF!)/#REF!</f>
        <v>#REF!</v>
      </c>
      <c r="O456" s="1" t="e">
        <f t="shared" ref="O456:O483" si="80">K456/J456</f>
        <v>#REF!</v>
      </c>
      <c r="P456" s="1" t="e">
        <f t="shared" ref="P456:Q483" si="81">L456/$J456</f>
        <v>#REF!</v>
      </c>
      <c r="Q456" s="1" t="e">
        <f t="shared" si="81"/>
        <v>#REF!</v>
      </c>
      <c r="S456" s="8" t="e">
        <f t="shared" ref="S456:U483" si="82">IF(AND($J456&gt;0,K456&lt;0,O456&lt;-0.5),"A",IF(OR(AND($J456&gt;0,K456&lt;0,O456&gt;-0.5)),"B",IF(OR(AND($J456&gt;0,K456&gt;0,O456&lt;1),AND($J456&lt;0,K456&lt;0,O456&gt;1.2)),"C",IF(OR(AND($J456&gt;0,K456&gt;0,O456&gt;1),AND($J456&lt;0,K456&lt;0,O456&lt;1.2)),"D",IF(AND($J456&lt;0,K456&gt;0,O456&lt;0),"E","F")))))</f>
        <v>#REF!</v>
      </c>
      <c r="T456" s="8" t="e">
        <f t="shared" si="82"/>
        <v>#REF!</v>
      </c>
      <c r="U456" s="8" t="e">
        <f t="shared" si="82"/>
        <v>#REF!</v>
      </c>
    </row>
    <row r="457" spans="1:29" ht="15.6" x14ac:dyDescent="0.25">
      <c r="E457" s="5">
        <v>1181038</v>
      </c>
      <c r="F457" s="6"/>
      <c r="G457" s="6"/>
      <c r="H457" s="6"/>
      <c r="J457" s="1" t="e">
        <f t="shared" ref="J457:L483" si="83">(E457-E456)/E456</f>
        <v>#DIV/0!</v>
      </c>
      <c r="K457" s="1" t="e">
        <f t="shared" si="83"/>
        <v>#DIV/0!</v>
      </c>
      <c r="L457" s="1" t="e">
        <f t="shared" si="83"/>
        <v>#DIV/0!</v>
      </c>
      <c r="M457" s="1" t="e">
        <f t="shared" ref="M457:M483" si="84">(H457-H456)/H456</f>
        <v>#DIV/0!</v>
      </c>
      <c r="O457" s="1" t="e">
        <f t="shared" si="80"/>
        <v>#DIV/0!</v>
      </c>
      <c r="P457" s="1" t="e">
        <f t="shared" si="81"/>
        <v>#DIV/0!</v>
      </c>
      <c r="Q457" s="1" t="e">
        <f t="shared" si="81"/>
        <v>#DIV/0!</v>
      </c>
      <c r="S457" s="1" t="e">
        <f t="shared" si="82"/>
        <v>#DIV/0!</v>
      </c>
      <c r="T457" s="1" t="e">
        <f t="shared" si="82"/>
        <v>#DIV/0!</v>
      </c>
      <c r="U457" s="1" t="e">
        <f t="shared" si="82"/>
        <v>#DIV/0!</v>
      </c>
      <c r="W457" s="1">
        <f>COUNTIF($S$457:$U$469,"A")</f>
        <v>10</v>
      </c>
      <c r="X457" s="1">
        <f>COUNTIF($S$457:$U$469,"B")</f>
        <v>8</v>
      </c>
      <c r="Y457" s="1">
        <f>COUNTIF($S$457:$U$469,"C")</f>
        <v>12</v>
      </c>
      <c r="Z457" s="1">
        <f>COUNTIF($S$457:$U$469,"D")</f>
        <v>3</v>
      </c>
      <c r="AA457" s="1">
        <f>COUNTIF($S$457:$U$469,"E")</f>
        <v>0</v>
      </c>
      <c r="AC457" s="1" t="s">
        <v>148</v>
      </c>
    </row>
    <row r="458" spans="1:29" ht="15.6" x14ac:dyDescent="0.25">
      <c r="E458" s="5">
        <v>1324689</v>
      </c>
      <c r="F458" s="5">
        <v>2398</v>
      </c>
      <c r="G458" s="5">
        <v>41721</v>
      </c>
      <c r="H458" s="5">
        <v>25219</v>
      </c>
      <c r="J458" s="1">
        <f t="shared" si="83"/>
        <v>0.12163114141966642</v>
      </c>
      <c r="K458" s="1" t="e">
        <f t="shared" si="83"/>
        <v>#DIV/0!</v>
      </c>
      <c r="L458" s="1" t="e">
        <f t="shared" si="83"/>
        <v>#DIV/0!</v>
      </c>
      <c r="M458" s="1" t="e">
        <f t="shared" si="84"/>
        <v>#DIV/0!</v>
      </c>
      <c r="O458" s="1" t="e">
        <f t="shared" si="80"/>
        <v>#DIV/0!</v>
      </c>
      <c r="P458" s="1" t="e">
        <f t="shared" si="81"/>
        <v>#DIV/0!</v>
      </c>
      <c r="Q458" s="1" t="e">
        <f t="shared" si="81"/>
        <v>#DIV/0!</v>
      </c>
      <c r="S458" s="1" t="e">
        <f t="shared" si="82"/>
        <v>#DIV/0!</v>
      </c>
      <c r="T458" s="1" t="e">
        <f t="shared" si="82"/>
        <v>#DIV/0!</v>
      </c>
      <c r="U458" s="1" t="e">
        <f t="shared" si="82"/>
        <v>#DIV/0!</v>
      </c>
    </row>
    <row r="459" spans="1:29" ht="15.6" x14ac:dyDescent="0.25">
      <c r="E459" s="5">
        <v>1691300</v>
      </c>
      <c r="F459" s="5">
        <v>2673</v>
      </c>
      <c r="G459" s="5">
        <v>49546</v>
      </c>
      <c r="H459" s="5">
        <v>29241</v>
      </c>
      <c r="J459" s="1">
        <f t="shared" si="83"/>
        <v>0.27675250568246584</v>
      </c>
      <c r="K459" s="1">
        <f t="shared" si="83"/>
        <v>0.11467889908256881</v>
      </c>
      <c r="L459" s="1">
        <f t="shared" si="83"/>
        <v>0.18755542772225017</v>
      </c>
      <c r="M459" s="1">
        <f t="shared" si="84"/>
        <v>0.15948292953725365</v>
      </c>
      <c r="O459" s="1">
        <f t="shared" si="80"/>
        <v>0.41437348073786384</v>
      </c>
      <c r="P459" s="1">
        <f t="shared" si="81"/>
        <v>0.67770092003229543</v>
      </c>
      <c r="Q459" s="1">
        <f t="shared" si="81"/>
        <v>0.57626553061903496</v>
      </c>
      <c r="S459" s="1" t="str">
        <f t="shared" si="82"/>
        <v>C</v>
      </c>
      <c r="T459" s="1" t="str">
        <f t="shared" si="82"/>
        <v>C</v>
      </c>
      <c r="U459" s="1" t="str">
        <f t="shared" si="82"/>
        <v>C</v>
      </c>
    </row>
    <row r="460" spans="1:29" ht="15.6" x14ac:dyDescent="0.25">
      <c r="E460" s="5">
        <v>2089900</v>
      </c>
      <c r="F460" s="5">
        <v>2457</v>
      </c>
      <c r="G460" s="5">
        <v>65891</v>
      </c>
      <c r="H460" s="5">
        <v>35497</v>
      </c>
      <c r="J460" s="1">
        <f t="shared" si="83"/>
        <v>0.23567669839768227</v>
      </c>
      <c r="K460" s="1">
        <f t="shared" si="83"/>
        <v>-8.0808080808080815E-2</v>
      </c>
      <c r="L460" s="1">
        <f t="shared" si="83"/>
        <v>0.32989545069228593</v>
      </c>
      <c r="M460" s="1">
        <f t="shared" si="84"/>
        <v>0.21394617147156389</v>
      </c>
      <c r="O460" s="1">
        <f t="shared" si="80"/>
        <v>-0.34287683660488477</v>
      </c>
      <c r="P460" s="1">
        <f t="shared" si="81"/>
        <v>1.3997796682284576</v>
      </c>
      <c r="Q460" s="1">
        <f t="shared" si="81"/>
        <v>0.90779518266396386</v>
      </c>
      <c r="S460" s="1" t="str">
        <f t="shared" si="82"/>
        <v>B</v>
      </c>
      <c r="T460" s="1" t="str">
        <f t="shared" si="82"/>
        <v>D</v>
      </c>
      <c r="U460" s="1" t="str">
        <f t="shared" si="82"/>
        <v>C</v>
      </c>
    </row>
    <row r="461" spans="1:29" ht="15.6" x14ac:dyDescent="0.25">
      <c r="E461" s="5">
        <v>2247200</v>
      </c>
      <c r="F461" s="5">
        <v>2115</v>
      </c>
      <c r="G461" s="5">
        <v>63647</v>
      </c>
      <c r="H461" s="5">
        <v>34349</v>
      </c>
      <c r="J461" s="1">
        <f t="shared" si="83"/>
        <v>7.5266759175080147E-2</v>
      </c>
      <c r="K461" s="1">
        <f t="shared" si="83"/>
        <v>-0.1391941391941392</v>
      </c>
      <c r="L461" s="1">
        <f t="shared" si="83"/>
        <v>-3.4056244403636311E-2</v>
      </c>
      <c r="M461" s="1">
        <f t="shared" si="84"/>
        <v>-3.2340761191086573E-2</v>
      </c>
      <c r="O461" s="1">
        <f t="shared" si="80"/>
        <v>-1.8493441290644088</v>
      </c>
      <c r="P461" s="1">
        <f t="shared" si="81"/>
        <v>-0.45247390450832503</v>
      </c>
      <c r="Q461" s="1">
        <f t="shared" si="81"/>
        <v>-0.42968186149556153</v>
      </c>
      <c r="S461" s="1" t="str">
        <f t="shared" si="82"/>
        <v>A</v>
      </c>
      <c r="T461" s="1" t="str">
        <f t="shared" si="82"/>
        <v>B</v>
      </c>
      <c r="U461" s="1" t="str">
        <f t="shared" si="82"/>
        <v>B</v>
      </c>
    </row>
    <row r="462" spans="1:29" ht="15.6" x14ac:dyDescent="0.25">
      <c r="E462" s="5">
        <v>2671818</v>
      </c>
      <c r="F462" s="5">
        <v>1799</v>
      </c>
      <c r="G462" s="5">
        <v>57100</v>
      </c>
      <c r="H462" s="5">
        <v>26848</v>
      </c>
      <c r="J462" s="1">
        <f t="shared" si="83"/>
        <v>0.18895425418298326</v>
      </c>
      <c r="K462" s="1">
        <f t="shared" si="83"/>
        <v>-0.14940898345153664</v>
      </c>
      <c r="L462" s="1">
        <f t="shared" si="83"/>
        <v>-0.10286423554920106</v>
      </c>
      <c r="M462" s="1">
        <f t="shared" si="84"/>
        <v>-0.21837608081749105</v>
      </c>
      <c r="O462" s="1">
        <f t="shared" si="80"/>
        <v>-0.79071510772575149</v>
      </c>
      <c r="P462" s="1">
        <f t="shared" si="81"/>
        <v>-0.54438697871066377</v>
      </c>
      <c r="Q462" s="1">
        <f t="shared" si="81"/>
        <v>-1.1557087283465748</v>
      </c>
      <c r="S462" s="1" t="str">
        <f t="shared" si="82"/>
        <v>A</v>
      </c>
      <c r="T462" s="1" t="str">
        <f t="shared" si="82"/>
        <v>A</v>
      </c>
      <c r="U462" s="1" t="str">
        <f t="shared" si="82"/>
        <v>A</v>
      </c>
    </row>
    <row r="463" spans="1:29" ht="15.6" x14ac:dyDescent="0.25">
      <c r="E463" s="5">
        <v>3490900</v>
      </c>
      <c r="F463" s="5">
        <v>1652</v>
      </c>
      <c r="G463" s="5">
        <v>60952</v>
      </c>
      <c r="H463" s="5">
        <v>25024</v>
      </c>
      <c r="J463" s="1">
        <f t="shared" si="83"/>
        <v>0.30656354587026513</v>
      </c>
      <c r="K463" s="1">
        <f t="shared" si="83"/>
        <v>-8.171206225680934E-2</v>
      </c>
      <c r="L463" s="1">
        <f t="shared" si="83"/>
        <v>6.7460595446584934E-2</v>
      </c>
      <c r="M463" s="1">
        <f t="shared" si="84"/>
        <v>-6.7938021454112041E-2</v>
      </c>
      <c r="O463" s="1">
        <f t="shared" si="80"/>
        <v>-0.266542005263043</v>
      </c>
      <c r="P463" s="1">
        <f t="shared" si="81"/>
        <v>0.22005419873090076</v>
      </c>
      <c r="Q463" s="1">
        <f t="shared" si="81"/>
        <v>-0.22161154634759733</v>
      </c>
      <c r="S463" s="1" t="str">
        <f t="shared" si="82"/>
        <v>B</v>
      </c>
      <c r="T463" s="1" t="str">
        <f t="shared" si="82"/>
        <v>C</v>
      </c>
      <c r="U463" s="1" t="str">
        <f t="shared" si="82"/>
        <v>B</v>
      </c>
    </row>
    <row r="464" spans="1:29" ht="15.6" x14ac:dyDescent="0.25">
      <c r="E464" s="5">
        <v>3718734</v>
      </c>
      <c r="F464" s="5">
        <v>1749</v>
      </c>
      <c r="G464" s="5">
        <v>61805</v>
      </c>
      <c r="H464" s="5">
        <v>25064</v>
      </c>
      <c r="J464" s="1">
        <f t="shared" si="83"/>
        <v>6.5265117877911144E-2</v>
      </c>
      <c r="K464" s="1">
        <f t="shared" si="83"/>
        <v>5.871670702179177E-2</v>
      </c>
      <c r="L464" s="1">
        <f t="shared" si="83"/>
        <v>1.3994618716366976E-2</v>
      </c>
      <c r="M464" s="1">
        <f t="shared" si="84"/>
        <v>1.59846547314578E-3</v>
      </c>
      <c r="O464" s="1">
        <f t="shared" si="80"/>
        <v>0.89966445983642862</v>
      </c>
      <c r="P464" s="1">
        <f t="shared" si="81"/>
        <v>0.21442723420106513</v>
      </c>
      <c r="Q464" s="1">
        <f t="shared" si="81"/>
        <v>2.449188058061836E-2</v>
      </c>
      <c r="S464" s="1" t="str">
        <f t="shared" si="82"/>
        <v>C</v>
      </c>
      <c r="T464" s="1" t="str">
        <f t="shared" si="82"/>
        <v>C</v>
      </c>
      <c r="U464" s="1" t="str">
        <f t="shared" si="82"/>
        <v>C</v>
      </c>
    </row>
    <row r="465" spans="1:29" ht="15.6" x14ac:dyDescent="0.25">
      <c r="E465" s="5">
        <v>4616043</v>
      </c>
      <c r="F465" s="5">
        <v>1818</v>
      </c>
      <c r="G465" s="5">
        <v>51200</v>
      </c>
      <c r="H465" s="5">
        <v>17981</v>
      </c>
      <c r="J465" s="1">
        <f t="shared" si="83"/>
        <v>0.24129421464401596</v>
      </c>
      <c r="K465" s="1">
        <f t="shared" si="83"/>
        <v>3.9451114922813037E-2</v>
      </c>
      <c r="L465" s="1">
        <f t="shared" si="83"/>
        <v>-0.17158805921850984</v>
      </c>
      <c r="M465" s="1">
        <f t="shared" si="84"/>
        <v>-0.28259655282476859</v>
      </c>
      <c r="O465" s="1">
        <f t="shared" si="80"/>
        <v>0.16349797271772845</v>
      </c>
      <c r="P465" s="1">
        <f t="shared" si="81"/>
        <v>-0.71111551295026121</v>
      </c>
      <c r="Q465" s="1">
        <f t="shared" si="81"/>
        <v>-1.1711700309171789</v>
      </c>
      <c r="S465" s="1" t="str">
        <f t="shared" si="82"/>
        <v>C</v>
      </c>
      <c r="T465" s="1" t="str">
        <f t="shared" si="82"/>
        <v>A</v>
      </c>
      <c r="U465" s="1" t="str">
        <f t="shared" si="82"/>
        <v>A</v>
      </c>
    </row>
    <row r="466" spans="1:29" ht="15.6" x14ac:dyDescent="0.25">
      <c r="E466" s="5">
        <v>5549156</v>
      </c>
      <c r="F466" s="5">
        <v>2641</v>
      </c>
      <c r="G466" s="5">
        <v>48141</v>
      </c>
      <c r="H466" s="5">
        <v>25620</v>
      </c>
      <c r="J466" s="1">
        <f t="shared" si="83"/>
        <v>0.20214564725675216</v>
      </c>
      <c r="K466" s="1">
        <f t="shared" si="83"/>
        <v>0.45269526952695271</v>
      </c>
      <c r="L466" s="1">
        <f t="shared" si="83"/>
        <v>-5.974609375E-2</v>
      </c>
      <c r="M466" s="1">
        <f t="shared" si="84"/>
        <v>0.42483732829097381</v>
      </c>
      <c r="O466" s="1">
        <f t="shared" si="80"/>
        <v>2.2394509882865243</v>
      </c>
      <c r="P466" s="1">
        <f t="shared" si="81"/>
        <v>-0.29555963514818812</v>
      </c>
      <c r="Q466" s="1">
        <f t="shared" si="81"/>
        <v>2.1016397535949576</v>
      </c>
      <c r="S466" s="1" t="str">
        <f t="shared" si="82"/>
        <v>D</v>
      </c>
      <c r="T466" s="1" t="str">
        <f t="shared" si="82"/>
        <v>B</v>
      </c>
      <c r="U466" s="1" t="str">
        <f t="shared" si="82"/>
        <v>D</v>
      </c>
    </row>
    <row r="467" spans="1:29" ht="15.6" x14ac:dyDescent="0.25">
      <c r="E467" s="5">
        <v>6205393</v>
      </c>
      <c r="F467" s="5">
        <v>2881</v>
      </c>
      <c r="G467" s="5">
        <v>44859</v>
      </c>
      <c r="H467" s="5">
        <v>25604</v>
      </c>
      <c r="J467" s="1">
        <f t="shared" si="83"/>
        <v>0.1182588847745495</v>
      </c>
      <c r="K467" s="1">
        <f t="shared" si="83"/>
        <v>9.0874668686103749E-2</v>
      </c>
      <c r="L467" s="1">
        <f t="shared" si="83"/>
        <v>-6.817473671091169E-2</v>
      </c>
      <c r="M467" s="1">
        <f t="shared" si="84"/>
        <v>-6.2451209992193599E-4</v>
      </c>
      <c r="O467" s="1">
        <f t="shared" si="80"/>
        <v>0.76843840409410735</v>
      </c>
      <c r="P467" s="1">
        <f t="shared" si="81"/>
        <v>-0.57648722834551525</v>
      </c>
      <c r="Q467" s="1">
        <f t="shared" si="81"/>
        <v>-5.2808894749220335E-3</v>
      </c>
      <c r="S467" s="1" t="str">
        <f t="shared" si="82"/>
        <v>C</v>
      </c>
      <c r="T467" s="1" t="str">
        <f t="shared" si="82"/>
        <v>A</v>
      </c>
      <c r="U467" s="1" t="str">
        <f t="shared" si="82"/>
        <v>B</v>
      </c>
    </row>
    <row r="468" spans="1:29" ht="15.6" x14ac:dyDescent="0.25">
      <c r="E468" s="5">
        <v>7036634</v>
      </c>
      <c r="F468" s="5">
        <v>2520</v>
      </c>
      <c r="G468" s="5">
        <v>43581</v>
      </c>
      <c r="H468" s="5">
        <v>23084</v>
      </c>
      <c r="J468" s="1">
        <f t="shared" si="83"/>
        <v>0.13395461012702983</v>
      </c>
      <c r="K468" s="1">
        <f t="shared" si="83"/>
        <v>-0.12530371398819853</v>
      </c>
      <c r="L468" s="1">
        <f t="shared" si="83"/>
        <v>-2.8489266367952921E-2</v>
      </c>
      <c r="M468" s="1">
        <f t="shared" si="84"/>
        <v>-9.8422121543508823E-2</v>
      </c>
      <c r="O468" s="1">
        <f t="shared" si="80"/>
        <v>-0.93541919811025831</v>
      </c>
      <c r="P468" s="1">
        <f t="shared" si="81"/>
        <v>-0.21267850610692984</v>
      </c>
      <c r="Q468" s="1">
        <f t="shared" si="81"/>
        <v>-0.73474232391236571</v>
      </c>
      <c r="S468" s="1" t="str">
        <f t="shared" si="82"/>
        <v>A</v>
      </c>
      <c r="T468" s="1" t="str">
        <f t="shared" si="82"/>
        <v>B</v>
      </c>
      <c r="U468" s="1" t="str">
        <f t="shared" si="82"/>
        <v>A</v>
      </c>
    </row>
    <row r="469" spans="1:29" ht="15.6" x14ac:dyDescent="0.25">
      <c r="E469" s="5">
        <v>7596370</v>
      </c>
      <c r="F469" s="5">
        <v>2277</v>
      </c>
      <c r="G469" s="5">
        <v>44621</v>
      </c>
      <c r="H469" s="5">
        <v>23674</v>
      </c>
      <c r="J469" s="1">
        <f t="shared" si="83"/>
        <v>7.954598747071398E-2</v>
      </c>
      <c r="K469" s="1">
        <f t="shared" si="83"/>
        <v>-9.6428571428571433E-2</v>
      </c>
      <c r="L469" s="1">
        <f t="shared" si="83"/>
        <v>2.3863610288887359E-2</v>
      </c>
      <c r="M469" s="1">
        <f t="shared" si="84"/>
        <v>2.5558828625888062E-2</v>
      </c>
      <c r="O469" s="1">
        <f t="shared" si="80"/>
        <v>-1.2122367764190873</v>
      </c>
      <c r="P469" s="1">
        <f t="shared" si="81"/>
        <v>0.29999766232926706</v>
      </c>
      <c r="Q469" s="1">
        <f t="shared" si="81"/>
        <v>0.32130883578883118</v>
      </c>
      <c r="S469" s="1" t="str">
        <f t="shared" si="82"/>
        <v>A</v>
      </c>
      <c r="T469" s="1" t="str">
        <f t="shared" si="82"/>
        <v>C</v>
      </c>
      <c r="U469" s="1" t="str">
        <f t="shared" si="82"/>
        <v>C</v>
      </c>
    </row>
    <row r="470" spans="1:29" ht="14.4" x14ac:dyDescent="0.25">
      <c r="A470" s="20" t="s">
        <v>122</v>
      </c>
      <c r="J470" s="1">
        <f t="shared" si="83"/>
        <v>-1</v>
      </c>
      <c r="K470" s="1">
        <f t="shared" si="83"/>
        <v>-1</v>
      </c>
      <c r="L470" s="1">
        <f t="shared" si="83"/>
        <v>-1</v>
      </c>
      <c r="M470" s="1">
        <f t="shared" si="84"/>
        <v>-1</v>
      </c>
      <c r="O470" s="1">
        <f t="shared" si="80"/>
        <v>1</v>
      </c>
      <c r="P470" s="1">
        <f t="shared" si="81"/>
        <v>1</v>
      </c>
      <c r="Q470" s="1">
        <f t="shared" si="81"/>
        <v>1</v>
      </c>
      <c r="S470" s="8" t="str">
        <f t="shared" si="82"/>
        <v>D</v>
      </c>
      <c r="T470" s="8" t="str">
        <f t="shared" si="82"/>
        <v>D</v>
      </c>
      <c r="U470" s="8" t="str">
        <f t="shared" si="82"/>
        <v>D</v>
      </c>
    </row>
    <row r="471" spans="1:29" ht="15.6" x14ac:dyDescent="0.25">
      <c r="E471" s="5">
        <v>1521178</v>
      </c>
      <c r="F471" s="6"/>
      <c r="G471" s="6"/>
      <c r="H471" s="6"/>
      <c r="J471" s="1" t="e">
        <f t="shared" si="83"/>
        <v>#DIV/0!</v>
      </c>
      <c r="K471" s="1" t="e">
        <f t="shared" si="83"/>
        <v>#DIV/0!</v>
      </c>
      <c r="L471" s="1" t="e">
        <f t="shared" si="83"/>
        <v>#DIV/0!</v>
      </c>
      <c r="M471" s="1" t="e">
        <f t="shared" si="84"/>
        <v>#DIV/0!</v>
      </c>
      <c r="O471" s="1" t="e">
        <f t="shared" si="80"/>
        <v>#DIV/0!</v>
      </c>
      <c r="P471" s="1" t="e">
        <f t="shared" si="81"/>
        <v>#DIV/0!</v>
      </c>
      <c r="Q471" s="1" t="e">
        <f t="shared" si="81"/>
        <v>#DIV/0!</v>
      </c>
      <c r="S471" s="1" t="e">
        <f t="shared" si="82"/>
        <v>#DIV/0!</v>
      </c>
      <c r="T471" s="1" t="e">
        <f t="shared" si="82"/>
        <v>#DIV/0!</v>
      </c>
      <c r="U471" s="1" t="e">
        <f t="shared" si="82"/>
        <v>#DIV/0!</v>
      </c>
      <c r="W471" s="1">
        <f>COUNTIF($S$471:$U$483,"A")</f>
        <v>8</v>
      </c>
      <c r="X471" s="1">
        <f>COUNTIF($S$471:$U$483,"B")</f>
        <v>8</v>
      </c>
      <c r="Y471" s="1">
        <f>COUNTIF($S$471:$U$483,"C")</f>
        <v>12</v>
      </c>
      <c r="Z471" s="1">
        <f>COUNTIF($S$471:$U$483,"D")</f>
        <v>4</v>
      </c>
      <c r="AA471" s="1">
        <f>COUNTIF($S$471:$U$483,"E")</f>
        <v>1</v>
      </c>
      <c r="AC471" s="1" t="s">
        <v>148</v>
      </c>
    </row>
    <row r="472" spans="1:29" ht="15.6" x14ac:dyDescent="0.25">
      <c r="E472" s="5">
        <v>1705041</v>
      </c>
      <c r="F472" s="5">
        <v>7505</v>
      </c>
      <c r="G472" s="5">
        <v>103430</v>
      </c>
      <c r="H472" s="5">
        <v>27818</v>
      </c>
      <c r="J472" s="1">
        <f t="shared" si="83"/>
        <v>0.12086882665933901</v>
      </c>
      <c r="K472" s="1" t="e">
        <f t="shared" si="83"/>
        <v>#DIV/0!</v>
      </c>
      <c r="L472" s="1" t="e">
        <f t="shared" si="83"/>
        <v>#DIV/0!</v>
      </c>
      <c r="M472" s="1" t="e">
        <f t="shared" si="84"/>
        <v>#DIV/0!</v>
      </c>
      <c r="O472" s="1" t="e">
        <f t="shared" si="80"/>
        <v>#DIV/0!</v>
      </c>
      <c r="P472" s="1" t="e">
        <f t="shared" si="81"/>
        <v>#DIV/0!</v>
      </c>
      <c r="Q472" s="1" t="e">
        <f t="shared" si="81"/>
        <v>#DIV/0!</v>
      </c>
      <c r="S472" s="1" t="e">
        <f t="shared" si="82"/>
        <v>#DIV/0!</v>
      </c>
      <c r="T472" s="1" t="e">
        <f t="shared" si="82"/>
        <v>#DIV/0!</v>
      </c>
      <c r="U472" s="1" t="e">
        <f t="shared" si="82"/>
        <v>#DIV/0!</v>
      </c>
    </row>
    <row r="473" spans="1:29" ht="15.6" x14ac:dyDescent="0.25">
      <c r="E473" s="5">
        <v>2144900</v>
      </c>
      <c r="F473" s="5">
        <v>7108</v>
      </c>
      <c r="G473" s="5">
        <v>112857</v>
      </c>
      <c r="H473" s="5">
        <v>27970</v>
      </c>
      <c r="J473" s="1">
        <f t="shared" si="83"/>
        <v>0.25797561466263863</v>
      </c>
      <c r="K473" s="1">
        <f t="shared" si="83"/>
        <v>-5.289806795469687E-2</v>
      </c>
      <c r="L473" s="1">
        <f t="shared" si="83"/>
        <v>9.1143768732476066E-2</v>
      </c>
      <c r="M473" s="1">
        <f t="shared" si="84"/>
        <v>5.4640880005751673E-3</v>
      </c>
      <c r="O473" s="1">
        <f t="shared" si="80"/>
        <v>-0.20505065187604277</v>
      </c>
      <c r="P473" s="1">
        <f t="shared" si="81"/>
        <v>0.35330381459374416</v>
      </c>
      <c r="Q473" s="1">
        <f t="shared" si="81"/>
        <v>2.1180637587473902E-2</v>
      </c>
      <c r="S473" s="1" t="str">
        <f t="shared" si="82"/>
        <v>B</v>
      </c>
      <c r="T473" s="1" t="str">
        <f t="shared" si="82"/>
        <v>C</v>
      </c>
      <c r="U473" s="1" t="str">
        <f t="shared" si="82"/>
        <v>C</v>
      </c>
    </row>
    <row r="474" spans="1:29" ht="15.6" x14ac:dyDescent="0.25">
      <c r="E474" s="5">
        <v>2636000</v>
      </c>
      <c r="F474" s="5">
        <v>7258</v>
      </c>
      <c r="G474" s="5">
        <v>117930</v>
      </c>
      <c r="H474" s="5">
        <v>31618</v>
      </c>
      <c r="J474" s="1">
        <f t="shared" si="83"/>
        <v>0.22896172315725674</v>
      </c>
      <c r="K474" s="1">
        <f t="shared" si="83"/>
        <v>2.1102982554867755E-2</v>
      </c>
      <c r="L474" s="1">
        <f t="shared" si="83"/>
        <v>4.4950689810999762E-2</v>
      </c>
      <c r="M474" s="1">
        <f t="shared" si="84"/>
        <v>0.13042545584554879</v>
      </c>
      <c r="O474" s="1">
        <f t="shared" si="80"/>
        <v>9.2168167953442987E-2</v>
      </c>
      <c r="P474" s="1">
        <f t="shared" si="81"/>
        <v>0.19632403701000486</v>
      </c>
      <c r="Q474" s="1">
        <f t="shared" si="81"/>
        <v>0.56963868915316151</v>
      </c>
      <c r="S474" s="1" t="str">
        <f t="shared" si="82"/>
        <v>C</v>
      </c>
      <c r="T474" s="1" t="str">
        <f t="shared" si="82"/>
        <v>C</v>
      </c>
      <c r="U474" s="1" t="str">
        <f t="shared" si="82"/>
        <v>C</v>
      </c>
    </row>
    <row r="475" spans="1:29" ht="15.6" x14ac:dyDescent="0.25">
      <c r="E475" s="5">
        <v>3049800</v>
      </c>
      <c r="F475" s="5">
        <v>5791</v>
      </c>
      <c r="G475" s="5">
        <v>116085</v>
      </c>
      <c r="H475" s="5">
        <v>40303</v>
      </c>
      <c r="J475" s="1">
        <f t="shared" si="83"/>
        <v>0.15698027314112292</v>
      </c>
      <c r="K475" s="1">
        <f t="shared" si="83"/>
        <v>-0.20212179663819235</v>
      </c>
      <c r="L475" s="1">
        <f t="shared" si="83"/>
        <v>-1.5644874077842787E-2</v>
      </c>
      <c r="M475" s="1">
        <f t="shared" si="84"/>
        <v>0.27468530583844647</v>
      </c>
      <c r="O475" s="1">
        <f t="shared" si="80"/>
        <v>-1.2875617591548454</v>
      </c>
      <c r="P475" s="1">
        <f t="shared" si="81"/>
        <v>-9.9661401810520994E-2</v>
      </c>
      <c r="Q475" s="1">
        <f t="shared" si="81"/>
        <v>1.7498077964962417</v>
      </c>
      <c r="S475" s="1" t="str">
        <f t="shared" si="82"/>
        <v>A</v>
      </c>
      <c r="T475" s="1" t="str">
        <f t="shared" si="82"/>
        <v>B</v>
      </c>
      <c r="U475" s="1" t="str">
        <f t="shared" si="82"/>
        <v>D</v>
      </c>
    </row>
    <row r="476" spans="1:29" ht="15.6" x14ac:dyDescent="0.25">
      <c r="E476" s="5">
        <v>3442294</v>
      </c>
      <c r="F476" s="5">
        <v>6027</v>
      </c>
      <c r="G476" s="5">
        <v>106823</v>
      </c>
      <c r="H476" s="5">
        <v>35043</v>
      </c>
      <c r="J476" s="1">
        <f t="shared" si="83"/>
        <v>0.12869499639320611</v>
      </c>
      <c r="K476" s="1">
        <f t="shared" si="83"/>
        <v>4.0752892419271283E-2</v>
      </c>
      <c r="L476" s="1">
        <f t="shared" si="83"/>
        <v>-7.9786363440582334E-2</v>
      </c>
      <c r="M476" s="1">
        <f t="shared" si="84"/>
        <v>-0.13051137632434309</v>
      </c>
      <c r="O476" s="1">
        <f t="shared" si="80"/>
        <v>0.31666260197682911</v>
      </c>
      <c r="P476" s="1">
        <f t="shared" si="81"/>
        <v>-0.61996476690366731</v>
      </c>
      <c r="Q476" s="1">
        <f t="shared" si="81"/>
        <v>-1.0141138348967922</v>
      </c>
      <c r="S476" s="1" t="str">
        <f t="shared" si="82"/>
        <v>C</v>
      </c>
      <c r="T476" s="1" t="str">
        <f t="shared" si="82"/>
        <v>A</v>
      </c>
      <c r="U476" s="1" t="str">
        <f t="shared" si="82"/>
        <v>A</v>
      </c>
    </row>
    <row r="477" spans="1:29" ht="15.6" x14ac:dyDescent="0.25">
      <c r="E477" s="5">
        <v>4536200</v>
      </c>
      <c r="F477" s="5">
        <v>6295</v>
      </c>
      <c r="G477" s="5">
        <v>112436</v>
      </c>
      <c r="H477" s="5">
        <v>41782</v>
      </c>
      <c r="J477" s="1">
        <f t="shared" si="83"/>
        <v>0.31778401263808381</v>
      </c>
      <c r="K477" s="1">
        <f t="shared" si="83"/>
        <v>4.4466567114650739E-2</v>
      </c>
      <c r="L477" s="1">
        <f t="shared" si="83"/>
        <v>5.254486393379703E-2</v>
      </c>
      <c r="M477" s="1">
        <f t="shared" si="84"/>
        <v>0.19230659475501527</v>
      </c>
      <c r="O477" s="1">
        <f t="shared" si="80"/>
        <v>0.13992701125997986</v>
      </c>
      <c r="P477" s="1">
        <f t="shared" si="81"/>
        <v>0.16534772626727151</v>
      </c>
      <c r="Q477" s="1">
        <f t="shared" si="81"/>
        <v>0.60514873973231753</v>
      </c>
      <c r="S477" s="1" t="str">
        <f t="shared" si="82"/>
        <v>C</v>
      </c>
      <c r="T477" s="1" t="str">
        <f t="shared" si="82"/>
        <v>C</v>
      </c>
      <c r="U477" s="1" t="str">
        <f t="shared" si="82"/>
        <v>C</v>
      </c>
    </row>
    <row r="478" spans="1:29" ht="15.6" x14ac:dyDescent="0.25">
      <c r="E478" s="5">
        <v>5087730</v>
      </c>
      <c r="F478" s="5">
        <v>5778</v>
      </c>
      <c r="G478" s="5">
        <v>113076</v>
      </c>
      <c r="H478" s="5">
        <v>41554</v>
      </c>
      <c r="J478" s="1">
        <f t="shared" si="83"/>
        <v>0.12158414531987126</v>
      </c>
      <c r="K478" s="1">
        <f t="shared" si="83"/>
        <v>-8.2128673550436848E-2</v>
      </c>
      <c r="L478" s="1">
        <f t="shared" si="83"/>
        <v>5.6921270767369882E-3</v>
      </c>
      <c r="M478" s="1">
        <f t="shared" si="84"/>
        <v>-5.4568953137714808E-3</v>
      </c>
      <c r="O478" s="1">
        <f t="shared" si="80"/>
        <v>-0.67548834870177799</v>
      </c>
      <c r="P478" s="1">
        <f t="shared" si="81"/>
        <v>4.681635966401524E-2</v>
      </c>
      <c r="Q478" s="1">
        <f t="shared" si="81"/>
        <v>-4.4881635672275655E-2</v>
      </c>
      <c r="S478" s="1" t="str">
        <f t="shared" si="82"/>
        <v>A</v>
      </c>
      <c r="T478" s="1" t="str">
        <f t="shared" si="82"/>
        <v>C</v>
      </c>
      <c r="U478" s="1" t="str">
        <f t="shared" si="82"/>
        <v>B</v>
      </c>
    </row>
    <row r="479" spans="1:29" ht="15.6" x14ac:dyDescent="0.25">
      <c r="E479" s="5">
        <v>6035491</v>
      </c>
      <c r="F479" s="5">
        <v>5607</v>
      </c>
      <c r="G479" s="5">
        <v>98680</v>
      </c>
      <c r="H479" s="5">
        <v>38388</v>
      </c>
      <c r="J479" s="1">
        <f t="shared" si="83"/>
        <v>0.18628366678263195</v>
      </c>
      <c r="K479" s="1">
        <f t="shared" si="83"/>
        <v>-2.9595015576323987E-2</v>
      </c>
      <c r="L479" s="1">
        <f t="shared" si="83"/>
        <v>-0.12731260391241289</v>
      </c>
      <c r="M479" s="1">
        <f t="shared" si="84"/>
        <v>-7.6190017808153251E-2</v>
      </c>
      <c r="O479" s="1">
        <f t="shared" si="80"/>
        <v>-0.15887069482509919</v>
      </c>
      <c r="P479" s="1">
        <f t="shared" si="81"/>
        <v>-0.68343406650337002</v>
      </c>
      <c r="Q479" s="1">
        <f t="shared" si="81"/>
        <v>-0.40899998976859731</v>
      </c>
      <c r="S479" s="1" t="str">
        <f t="shared" si="82"/>
        <v>B</v>
      </c>
      <c r="T479" s="1" t="str">
        <f t="shared" si="82"/>
        <v>A</v>
      </c>
      <c r="U479" s="1" t="str">
        <f t="shared" si="82"/>
        <v>B</v>
      </c>
    </row>
    <row r="480" spans="1:29" ht="15.6" x14ac:dyDescent="0.25">
      <c r="E480" s="5">
        <v>7095384</v>
      </c>
      <c r="F480" s="5">
        <v>10626</v>
      </c>
      <c r="G480" s="5">
        <v>70362</v>
      </c>
      <c r="H480" s="5">
        <v>22699</v>
      </c>
      <c r="J480" s="1">
        <f t="shared" si="83"/>
        <v>0.17561007049799263</v>
      </c>
      <c r="K480" s="1">
        <f t="shared" si="83"/>
        <v>0.89513108614232206</v>
      </c>
      <c r="L480" s="1">
        <f t="shared" si="83"/>
        <v>-0.28696797730036483</v>
      </c>
      <c r="M480" s="1">
        <f t="shared" si="84"/>
        <v>-0.40869542565385014</v>
      </c>
      <c r="O480" s="1">
        <f t="shared" si="80"/>
        <v>5.0972651147164942</v>
      </c>
      <c r="P480" s="1">
        <f t="shared" si="81"/>
        <v>-1.6341202784475002</v>
      </c>
      <c r="Q480" s="1">
        <f t="shared" si="81"/>
        <v>-2.3272892294552201</v>
      </c>
      <c r="S480" s="1" t="str">
        <f t="shared" si="82"/>
        <v>D</v>
      </c>
      <c r="T480" s="1" t="str">
        <f t="shared" si="82"/>
        <v>A</v>
      </c>
      <c r="U480" s="1" t="str">
        <f t="shared" si="82"/>
        <v>A</v>
      </c>
    </row>
    <row r="481" spans="1:29" ht="15.6" x14ac:dyDescent="0.25">
      <c r="E481" s="5">
        <v>7817510</v>
      </c>
      <c r="F481" s="5">
        <v>10787</v>
      </c>
      <c r="G481" s="5">
        <v>67899</v>
      </c>
      <c r="H481" s="5">
        <v>21847</v>
      </c>
      <c r="J481" s="1">
        <f t="shared" si="83"/>
        <v>0.10177405479393363</v>
      </c>
      <c r="K481" s="1">
        <f t="shared" si="83"/>
        <v>1.5151515151515152E-2</v>
      </c>
      <c r="L481" s="1">
        <f t="shared" si="83"/>
        <v>-3.5004690031551121E-2</v>
      </c>
      <c r="M481" s="1">
        <f t="shared" si="84"/>
        <v>-3.7534693158288911E-2</v>
      </c>
      <c r="O481" s="1">
        <f t="shared" si="80"/>
        <v>0.14887404439366286</v>
      </c>
      <c r="P481" s="1">
        <f t="shared" si="81"/>
        <v>-0.34394512533107424</v>
      </c>
      <c r="Q481" s="1">
        <f t="shared" si="81"/>
        <v>-0.3688041439862747</v>
      </c>
      <c r="S481" s="1" t="str">
        <f t="shared" si="82"/>
        <v>C</v>
      </c>
      <c r="T481" s="1" t="str">
        <f t="shared" si="82"/>
        <v>B</v>
      </c>
      <c r="U481" s="1" t="str">
        <f t="shared" si="82"/>
        <v>B</v>
      </c>
    </row>
    <row r="482" spans="1:29" ht="15.6" x14ac:dyDescent="0.25">
      <c r="E482" s="5">
        <v>8193895</v>
      </c>
      <c r="F482" s="5">
        <v>10686</v>
      </c>
      <c r="G482" s="5">
        <v>60770</v>
      </c>
      <c r="H482" s="5">
        <v>22710</v>
      </c>
      <c r="J482" s="1">
        <f t="shared" si="83"/>
        <v>4.8146404673610907E-2</v>
      </c>
      <c r="K482" s="1">
        <f t="shared" si="83"/>
        <v>-9.3631222768146838E-3</v>
      </c>
      <c r="L482" s="1">
        <f t="shared" si="83"/>
        <v>-0.10499418253582526</v>
      </c>
      <c r="M482" s="1">
        <f t="shared" si="84"/>
        <v>3.9501991120062252E-2</v>
      </c>
      <c r="O482" s="1">
        <f t="shared" si="80"/>
        <v>-0.19447188923634459</v>
      </c>
      <c r="P482" s="1">
        <f t="shared" si="81"/>
        <v>-2.1807273720143985</v>
      </c>
      <c r="Q482" s="1">
        <f t="shared" si="81"/>
        <v>0.82045567862958901</v>
      </c>
      <c r="S482" s="1" t="str">
        <f t="shared" si="82"/>
        <v>B</v>
      </c>
      <c r="T482" s="1" t="str">
        <f t="shared" si="82"/>
        <v>A</v>
      </c>
      <c r="U482" s="1" t="str">
        <f t="shared" si="82"/>
        <v>C</v>
      </c>
    </row>
    <row r="483" spans="1:29" ht="15.6" x14ac:dyDescent="0.25">
      <c r="E483" s="5">
        <v>7893187</v>
      </c>
      <c r="F483" s="5">
        <v>10650</v>
      </c>
      <c r="G483" s="5">
        <v>59492</v>
      </c>
      <c r="H483" s="5">
        <v>24452</v>
      </c>
      <c r="J483" s="1">
        <f t="shared" si="83"/>
        <v>-3.6699030192600714E-2</v>
      </c>
      <c r="K483" s="1">
        <f t="shared" si="83"/>
        <v>-3.368893879842785E-3</v>
      </c>
      <c r="L483" s="1">
        <f t="shared" si="83"/>
        <v>-2.1030113542866546E-2</v>
      </c>
      <c r="M483" s="1">
        <f t="shared" si="84"/>
        <v>7.6706296785557029E-2</v>
      </c>
      <c r="O483" s="1">
        <f t="shared" si="80"/>
        <v>9.1797899349449943E-2</v>
      </c>
      <c r="P483" s="1">
        <f t="shared" si="81"/>
        <v>0.57304275978133756</v>
      </c>
      <c r="Q483" s="1">
        <f t="shared" si="81"/>
        <v>-2.0901450633162129</v>
      </c>
      <c r="S483" s="1" t="str">
        <f t="shared" si="82"/>
        <v>D</v>
      </c>
      <c r="T483" s="1" t="str">
        <f t="shared" si="82"/>
        <v>D</v>
      </c>
      <c r="U483" s="1" t="str">
        <f t="shared" si="82"/>
        <v>E</v>
      </c>
    </row>
    <row r="484" spans="1:29" ht="14.4" x14ac:dyDescent="0.25">
      <c r="A484" s="20" t="s">
        <v>127</v>
      </c>
      <c r="J484" s="1" t="e">
        <f>(E484-#REF!)/#REF!</f>
        <v>#REF!</v>
      </c>
      <c r="K484" s="1" t="e">
        <f>(F484-#REF!)/#REF!</f>
        <v>#REF!</v>
      </c>
      <c r="L484" s="1" t="e">
        <f>(G484-#REF!)/#REF!</f>
        <v>#REF!</v>
      </c>
      <c r="M484" s="1" t="e">
        <f>(H484-#REF!)/#REF!</f>
        <v>#REF!</v>
      </c>
      <c r="O484" s="1" t="e">
        <f t="shared" ref="O484:O509" si="85">K484/J484</f>
        <v>#REF!</v>
      </c>
      <c r="P484" s="1" t="e">
        <f t="shared" ref="P484:Q509" si="86">L484/$J484</f>
        <v>#REF!</v>
      </c>
      <c r="Q484" s="1" t="e">
        <f t="shared" si="86"/>
        <v>#REF!</v>
      </c>
      <c r="S484" s="8" t="e">
        <f t="shared" ref="S484:U509" si="87">IF(AND($J484&gt;0,K484&lt;0,O484&lt;-0.5),"A",IF(OR(AND($J484&gt;0,K484&lt;0,O484&gt;-0.5)),"B",IF(OR(AND($J484&gt;0,K484&gt;0,O484&lt;1),AND($J484&lt;0,K484&lt;0,O484&gt;1.2)),"C",IF(OR(AND($J484&gt;0,K484&gt;0,O484&gt;1),AND($J484&lt;0,K484&lt;0,O484&lt;1.2)),"D",IF(AND($J484&lt;0,K484&gt;0,O484&lt;0),"E","F")))))</f>
        <v>#REF!</v>
      </c>
      <c r="T484" s="8" t="e">
        <f t="shared" si="87"/>
        <v>#REF!</v>
      </c>
      <c r="U484" s="8" t="e">
        <f t="shared" si="87"/>
        <v>#REF!</v>
      </c>
    </row>
    <row r="485" spans="1:29" ht="15.6" x14ac:dyDescent="0.25">
      <c r="E485" s="5">
        <v>1222482</v>
      </c>
      <c r="F485" s="5">
        <v>1905</v>
      </c>
      <c r="G485" s="5">
        <v>50864</v>
      </c>
      <c r="H485" s="5">
        <v>13583</v>
      </c>
      <c r="J485" s="1" t="e">
        <f t="shared" ref="J485:M509" si="88">(E485-E484)/E484</f>
        <v>#DIV/0!</v>
      </c>
      <c r="K485" s="1" t="e">
        <f t="shared" si="88"/>
        <v>#DIV/0!</v>
      </c>
      <c r="L485" s="1" t="e">
        <f t="shared" si="88"/>
        <v>#DIV/0!</v>
      </c>
      <c r="M485" s="1" t="e">
        <f t="shared" si="88"/>
        <v>#DIV/0!</v>
      </c>
      <c r="O485" s="1" t="e">
        <f t="shared" si="85"/>
        <v>#DIV/0!</v>
      </c>
      <c r="P485" s="1" t="e">
        <f t="shared" si="86"/>
        <v>#DIV/0!</v>
      </c>
      <c r="Q485" s="1" t="e">
        <f t="shared" si="86"/>
        <v>#DIV/0!</v>
      </c>
      <c r="S485" s="1" t="e">
        <f t="shared" si="87"/>
        <v>#DIV/0!</v>
      </c>
      <c r="T485" s="1" t="e">
        <f t="shared" si="87"/>
        <v>#DIV/0!</v>
      </c>
      <c r="U485" s="1" t="e">
        <f t="shared" si="87"/>
        <v>#DIV/0!</v>
      </c>
      <c r="W485" s="1">
        <f>COUNTIF($S$485:$U$496,"A")</f>
        <v>10</v>
      </c>
      <c r="X485" s="1">
        <f>COUNTIF($S$485:$U$496,"B")</f>
        <v>7</v>
      </c>
      <c r="Y485" s="1">
        <f>COUNTIF($S$485:$U$496,"C")</f>
        <v>13</v>
      </c>
      <c r="Z485" s="1">
        <f>COUNTIF($S$485:$U$496,"D")</f>
        <v>3</v>
      </c>
      <c r="AA485" s="1">
        <f>COUNTIF($S$485:$U$496,"E]")</f>
        <v>0</v>
      </c>
      <c r="AC485" s="1" t="s">
        <v>30</v>
      </c>
    </row>
    <row r="486" spans="1:29" ht="15.6" x14ac:dyDescent="0.25">
      <c r="E486" s="5">
        <v>1563417</v>
      </c>
      <c r="F486" s="5">
        <v>2413</v>
      </c>
      <c r="G486" s="5">
        <v>54320</v>
      </c>
      <c r="H486" s="5">
        <v>15665</v>
      </c>
      <c r="J486" s="1">
        <f t="shared" si="88"/>
        <v>0.27888754190245746</v>
      </c>
      <c r="K486" s="1">
        <f t="shared" si="88"/>
        <v>0.26666666666666666</v>
      </c>
      <c r="L486" s="1">
        <f t="shared" si="88"/>
        <v>6.7945894935514312E-2</v>
      </c>
      <c r="M486" s="1">
        <f t="shared" si="88"/>
        <v>0.15327983508797763</v>
      </c>
      <c r="O486" s="1">
        <f t="shared" si="85"/>
        <v>0.95617991699297522</v>
      </c>
      <c r="P486" s="1">
        <f t="shared" si="86"/>
        <v>0.24363187567295058</v>
      </c>
      <c r="Q486" s="1">
        <f t="shared" si="86"/>
        <v>0.54961162496669769</v>
      </c>
      <c r="S486" s="1" t="str">
        <f t="shared" si="87"/>
        <v>C</v>
      </c>
      <c r="T486" s="1" t="str">
        <f t="shared" si="87"/>
        <v>C</v>
      </c>
      <c r="U486" s="1" t="str">
        <f t="shared" si="87"/>
        <v>C</v>
      </c>
    </row>
    <row r="487" spans="1:29" ht="15.6" x14ac:dyDescent="0.25">
      <c r="E487" s="5">
        <v>1862357</v>
      </c>
      <c r="F487" s="5">
        <v>2109</v>
      </c>
      <c r="G487" s="5">
        <v>54619</v>
      </c>
      <c r="H487" s="5">
        <v>16366</v>
      </c>
      <c r="J487" s="1">
        <f t="shared" si="88"/>
        <v>0.19120938303728308</v>
      </c>
      <c r="K487" s="1">
        <f t="shared" si="88"/>
        <v>-0.12598425196850394</v>
      </c>
      <c r="L487" s="1">
        <f t="shared" si="88"/>
        <v>5.5044182621502213E-3</v>
      </c>
      <c r="M487" s="1">
        <f t="shared" si="88"/>
        <v>4.4749441429939356E-2</v>
      </c>
      <c r="O487" s="1">
        <f t="shared" si="85"/>
        <v>-0.65888111748124212</v>
      </c>
      <c r="P487" s="1">
        <f t="shared" si="86"/>
        <v>2.878738571671945E-2</v>
      </c>
      <c r="Q487" s="1">
        <f t="shared" si="86"/>
        <v>0.23403371068465745</v>
      </c>
      <c r="S487" s="1" t="str">
        <f t="shared" si="87"/>
        <v>A</v>
      </c>
      <c r="T487" s="1" t="str">
        <f t="shared" si="87"/>
        <v>C</v>
      </c>
      <c r="U487" s="1" t="str">
        <f t="shared" si="87"/>
        <v>C</v>
      </c>
    </row>
    <row r="488" spans="1:29" ht="15.6" x14ac:dyDescent="0.25">
      <c r="E488" s="5">
        <v>2216682</v>
      </c>
      <c r="F488" s="5">
        <v>2665</v>
      </c>
      <c r="G488" s="5">
        <v>54542</v>
      </c>
      <c r="H488" s="5">
        <v>16303</v>
      </c>
      <c r="J488" s="1">
        <f t="shared" si="88"/>
        <v>0.19025621832978318</v>
      </c>
      <c r="K488" s="1">
        <f t="shared" si="88"/>
        <v>0.26363205310573734</v>
      </c>
      <c r="L488" s="1">
        <f t="shared" si="88"/>
        <v>-1.4097658324026437E-3</v>
      </c>
      <c r="M488" s="1">
        <f t="shared" si="88"/>
        <v>-3.8494439692044482E-3</v>
      </c>
      <c r="O488" s="1">
        <f t="shared" si="85"/>
        <v>1.3856685233213621</v>
      </c>
      <c r="P488" s="1">
        <f t="shared" si="86"/>
        <v>-7.4098278877750374E-3</v>
      </c>
      <c r="Q488" s="1">
        <f t="shared" si="86"/>
        <v>-2.023294693333998E-2</v>
      </c>
      <c r="S488" s="1" t="str">
        <f t="shared" si="87"/>
        <v>D</v>
      </c>
      <c r="T488" s="1" t="str">
        <f t="shared" si="87"/>
        <v>B</v>
      </c>
      <c r="U488" s="1" t="str">
        <f t="shared" si="87"/>
        <v>B</v>
      </c>
    </row>
    <row r="489" spans="1:29" ht="15.6" x14ac:dyDescent="0.25">
      <c r="E489" s="5">
        <v>2744319</v>
      </c>
      <c r="F489" s="5">
        <v>4742</v>
      </c>
      <c r="G489" s="5">
        <v>52066</v>
      </c>
      <c r="H489" s="5">
        <v>19389</v>
      </c>
      <c r="J489" s="1">
        <f t="shared" si="88"/>
        <v>0.23803008279942725</v>
      </c>
      <c r="K489" s="1">
        <f t="shared" si="88"/>
        <v>0.77936210131332084</v>
      </c>
      <c r="L489" s="1">
        <f t="shared" si="88"/>
        <v>-4.5396208426533684E-2</v>
      </c>
      <c r="M489" s="1">
        <f t="shared" si="88"/>
        <v>0.1892903146660124</v>
      </c>
      <c r="O489" s="1">
        <f t="shared" si="85"/>
        <v>3.2742168222914896</v>
      </c>
      <c r="P489" s="1">
        <f t="shared" si="86"/>
        <v>-0.19071626532511091</v>
      </c>
      <c r="Q489" s="1">
        <f t="shared" si="86"/>
        <v>0.79523693996911837</v>
      </c>
      <c r="S489" s="1" t="str">
        <f t="shared" si="87"/>
        <v>D</v>
      </c>
      <c r="T489" s="1" t="str">
        <f t="shared" si="87"/>
        <v>B</v>
      </c>
      <c r="U489" s="1" t="str">
        <f t="shared" si="87"/>
        <v>C</v>
      </c>
    </row>
    <row r="490" spans="1:29" ht="15.6" x14ac:dyDescent="0.25">
      <c r="E490" s="5">
        <v>3423523</v>
      </c>
      <c r="F490" s="5">
        <v>4776</v>
      </c>
      <c r="G490" s="5">
        <v>51981</v>
      </c>
      <c r="H490" s="5">
        <v>16455</v>
      </c>
      <c r="J490" s="1">
        <f t="shared" si="88"/>
        <v>0.24749455147160371</v>
      </c>
      <c r="K490" s="1">
        <f t="shared" si="88"/>
        <v>7.169970476592155E-3</v>
      </c>
      <c r="L490" s="1">
        <f t="shared" si="88"/>
        <v>-1.6325433104137058E-3</v>
      </c>
      <c r="M490" s="1">
        <f t="shared" si="88"/>
        <v>-0.15132291505492806</v>
      </c>
      <c r="O490" s="1">
        <f t="shared" si="85"/>
        <v>2.8970215440943966E-2</v>
      </c>
      <c r="P490" s="1">
        <f t="shared" si="86"/>
        <v>-6.5962797997232503E-3</v>
      </c>
      <c r="Q490" s="1">
        <f t="shared" si="86"/>
        <v>-0.61141917733203155</v>
      </c>
      <c r="S490" s="1" t="str">
        <f t="shared" si="87"/>
        <v>C</v>
      </c>
      <c r="T490" s="1" t="str">
        <f t="shared" si="87"/>
        <v>B</v>
      </c>
      <c r="U490" s="1" t="str">
        <f t="shared" si="87"/>
        <v>A</v>
      </c>
    </row>
    <row r="491" spans="1:29" ht="15.6" x14ac:dyDescent="0.25">
      <c r="E491" s="5">
        <v>3636276</v>
      </c>
      <c r="F491" s="5">
        <v>5019</v>
      </c>
      <c r="G491" s="5">
        <v>54416</v>
      </c>
      <c r="H491" s="5">
        <v>15185</v>
      </c>
      <c r="J491" s="1">
        <f t="shared" si="88"/>
        <v>6.2144463466435013E-2</v>
      </c>
      <c r="K491" s="1">
        <f t="shared" si="88"/>
        <v>5.0879396984924621E-2</v>
      </c>
      <c r="L491" s="1">
        <f t="shared" si="88"/>
        <v>4.6844039168157596E-2</v>
      </c>
      <c r="M491" s="1">
        <f t="shared" si="88"/>
        <v>-7.7180188392585836E-2</v>
      </c>
      <c r="O491" s="1">
        <f t="shared" si="85"/>
        <v>0.81872775379910079</v>
      </c>
      <c r="P491" s="1">
        <f t="shared" si="86"/>
        <v>0.75379263984568212</v>
      </c>
      <c r="Q491" s="1">
        <f t="shared" si="86"/>
        <v>-1.241947940129402</v>
      </c>
      <c r="S491" s="1" t="str">
        <f t="shared" si="87"/>
        <v>C</v>
      </c>
      <c r="T491" s="1" t="str">
        <f t="shared" si="87"/>
        <v>C</v>
      </c>
      <c r="U491" s="1" t="str">
        <f t="shared" si="87"/>
        <v>A</v>
      </c>
    </row>
    <row r="492" spans="1:29" ht="15.6" x14ac:dyDescent="0.25">
      <c r="E492" s="5">
        <v>4291193</v>
      </c>
      <c r="F492" s="5">
        <v>5680</v>
      </c>
      <c r="G492" s="5">
        <v>48337</v>
      </c>
      <c r="H492" s="5">
        <v>11703</v>
      </c>
      <c r="J492" s="1">
        <f t="shared" si="88"/>
        <v>0.18010651556702517</v>
      </c>
      <c r="K492" s="1">
        <f t="shared" si="88"/>
        <v>0.13169954174138274</v>
      </c>
      <c r="L492" s="1">
        <f t="shared" si="88"/>
        <v>-0.11171346662746251</v>
      </c>
      <c r="M492" s="1">
        <f t="shared" si="88"/>
        <v>-0.22930523542970035</v>
      </c>
      <c r="O492" s="1">
        <f t="shared" si="85"/>
        <v>0.73123141229375366</v>
      </c>
      <c r="P492" s="1">
        <f t="shared" si="86"/>
        <v>-0.62026332737467926</v>
      </c>
      <c r="Q492" s="1">
        <f t="shared" si="86"/>
        <v>-1.2731645754612708</v>
      </c>
      <c r="S492" s="1" t="str">
        <f t="shared" si="87"/>
        <v>C</v>
      </c>
      <c r="T492" s="1" t="str">
        <f t="shared" si="87"/>
        <v>A</v>
      </c>
      <c r="U492" s="1" t="str">
        <f t="shared" si="87"/>
        <v>A</v>
      </c>
    </row>
    <row r="493" spans="1:29" ht="15.6" x14ac:dyDescent="0.25">
      <c r="E493" s="5">
        <v>5005192</v>
      </c>
      <c r="F493" s="5">
        <v>4894</v>
      </c>
      <c r="G493" s="5">
        <v>37804</v>
      </c>
      <c r="H493" s="5">
        <v>11857</v>
      </c>
      <c r="J493" s="1">
        <f t="shared" si="88"/>
        <v>0.16638706299157366</v>
      </c>
      <c r="K493" s="1">
        <f t="shared" si="88"/>
        <v>-0.13838028169014085</v>
      </c>
      <c r="L493" s="1">
        <f t="shared" si="88"/>
        <v>-0.21790760700912346</v>
      </c>
      <c r="M493" s="1">
        <f t="shared" si="88"/>
        <v>1.3159019054943178E-2</v>
      </c>
      <c r="O493" s="1">
        <f t="shared" si="85"/>
        <v>-0.83167692969704532</v>
      </c>
      <c r="P493" s="1">
        <f t="shared" si="86"/>
        <v>-1.3096427275728699</v>
      </c>
      <c r="Q493" s="1">
        <f t="shared" si="86"/>
        <v>7.908679207595358E-2</v>
      </c>
      <c r="S493" s="1" t="str">
        <f t="shared" si="87"/>
        <v>A</v>
      </c>
      <c r="T493" s="1" t="str">
        <f t="shared" si="87"/>
        <v>A</v>
      </c>
      <c r="U493" s="1" t="str">
        <f t="shared" si="87"/>
        <v>C</v>
      </c>
    </row>
    <row r="494" spans="1:29" ht="15.6" x14ac:dyDescent="0.25">
      <c r="E494" s="5">
        <v>5457806</v>
      </c>
      <c r="F494" s="5">
        <v>4627</v>
      </c>
      <c r="G494" s="5">
        <v>36623</v>
      </c>
      <c r="H494" s="5">
        <v>9751</v>
      </c>
      <c r="J494" s="1">
        <f t="shared" si="88"/>
        <v>9.0428898631660884E-2</v>
      </c>
      <c r="K494" s="1">
        <f t="shared" si="88"/>
        <v>-5.4556599918267265E-2</v>
      </c>
      <c r="L494" s="1">
        <f t="shared" si="88"/>
        <v>-3.1240080414770922E-2</v>
      </c>
      <c r="M494" s="1">
        <f t="shared" si="88"/>
        <v>-0.17761659779033481</v>
      </c>
      <c r="O494" s="1">
        <f t="shared" si="85"/>
        <v>-0.60330934849145623</v>
      </c>
      <c r="P494" s="1">
        <f t="shared" si="86"/>
        <v>-0.34546567399896622</v>
      </c>
      <c r="Q494" s="1">
        <f t="shared" si="86"/>
        <v>-1.9641574814906333</v>
      </c>
      <c r="S494" s="1" t="str">
        <f t="shared" si="87"/>
        <v>A</v>
      </c>
      <c r="T494" s="1" t="str">
        <f t="shared" si="87"/>
        <v>B</v>
      </c>
      <c r="U494" s="1" t="str">
        <f t="shared" si="87"/>
        <v>A</v>
      </c>
    </row>
    <row r="495" spans="1:29" ht="15.6" x14ac:dyDescent="0.25">
      <c r="E495" s="5">
        <v>6221183</v>
      </c>
      <c r="F495" s="5">
        <v>3874</v>
      </c>
      <c r="G495" s="5">
        <v>40460</v>
      </c>
      <c r="H495" s="5">
        <v>14000</v>
      </c>
      <c r="J495" s="1">
        <f t="shared" si="88"/>
        <v>0.13986884106910361</v>
      </c>
      <c r="K495" s="1">
        <f t="shared" si="88"/>
        <v>-0.1627404365679706</v>
      </c>
      <c r="L495" s="1">
        <f t="shared" si="88"/>
        <v>0.10477022636048385</v>
      </c>
      <c r="M495" s="1">
        <f t="shared" si="88"/>
        <v>0.43575017946877243</v>
      </c>
      <c r="O495" s="1">
        <f t="shared" si="85"/>
        <v>-1.1635217345339057</v>
      </c>
      <c r="P495" s="1">
        <f t="shared" si="86"/>
        <v>0.7490605166930715</v>
      </c>
      <c r="Q495" s="1">
        <f t="shared" si="86"/>
        <v>3.11541996157304</v>
      </c>
      <c r="S495" s="1" t="str">
        <f t="shared" si="87"/>
        <v>A</v>
      </c>
      <c r="T495" s="1" t="str">
        <f t="shared" si="87"/>
        <v>C</v>
      </c>
      <c r="U495" s="1" t="str">
        <f t="shared" si="87"/>
        <v>D</v>
      </c>
    </row>
    <row r="496" spans="1:29" ht="15.6" x14ac:dyDescent="0.25">
      <c r="E496" s="5">
        <v>6821975</v>
      </c>
      <c r="F496" s="5">
        <v>3721</v>
      </c>
      <c r="G496" s="5">
        <v>39460</v>
      </c>
      <c r="H496" s="5">
        <v>15309</v>
      </c>
      <c r="J496" s="1">
        <f t="shared" si="88"/>
        <v>9.6571986389083875E-2</v>
      </c>
      <c r="K496" s="1">
        <f t="shared" si="88"/>
        <v>-3.9494062983995867E-2</v>
      </c>
      <c r="L496" s="1">
        <f t="shared" si="88"/>
        <v>-2.4715768660405337E-2</v>
      </c>
      <c r="M496" s="1">
        <f t="shared" si="88"/>
        <v>9.35E-2</v>
      </c>
      <c r="O496" s="1">
        <f t="shared" si="85"/>
        <v>-0.40895982842142431</v>
      </c>
      <c r="P496" s="1">
        <f t="shared" si="86"/>
        <v>-0.25593103740070849</v>
      </c>
      <c r="Q496" s="1">
        <f t="shared" si="86"/>
        <v>0.96818967379725429</v>
      </c>
      <c r="S496" s="1" t="str">
        <f t="shared" si="87"/>
        <v>B</v>
      </c>
      <c r="T496" s="1" t="str">
        <f t="shared" si="87"/>
        <v>B</v>
      </c>
      <c r="U496" s="1" t="str">
        <f t="shared" si="87"/>
        <v>C</v>
      </c>
    </row>
    <row r="497" spans="1:29" ht="14.4" x14ac:dyDescent="0.25">
      <c r="A497" s="20" t="s">
        <v>128</v>
      </c>
      <c r="J497" s="1">
        <f t="shared" si="88"/>
        <v>-1</v>
      </c>
      <c r="K497" s="1">
        <f t="shared" si="88"/>
        <v>-1</v>
      </c>
      <c r="L497" s="1">
        <f t="shared" si="88"/>
        <v>-1</v>
      </c>
      <c r="M497" s="1">
        <f t="shared" si="88"/>
        <v>-1</v>
      </c>
      <c r="O497" s="1">
        <f t="shared" si="85"/>
        <v>1</v>
      </c>
      <c r="P497" s="1">
        <f t="shared" si="86"/>
        <v>1</v>
      </c>
      <c r="Q497" s="1">
        <f t="shared" si="86"/>
        <v>1</v>
      </c>
      <c r="S497" s="8" t="str">
        <f t="shared" si="87"/>
        <v>D</v>
      </c>
      <c r="T497" s="8" t="str">
        <f t="shared" si="87"/>
        <v>D</v>
      </c>
      <c r="U497" s="8" t="str">
        <f t="shared" si="87"/>
        <v>D</v>
      </c>
    </row>
    <row r="498" spans="1:29" ht="15.6" x14ac:dyDescent="0.25">
      <c r="E498" s="5">
        <v>3414205</v>
      </c>
      <c r="F498" s="5">
        <v>13934</v>
      </c>
      <c r="G498" s="5">
        <v>68666</v>
      </c>
      <c r="H498" s="5">
        <v>54588</v>
      </c>
      <c r="J498" s="1" t="e">
        <f t="shared" si="88"/>
        <v>#DIV/0!</v>
      </c>
      <c r="K498" s="1" t="e">
        <f t="shared" si="88"/>
        <v>#DIV/0!</v>
      </c>
      <c r="L498" s="1" t="e">
        <f t="shared" si="88"/>
        <v>#DIV/0!</v>
      </c>
      <c r="M498" s="1" t="e">
        <f t="shared" si="88"/>
        <v>#DIV/0!</v>
      </c>
      <c r="O498" s="1" t="e">
        <f t="shared" si="85"/>
        <v>#DIV/0!</v>
      </c>
      <c r="P498" s="1" t="e">
        <f t="shared" si="86"/>
        <v>#DIV/0!</v>
      </c>
      <c r="Q498" s="1" t="e">
        <f t="shared" si="86"/>
        <v>#DIV/0!</v>
      </c>
      <c r="S498" s="1" t="e">
        <f t="shared" si="87"/>
        <v>#DIV/0!</v>
      </c>
      <c r="T498" s="1" t="e">
        <f t="shared" si="87"/>
        <v>#DIV/0!</v>
      </c>
      <c r="U498" s="1" t="e">
        <f t="shared" si="87"/>
        <v>#DIV/0!</v>
      </c>
      <c r="W498" s="1">
        <f>COUNTIF($S$498:$U$509,"A")</f>
        <v>13</v>
      </c>
      <c r="X498" s="1">
        <f>COUNTIF($S$498:$U$509,"B")</f>
        <v>4</v>
      </c>
      <c r="Y498" s="1">
        <f>COUNTIF($S$498:$U$509,"C")</f>
        <v>10</v>
      </c>
      <c r="Z498" s="1">
        <f>COUNTIF($S$498:$U$509,"D")</f>
        <v>6</v>
      </c>
      <c r="AA498" s="1">
        <f>COUNTIF($S$498:$U$509,"E")</f>
        <v>0</v>
      </c>
      <c r="AC498" s="1" t="s">
        <v>39</v>
      </c>
    </row>
    <row r="499" spans="1:29" ht="15.6" x14ac:dyDescent="0.25">
      <c r="E499" s="5">
        <v>4557036</v>
      </c>
      <c r="F499" s="5">
        <v>13233</v>
      </c>
      <c r="G499" s="5">
        <v>98183</v>
      </c>
      <c r="H499" s="5">
        <v>57936</v>
      </c>
      <c r="J499" s="1">
        <f t="shared" si="88"/>
        <v>0.33472828960182532</v>
      </c>
      <c r="K499" s="1">
        <f t="shared" si="88"/>
        <v>-5.0308597674752403E-2</v>
      </c>
      <c r="L499" s="1">
        <f t="shared" si="88"/>
        <v>0.42986339673200713</v>
      </c>
      <c r="M499" s="1">
        <f t="shared" si="88"/>
        <v>6.1332160914486698E-2</v>
      </c>
      <c r="O499" s="1">
        <f t="shared" si="85"/>
        <v>-0.15029682054838206</v>
      </c>
      <c r="P499" s="1">
        <f t="shared" si="86"/>
        <v>1.2842159150735344</v>
      </c>
      <c r="Q499" s="1">
        <f t="shared" si="86"/>
        <v>0.18322969052733523</v>
      </c>
      <c r="S499" s="1" t="str">
        <f t="shared" si="87"/>
        <v>B</v>
      </c>
      <c r="T499" s="1" t="str">
        <f t="shared" si="87"/>
        <v>D</v>
      </c>
      <c r="U499" s="1" t="str">
        <f t="shared" si="87"/>
        <v>C</v>
      </c>
    </row>
    <row r="500" spans="1:29" ht="15.6" x14ac:dyDescent="0.25">
      <c r="E500" s="5">
        <v>5839740</v>
      </c>
      <c r="F500" s="5">
        <v>13465</v>
      </c>
      <c r="G500" s="5">
        <v>122162</v>
      </c>
      <c r="H500" s="5">
        <v>59307</v>
      </c>
      <c r="J500" s="1">
        <f t="shared" si="88"/>
        <v>0.28147769734537975</v>
      </c>
      <c r="K500" s="1">
        <f t="shared" si="88"/>
        <v>1.753192775636666E-2</v>
      </c>
      <c r="L500" s="1">
        <f t="shared" si="88"/>
        <v>0.24422761577869895</v>
      </c>
      <c r="M500" s="1">
        <f t="shared" si="88"/>
        <v>2.3664043082021542E-2</v>
      </c>
      <c r="O500" s="1">
        <f t="shared" si="85"/>
        <v>6.2285317528566295E-2</v>
      </c>
      <c r="P500" s="1">
        <f t="shared" si="86"/>
        <v>0.86766240480866919</v>
      </c>
      <c r="Q500" s="1">
        <f t="shared" si="86"/>
        <v>8.4070756955870657E-2</v>
      </c>
      <c r="S500" s="1" t="str">
        <f t="shared" si="87"/>
        <v>C</v>
      </c>
      <c r="T500" s="1" t="str">
        <f t="shared" si="87"/>
        <v>C</v>
      </c>
      <c r="U500" s="1" t="str">
        <f t="shared" si="87"/>
        <v>C</v>
      </c>
    </row>
    <row r="501" spans="1:29" ht="15.6" x14ac:dyDescent="0.25">
      <c r="E501" s="5">
        <v>6990957</v>
      </c>
      <c r="F501" s="5">
        <v>13888</v>
      </c>
      <c r="G501" s="5">
        <v>115400</v>
      </c>
      <c r="H501" s="5">
        <v>50308</v>
      </c>
      <c r="J501" s="1">
        <f t="shared" si="88"/>
        <v>0.19713497518725148</v>
      </c>
      <c r="K501" s="1">
        <f t="shared" si="88"/>
        <v>3.141477905681396E-2</v>
      </c>
      <c r="L501" s="1">
        <f t="shared" si="88"/>
        <v>-5.5352728344329659E-2</v>
      </c>
      <c r="M501" s="1">
        <f t="shared" si="88"/>
        <v>-0.15173588277943581</v>
      </c>
      <c r="O501" s="1">
        <f t="shared" si="85"/>
        <v>0.15935669977878955</v>
      </c>
      <c r="P501" s="1">
        <f t="shared" si="86"/>
        <v>-0.28078593507698002</v>
      </c>
      <c r="Q501" s="1">
        <f t="shared" si="86"/>
        <v>-0.76970554126839896</v>
      </c>
      <c r="S501" s="1" t="str">
        <f t="shared" si="87"/>
        <v>C</v>
      </c>
      <c r="T501" s="1" t="str">
        <f t="shared" si="87"/>
        <v>B</v>
      </c>
      <c r="U501" s="1" t="str">
        <f t="shared" si="87"/>
        <v>A</v>
      </c>
    </row>
    <row r="502" spans="1:29" ht="15.6" x14ac:dyDescent="0.25">
      <c r="E502" s="5">
        <v>8560041</v>
      </c>
      <c r="F502" s="5">
        <v>15089</v>
      </c>
      <c r="G502" s="5">
        <v>109849</v>
      </c>
      <c r="H502" s="5">
        <v>41784</v>
      </c>
      <c r="J502" s="1">
        <f t="shared" si="88"/>
        <v>0.22444480777095324</v>
      </c>
      <c r="K502" s="1">
        <f t="shared" si="88"/>
        <v>8.647753456221198E-2</v>
      </c>
      <c r="L502" s="1">
        <f t="shared" si="88"/>
        <v>-4.8102253032928942E-2</v>
      </c>
      <c r="M502" s="1">
        <f t="shared" si="88"/>
        <v>-0.16943627256102409</v>
      </c>
      <c r="O502" s="1">
        <f t="shared" si="85"/>
        <v>0.38529532236033109</v>
      </c>
      <c r="P502" s="1">
        <f t="shared" si="86"/>
        <v>-0.21431662202681681</v>
      </c>
      <c r="Q502" s="1">
        <f t="shared" si="86"/>
        <v>-0.75491286362897037</v>
      </c>
      <c r="S502" s="1" t="str">
        <f t="shared" si="87"/>
        <v>C</v>
      </c>
      <c r="T502" s="1" t="str">
        <f t="shared" si="87"/>
        <v>B</v>
      </c>
      <c r="U502" s="1" t="str">
        <f t="shared" si="87"/>
        <v>A</v>
      </c>
    </row>
    <row r="503" spans="1:29" ht="15.6" x14ac:dyDescent="0.25">
      <c r="E503" s="5">
        <v>10315860</v>
      </c>
      <c r="F503" s="5">
        <v>17028</v>
      </c>
      <c r="G503" s="5">
        <v>92549</v>
      </c>
      <c r="H503" s="5">
        <v>35623</v>
      </c>
      <c r="J503" s="1">
        <f t="shared" si="88"/>
        <v>0.20511805959807902</v>
      </c>
      <c r="K503" s="1">
        <f t="shared" si="88"/>
        <v>0.12850420836370866</v>
      </c>
      <c r="L503" s="1">
        <f t="shared" si="88"/>
        <v>-0.15748891660370146</v>
      </c>
      <c r="M503" s="1">
        <f t="shared" si="88"/>
        <v>-0.14744878422362626</v>
      </c>
      <c r="O503" s="1">
        <f t="shared" si="85"/>
        <v>0.62648900158039589</v>
      </c>
      <c r="P503" s="1">
        <f t="shared" si="86"/>
        <v>-0.76779644324002949</v>
      </c>
      <c r="Q503" s="1">
        <f t="shared" si="86"/>
        <v>-0.71884837694226678</v>
      </c>
      <c r="S503" s="1" t="str">
        <f t="shared" si="87"/>
        <v>C</v>
      </c>
      <c r="T503" s="1" t="str">
        <f t="shared" si="87"/>
        <v>A</v>
      </c>
      <c r="U503" s="1" t="str">
        <f t="shared" si="87"/>
        <v>A</v>
      </c>
    </row>
    <row r="504" spans="1:29" ht="15.6" x14ac:dyDescent="0.25">
      <c r="E504" s="5">
        <v>10714238</v>
      </c>
      <c r="F504" s="5">
        <v>19125</v>
      </c>
      <c r="G504" s="5">
        <v>67955</v>
      </c>
      <c r="H504" s="5">
        <v>39244</v>
      </c>
      <c r="J504" s="1">
        <f t="shared" si="88"/>
        <v>3.8618011489105125E-2</v>
      </c>
      <c r="K504" s="1">
        <f t="shared" si="88"/>
        <v>0.12315010570824525</v>
      </c>
      <c r="L504" s="1">
        <f t="shared" si="88"/>
        <v>-0.26574031053820141</v>
      </c>
      <c r="M504" s="1">
        <f t="shared" si="88"/>
        <v>0.10164781180697864</v>
      </c>
      <c r="O504" s="1">
        <f t="shared" si="85"/>
        <v>3.1889292317132445</v>
      </c>
      <c r="P504" s="1">
        <f t="shared" si="86"/>
        <v>-6.8812530809146351</v>
      </c>
      <c r="Q504" s="1">
        <f t="shared" si="86"/>
        <v>2.6321347963671156</v>
      </c>
      <c r="S504" s="1" t="str">
        <f t="shared" si="87"/>
        <v>D</v>
      </c>
      <c r="T504" s="1" t="str">
        <f t="shared" si="87"/>
        <v>A</v>
      </c>
      <c r="U504" s="1" t="str">
        <f t="shared" si="87"/>
        <v>D</v>
      </c>
    </row>
    <row r="505" spans="1:29" ht="15.6" x14ac:dyDescent="0.25">
      <c r="E505" s="5">
        <v>12459260</v>
      </c>
      <c r="F505" s="5">
        <v>21807</v>
      </c>
      <c r="G505" s="5">
        <v>78217</v>
      </c>
      <c r="H505" s="5">
        <v>32880</v>
      </c>
      <c r="J505" s="1">
        <f t="shared" si="88"/>
        <v>0.16286944531192979</v>
      </c>
      <c r="K505" s="1">
        <f t="shared" si="88"/>
        <v>0.14023529411764707</v>
      </c>
      <c r="L505" s="1">
        <f t="shared" si="88"/>
        <v>0.15101169891840188</v>
      </c>
      <c r="M505" s="1">
        <f t="shared" si="88"/>
        <v>-0.16216491692997656</v>
      </c>
      <c r="O505" s="1">
        <f t="shared" si="85"/>
        <v>0.86102886793202071</v>
      </c>
      <c r="P505" s="1">
        <f t="shared" si="86"/>
        <v>0.92719477633869396</v>
      </c>
      <c r="Q505" s="1">
        <f t="shared" si="86"/>
        <v>-0.99567427530311836</v>
      </c>
      <c r="S505" s="1" t="str">
        <f t="shared" si="87"/>
        <v>C</v>
      </c>
      <c r="T505" s="1" t="str">
        <f t="shared" si="87"/>
        <v>C</v>
      </c>
      <c r="U505" s="1" t="str">
        <f t="shared" si="87"/>
        <v>A</v>
      </c>
    </row>
    <row r="506" spans="1:29" ht="15.6" x14ac:dyDescent="0.25">
      <c r="E506" s="5">
        <v>14426241</v>
      </c>
      <c r="F506" s="5">
        <v>11489</v>
      </c>
      <c r="G506" s="5">
        <v>51824</v>
      </c>
      <c r="H506" s="5">
        <v>29880</v>
      </c>
      <c r="J506" s="1">
        <f t="shared" si="88"/>
        <v>0.15787301974595602</v>
      </c>
      <c r="K506" s="1">
        <f t="shared" si="88"/>
        <v>-0.47315082313018758</v>
      </c>
      <c r="L506" s="1">
        <f t="shared" si="88"/>
        <v>-0.33743303885344617</v>
      </c>
      <c r="M506" s="1">
        <f t="shared" si="88"/>
        <v>-9.1240875912408759E-2</v>
      </c>
      <c r="O506" s="1">
        <f t="shared" si="85"/>
        <v>-2.9970340967162472</v>
      </c>
      <c r="P506" s="1">
        <f t="shared" si="86"/>
        <v>-2.1373698900320783</v>
      </c>
      <c r="Q506" s="1">
        <f t="shared" si="86"/>
        <v>-0.57793837135205572</v>
      </c>
      <c r="S506" s="1" t="str">
        <f t="shared" si="87"/>
        <v>A</v>
      </c>
      <c r="T506" s="1" t="str">
        <f t="shared" si="87"/>
        <v>A</v>
      </c>
      <c r="U506" s="1" t="str">
        <f t="shared" si="87"/>
        <v>A</v>
      </c>
    </row>
    <row r="507" spans="1:29" ht="15.6" x14ac:dyDescent="0.25">
      <c r="E507" s="5">
        <v>15513469</v>
      </c>
      <c r="F507" s="5">
        <v>11572</v>
      </c>
      <c r="G507" s="5">
        <v>68835</v>
      </c>
      <c r="H507" s="5">
        <v>29808</v>
      </c>
      <c r="J507" s="1">
        <f t="shared" si="88"/>
        <v>7.5364608147056464E-2</v>
      </c>
      <c r="K507" s="1">
        <f t="shared" si="88"/>
        <v>7.2243015057881456E-3</v>
      </c>
      <c r="L507" s="1">
        <f t="shared" si="88"/>
        <v>0.32824560049397961</v>
      </c>
      <c r="M507" s="1">
        <f t="shared" si="88"/>
        <v>-2.4096385542168677E-3</v>
      </c>
      <c r="O507" s="1">
        <f t="shared" si="85"/>
        <v>9.5858011915773589E-2</v>
      </c>
      <c r="P507" s="1">
        <f t="shared" si="86"/>
        <v>4.3554343154479733</v>
      </c>
      <c r="Q507" s="1">
        <f t="shared" si="86"/>
        <v>-3.1973078789383734E-2</v>
      </c>
      <c r="S507" s="1" t="str">
        <f t="shared" si="87"/>
        <v>C</v>
      </c>
      <c r="T507" s="1" t="str">
        <f t="shared" si="87"/>
        <v>D</v>
      </c>
      <c r="U507" s="1" t="str">
        <f t="shared" si="87"/>
        <v>B</v>
      </c>
    </row>
    <row r="508" spans="1:29" ht="15.6" x14ac:dyDescent="0.25">
      <c r="E508" s="5">
        <v>17073608</v>
      </c>
      <c r="F508" s="5">
        <v>10868</v>
      </c>
      <c r="G508" s="5">
        <v>60357</v>
      </c>
      <c r="H508" s="5">
        <v>33177</v>
      </c>
      <c r="J508" s="1">
        <f t="shared" si="88"/>
        <v>0.10056673977947808</v>
      </c>
      <c r="K508" s="1">
        <f t="shared" si="88"/>
        <v>-6.0836501901140684E-2</v>
      </c>
      <c r="L508" s="1">
        <f t="shared" si="88"/>
        <v>-0.12316408803660929</v>
      </c>
      <c r="M508" s="1">
        <f t="shared" si="88"/>
        <v>0.11302334943639292</v>
      </c>
      <c r="O508" s="1">
        <f t="shared" si="85"/>
        <v>-0.60493660264360227</v>
      </c>
      <c r="P508" s="1">
        <f t="shared" si="86"/>
        <v>-1.2247000181837702</v>
      </c>
      <c r="Q508" s="1">
        <f t="shared" si="86"/>
        <v>1.123864109388746</v>
      </c>
      <c r="S508" s="1" t="str">
        <f t="shared" si="87"/>
        <v>A</v>
      </c>
      <c r="T508" s="1" t="str">
        <f t="shared" si="87"/>
        <v>A</v>
      </c>
      <c r="U508" s="1" t="str">
        <f t="shared" si="87"/>
        <v>D</v>
      </c>
    </row>
    <row r="509" spans="1:29" ht="15.6" x14ac:dyDescent="0.25">
      <c r="E509" s="5">
        <v>18443139</v>
      </c>
      <c r="F509" s="5">
        <v>13489</v>
      </c>
      <c r="G509" s="5">
        <v>52883</v>
      </c>
      <c r="H509" s="5">
        <v>24070</v>
      </c>
      <c r="J509" s="1">
        <f t="shared" si="88"/>
        <v>8.0213332764814557E-2</v>
      </c>
      <c r="K509" s="1">
        <f t="shared" si="88"/>
        <v>0.24116672800883326</v>
      </c>
      <c r="L509" s="1">
        <f t="shared" si="88"/>
        <v>-0.1238298788872873</v>
      </c>
      <c r="M509" s="1">
        <f t="shared" si="88"/>
        <v>-0.27449739277210117</v>
      </c>
      <c r="O509" s="1">
        <f t="shared" si="85"/>
        <v>3.0065666105151618</v>
      </c>
      <c r="P509" s="1">
        <f t="shared" si="86"/>
        <v>-1.5437568122291643</v>
      </c>
      <c r="Q509" s="1">
        <f t="shared" si="86"/>
        <v>-3.4220918556884721</v>
      </c>
      <c r="S509" s="1" t="str">
        <f t="shared" si="87"/>
        <v>D</v>
      </c>
      <c r="T509" s="1" t="str">
        <f t="shared" si="87"/>
        <v>A</v>
      </c>
      <c r="U509" s="1" t="str">
        <f t="shared" si="87"/>
        <v>A</v>
      </c>
    </row>
    <row r="510" spans="1:29" ht="14.4" x14ac:dyDescent="0.25">
      <c r="A510" s="20" t="s">
        <v>131</v>
      </c>
      <c r="J510" s="1" t="e">
        <f>(E510-#REF!)/#REF!</f>
        <v>#REF!</v>
      </c>
      <c r="K510" s="1" t="e">
        <f>(F510-#REF!)/#REF!</f>
        <v>#REF!</v>
      </c>
      <c r="L510" s="1" t="e">
        <f>(G510-#REF!)/#REF!</f>
        <v>#REF!</v>
      </c>
      <c r="M510" s="1" t="e">
        <f>(H510-#REF!)/#REF!</f>
        <v>#REF!</v>
      </c>
      <c r="O510" s="1" t="e">
        <f t="shared" ref="O510:O522" si="89">K510/J510</f>
        <v>#REF!</v>
      </c>
      <c r="P510" s="1" t="e">
        <f t="shared" ref="P510:Q522" si="90">L510/$J510</f>
        <v>#REF!</v>
      </c>
      <c r="Q510" s="1" t="e">
        <f t="shared" si="90"/>
        <v>#REF!</v>
      </c>
      <c r="S510" s="8" t="e">
        <f t="shared" ref="S510:U522" si="91">IF(AND($J510&gt;0,K510&lt;0,O510&lt;-0.5),"A",IF(OR(AND($J510&gt;0,K510&lt;0,O510&gt;-0.5)),"B",IF(OR(AND($J510&gt;0,K510&gt;0,O510&lt;1),AND($J510&lt;0,K510&lt;0,O510&gt;1.2)),"C",IF(OR(AND($J510&gt;0,K510&gt;0,O510&gt;1),AND($J510&lt;0,K510&lt;0,O510&lt;1.2)),"D",IF(AND($J510&lt;0,K510&gt;0,O510&lt;0),"E","F")))))</f>
        <v>#REF!</v>
      </c>
      <c r="T510" s="8" t="e">
        <f t="shared" si="91"/>
        <v>#REF!</v>
      </c>
      <c r="U510" s="8" t="e">
        <f t="shared" si="91"/>
        <v>#REF!</v>
      </c>
    </row>
    <row r="511" spans="1:29" ht="15.6" x14ac:dyDescent="0.25">
      <c r="E511" s="5">
        <v>3656628</v>
      </c>
      <c r="F511" s="5">
        <v>5114</v>
      </c>
      <c r="G511" s="5">
        <v>72373</v>
      </c>
      <c r="H511" s="5">
        <v>39504</v>
      </c>
      <c r="J511" s="1" t="e">
        <f t="shared" ref="J511:L522" si="92">(E511-E510)/E510</f>
        <v>#DIV/0!</v>
      </c>
      <c r="K511" s="1" t="e">
        <f t="shared" si="92"/>
        <v>#DIV/0!</v>
      </c>
      <c r="L511" s="1" t="e">
        <f t="shared" si="92"/>
        <v>#DIV/0!</v>
      </c>
      <c r="M511" s="1" t="e">
        <f t="shared" ref="M511:M522" si="93">(H511-H510)/H510</f>
        <v>#DIV/0!</v>
      </c>
      <c r="O511" s="1" t="e">
        <f t="shared" si="89"/>
        <v>#DIV/0!</v>
      </c>
      <c r="P511" s="1" t="e">
        <f t="shared" si="90"/>
        <v>#DIV/0!</v>
      </c>
      <c r="Q511" s="1" t="e">
        <f t="shared" si="90"/>
        <v>#DIV/0!</v>
      </c>
      <c r="S511" s="1" t="e">
        <f t="shared" si="91"/>
        <v>#DIV/0!</v>
      </c>
      <c r="T511" s="1" t="e">
        <f t="shared" si="91"/>
        <v>#DIV/0!</v>
      </c>
      <c r="U511" s="1" t="e">
        <f t="shared" si="91"/>
        <v>#DIV/0!</v>
      </c>
      <c r="W511" s="1">
        <f>COUNTIF($S$511:$U$522,"A")</f>
        <v>7</v>
      </c>
      <c r="X511" s="1">
        <f>COUNTIF($S$511:$U$522,"B")</f>
        <v>5</v>
      </c>
      <c r="Y511" s="1">
        <f>COUNTIF($S$511:$U$522,"C")</f>
        <v>11</v>
      </c>
      <c r="Z511" s="1">
        <f>COUNTIF($S$511:$U$522,"D")</f>
        <v>10</v>
      </c>
      <c r="AA511" s="1">
        <f>COUNTIF($S$511:$U$522,"E")</f>
        <v>0</v>
      </c>
      <c r="AC511" s="1" t="s">
        <v>148</v>
      </c>
    </row>
    <row r="512" spans="1:29" ht="15.6" x14ac:dyDescent="0.25">
      <c r="E512" s="5">
        <v>4698229</v>
      </c>
      <c r="F512" s="5">
        <v>5134</v>
      </c>
      <c r="G512" s="5">
        <v>96774</v>
      </c>
      <c r="H512" s="5">
        <v>41684</v>
      </c>
      <c r="J512" s="1">
        <f t="shared" si="92"/>
        <v>0.28485287538136228</v>
      </c>
      <c r="K512" s="1">
        <f t="shared" si="92"/>
        <v>3.9108330074305829E-3</v>
      </c>
      <c r="L512" s="1">
        <f t="shared" si="92"/>
        <v>0.33715612175811421</v>
      </c>
      <c r="M512" s="1">
        <f t="shared" si="93"/>
        <v>5.5184285135682465E-2</v>
      </c>
      <c r="O512" s="1">
        <f t="shared" si="89"/>
        <v>1.3729308514771854E-2</v>
      </c>
      <c r="P512" s="1">
        <f t="shared" si="90"/>
        <v>1.1836149496708717</v>
      </c>
      <c r="Q512" s="1">
        <f t="shared" si="90"/>
        <v>0.19372907878076182</v>
      </c>
      <c r="S512" s="1" t="str">
        <f t="shared" si="91"/>
        <v>C</v>
      </c>
      <c r="T512" s="1" t="str">
        <f t="shared" si="91"/>
        <v>D</v>
      </c>
      <c r="U512" s="1" t="str">
        <f t="shared" si="91"/>
        <v>C</v>
      </c>
    </row>
    <row r="513" spans="1:29" ht="15.6" x14ac:dyDescent="0.25">
      <c r="E513" s="5">
        <v>5609931</v>
      </c>
      <c r="F513" s="5">
        <v>4817</v>
      </c>
      <c r="G513" s="5">
        <v>126099</v>
      </c>
      <c r="H513" s="5">
        <v>45347</v>
      </c>
      <c r="J513" s="1">
        <f t="shared" si="92"/>
        <v>0.19405226948282001</v>
      </c>
      <c r="K513" s="1">
        <f t="shared" si="92"/>
        <v>-6.1745227892481498E-2</v>
      </c>
      <c r="L513" s="1">
        <f t="shared" si="92"/>
        <v>0.30302560605121209</v>
      </c>
      <c r="M513" s="1">
        <f t="shared" si="93"/>
        <v>8.7875443815372808E-2</v>
      </c>
      <c r="O513" s="1">
        <f t="shared" si="89"/>
        <v>-0.31818864091124671</v>
      </c>
      <c r="P513" s="1">
        <f t="shared" si="90"/>
        <v>1.5615669265751093</v>
      </c>
      <c r="Q513" s="1">
        <f t="shared" si="90"/>
        <v>0.45284419527570985</v>
      </c>
      <c r="S513" s="1" t="str">
        <f t="shared" si="91"/>
        <v>B</v>
      </c>
      <c r="T513" s="1" t="str">
        <f t="shared" si="91"/>
        <v>D</v>
      </c>
      <c r="U513" s="1" t="str">
        <f t="shared" si="91"/>
        <v>C</v>
      </c>
    </row>
    <row r="514" spans="1:29" ht="15.6" x14ac:dyDescent="0.25">
      <c r="E514" s="5">
        <v>6754105</v>
      </c>
      <c r="F514" s="5">
        <v>6570</v>
      </c>
      <c r="G514" s="5">
        <v>133929</v>
      </c>
      <c r="H514" s="5">
        <v>45452</v>
      </c>
      <c r="J514" s="1">
        <f t="shared" si="92"/>
        <v>0.20395509320881131</v>
      </c>
      <c r="K514" s="1">
        <f t="shared" si="92"/>
        <v>0.36391945194104214</v>
      </c>
      <c r="L514" s="1">
        <f t="shared" si="92"/>
        <v>6.2094068945828279E-2</v>
      </c>
      <c r="M514" s="1">
        <f t="shared" si="93"/>
        <v>2.3154784219463248E-3</v>
      </c>
      <c r="O514" s="1">
        <f t="shared" si="89"/>
        <v>1.7843116649627264</v>
      </c>
      <c r="P514" s="1">
        <f t="shared" si="90"/>
        <v>0.30444970983027003</v>
      </c>
      <c r="Q514" s="1">
        <f t="shared" si="90"/>
        <v>1.1352883546652667E-2</v>
      </c>
      <c r="S514" s="1" t="str">
        <f t="shared" si="91"/>
        <v>D</v>
      </c>
      <c r="T514" s="1" t="str">
        <f t="shared" si="91"/>
        <v>C</v>
      </c>
      <c r="U514" s="1" t="str">
        <f t="shared" si="91"/>
        <v>C</v>
      </c>
    </row>
    <row r="515" spans="1:29" ht="15.6" x14ac:dyDescent="0.25">
      <c r="E515" s="5">
        <v>8211632</v>
      </c>
      <c r="F515" s="5">
        <v>6765</v>
      </c>
      <c r="G515" s="5">
        <v>130101</v>
      </c>
      <c r="H515" s="5">
        <v>49617</v>
      </c>
      <c r="J515" s="1">
        <f t="shared" si="92"/>
        <v>0.2157986883532311</v>
      </c>
      <c r="K515" s="1">
        <f t="shared" si="92"/>
        <v>2.9680365296803651E-2</v>
      </c>
      <c r="L515" s="1">
        <f t="shared" si="92"/>
        <v>-2.8582308536612682E-2</v>
      </c>
      <c r="M515" s="1">
        <f t="shared" si="93"/>
        <v>9.1635131567367772E-2</v>
      </c>
      <c r="O515" s="1">
        <f t="shared" si="89"/>
        <v>0.13753728311926161</v>
      </c>
      <c r="P515" s="1">
        <f t="shared" si="90"/>
        <v>-0.13244894468416599</v>
      </c>
      <c r="Q515" s="1">
        <f t="shared" si="90"/>
        <v>0.42463247699343926</v>
      </c>
      <c r="S515" s="1" t="str">
        <f t="shared" si="91"/>
        <v>C</v>
      </c>
      <c r="T515" s="1" t="str">
        <f t="shared" si="91"/>
        <v>B</v>
      </c>
      <c r="U515" s="1" t="str">
        <f t="shared" si="91"/>
        <v>C</v>
      </c>
    </row>
    <row r="516" spans="1:29" ht="15.6" x14ac:dyDescent="0.25">
      <c r="E516" s="5">
        <v>10677008</v>
      </c>
      <c r="F516" s="5">
        <v>6786</v>
      </c>
      <c r="G516" s="5">
        <v>130496</v>
      </c>
      <c r="H516" s="5">
        <v>57497</v>
      </c>
      <c r="J516" s="1">
        <f t="shared" si="92"/>
        <v>0.30022972291013528</v>
      </c>
      <c r="K516" s="1">
        <f t="shared" si="92"/>
        <v>3.1042128603104213E-3</v>
      </c>
      <c r="L516" s="1">
        <f t="shared" si="92"/>
        <v>3.0361027201943106E-3</v>
      </c>
      <c r="M516" s="1">
        <f t="shared" si="93"/>
        <v>0.15881653465546083</v>
      </c>
      <c r="O516" s="1">
        <f t="shared" si="89"/>
        <v>1.0339458832460681E-2</v>
      </c>
      <c r="P516" s="1">
        <f t="shared" si="90"/>
        <v>1.0112598748602505E-2</v>
      </c>
      <c r="Q516" s="1">
        <f t="shared" si="90"/>
        <v>0.52898338351062524</v>
      </c>
      <c r="S516" s="1" t="str">
        <f t="shared" si="91"/>
        <v>C</v>
      </c>
      <c r="T516" s="1" t="str">
        <f t="shared" si="91"/>
        <v>C</v>
      </c>
      <c r="U516" s="1" t="str">
        <f t="shared" si="91"/>
        <v>C</v>
      </c>
    </row>
    <row r="517" spans="1:29" ht="15.6" x14ac:dyDescent="0.25">
      <c r="E517" s="5">
        <v>11278100</v>
      </c>
      <c r="F517" s="5">
        <v>6331</v>
      </c>
      <c r="G517" s="5">
        <v>121755</v>
      </c>
      <c r="H517" s="5">
        <v>51566</v>
      </c>
      <c r="J517" s="1">
        <f t="shared" si="92"/>
        <v>5.6297794288437362E-2</v>
      </c>
      <c r="K517" s="1">
        <f t="shared" si="92"/>
        <v>-6.7049808429118771E-2</v>
      </c>
      <c r="L517" s="1">
        <f t="shared" si="92"/>
        <v>-6.6982896027464447E-2</v>
      </c>
      <c r="M517" s="1">
        <f t="shared" si="93"/>
        <v>-0.10315320799346053</v>
      </c>
      <c r="O517" s="1">
        <f t="shared" si="89"/>
        <v>-1.1909846429434572</v>
      </c>
      <c r="P517" s="1">
        <f t="shared" si="90"/>
        <v>-1.189796099013805</v>
      </c>
      <c r="Q517" s="1">
        <f t="shared" si="90"/>
        <v>-1.8322779657221224</v>
      </c>
      <c r="S517" s="1" t="str">
        <f t="shared" si="91"/>
        <v>A</v>
      </c>
      <c r="T517" s="1" t="str">
        <f t="shared" si="91"/>
        <v>A</v>
      </c>
      <c r="U517" s="1" t="str">
        <f t="shared" si="91"/>
        <v>A</v>
      </c>
    </row>
    <row r="518" spans="1:29" ht="15.6" x14ac:dyDescent="0.25">
      <c r="E518" s="5">
        <v>13108394</v>
      </c>
      <c r="F518" s="5">
        <v>6107</v>
      </c>
      <c r="G518" s="5">
        <v>114674</v>
      </c>
      <c r="H518" s="5">
        <v>60082</v>
      </c>
      <c r="J518" s="1">
        <f t="shared" si="92"/>
        <v>0.16228744203367587</v>
      </c>
      <c r="K518" s="1">
        <f t="shared" si="92"/>
        <v>-3.5381456326014846E-2</v>
      </c>
      <c r="L518" s="1">
        <f t="shared" si="92"/>
        <v>-5.8157775861360929E-2</v>
      </c>
      <c r="M518" s="1">
        <f t="shared" si="93"/>
        <v>0.16514757786138154</v>
      </c>
      <c r="O518" s="1">
        <f t="shared" si="89"/>
        <v>-0.21801721613600222</v>
      </c>
      <c r="P518" s="1">
        <f t="shared" si="90"/>
        <v>-0.35836276136075118</v>
      </c>
      <c r="Q518" s="1">
        <f t="shared" si="90"/>
        <v>1.0176238887733049</v>
      </c>
      <c r="S518" s="1" t="str">
        <f t="shared" si="91"/>
        <v>B</v>
      </c>
      <c r="T518" s="1" t="str">
        <f t="shared" si="91"/>
        <v>B</v>
      </c>
      <c r="U518" s="1" t="str">
        <f t="shared" si="91"/>
        <v>D</v>
      </c>
    </row>
    <row r="519" spans="1:29" ht="15.6" x14ac:dyDescent="0.25">
      <c r="E519" s="5">
        <v>14846148</v>
      </c>
      <c r="F519" s="5">
        <v>6670</v>
      </c>
      <c r="G519" s="5">
        <v>107978</v>
      </c>
      <c r="H519" s="5">
        <v>75104</v>
      </c>
      <c r="J519" s="1">
        <f t="shared" si="92"/>
        <v>0.13256803236155398</v>
      </c>
      <c r="K519" s="1">
        <f t="shared" si="92"/>
        <v>9.2189290977566729E-2</v>
      </c>
      <c r="L519" s="1">
        <f t="shared" si="92"/>
        <v>-5.8391614489771003E-2</v>
      </c>
      <c r="M519" s="1">
        <f t="shared" si="93"/>
        <v>0.25002496587996403</v>
      </c>
      <c r="O519" s="1">
        <f t="shared" si="89"/>
        <v>0.69541117368430161</v>
      </c>
      <c r="P519" s="1">
        <f t="shared" si="90"/>
        <v>-0.44046527243098116</v>
      </c>
      <c r="Q519" s="1">
        <f t="shared" si="90"/>
        <v>1.8860124980815036</v>
      </c>
      <c r="S519" s="1" t="str">
        <f t="shared" si="91"/>
        <v>C</v>
      </c>
      <c r="T519" s="1" t="str">
        <f t="shared" si="91"/>
        <v>B</v>
      </c>
      <c r="U519" s="1" t="str">
        <f t="shared" si="91"/>
        <v>D</v>
      </c>
    </row>
    <row r="520" spans="1:29" ht="15.6" x14ac:dyDescent="0.25">
      <c r="E520" s="5">
        <v>14957963</v>
      </c>
      <c r="F520" s="5">
        <v>7757</v>
      </c>
      <c r="G520" s="5">
        <v>102966</v>
      </c>
      <c r="H520" s="5">
        <v>73976</v>
      </c>
      <c r="J520" s="1">
        <f t="shared" si="92"/>
        <v>7.5315832766856428E-3</v>
      </c>
      <c r="K520" s="1">
        <f t="shared" si="92"/>
        <v>0.16296851574212892</v>
      </c>
      <c r="L520" s="1">
        <f t="shared" si="92"/>
        <v>-4.6416862694252534E-2</v>
      </c>
      <c r="M520" s="1">
        <f t="shared" si="93"/>
        <v>-1.501917341286749E-2</v>
      </c>
      <c r="O520" s="1">
        <f t="shared" si="89"/>
        <v>21.638015508187415</v>
      </c>
      <c r="P520" s="1">
        <f t="shared" si="90"/>
        <v>-6.1629621540450907</v>
      </c>
      <c r="Q520" s="1">
        <f t="shared" si="90"/>
        <v>-1.9941588456387414</v>
      </c>
      <c r="S520" s="1" t="str">
        <f t="shared" si="91"/>
        <v>D</v>
      </c>
      <c r="T520" s="1" t="str">
        <f t="shared" si="91"/>
        <v>A</v>
      </c>
      <c r="U520" s="1" t="str">
        <f t="shared" si="91"/>
        <v>A</v>
      </c>
    </row>
    <row r="521" spans="1:29" ht="15.6" x14ac:dyDescent="0.25">
      <c r="E521" s="5">
        <v>15568788</v>
      </c>
      <c r="F521" s="5">
        <v>8978</v>
      </c>
      <c r="G521" s="5">
        <v>113426</v>
      </c>
      <c r="H521" s="5">
        <v>86534</v>
      </c>
      <c r="J521" s="1">
        <f t="shared" si="92"/>
        <v>4.0836108499532994E-2</v>
      </c>
      <c r="K521" s="1">
        <f t="shared" si="92"/>
        <v>0.15740621374242619</v>
      </c>
      <c r="L521" s="1">
        <f t="shared" si="92"/>
        <v>0.10158693160849212</v>
      </c>
      <c r="M521" s="1">
        <f t="shared" si="93"/>
        <v>0.16975775927327783</v>
      </c>
      <c r="O521" s="1">
        <f t="shared" si="89"/>
        <v>3.8545840807584861</v>
      </c>
      <c r="P521" s="1">
        <f t="shared" si="90"/>
        <v>2.4876741526351336</v>
      </c>
      <c r="Q521" s="1">
        <f t="shared" si="90"/>
        <v>4.1570503534933838</v>
      </c>
      <c r="S521" s="1" t="str">
        <f t="shared" si="91"/>
        <v>D</v>
      </c>
      <c r="T521" s="1" t="str">
        <f t="shared" si="91"/>
        <v>D</v>
      </c>
      <c r="U521" s="1" t="str">
        <f t="shared" si="91"/>
        <v>D</v>
      </c>
    </row>
    <row r="522" spans="1:29" ht="15.6" x14ac:dyDescent="0.25">
      <c r="E522" s="5">
        <v>16371717</v>
      </c>
      <c r="F522" s="5">
        <v>5957</v>
      </c>
      <c r="G522" s="5">
        <v>103362</v>
      </c>
      <c r="H522" s="5">
        <v>113148</v>
      </c>
      <c r="J522" s="1">
        <f t="shared" si="92"/>
        <v>5.1572993350542121E-2</v>
      </c>
      <c r="K522" s="1">
        <f t="shared" si="92"/>
        <v>-0.33648919581198483</v>
      </c>
      <c r="L522" s="1">
        <f t="shared" si="92"/>
        <v>-8.8727452259623016E-2</v>
      </c>
      <c r="M522" s="1">
        <f t="shared" si="93"/>
        <v>0.30755541174567225</v>
      </c>
      <c r="O522" s="1">
        <f t="shared" si="89"/>
        <v>-6.5245232814947274</v>
      </c>
      <c r="P522" s="1">
        <f t="shared" si="90"/>
        <v>-1.7204247125339747</v>
      </c>
      <c r="Q522" s="1">
        <f t="shared" si="90"/>
        <v>5.9634973997963474</v>
      </c>
      <c r="S522" s="1" t="str">
        <f t="shared" si="91"/>
        <v>A</v>
      </c>
      <c r="T522" s="1" t="str">
        <f t="shared" si="91"/>
        <v>A</v>
      </c>
      <c r="U522" s="1" t="str">
        <f t="shared" si="91"/>
        <v>D</v>
      </c>
    </row>
    <row r="523" spans="1:29" ht="15.6" x14ac:dyDescent="0.25">
      <c r="A523" s="20" t="s">
        <v>135</v>
      </c>
      <c r="E523" s="5">
        <v>2424821</v>
      </c>
      <c r="F523" s="5">
        <v>2214</v>
      </c>
      <c r="G523" s="5">
        <v>115425</v>
      </c>
      <c r="H523" s="5">
        <v>30469</v>
      </c>
      <c r="J523" s="1" t="e">
        <f>(E523-#REF!)/#REF!</f>
        <v>#REF!</v>
      </c>
      <c r="K523" s="1" t="e">
        <f>(F523-#REF!)/#REF!</f>
        <v>#REF!</v>
      </c>
      <c r="L523" s="1" t="e">
        <f>(G523-#REF!)/#REF!</f>
        <v>#REF!</v>
      </c>
      <c r="M523" s="1" t="e">
        <f>(H523-#REF!)/#REF!</f>
        <v>#REF!</v>
      </c>
      <c r="O523" s="1" t="e">
        <f t="shared" ref="O523:O573" si="94">K523/J523</f>
        <v>#REF!</v>
      </c>
      <c r="P523" s="1" t="e">
        <f t="shared" ref="P523:Q573" si="95">L523/$J523</f>
        <v>#REF!</v>
      </c>
      <c r="Q523" s="1" t="e">
        <f t="shared" si="95"/>
        <v>#REF!</v>
      </c>
      <c r="S523" s="1" t="e">
        <f t="shared" ref="S523:U573" si="96">IF(AND($J523&gt;0,K523&lt;0,O523&lt;-0.5),"A",IF(OR(AND($J523&gt;0,K523&lt;0,O523&gt;-0.5)),"B",IF(OR(AND($J523&gt;0,K523&gt;0,O523&lt;1),AND($J523&lt;0,K523&lt;0,O523&gt;1.2)),"C",IF(OR(AND($J523&gt;0,K523&gt;0,O523&gt;1),AND($J523&lt;0,K523&lt;0,O523&lt;1.2)),"D",IF(AND($J523&lt;0,K523&gt;0,O523&lt;0),"E","F")))))</f>
        <v>#REF!</v>
      </c>
      <c r="T523" s="1" t="e">
        <f t="shared" si="96"/>
        <v>#REF!</v>
      </c>
      <c r="U523" s="1" t="e">
        <f t="shared" si="96"/>
        <v>#REF!</v>
      </c>
      <c r="W523" s="1">
        <f>COUNTIF($S$523:$U$534,"A")</f>
        <v>4</v>
      </c>
      <c r="X523" s="1">
        <f>COUNTIF($S$523:$U$534,"B")</f>
        <v>12</v>
      </c>
      <c r="Y523" s="1">
        <f>COUNTIF($S$523:$U$534,"C")</f>
        <v>8</v>
      </c>
      <c r="Z523" s="1">
        <f>COUNTIF($S$523:$U$534,"D")</f>
        <v>9</v>
      </c>
      <c r="AA523" s="1">
        <f>COUNTIF($S$523:$U$534,"E")</f>
        <v>0</v>
      </c>
      <c r="AC523" s="1" t="s">
        <v>9</v>
      </c>
    </row>
    <row r="524" spans="1:29" ht="15.6" x14ac:dyDescent="0.25">
      <c r="E524" s="5">
        <v>3266530</v>
      </c>
      <c r="F524" s="5">
        <v>2136</v>
      </c>
      <c r="G524" s="5">
        <v>194603</v>
      </c>
      <c r="H524" s="5">
        <v>32365</v>
      </c>
      <c r="J524" s="1">
        <f t="shared" ref="J524:M573" si="97">(E524-E523)/E523</f>
        <v>0.34712211746763988</v>
      </c>
      <c r="K524" s="1">
        <f t="shared" si="97"/>
        <v>-3.5230352303523033E-2</v>
      </c>
      <c r="L524" s="1">
        <f t="shared" si="97"/>
        <v>0.68596924409789906</v>
      </c>
      <c r="M524" s="1">
        <f t="shared" si="97"/>
        <v>6.2227181725688405E-2</v>
      </c>
      <c r="O524" s="1">
        <f t="shared" si="94"/>
        <v>-0.10149267514423753</v>
      </c>
      <c r="P524" s="1">
        <f t="shared" si="95"/>
        <v>1.976161153608565</v>
      </c>
      <c r="Q524" s="1">
        <f t="shared" si="95"/>
        <v>0.17926596605152789</v>
      </c>
      <c r="S524" s="1" t="str">
        <f t="shared" si="96"/>
        <v>B</v>
      </c>
      <c r="T524" s="1" t="str">
        <f t="shared" si="96"/>
        <v>D</v>
      </c>
      <c r="U524" s="1" t="str">
        <f t="shared" si="96"/>
        <v>C</v>
      </c>
    </row>
    <row r="525" spans="1:29" ht="15.6" x14ac:dyDescent="0.25">
      <c r="E525" s="5">
        <v>3475633</v>
      </c>
      <c r="F525" s="5">
        <v>2123</v>
      </c>
      <c r="G525" s="5">
        <v>201028</v>
      </c>
      <c r="H525" s="5">
        <v>40640</v>
      </c>
      <c r="J525" s="1">
        <f t="shared" si="97"/>
        <v>6.4013800577371091E-2</v>
      </c>
      <c r="K525" s="1">
        <f t="shared" si="97"/>
        <v>-6.0861423220973784E-3</v>
      </c>
      <c r="L525" s="1">
        <f t="shared" si="97"/>
        <v>3.3015935006140709E-2</v>
      </c>
      <c r="M525" s="1">
        <f t="shared" si="97"/>
        <v>0.25567742932179827</v>
      </c>
      <c r="O525" s="1">
        <f t="shared" si="94"/>
        <v>-9.5075472276345871E-2</v>
      </c>
      <c r="P525" s="1">
        <f t="shared" si="95"/>
        <v>0.51576276847108271</v>
      </c>
      <c r="Q525" s="1">
        <f t="shared" si="95"/>
        <v>3.9940985696165705</v>
      </c>
      <c r="S525" s="1" t="str">
        <f t="shared" si="96"/>
        <v>B</v>
      </c>
      <c r="T525" s="1" t="str">
        <f t="shared" si="96"/>
        <v>C</v>
      </c>
      <c r="U525" s="1" t="str">
        <f t="shared" si="96"/>
        <v>D</v>
      </c>
    </row>
    <row r="526" spans="1:29" ht="15.6" x14ac:dyDescent="0.25">
      <c r="E526" s="5">
        <v>4280089</v>
      </c>
      <c r="F526" s="5">
        <v>2180</v>
      </c>
      <c r="G526" s="5">
        <v>192117</v>
      </c>
      <c r="H526" s="5">
        <v>40967</v>
      </c>
      <c r="J526" s="1">
        <f t="shared" si="97"/>
        <v>0.23145596787693062</v>
      </c>
      <c r="K526" s="1">
        <f t="shared" si="97"/>
        <v>2.6848798869524258E-2</v>
      </c>
      <c r="L526" s="1">
        <f t="shared" si="97"/>
        <v>-4.4327158405794216E-2</v>
      </c>
      <c r="M526" s="1">
        <f t="shared" si="97"/>
        <v>8.0462598425196843E-3</v>
      </c>
      <c r="O526" s="1">
        <f t="shared" si="94"/>
        <v>0.11599959644937846</v>
      </c>
      <c r="P526" s="1">
        <f t="shared" si="95"/>
        <v>-0.19151443279856917</v>
      </c>
      <c r="Q526" s="1">
        <f t="shared" si="95"/>
        <v>3.4763674129145931E-2</v>
      </c>
      <c r="S526" s="1" t="str">
        <f t="shared" si="96"/>
        <v>C</v>
      </c>
      <c r="T526" s="1" t="str">
        <f t="shared" si="96"/>
        <v>B</v>
      </c>
      <c r="U526" s="1" t="str">
        <f t="shared" si="96"/>
        <v>C</v>
      </c>
    </row>
    <row r="527" spans="1:29" ht="15.6" x14ac:dyDescent="0.25">
      <c r="E527" s="5">
        <v>5901361</v>
      </c>
      <c r="F527" s="5">
        <v>1998</v>
      </c>
      <c r="G527" s="5">
        <v>200917</v>
      </c>
      <c r="H527" s="5">
        <v>37261</v>
      </c>
      <c r="J527" s="1">
        <f t="shared" si="97"/>
        <v>0.37879399236791572</v>
      </c>
      <c r="K527" s="1">
        <f t="shared" si="97"/>
        <v>-8.3486238532110096E-2</v>
      </c>
      <c r="L527" s="1">
        <f t="shared" si="97"/>
        <v>4.5805420655121616E-2</v>
      </c>
      <c r="M527" s="1">
        <f t="shared" si="97"/>
        <v>-9.0463055630141329E-2</v>
      </c>
      <c r="O527" s="1">
        <f t="shared" si="94"/>
        <v>-0.22040011249972896</v>
      </c>
      <c r="P527" s="1">
        <f t="shared" si="95"/>
        <v>0.12092435882835133</v>
      </c>
      <c r="Q527" s="1">
        <f t="shared" si="95"/>
        <v>-0.23881861236668242</v>
      </c>
      <c r="S527" s="1" t="str">
        <f t="shared" si="96"/>
        <v>B</v>
      </c>
      <c r="T527" s="1" t="str">
        <f t="shared" si="96"/>
        <v>C</v>
      </c>
      <c r="U527" s="1" t="str">
        <f t="shared" si="96"/>
        <v>B</v>
      </c>
    </row>
    <row r="528" spans="1:29" ht="15.6" x14ac:dyDescent="0.25">
      <c r="E528" s="5">
        <v>7523927</v>
      </c>
      <c r="F528" s="5">
        <v>1913</v>
      </c>
      <c r="G528" s="5">
        <v>198574</v>
      </c>
      <c r="H528" s="5">
        <v>35340</v>
      </c>
      <c r="J528" s="1">
        <f t="shared" si="97"/>
        <v>0.27494776205014404</v>
      </c>
      <c r="K528" s="1">
        <f t="shared" si="97"/>
        <v>-4.2542542542542541E-2</v>
      </c>
      <c r="L528" s="1">
        <f t="shared" si="97"/>
        <v>-1.1661531876346949E-2</v>
      </c>
      <c r="M528" s="1">
        <f t="shared" si="97"/>
        <v>-5.1555245430879471E-2</v>
      </c>
      <c r="O528" s="1">
        <f t="shared" si="94"/>
        <v>-0.15472954653394769</v>
      </c>
      <c r="P528" s="1">
        <f t="shared" si="95"/>
        <v>-4.2413627190099328E-2</v>
      </c>
      <c r="Q528" s="1">
        <f t="shared" si="95"/>
        <v>-0.18750923828751515</v>
      </c>
      <c r="S528" s="1" t="str">
        <f t="shared" si="96"/>
        <v>B</v>
      </c>
      <c r="T528" s="1" t="str">
        <f t="shared" si="96"/>
        <v>B</v>
      </c>
      <c r="U528" s="1" t="str">
        <f t="shared" si="96"/>
        <v>B</v>
      </c>
    </row>
    <row r="529" spans="1:29" ht="15.6" x14ac:dyDescent="0.25">
      <c r="E529" s="5">
        <v>9128888</v>
      </c>
      <c r="F529" s="5">
        <v>2612</v>
      </c>
      <c r="G529" s="5">
        <v>185212</v>
      </c>
      <c r="H529" s="5">
        <v>10660</v>
      </c>
      <c r="J529" s="1">
        <f t="shared" si="97"/>
        <v>0.21331427059300284</v>
      </c>
      <c r="K529" s="1">
        <f t="shared" si="97"/>
        <v>0.36539466806063775</v>
      </c>
      <c r="L529" s="1">
        <f t="shared" si="97"/>
        <v>-6.7289776103618804E-2</v>
      </c>
      <c r="M529" s="1">
        <f t="shared" si="97"/>
        <v>-0.69835880022637242</v>
      </c>
      <c r="O529" s="1">
        <f t="shared" si="94"/>
        <v>1.7129405690714414</v>
      </c>
      <c r="P529" s="1">
        <f t="shared" si="95"/>
        <v>-0.31544901293549954</v>
      </c>
      <c r="Q529" s="1">
        <f t="shared" si="95"/>
        <v>-3.2738494160984657</v>
      </c>
      <c r="S529" s="1" t="str">
        <f t="shared" si="96"/>
        <v>D</v>
      </c>
      <c r="T529" s="1" t="str">
        <f t="shared" si="96"/>
        <v>B</v>
      </c>
      <c r="U529" s="1" t="str">
        <f t="shared" si="96"/>
        <v>A</v>
      </c>
    </row>
    <row r="530" spans="1:29" ht="15.6" x14ac:dyDescent="0.25">
      <c r="E530" s="5">
        <v>10862293</v>
      </c>
      <c r="F530" s="5">
        <v>2723</v>
      </c>
      <c r="G530" s="5">
        <v>47524</v>
      </c>
      <c r="H530" s="5">
        <v>10836</v>
      </c>
      <c r="J530" s="1">
        <f t="shared" si="97"/>
        <v>0.18988128674598703</v>
      </c>
      <c r="K530" s="1">
        <f t="shared" si="97"/>
        <v>4.249617151607963E-2</v>
      </c>
      <c r="L530" s="1">
        <f t="shared" si="97"/>
        <v>-0.74340755458609598</v>
      </c>
      <c r="M530" s="1">
        <f t="shared" si="97"/>
        <v>1.651031894934334E-2</v>
      </c>
      <c r="O530" s="1">
        <f t="shared" si="94"/>
        <v>0.22380389476151338</v>
      </c>
      <c r="P530" s="1">
        <f t="shared" si="95"/>
        <v>-3.9151175312003579</v>
      </c>
      <c r="Q530" s="1">
        <f t="shared" si="95"/>
        <v>8.6950742920917506E-2</v>
      </c>
      <c r="S530" s="1" t="str">
        <f t="shared" si="96"/>
        <v>C</v>
      </c>
      <c r="T530" s="1" t="str">
        <f t="shared" si="96"/>
        <v>A</v>
      </c>
      <c r="U530" s="1" t="str">
        <f t="shared" si="96"/>
        <v>C</v>
      </c>
    </row>
    <row r="531" spans="1:29" ht="15.6" x14ac:dyDescent="0.25">
      <c r="E531" s="5">
        <v>13471906</v>
      </c>
      <c r="F531" s="5">
        <v>2924</v>
      </c>
      <c r="G531" s="5">
        <v>128439</v>
      </c>
      <c r="H531" s="5">
        <v>3257261</v>
      </c>
      <c r="J531" s="1">
        <f t="shared" si="97"/>
        <v>0.24024513056313249</v>
      </c>
      <c r="K531" s="1">
        <f t="shared" si="97"/>
        <v>7.3815644509731909E-2</v>
      </c>
      <c r="L531" s="1">
        <f t="shared" si="97"/>
        <v>1.7026134163790927</v>
      </c>
      <c r="M531" s="1">
        <f t="shared" si="97"/>
        <v>299.59625322997414</v>
      </c>
      <c r="O531" s="1">
        <f t="shared" si="94"/>
        <v>0.30725136587246821</v>
      </c>
      <c r="P531" s="1">
        <f t="shared" si="95"/>
        <v>7.0869840832493951</v>
      </c>
      <c r="Q531" s="1">
        <f t="shared" si="95"/>
        <v>1247.0440192803208</v>
      </c>
      <c r="S531" s="1" t="str">
        <f t="shared" si="96"/>
        <v>C</v>
      </c>
      <c r="T531" s="1" t="str">
        <f t="shared" si="96"/>
        <v>D</v>
      </c>
      <c r="U531" s="1" t="str">
        <f t="shared" si="96"/>
        <v>D</v>
      </c>
    </row>
    <row r="532" spans="1:29" ht="15.6" x14ac:dyDescent="0.25">
      <c r="E532" s="5">
        <v>15693540</v>
      </c>
      <c r="F532" s="5">
        <v>2253</v>
      </c>
      <c r="G532" s="5">
        <v>126137</v>
      </c>
      <c r="H532" s="5">
        <v>22472</v>
      </c>
      <c r="J532" s="1">
        <f t="shared" si="97"/>
        <v>0.16490866251590533</v>
      </c>
      <c r="K532" s="1">
        <f t="shared" si="97"/>
        <v>-0.22948016415868672</v>
      </c>
      <c r="L532" s="1">
        <f t="shared" si="97"/>
        <v>-1.7922905036632176E-2</v>
      </c>
      <c r="M532" s="1">
        <f t="shared" si="97"/>
        <v>-0.99310095199617099</v>
      </c>
      <c r="O532" s="1">
        <f t="shared" si="94"/>
        <v>-1.3915591859011864</v>
      </c>
      <c r="P532" s="1">
        <f t="shared" si="95"/>
        <v>-0.10868382996498759</v>
      </c>
      <c r="Q532" s="1">
        <f t="shared" si="95"/>
        <v>-6.0221272602971183</v>
      </c>
      <c r="S532" s="1" t="str">
        <f t="shared" si="96"/>
        <v>A</v>
      </c>
      <c r="T532" s="1" t="str">
        <f t="shared" si="96"/>
        <v>B</v>
      </c>
      <c r="U532" s="1" t="str">
        <f t="shared" si="96"/>
        <v>A</v>
      </c>
    </row>
    <row r="533" spans="1:29" ht="15.6" x14ac:dyDescent="0.25">
      <c r="E533" s="5">
        <v>16861549</v>
      </c>
      <c r="F533" s="5">
        <v>2677</v>
      </c>
      <c r="G533" s="5">
        <v>123085</v>
      </c>
      <c r="H533" s="5">
        <v>25366</v>
      </c>
      <c r="J533" s="1">
        <f t="shared" si="97"/>
        <v>7.4426101440465312E-2</v>
      </c>
      <c r="K533" s="1">
        <f t="shared" si="97"/>
        <v>0.18819351975144252</v>
      </c>
      <c r="L533" s="1">
        <f t="shared" si="97"/>
        <v>-2.4195913966560168E-2</v>
      </c>
      <c r="M533" s="1">
        <f t="shared" si="97"/>
        <v>0.12878248487006053</v>
      </c>
      <c r="O533" s="1">
        <f t="shared" si="94"/>
        <v>2.5285956957181437</v>
      </c>
      <c r="P533" s="1">
        <f t="shared" si="95"/>
        <v>-0.32509984398302638</v>
      </c>
      <c r="Q533" s="1">
        <f t="shared" si="95"/>
        <v>1.7303403292334989</v>
      </c>
      <c r="S533" s="1" t="str">
        <f t="shared" si="96"/>
        <v>D</v>
      </c>
      <c r="T533" s="1" t="str">
        <f t="shared" si="96"/>
        <v>B</v>
      </c>
      <c r="U533" s="1" t="str">
        <f t="shared" si="96"/>
        <v>D</v>
      </c>
    </row>
    <row r="534" spans="1:29" ht="15.6" x14ac:dyDescent="0.25">
      <c r="E534" s="5">
        <v>17783716</v>
      </c>
      <c r="F534" s="5">
        <v>4404</v>
      </c>
      <c r="G534" s="5">
        <v>120094</v>
      </c>
      <c r="H534" s="5">
        <v>69153</v>
      </c>
      <c r="J534" s="1">
        <f t="shared" si="97"/>
        <v>5.4690526949807521E-2</v>
      </c>
      <c r="K534" s="1">
        <f t="shared" si="97"/>
        <v>0.64512514008218158</v>
      </c>
      <c r="L534" s="1">
        <f t="shared" si="97"/>
        <v>-2.4300280294105699E-2</v>
      </c>
      <c r="M534" s="1">
        <f t="shared" si="97"/>
        <v>1.7262083103366712</v>
      </c>
      <c r="O534" s="1">
        <f t="shared" si="94"/>
        <v>11.795921086557607</v>
      </c>
      <c r="P534" s="1">
        <f t="shared" si="95"/>
        <v>-0.44432338924814879</v>
      </c>
      <c r="Q534" s="1">
        <f t="shared" si="95"/>
        <v>31.56320493896332</v>
      </c>
      <c r="S534" s="1" t="str">
        <f t="shared" si="96"/>
        <v>D</v>
      </c>
      <c r="T534" s="1" t="str">
        <f t="shared" si="96"/>
        <v>B</v>
      </c>
      <c r="U534" s="1" t="str">
        <f t="shared" si="96"/>
        <v>D</v>
      </c>
    </row>
    <row r="535" spans="1:29" ht="14.4" x14ac:dyDescent="0.25">
      <c r="A535" s="20" t="s">
        <v>136</v>
      </c>
      <c r="J535" s="1">
        <f t="shared" si="97"/>
        <v>-1</v>
      </c>
      <c r="K535" s="1">
        <f t="shared" si="97"/>
        <v>-1</v>
      </c>
      <c r="L535" s="1">
        <f t="shared" si="97"/>
        <v>-1</v>
      </c>
      <c r="M535" s="1">
        <f t="shared" si="97"/>
        <v>-1</v>
      </c>
      <c r="O535" s="1">
        <f t="shared" si="94"/>
        <v>1</v>
      </c>
      <c r="P535" s="1">
        <f t="shared" si="95"/>
        <v>1</v>
      </c>
      <c r="Q535" s="1">
        <f t="shared" si="95"/>
        <v>1</v>
      </c>
      <c r="S535" s="8" t="str">
        <f t="shared" si="96"/>
        <v>D</v>
      </c>
      <c r="T535" s="8" t="str">
        <f t="shared" si="96"/>
        <v>D</v>
      </c>
      <c r="U535" s="8" t="str">
        <f t="shared" si="96"/>
        <v>D</v>
      </c>
    </row>
    <row r="536" spans="1:29" ht="15.6" x14ac:dyDescent="0.25">
      <c r="E536" s="5">
        <v>2713973</v>
      </c>
      <c r="F536" s="5">
        <v>1809</v>
      </c>
      <c r="G536" s="5">
        <v>129121</v>
      </c>
      <c r="H536" s="5">
        <v>74457</v>
      </c>
      <c r="J536" s="1" t="e">
        <f t="shared" si="97"/>
        <v>#DIV/0!</v>
      </c>
      <c r="K536" s="1" t="e">
        <f t="shared" si="97"/>
        <v>#DIV/0!</v>
      </c>
      <c r="L536" s="1" t="e">
        <f t="shared" si="97"/>
        <v>#DIV/0!</v>
      </c>
      <c r="M536" s="1" t="e">
        <f t="shared" si="97"/>
        <v>#DIV/0!</v>
      </c>
      <c r="O536" s="1" t="e">
        <f t="shared" si="94"/>
        <v>#DIV/0!</v>
      </c>
      <c r="P536" s="1" t="e">
        <f t="shared" si="95"/>
        <v>#DIV/0!</v>
      </c>
      <c r="Q536" s="1" t="e">
        <f t="shared" si="95"/>
        <v>#DIV/0!</v>
      </c>
      <c r="S536" s="1" t="e">
        <f t="shared" si="96"/>
        <v>#DIV/0!</v>
      </c>
      <c r="T536" s="1" t="e">
        <f t="shared" si="96"/>
        <v>#DIV/0!</v>
      </c>
      <c r="U536" s="1" t="e">
        <f t="shared" si="96"/>
        <v>#DIV/0!</v>
      </c>
      <c r="W536" s="1">
        <f>COUNTIF($S$536:$U$547,"A")</f>
        <v>10</v>
      </c>
      <c r="X536" s="1">
        <f>COUNTIF($S$536:$U$547,"B")</f>
        <v>5</v>
      </c>
      <c r="Y536" s="1">
        <f>COUNTIF($S$536:$U$547,"C")</f>
        <v>8</v>
      </c>
      <c r="Z536" s="1">
        <f>COUNTIF($S$536:$U$547,"D")</f>
        <v>10</v>
      </c>
      <c r="AA536" s="1">
        <f>COUNTIF($S$536:$U$547,"E")</f>
        <v>0</v>
      </c>
      <c r="AC536" s="1" t="s">
        <v>146</v>
      </c>
    </row>
    <row r="537" spans="1:29" ht="15.6" x14ac:dyDescent="0.25">
      <c r="E537" s="5">
        <v>3803751</v>
      </c>
      <c r="F537" s="5">
        <v>2125</v>
      </c>
      <c r="G537" s="5">
        <v>260000</v>
      </c>
      <c r="H537" s="5">
        <v>194156</v>
      </c>
      <c r="J537" s="1">
        <f t="shared" si="97"/>
        <v>0.40154341992348486</v>
      </c>
      <c r="K537" s="1">
        <f t="shared" si="97"/>
        <v>0.17468214483139857</v>
      </c>
      <c r="L537" s="1">
        <f t="shared" si="97"/>
        <v>1.0136151361900854</v>
      </c>
      <c r="M537" s="1">
        <f t="shared" si="97"/>
        <v>1.6076258780235573</v>
      </c>
      <c r="O537" s="1">
        <f t="shared" si="94"/>
        <v>0.43502678954292096</v>
      </c>
      <c r="P537" s="1">
        <f t="shared" si="95"/>
        <v>2.5242977120213608</v>
      </c>
      <c r="Q537" s="1">
        <f t="shared" si="95"/>
        <v>4.0036165412196132</v>
      </c>
      <c r="S537" s="1" t="str">
        <f t="shared" si="96"/>
        <v>C</v>
      </c>
      <c r="T537" s="1" t="str">
        <f t="shared" si="96"/>
        <v>D</v>
      </c>
      <c r="U537" s="1" t="str">
        <f t="shared" si="96"/>
        <v>D</v>
      </c>
    </row>
    <row r="538" spans="1:29" ht="15.6" x14ac:dyDescent="0.25">
      <c r="E538" s="5">
        <v>5948228</v>
      </c>
      <c r="F538" s="5">
        <v>3787</v>
      </c>
      <c r="G538" s="5">
        <v>283687</v>
      </c>
      <c r="H538" s="5">
        <v>213678</v>
      </c>
      <c r="J538" s="1">
        <f t="shared" si="97"/>
        <v>0.56377954287754373</v>
      </c>
      <c r="K538" s="1">
        <f t="shared" si="97"/>
        <v>0.78211764705882358</v>
      </c>
      <c r="L538" s="1">
        <f t="shared" si="97"/>
        <v>9.110384615384616E-2</v>
      </c>
      <c r="M538" s="1">
        <f t="shared" si="97"/>
        <v>0.10054801293804981</v>
      </c>
      <c r="O538" s="1">
        <f t="shared" si="94"/>
        <v>1.3872756770614223</v>
      </c>
      <c r="P538" s="1">
        <f t="shared" si="95"/>
        <v>0.16159480652463912</v>
      </c>
      <c r="Q538" s="1">
        <f t="shared" si="95"/>
        <v>0.17834633095207827</v>
      </c>
      <c r="S538" s="1" t="str">
        <f t="shared" si="96"/>
        <v>D</v>
      </c>
      <c r="T538" s="1" t="str">
        <f t="shared" si="96"/>
        <v>C</v>
      </c>
      <c r="U538" s="1" t="str">
        <f t="shared" si="96"/>
        <v>C</v>
      </c>
    </row>
    <row r="539" spans="1:29" ht="15.6" x14ac:dyDescent="0.25">
      <c r="E539" s="5">
        <v>8000046</v>
      </c>
      <c r="F539" s="5">
        <v>3959</v>
      </c>
      <c r="G539" s="5">
        <v>302700</v>
      </c>
      <c r="H539" s="5">
        <v>164308</v>
      </c>
      <c r="J539" s="1">
        <f t="shared" si="97"/>
        <v>0.34494609150826094</v>
      </c>
      <c r="K539" s="1">
        <f t="shared" si="97"/>
        <v>4.5418537100607344E-2</v>
      </c>
      <c r="L539" s="1">
        <f t="shared" si="97"/>
        <v>6.7021047844984083E-2</v>
      </c>
      <c r="M539" s="1">
        <f t="shared" si="97"/>
        <v>-0.23104858712642387</v>
      </c>
      <c r="O539" s="1">
        <f t="shared" si="94"/>
        <v>0.13166850768482946</v>
      </c>
      <c r="P539" s="1">
        <f t="shared" si="95"/>
        <v>0.19429426653868617</v>
      </c>
      <c r="Q539" s="1">
        <f t="shared" si="95"/>
        <v>-0.66981071191783781</v>
      </c>
      <c r="S539" s="1" t="str">
        <f t="shared" si="96"/>
        <v>C</v>
      </c>
      <c r="T539" s="1" t="str">
        <f t="shared" si="96"/>
        <v>C</v>
      </c>
      <c r="U539" s="1" t="str">
        <f t="shared" si="96"/>
        <v>A</v>
      </c>
    </row>
    <row r="540" spans="1:29" ht="15.6" x14ac:dyDescent="0.25">
      <c r="E540" s="5">
        <v>11509051</v>
      </c>
      <c r="F540" s="5">
        <v>2336</v>
      </c>
      <c r="G540" s="5">
        <v>250540</v>
      </c>
      <c r="H540" s="5">
        <v>97011</v>
      </c>
      <c r="J540" s="1">
        <f t="shared" si="97"/>
        <v>0.43862310291715823</v>
      </c>
      <c r="K540" s="1">
        <f t="shared" si="97"/>
        <v>-0.40995200808284921</v>
      </c>
      <c r="L540" s="1">
        <f t="shared" si="97"/>
        <v>-0.17231582424843078</v>
      </c>
      <c r="M540" s="1">
        <f t="shared" si="97"/>
        <v>-0.40957835284952648</v>
      </c>
      <c r="O540" s="1">
        <f t="shared" si="94"/>
        <v>-0.9346338698449177</v>
      </c>
      <c r="P540" s="1">
        <f t="shared" si="95"/>
        <v>-0.39285624287094539</v>
      </c>
      <c r="Q540" s="1">
        <f t="shared" si="95"/>
        <v>-0.93378198760059983</v>
      </c>
      <c r="S540" s="1" t="str">
        <f t="shared" si="96"/>
        <v>A</v>
      </c>
      <c r="T540" s="1" t="str">
        <f t="shared" si="96"/>
        <v>B</v>
      </c>
      <c r="U540" s="1" t="str">
        <f t="shared" si="96"/>
        <v>A</v>
      </c>
    </row>
    <row r="541" spans="1:29" ht="15.6" x14ac:dyDescent="0.25">
      <c r="E541" s="5">
        <v>16030184</v>
      </c>
      <c r="F541" s="5">
        <v>2934</v>
      </c>
      <c r="G541" s="5">
        <v>243870</v>
      </c>
      <c r="H541" s="5">
        <v>82631</v>
      </c>
      <c r="J541" s="1">
        <f t="shared" si="97"/>
        <v>0.39283282348822679</v>
      </c>
      <c r="K541" s="1">
        <f t="shared" si="97"/>
        <v>0.2559931506849315</v>
      </c>
      <c r="L541" s="1">
        <f t="shared" si="97"/>
        <v>-2.6622495409914584E-2</v>
      </c>
      <c r="M541" s="1">
        <f t="shared" si="97"/>
        <v>-0.1482306130232654</v>
      </c>
      <c r="O541" s="1">
        <f t="shared" si="94"/>
        <v>0.65165926923263739</v>
      </c>
      <c r="P541" s="1">
        <f t="shared" si="95"/>
        <v>-6.7770547210173393E-2</v>
      </c>
      <c r="Q541" s="1">
        <f t="shared" si="95"/>
        <v>-0.37733764634794548</v>
      </c>
      <c r="S541" s="1" t="str">
        <f t="shared" si="96"/>
        <v>C</v>
      </c>
      <c r="T541" s="1" t="str">
        <f t="shared" si="96"/>
        <v>B</v>
      </c>
      <c r="U541" s="1" t="str">
        <f t="shared" si="96"/>
        <v>B</v>
      </c>
    </row>
    <row r="542" spans="1:29" ht="15.6" x14ac:dyDescent="0.25">
      <c r="E542" s="5">
        <v>21610000</v>
      </c>
      <c r="F542" s="5">
        <v>2085</v>
      </c>
      <c r="G542" s="5">
        <v>225500</v>
      </c>
      <c r="H542" s="5">
        <v>37800</v>
      </c>
      <c r="J542" s="1">
        <f t="shared" si="97"/>
        <v>0.34808184360204475</v>
      </c>
      <c r="K542" s="1">
        <f t="shared" si="97"/>
        <v>-0.28936605316973413</v>
      </c>
      <c r="L542" s="1">
        <f t="shared" si="97"/>
        <v>-7.532701849345963E-2</v>
      </c>
      <c r="M542" s="1">
        <f t="shared" si="97"/>
        <v>-0.54254456559886721</v>
      </c>
      <c r="O542" s="1">
        <f t="shared" si="94"/>
        <v>-0.83131613581247499</v>
      </c>
      <c r="P542" s="1">
        <f t="shared" si="95"/>
        <v>-0.21640605471964677</v>
      </c>
      <c r="Q542" s="1">
        <f t="shared" si="95"/>
        <v>-1.5586695358323486</v>
      </c>
      <c r="S542" s="1" t="str">
        <f t="shared" si="96"/>
        <v>A</v>
      </c>
      <c r="T542" s="1" t="str">
        <f t="shared" si="96"/>
        <v>B</v>
      </c>
      <c r="U542" s="1" t="str">
        <f t="shared" si="96"/>
        <v>A</v>
      </c>
    </row>
    <row r="543" spans="1:29" ht="15.6" x14ac:dyDescent="0.25">
      <c r="E543" s="5">
        <v>26432300</v>
      </c>
      <c r="F543" s="5">
        <v>3377</v>
      </c>
      <c r="G543" s="5">
        <v>225519</v>
      </c>
      <c r="H543" s="5">
        <v>97957</v>
      </c>
      <c r="J543" s="1">
        <f t="shared" si="97"/>
        <v>0.22315131883387321</v>
      </c>
      <c r="K543" s="1">
        <f t="shared" si="97"/>
        <v>0.61966426858513191</v>
      </c>
      <c r="L543" s="1">
        <f t="shared" si="97"/>
        <v>8.4257206208425718E-5</v>
      </c>
      <c r="M543" s="1">
        <f t="shared" si="97"/>
        <v>1.5914550264550265</v>
      </c>
      <c r="O543" s="1">
        <f t="shared" si="94"/>
        <v>2.7768792576415198</v>
      </c>
      <c r="P543" s="1">
        <f t="shared" si="95"/>
        <v>3.7757879562948796E-4</v>
      </c>
      <c r="Q543" s="1">
        <f t="shared" si="95"/>
        <v>7.1317303199081605</v>
      </c>
      <c r="S543" s="1" t="str">
        <f t="shared" si="96"/>
        <v>D</v>
      </c>
      <c r="T543" s="1" t="str">
        <f t="shared" si="96"/>
        <v>C</v>
      </c>
      <c r="U543" s="1" t="str">
        <f t="shared" si="96"/>
        <v>D</v>
      </c>
    </row>
    <row r="544" spans="1:29" ht="15.6" x14ac:dyDescent="0.25">
      <c r="E544" s="5">
        <v>32185400</v>
      </c>
      <c r="F544" s="5">
        <v>2163</v>
      </c>
      <c r="G544" s="5">
        <v>226268</v>
      </c>
      <c r="H544" s="5">
        <v>168612</v>
      </c>
      <c r="J544" s="1">
        <f t="shared" si="97"/>
        <v>0.21765415798095511</v>
      </c>
      <c r="K544" s="1">
        <f t="shared" si="97"/>
        <v>-0.35949067219425523</v>
      </c>
      <c r="L544" s="1">
        <f t="shared" si="97"/>
        <v>3.3212279231461649E-3</v>
      </c>
      <c r="M544" s="1">
        <f t="shared" si="97"/>
        <v>0.72128587033085945</v>
      </c>
      <c r="O544" s="1">
        <f t="shared" si="94"/>
        <v>-1.6516600258365426</v>
      </c>
      <c r="P544" s="1">
        <f t="shared" si="95"/>
        <v>1.5259198142388691E-2</v>
      </c>
      <c r="Q544" s="1">
        <f t="shared" si="95"/>
        <v>3.3139080687536069</v>
      </c>
      <c r="S544" s="1" t="str">
        <f t="shared" si="96"/>
        <v>A</v>
      </c>
      <c r="T544" s="1" t="str">
        <f t="shared" si="96"/>
        <v>C</v>
      </c>
      <c r="U544" s="1" t="str">
        <f t="shared" si="96"/>
        <v>D</v>
      </c>
    </row>
    <row r="545" spans="1:29" ht="15.6" x14ac:dyDescent="0.25">
      <c r="E545" s="5">
        <v>36568000</v>
      </c>
      <c r="F545" s="5">
        <v>1783</v>
      </c>
      <c r="G545" s="5">
        <v>225666</v>
      </c>
      <c r="H545" s="5">
        <v>260939</v>
      </c>
      <c r="J545" s="1">
        <f t="shared" si="97"/>
        <v>0.13616733052874905</v>
      </c>
      <c r="K545" s="1">
        <f t="shared" si="97"/>
        <v>-0.17568192325473878</v>
      </c>
      <c r="L545" s="1">
        <f t="shared" si="97"/>
        <v>-2.6605618116569731E-3</v>
      </c>
      <c r="M545" s="1">
        <f t="shared" si="97"/>
        <v>0.54757075415747392</v>
      </c>
      <c r="O545" s="1">
        <f t="shared" si="94"/>
        <v>-1.2901914326479875</v>
      </c>
      <c r="P545" s="1">
        <f t="shared" si="95"/>
        <v>-1.9538914373409471E-2</v>
      </c>
      <c r="Q545" s="1">
        <f t="shared" si="95"/>
        <v>4.0213078425728934</v>
      </c>
      <c r="S545" s="1" t="str">
        <f t="shared" si="96"/>
        <v>A</v>
      </c>
      <c r="T545" s="1" t="str">
        <f t="shared" si="96"/>
        <v>B</v>
      </c>
      <c r="U545" s="1" t="str">
        <f t="shared" si="96"/>
        <v>D</v>
      </c>
    </row>
    <row r="546" spans="1:29" ht="15.6" x14ac:dyDescent="0.25">
      <c r="E546" s="5">
        <v>39558982</v>
      </c>
      <c r="F546" s="5">
        <v>2041</v>
      </c>
      <c r="G546" s="5">
        <v>212067</v>
      </c>
      <c r="H546" s="5">
        <v>103541</v>
      </c>
      <c r="J546" s="1">
        <f t="shared" si="97"/>
        <v>8.1792332093633777E-2</v>
      </c>
      <c r="K546" s="1">
        <f t="shared" si="97"/>
        <v>0.14469994391475041</v>
      </c>
      <c r="L546" s="1">
        <f t="shared" si="97"/>
        <v>-6.0261625588258753E-2</v>
      </c>
      <c r="M546" s="1">
        <f t="shared" si="97"/>
        <v>-0.6031984486795765</v>
      </c>
      <c r="O546" s="1">
        <f t="shared" si="94"/>
        <v>1.769113805791741</v>
      </c>
      <c r="P546" s="1">
        <f t="shared" si="95"/>
        <v>-0.73676375334637456</v>
      </c>
      <c r="Q546" s="1">
        <f t="shared" si="95"/>
        <v>-7.3747554720539119</v>
      </c>
      <c r="S546" s="1" t="str">
        <f t="shared" si="96"/>
        <v>D</v>
      </c>
      <c r="T546" s="1" t="str">
        <f t="shared" si="96"/>
        <v>A</v>
      </c>
      <c r="U546" s="1" t="str">
        <f t="shared" si="96"/>
        <v>A</v>
      </c>
    </row>
    <row r="547" spans="1:29" ht="15.6" x14ac:dyDescent="0.25">
      <c r="E547" s="5">
        <v>40554873</v>
      </c>
      <c r="F547" s="5">
        <v>2388</v>
      </c>
      <c r="G547" s="5">
        <v>195409</v>
      </c>
      <c r="H547" s="6">
        <v>110541</v>
      </c>
      <c r="J547" s="1">
        <f t="shared" si="97"/>
        <v>2.5174838927857143E-2</v>
      </c>
      <c r="K547" s="1">
        <f t="shared" si="97"/>
        <v>0.17001469867711905</v>
      </c>
      <c r="L547" s="1">
        <f t="shared" si="97"/>
        <v>-7.8550646729571308E-2</v>
      </c>
      <c r="M547" s="1">
        <f t="shared" si="97"/>
        <v>6.760606909340261E-2</v>
      </c>
      <c r="O547" s="1">
        <f t="shared" si="94"/>
        <v>6.7533579525305241</v>
      </c>
      <c r="P547" s="1">
        <f t="shared" si="95"/>
        <v>-3.1202045405204686</v>
      </c>
      <c r="Q547" s="1">
        <f t="shared" si="95"/>
        <v>2.6854618330285844</v>
      </c>
      <c r="S547" s="1" t="str">
        <f t="shared" si="96"/>
        <v>D</v>
      </c>
      <c r="T547" s="1" t="str">
        <f t="shared" si="96"/>
        <v>A</v>
      </c>
      <c r="U547" s="1" t="str">
        <f t="shared" si="96"/>
        <v>D</v>
      </c>
    </row>
    <row r="548" spans="1:29" ht="14.4" x14ac:dyDescent="0.25">
      <c r="A548" s="20" t="s">
        <v>137</v>
      </c>
      <c r="J548" s="1">
        <f t="shared" si="97"/>
        <v>-1</v>
      </c>
      <c r="K548" s="1">
        <f t="shared" si="97"/>
        <v>-1</v>
      </c>
      <c r="L548" s="1">
        <f t="shared" si="97"/>
        <v>-1</v>
      </c>
      <c r="M548" s="1">
        <f t="shared" si="97"/>
        <v>-1</v>
      </c>
      <c r="O548" s="1">
        <f t="shared" si="94"/>
        <v>1</v>
      </c>
      <c r="P548" s="1">
        <f t="shared" si="95"/>
        <v>1</v>
      </c>
      <c r="Q548" s="1">
        <f t="shared" si="95"/>
        <v>1</v>
      </c>
      <c r="S548" s="8" t="str">
        <f t="shared" si="96"/>
        <v>D</v>
      </c>
      <c r="T548" s="8" t="str">
        <f t="shared" si="96"/>
        <v>D</v>
      </c>
      <c r="U548" s="8" t="str">
        <f t="shared" si="96"/>
        <v>D</v>
      </c>
    </row>
    <row r="549" spans="1:29" ht="15.6" x14ac:dyDescent="0.25">
      <c r="E549" s="6"/>
      <c r="F549" s="6"/>
      <c r="G549" s="6"/>
      <c r="H549" s="6"/>
      <c r="I549" s="6"/>
      <c r="J549" s="1" t="e">
        <f t="shared" si="97"/>
        <v>#DIV/0!</v>
      </c>
      <c r="K549" s="1" t="e">
        <f t="shared" si="97"/>
        <v>#DIV/0!</v>
      </c>
      <c r="L549" s="1" t="e">
        <f t="shared" si="97"/>
        <v>#DIV/0!</v>
      </c>
      <c r="M549" s="1" t="e">
        <f t="shared" si="97"/>
        <v>#DIV/0!</v>
      </c>
      <c r="O549" s="1" t="e">
        <f t="shared" si="94"/>
        <v>#DIV/0!</v>
      </c>
      <c r="P549" s="1" t="e">
        <f t="shared" si="95"/>
        <v>#DIV/0!</v>
      </c>
      <c r="Q549" s="1" t="e">
        <f t="shared" si="95"/>
        <v>#DIV/0!</v>
      </c>
      <c r="S549" s="1" t="e">
        <f t="shared" si="96"/>
        <v>#DIV/0!</v>
      </c>
      <c r="T549" s="1" t="e">
        <f t="shared" si="96"/>
        <v>#DIV/0!</v>
      </c>
      <c r="U549" s="1" t="e">
        <f t="shared" si="96"/>
        <v>#DIV/0!</v>
      </c>
      <c r="W549" s="1">
        <f>COUNTIF($S$549:$U$560,"A")</f>
        <v>7</v>
      </c>
      <c r="X549" s="1">
        <f>COUNTIF($S$549:$U$560,"B")</f>
        <v>5</v>
      </c>
      <c r="Y549" s="1">
        <f>COUNTIF($S$549:$U$560,"C")</f>
        <v>9</v>
      </c>
      <c r="Z549" s="1">
        <f>COUNTIF($S$549:$U$560,"D")</f>
        <v>6</v>
      </c>
      <c r="AA549" s="1">
        <f>COUNTIF($S$549:$U$560,"E")</f>
        <v>0</v>
      </c>
      <c r="AC549" s="1" t="s">
        <v>148</v>
      </c>
    </row>
    <row r="550" spans="1:29" ht="15.6" x14ac:dyDescent="0.25">
      <c r="E550" s="6"/>
      <c r="F550" s="6"/>
      <c r="G550" s="6"/>
      <c r="H550" s="6"/>
      <c r="I550" s="6"/>
      <c r="J550" s="1" t="e">
        <f t="shared" si="97"/>
        <v>#DIV/0!</v>
      </c>
      <c r="K550" s="1" t="e">
        <f t="shared" si="97"/>
        <v>#DIV/0!</v>
      </c>
      <c r="L550" s="1" t="e">
        <f t="shared" si="97"/>
        <v>#DIV/0!</v>
      </c>
      <c r="M550" s="1" t="e">
        <f t="shared" si="97"/>
        <v>#DIV/0!</v>
      </c>
      <c r="O550" s="1" t="e">
        <f t="shared" si="94"/>
        <v>#DIV/0!</v>
      </c>
      <c r="P550" s="1" t="e">
        <f t="shared" si="95"/>
        <v>#DIV/0!</v>
      </c>
      <c r="Q550" s="1" t="e">
        <f t="shared" si="95"/>
        <v>#DIV/0!</v>
      </c>
      <c r="S550" s="1" t="e">
        <f t="shared" si="96"/>
        <v>#DIV/0!</v>
      </c>
      <c r="T550" s="1" t="e">
        <f t="shared" si="96"/>
        <v>#DIV/0!</v>
      </c>
      <c r="U550" s="1" t="e">
        <f t="shared" si="96"/>
        <v>#DIV/0!</v>
      </c>
    </row>
    <row r="551" spans="1:29" ht="15.6" x14ac:dyDescent="0.25">
      <c r="E551" s="5">
        <v>3240831</v>
      </c>
      <c r="F551" s="5">
        <v>5141</v>
      </c>
      <c r="G551" s="5">
        <v>45000</v>
      </c>
      <c r="H551" s="5">
        <v>30282</v>
      </c>
      <c r="J551" s="1" t="e">
        <f t="shared" si="97"/>
        <v>#DIV/0!</v>
      </c>
      <c r="K551" s="1" t="e">
        <f t="shared" si="97"/>
        <v>#DIV/0!</v>
      </c>
      <c r="L551" s="1" t="e">
        <f t="shared" si="97"/>
        <v>#DIV/0!</v>
      </c>
      <c r="M551" s="1" t="e">
        <f t="shared" si="97"/>
        <v>#DIV/0!</v>
      </c>
      <c r="O551" s="1" t="e">
        <f t="shared" si="94"/>
        <v>#DIV/0!</v>
      </c>
      <c r="P551" s="1" t="e">
        <f t="shared" si="95"/>
        <v>#DIV/0!</v>
      </c>
      <c r="Q551" s="1" t="e">
        <f t="shared" si="95"/>
        <v>#DIV/0!</v>
      </c>
      <c r="S551" s="1" t="e">
        <f t="shared" si="96"/>
        <v>#DIV/0!</v>
      </c>
      <c r="T551" s="1" t="e">
        <f t="shared" si="96"/>
        <v>#DIV/0!</v>
      </c>
      <c r="U551" s="1" t="e">
        <f t="shared" si="96"/>
        <v>#DIV/0!</v>
      </c>
    </row>
    <row r="552" spans="1:29" ht="15.6" x14ac:dyDescent="0.25">
      <c r="E552" s="5">
        <v>3950600</v>
      </c>
      <c r="F552" s="5">
        <v>4677</v>
      </c>
      <c r="G552" s="5">
        <v>85617</v>
      </c>
      <c r="H552" s="5">
        <v>25323</v>
      </c>
      <c r="J552" s="1">
        <f t="shared" si="97"/>
        <v>0.21900833459072688</v>
      </c>
      <c r="K552" s="1">
        <f t="shared" si="97"/>
        <v>-9.0254814238475006E-2</v>
      </c>
      <c r="L552" s="1">
        <f t="shared" si="97"/>
        <v>0.90259999999999996</v>
      </c>
      <c r="M552" s="1">
        <f t="shared" si="97"/>
        <v>-0.16376064989102437</v>
      </c>
      <c r="O552" s="1">
        <f t="shared" si="94"/>
        <v>-0.41210675569557303</v>
      </c>
      <c r="P552" s="1">
        <f t="shared" si="95"/>
        <v>4.1213043407080328</v>
      </c>
      <c r="Q552" s="1">
        <f t="shared" si="95"/>
        <v>-0.74773706761915271</v>
      </c>
      <c r="S552" s="1" t="str">
        <f t="shared" si="96"/>
        <v>B</v>
      </c>
      <c r="T552" s="1" t="str">
        <f t="shared" si="96"/>
        <v>D</v>
      </c>
      <c r="U552" s="1" t="str">
        <f t="shared" si="96"/>
        <v>A</v>
      </c>
    </row>
    <row r="553" spans="1:29" ht="15.6" x14ac:dyDescent="0.25">
      <c r="E553" s="5">
        <v>5050392</v>
      </c>
      <c r="F553" s="5">
        <v>4887</v>
      </c>
      <c r="G553" s="5">
        <v>83466</v>
      </c>
      <c r="H553" s="5">
        <v>21860</v>
      </c>
      <c r="J553" s="1">
        <f t="shared" si="97"/>
        <v>0.27838606793904724</v>
      </c>
      <c r="K553" s="1">
        <f t="shared" si="97"/>
        <v>4.4900577293136623E-2</v>
      </c>
      <c r="L553" s="1">
        <f t="shared" si="97"/>
        <v>-2.5123515189740354E-2</v>
      </c>
      <c r="M553" s="1">
        <f t="shared" si="97"/>
        <v>-0.13675314931090313</v>
      </c>
      <c r="O553" s="1">
        <f t="shared" si="94"/>
        <v>0.16128888067404157</v>
      </c>
      <c r="P553" s="1">
        <f t="shared" si="95"/>
        <v>-9.0247027718503348E-2</v>
      </c>
      <c r="Q553" s="1">
        <f t="shared" si="95"/>
        <v>-0.49123560788554005</v>
      </c>
      <c r="S553" s="1" t="str">
        <f t="shared" si="96"/>
        <v>C</v>
      </c>
      <c r="T553" s="1" t="str">
        <f t="shared" si="96"/>
        <v>B</v>
      </c>
      <c r="U553" s="1" t="str">
        <f t="shared" si="96"/>
        <v>B</v>
      </c>
    </row>
    <row r="554" spans="1:29" ht="15.6" x14ac:dyDescent="0.25">
      <c r="E554" s="5">
        <v>6326600</v>
      </c>
      <c r="F554" s="5">
        <v>4003</v>
      </c>
      <c r="G554" s="5">
        <v>83530</v>
      </c>
      <c r="H554" s="5">
        <v>20042</v>
      </c>
      <c r="J554" s="1">
        <f t="shared" si="97"/>
        <v>0.25269484032130574</v>
      </c>
      <c r="K554" s="1">
        <f t="shared" si="97"/>
        <v>-0.18088807039083282</v>
      </c>
      <c r="L554" s="1">
        <f t="shared" si="97"/>
        <v>7.6677928737449983E-4</v>
      </c>
      <c r="M554" s="1">
        <f t="shared" si="97"/>
        <v>-8.3165599268069532E-2</v>
      </c>
      <c r="O554" s="1">
        <f t="shared" si="94"/>
        <v>-0.7158360264136403</v>
      </c>
      <c r="P554" s="1">
        <f t="shared" si="95"/>
        <v>3.0344081675728997E-3</v>
      </c>
      <c r="Q554" s="1">
        <f t="shared" si="95"/>
        <v>-0.32911475027477044</v>
      </c>
      <c r="S554" s="1" t="str">
        <f t="shared" si="96"/>
        <v>A</v>
      </c>
      <c r="T554" s="1" t="str">
        <f t="shared" si="96"/>
        <v>C</v>
      </c>
      <c r="U554" s="1" t="str">
        <f t="shared" si="96"/>
        <v>B</v>
      </c>
    </row>
    <row r="555" spans="1:29" ht="15.6" x14ac:dyDescent="0.25">
      <c r="E555" s="5">
        <v>7792653</v>
      </c>
      <c r="F555" s="5">
        <v>4711</v>
      </c>
      <c r="G555" s="5">
        <v>87398</v>
      </c>
      <c r="H555" s="5">
        <v>15884</v>
      </c>
      <c r="J555" s="1">
        <f t="shared" si="97"/>
        <v>0.23172841652704454</v>
      </c>
      <c r="K555" s="1">
        <f t="shared" si="97"/>
        <v>0.17686734948788407</v>
      </c>
      <c r="L555" s="1">
        <f t="shared" si="97"/>
        <v>4.6306716149886268E-2</v>
      </c>
      <c r="M555" s="1">
        <f t="shared" si="97"/>
        <v>-0.20746432491767289</v>
      </c>
      <c r="O555" s="1">
        <f t="shared" si="94"/>
        <v>0.76325274275217025</v>
      </c>
      <c r="P555" s="1">
        <f t="shared" si="95"/>
        <v>0.19983184127304435</v>
      </c>
      <c r="Q555" s="1">
        <f t="shared" si="95"/>
        <v>-0.89529082374521884</v>
      </c>
      <c r="S555" s="1" t="str">
        <f t="shared" si="96"/>
        <v>C</v>
      </c>
      <c r="T555" s="1" t="str">
        <f t="shared" si="96"/>
        <v>C</v>
      </c>
      <c r="U555" s="1" t="str">
        <f t="shared" si="96"/>
        <v>A</v>
      </c>
    </row>
    <row r="556" spans="1:29" ht="15.6" x14ac:dyDescent="0.25">
      <c r="E556" s="5">
        <v>9320138</v>
      </c>
      <c r="F556" s="5">
        <v>6357</v>
      </c>
      <c r="G556" s="5">
        <v>99489</v>
      </c>
      <c r="H556" s="5">
        <v>14056</v>
      </c>
      <c r="J556" s="1">
        <f t="shared" si="97"/>
        <v>0.19601604229009043</v>
      </c>
      <c r="K556" s="1">
        <f t="shared" si="97"/>
        <v>0.34939503290171936</v>
      </c>
      <c r="L556" s="1">
        <f t="shared" si="97"/>
        <v>0.13834412686789171</v>
      </c>
      <c r="M556" s="1">
        <f t="shared" si="97"/>
        <v>-0.11508436162175774</v>
      </c>
      <c r="O556" s="1">
        <f t="shared" si="94"/>
        <v>1.7824818255673096</v>
      </c>
      <c r="P556" s="1">
        <f t="shared" si="95"/>
        <v>0.70577961503350739</v>
      </c>
      <c r="Q556" s="1">
        <f t="shared" si="95"/>
        <v>-0.58711705571241313</v>
      </c>
      <c r="S556" s="1" t="str">
        <f t="shared" si="96"/>
        <v>D</v>
      </c>
      <c r="T556" s="1" t="str">
        <f t="shared" si="96"/>
        <v>C</v>
      </c>
      <c r="U556" s="1" t="str">
        <f t="shared" si="96"/>
        <v>A</v>
      </c>
    </row>
    <row r="557" spans="1:29" ht="15.6" x14ac:dyDescent="0.25">
      <c r="E557" s="5">
        <v>11453101</v>
      </c>
      <c r="F557" s="5">
        <v>5970</v>
      </c>
      <c r="G557" s="5">
        <v>81106</v>
      </c>
      <c r="H557" s="5">
        <v>21349</v>
      </c>
      <c r="J557" s="1">
        <f t="shared" si="97"/>
        <v>0.22885530235711102</v>
      </c>
      <c r="K557" s="1">
        <f t="shared" si="97"/>
        <v>-6.0877772534214253E-2</v>
      </c>
      <c r="L557" s="1">
        <f t="shared" si="97"/>
        <v>-0.1847741961422871</v>
      </c>
      <c r="M557" s="1">
        <f t="shared" si="97"/>
        <v>0.51885315879339788</v>
      </c>
      <c r="O557" s="1">
        <f t="shared" si="94"/>
        <v>-0.26600988444313689</v>
      </c>
      <c r="P557" s="1">
        <f t="shared" si="95"/>
        <v>-0.80738437885944736</v>
      </c>
      <c r="Q557" s="1">
        <f t="shared" si="95"/>
        <v>2.2671668667906486</v>
      </c>
      <c r="S557" s="1" t="str">
        <f t="shared" si="96"/>
        <v>B</v>
      </c>
      <c r="T557" s="1" t="str">
        <f t="shared" si="96"/>
        <v>A</v>
      </c>
      <c r="U557" s="1" t="str">
        <f t="shared" si="96"/>
        <v>D</v>
      </c>
    </row>
    <row r="558" spans="1:29" ht="15.6" x14ac:dyDescent="0.25">
      <c r="E558" s="5">
        <v>13358200</v>
      </c>
      <c r="F558" s="5">
        <v>5124</v>
      </c>
      <c r="G558" s="5">
        <v>85120</v>
      </c>
      <c r="H558" s="5">
        <v>60478</v>
      </c>
      <c r="J558" s="1">
        <f t="shared" si="97"/>
        <v>0.16633914256060434</v>
      </c>
      <c r="K558" s="1">
        <f t="shared" si="97"/>
        <v>-0.14170854271356784</v>
      </c>
      <c r="L558" s="1">
        <f t="shared" si="97"/>
        <v>4.9490789830592068E-2</v>
      </c>
      <c r="M558" s="1">
        <f t="shared" si="97"/>
        <v>1.8328258934844723</v>
      </c>
      <c r="O558" s="1">
        <f t="shared" si="94"/>
        <v>-0.85192541293723134</v>
      </c>
      <c r="P558" s="1">
        <f t="shared" si="95"/>
        <v>0.29752942734185667</v>
      </c>
      <c r="Q558" s="1">
        <f t="shared" si="95"/>
        <v>11.018608520340887</v>
      </c>
      <c r="S558" s="1" t="str">
        <f t="shared" si="96"/>
        <v>A</v>
      </c>
      <c r="T558" s="1" t="str">
        <f t="shared" si="96"/>
        <v>C</v>
      </c>
      <c r="U558" s="1" t="str">
        <f t="shared" si="96"/>
        <v>D</v>
      </c>
    </row>
    <row r="559" spans="1:29" ht="15.6" x14ac:dyDescent="0.25">
      <c r="E559" s="5">
        <v>14305520</v>
      </c>
      <c r="F559" s="5">
        <v>5693</v>
      </c>
      <c r="G559" s="5">
        <v>76915</v>
      </c>
      <c r="H559" s="5">
        <v>63934</v>
      </c>
      <c r="J559" s="1">
        <f t="shared" si="97"/>
        <v>7.0916740279378956E-2</v>
      </c>
      <c r="K559" s="1">
        <f t="shared" si="97"/>
        <v>0.11104605776736924</v>
      </c>
      <c r="L559" s="1">
        <f t="shared" si="97"/>
        <v>-9.6393327067669177E-2</v>
      </c>
      <c r="M559" s="1">
        <f t="shared" si="97"/>
        <v>5.7144746850094248E-2</v>
      </c>
      <c r="O559" s="1">
        <f t="shared" si="94"/>
        <v>1.5658652291391206</v>
      </c>
      <c r="P559" s="1">
        <f t="shared" si="95"/>
        <v>-1.3592464443222336</v>
      </c>
      <c r="Q559" s="1">
        <f t="shared" si="95"/>
        <v>0.80580052925403134</v>
      </c>
      <c r="S559" s="1" t="str">
        <f t="shared" si="96"/>
        <v>D</v>
      </c>
      <c r="T559" s="1" t="str">
        <f t="shared" si="96"/>
        <v>A</v>
      </c>
      <c r="U559" s="1" t="str">
        <f t="shared" si="96"/>
        <v>C</v>
      </c>
    </row>
    <row r="560" spans="1:29" ht="15.6" x14ac:dyDescent="0.25">
      <c r="E560" s="5">
        <v>15222009</v>
      </c>
      <c r="F560" s="5">
        <v>5994</v>
      </c>
      <c r="G560" s="5">
        <v>79905</v>
      </c>
      <c r="H560" s="5">
        <v>74946</v>
      </c>
      <c r="J560" s="1">
        <f t="shared" si="97"/>
        <v>6.4065409715969773E-2</v>
      </c>
      <c r="K560" s="1">
        <f t="shared" si="97"/>
        <v>5.2871948006323555E-2</v>
      </c>
      <c r="L560" s="1">
        <f t="shared" si="97"/>
        <v>3.8874081778586748E-2</v>
      </c>
      <c r="M560" s="1">
        <f t="shared" si="97"/>
        <v>0.17224012262645855</v>
      </c>
      <c r="O560" s="1">
        <f t="shared" si="94"/>
        <v>0.8252807285667606</v>
      </c>
      <c r="P560" s="1">
        <f t="shared" si="95"/>
        <v>0.6067873748241478</v>
      </c>
      <c r="Q560" s="1">
        <f t="shared" si="95"/>
        <v>2.6885041926692579</v>
      </c>
      <c r="S560" s="1" t="str">
        <f t="shared" si="96"/>
        <v>C</v>
      </c>
      <c r="T560" s="1" t="str">
        <f t="shared" si="96"/>
        <v>C</v>
      </c>
      <c r="U560" s="1" t="str">
        <f t="shared" si="96"/>
        <v>D</v>
      </c>
    </row>
    <row r="561" spans="1:29" ht="14.4" x14ac:dyDescent="0.25">
      <c r="A561" s="20" t="s">
        <v>138</v>
      </c>
      <c r="J561" s="1">
        <f t="shared" si="97"/>
        <v>-1</v>
      </c>
      <c r="K561" s="1">
        <f t="shared" si="97"/>
        <v>-1</v>
      </c>
      <c r="L561" s="1">
        <f t="shared" si="97"/>
        <v>-1</v>
      </c>
      <c r="M561" s="1">
        <f t="shared" si="97"/>
        <v>-1</v>
      </c>
      <c r="O561" s="1">
        <f t="shared" si="94"/>
        <v>1</v>
      </c>
      <c r="P561" s="1">
        <f t="shared" si="95"/>
        <v>1</v>
      </c>
      <c r="Q561" s="1">
        <f t="shared" si="95"/>
        <v>1</v>
      </c>
      <c r="S561" s="8" t="str">
        <f t="shared" si="96"/>
        <v>D</v>
      </c>
      <c r="T561" s="8" t="str">
        <f t="shared" si="96"/>
        <v>D</v>
      </c>
      <c r="U561" s="8" t="str">
        <f t="shared" si="96"/>
        <v>D</v>
      </c>
    </row>
    <row r="562" spans="1:29" ht="15.6" x14ac:dyDescent="0.25">
      <c r="E562" s="5">
        <v>676298</v>
      </c>
      <c r="F562" s="7">
        <v>803</v>
      </c>
      <c r="G562" s="5">
        <v>73197</v>
      </c>
      <c r="H562" s="5">
        <v>41254</v>
      </c>
      <c r="J562" s="1" t="e">
        <f t="shared" si="97"/>
        <v>#DIV/0!</v>
      </c>
      <c r="K562" s="1" t="e">
        <f t="shared" si="97"/>
        <v>#DIV/0!</v>
      </c>
      <c r="L562" s="1" t="e">
        <f t="shared" si="97"/>
        <v>#DIV/0!</v>
      </c>
      <c r="M562" s="1" t="e">
        <f t="shared" si="97"/>
        <v>#DIV/0!</v>
      </c>
      <c r="O562" s="1" t="e">
        <f t="shared" si="94"/>
        <v>#DIV/0!</v>
      </c>
      <c r="P562" s="1" t="e">
        <f t="shared" si="95"/>
        <v>#DIV/0!</v>
      </c>
      <c r="Q562" s="1" t="e">
        <f t="shared" si="95"/>
        <v>#DIV/0!</v>
      </c>
      <c r="S562" s="1" t="e">
        <f t="shared" si="96"/>
        <v>#DIV/0!</v>
      </c>
      <c r="T562" s="1" t="e">
        <f t="shared" si="96"/>
        <v>#DIV/0!</v>
      </c>
      <c r="U562" s="1" t="e">
        <f t="shared" si="96"/>
        <v>#DIV/0!</v>
      </c>
      <c r="W562" s="1">
        <f>COUNTIF($S$562:$U$573,"A")</f>
        <v>5</v>
      </c>
      <c r="X562" s="1">
        <f>COUNTIF($S$562:$U$573,"B")</f>
        <v>9</v>
      </c>
      <c r="Y562" s="1">
        <f>COUNTIF($S$562:$U$573,"C")</f>
        <v>12</v>
      </c>
      <c r="Z562" s="1">
        <f>COUNTIF($S$562:$U$573,"D")</f>
        <v>7</v>
      </c>
      <c r="AA562" s="1">
        <f>COUNTIF($S$562:$U$573,"E")</f>
        <v>0</v>
      </c>
      <c r="AC562" s="1" t="s">
        <v>148</v>
      </c>
    </row>
    <row r="563" spans="1:29" ht="15.6" x14ac:dyDescent="0.25">
      <c r="E563" s="5">
        <v>913666</v>
      </c>
      <c r="F563" s="7">
        <v>714</v>
      </c>
      <c r="G563" s="5">
        <v>88216</v>
      </c>
      <c r="H563" s="5">
        <v>40270</v>
      </c>
      <c r="J563" s="1">
        <f t="shared" si="97"/>
        <v>0.35098137211702535</v>
      </c>
      <c r="K563" s="1">
        <f t="shared" si="97"/>
        <v>-0.11083437110834371</v>
      </c>
      <c r="L563" s="1">
        <f t="shared" si="97"/>
        <v>0.20518600489091082</v>
      </c>
      <c r="M563" s="1">
        <f t="shared" si="97"/>
        <v>-2.3852232510786834E-2</v>
      </c>
      <c r="O563" s="1">
        <f t="shared" si="94"/>
        <v>-0.31578419800407231</v>
      </c>
      <c r="P563" s="1">
        <f t="shared" si="95"/>
        <v>0.58460653809996799</v>
      </c>
      <c r="Q563" s="1">
        <f t="shared" si="95"/>
        <v>-6.7958685006319783E-2</v>
      </c>
      <c r="S563" s="1" t="str">
        <f t="shared" si="96"/>
        <v>B</v>
      </c>
      <c r="T563" s="1" t="str">
        <f t="shared" si="96"/>
        <v>C</v>
      </c>
      <c r="U563" s="1" t="str">
        <f t="shared" si="96"/>
        <v>B</v>
      </c>
    </row>
    <row r="564" spans="1:29" ht="15.6" x14ac:dyDescent="0.25">
      <c r="E564" s="5">
        <v>1256046</v>
      </c>
      <c r="F564" s="7">
        <v>727</v>
      </c>
      <c r="G564" s="5">
        <v>108115</v>
      </c>
      <c r="H564" s="5">
        <v>48529</v>
      </c>
      <c r="J564" s="1">
        <f t="shared" si="97"/>
        <v>0.37473212311720039</v>
      </c>
      <c r="K564" s="1">
        <f t="shared" si="97"/>
        <v>1.8207282913165267E-2</v>
      </c>
      <c r="L564" s="1">
        <f t="shared" si="97"/>
        <v>0.22557132492971796</v>
      </c>
      <c r="M564" s="1">
        <f t="shared" si="97"/>
        <v>0.20509063819220263</v>
      </c>
      <c r="O564" s="1">
        <f t="shared" si="94"/>
        <v>4.8587462322974638E-2</v>
      </c>
      <c r="P564" s="1">
        <f t="shared" si="95"/>
        <v>0.6019535316409711</v>
      </c>
      <c r="Q564" s="1">
        <f t="shared" si="95"/>
        <v>0.54729932541187276</v>
      </c>
      <c r="S564" s="1" t="str">
        <f t="shared" si="96"/>
        <v>C</v>
      </c>
      <c r="T564" s="1" t="str">
        <f t="shared" si="96"/>
        <v>C</v>
      </c>
      <c r="U564" s="1" t="str">
        <f t="shared" si="96"/>
        <v>C</v>
      </c>
    </row>
    <row r="565" spans="1:29" ht="15.6" x14ac:dyDescent="0.25">
      <c r="E565" s="5">
        <v>1523965</v>
      </c>
      <c r="F565" s="7">
        <v>683</v>
      </c>
      <c r="G565" s="5">
        <v>119200</v>
      </c>
      <c r="H565" s="5">
        <v>16611</v>
      </c>
      <c r="J565" s="1">
        <f t="shared" si="97"/>
        <v>0.21330349366185633</v>
      </c>
      <c r="K565" s="1">
        <f t="shared" si="97"/>
        <v>-6.0522696011004129E-2</v>
      </c>
      <c r="L565" s="1">
        <f t="shared" si="97"/>
        <v>0.10252971373074966</v>
      </c>
      <c r="M565" s="1">
        <f t="shared" si="97"/>
        <v>-0.65770982299243752</v>
      </c>
      <c r="O565" s="1">
        <f t="shared" si="94"/>
        <v>-0.28373982522268931</v>
      </c>
      <c r="P565" s="1">
        <f t="shared" si="95"/>
        <v>0.48067526682561967</v>
      </c>
      <c r="Q565" s="1">
        <f t="shared" si="95"/>
        <v>-3.0834460875501892</v>
      </c>
      <c r="S565" s="1" t="str">
        <f t="shared" si="96"/>
        <v>B</v>
      </c>
      <c r="T565" s="1" t="str">
        <f t="shared" si="96"/>
        <v>C</v>
      </c>
      <c r="U565" s="1" t="str">
        <f t="shared" si="96"/>
        <v>A</v>
      </c>
    </row>
    <row r="566" spans="1:29" ht="15.6" x14ac:dyDescent="0.25">
      <c r="E566" s="5">
        <v>1900400</v>
      </c>
      <c r="F566" s="7">
        <v>532</v>
      </c>
      <c r="G566" s="5">
        <v>110431</v>
      </c>
      <c r="H566" s="5">
        <v>16761</v>
      </c>
      <c r="J566" s="1">
        <f t="shared" si="97"/>
        <v>0.24701026598379883</v>
      </c>
      <c r="K566" s="1">
        <f t="shared" si="97"/>
        <v>-0.22108345534407028</v>
      </c>
      <c r="L566" s="1">
        <f t="shared" si="97"/>
        <v>-7.3565436241610743E-2</v>
      </c>
      <c r="M566" s="1">
        <f t="shared" si="97"/>
        <v>9.0301607368611161E-3</v>
      </c>
      <c r="O566" s="1">
        <f t="shared" si="94"/>
        <v>-0.89503751782758267</v>
      </c>
      <c r="P566" s="1">
        <f t="shared" si="95"/>
        <v>-0.29782339591681517</v>
      </c>
      <c r="Q566" s="1">
        <f t="shared" si="95"/>
        <v>3.6557835768062354E-2</v>
      </c>
      <c r="S566" s="1" t="str">
        <f t="shared" si="96"/>
        <v>A</v>
      </c>
      <c r="T566" s="1" t="str">
        <f t="shared" si="96"/>
        <v>B</v>
      </c>
      <c r="U566" s="1" t="str">
        <f t="shared" si="96"/>
        <v>C</v>
      </c>
    </row>
    <row r="567" spans="1:29" ht="15.6" x14ac:dyDescent="0.25">
      <c r="E567" s="5">
        <v>2401000</v>
      </c>
      <c r="F567" s="7">
        <v>570</v>
      </c>
      <c r="G567" s="5">
        <v>98500</v>
      </c>
      <c r="H567" s="5">
        <v>18600</v>
      </c>
      <c r="J567" s="1">
        <f t="shared" si="97"/>
        <v>0.26341822774152812</v>
      </c>
      <c r="K567" s="1">
        <f t="shared" si="97"/>
        <v>7.1428571428571425E-2</v>
      </c>
      <c r="L567" s="1">
        <f t="shared" si="97"/>
        <v>-0.10804031476668689</v>
      </c>
      <c r="M567" s="1">
        <f t="shared" si="97"/>
        <v>0.10971899051369249</v>
      </c>
      <c r="O567" s="1">
        <f t="shared" si="94"/>
        <v>0.27116032189943495</v>
      </c>
      <c r="P567" s="1">
        <f t="shared" si="95"/>
        <v>-0.41014745142351527</v>
      </c>
      <c r="Q567" s="1">
        <f t="shared" si="95"/>
        <v>0.41652011500643465</v>
      </c>
      <c r="S567" s="1" t="str">
        <f t="shared" si="96"/>
        <v>C</v>
      </c>
      <c r="T567" s="1" t="str">
        <f t="shared" si="96"/>
        <v>B</v>
      </c>
      <c r="U567" s="1" t="str">
        <f t="shared" si="96"/>
        <v>C</v>
      </c>
    </row>
    <row r="568" spans="1:29" ht="15.6" x14ac:dyDescent="0.25">
      <c r="E568" s="5">
        <v>3112080</v>
      </c>
      <c r="F568" s="7">
        <v>491</v>
      </c>
      <c r="G568" s="5">
        <v>98405</v>
      </c>
      <c r="H568" s="5">
        <v>19062.599999999999</v>
      </c>
      <c r="J568" s="1">
        <f t="shared" si="97"/>
        <v>0.29615993336109953</v>
      </c>
      <c r="K568" s="1">
        <f t="shared" si="97"/>
        <v>-0.13859649122807016</v>
      </c>
      <c r="L568" s="1">
        <f t="shared" si="97"/>
        <v>-9.6446700507614208E-4</v>
      </c>
      <c r="M568" s="1">
        <f t="shared" si="97"/>
        <v>2.4870967741935406E-2</v>
      </c>
      <c r="O568" s="1">
        <f t="shared" si="94"/>
        <v>-0.46797853327135691</v>
      </c>
      <c r="P568" s="1">
        <f t="shared" si="95"/>
        <v>-3.2565748990096995E-3</v>
      </c>
      <c r="Q568" s="1">
        <f t="shared" si="95"/>
        <v>8.3978164972136629E-2</v>
      </c>
      <c r="S568" s="1" t="str">
        <f t="shared" si="96"/>
        <v>B</v>
      </c>
      <c r="T568" s="1" t="str">
        <f t="shared" si="96"/>
        <v>B</v>
      </c>
      <c r="U568" s="1" t="str">
        <f t="shared" si="96"/>
        <v>C</v>
      </c>
    </row>
    <row r="569" spans="1:29" ht="15.6" x14ac:dyDescent="0.25">
      <c r="E569" s="5">
        <v>3911235</v>
      </c>
      <c r="F569" s="5">
        <v>4352</v>
      </c>
      <c r="G569" s="5">
        <v>100000</v>
      </c>
      <c r="H569" s="5">
        <v>19316</v>
      </c>
      <c r="J569" s="1">
        <f t="shared" si="97"/>
        <v>0.25679127785918099</v>
      </c>
      <c r="K569" s="1">
        <f t="shared" si="97"/>
        <v>7.8635437881873731</v>
      </c>
      <c r="L569" s="1">
        <f t="shared" si="97"/>
        <v>1.6208525989533051E-2</v>
      </c>
      <c r="M569" s="1">
        <f t="shared" si="97"/>
        <v>1.3293045020091775E-2</v>
      </c>
      <c r="O569" s="1">
        <f t="shared" si="94"/>
        <v>30.62231651224376</v>
      </c>
      <c r="P569" s="1">
        <f t="shared" si="95"/>
        <v>6.3119456878210134E-2</v>
      </c>
      <c r="Q569" s="1">
        <f t="shared" si="95"/>
        <v>5.1765952219691068E-2</v>
      </c>
      <c r="S569" s="1" t="str">
        <f t="shared" si="96"/>
        <v>D</v>
      </c>
      <c r="T569" s="1" t="str">
        <f t="shared" si="96"/>
        <v>C</v>
      </c>
      <c r="U569" s="1" t="str">
        <f t="shared" si="96"/>
        <v>C</v>
      </c>
    </row>
    <row r="570" spans="1:29" ht="15.6" x14ac:dyDescent="0.25">
      <c r="E570" s="5">
        <v>4832452</v>
      </c>
      <c r="F570" s="5">
        <v>6157</v>
      </c>
      <c r="G570" s="5">
        <v>116624</v>
      </c>
      <c r="H570" s="5">
        <v>25831</v>
      </c>
      <c r="J570" s="1">
        <f t="shared" si="97"/>
        <v>0.23553097678866139</v>
      </c>
      <c r="K570" s="1">
        <f t="shared" si="97"/>
        <v>0.4147518382352941</v>
      </c>
      <c r="L570" s="1">
        <f t="shared" si="97"/>
        <v>0.16624</v>
      </c>
      <c r="M570" s="1">
        <f t="shared" si="97"/>
        <v>0.33728515220542554</v>
      </c>
      <c r="O570" s="1">
        <f t="shared" si="94"/>
        <v>1.760922677306455</v>
      </c>
      <c r="P570" s="1">
        <f t="shared" si="95"/>
        <v>0.70580949591681441</v>
      </c>
      <c r="Q570" s="1">
        <f t="shared" si="95"/>
        <v>1.4320203516502492</v>
      </c>
      <c r="S570" s="1" t="str">
        <f t="shared" si="96"/>
        <v>D</v>
      </c>
      <c r="T570" s="1" t="str">
        <f t="shared" si="96"/>
        <v>C</v>
      </c>
      <c r="U570" s="1" t="str">
        <f t="shared" si="96"/>
        <v>D</v>
      </c>
    </row>
    <row r="571" spans="1:29" ht="15.6" x14ac:dyDescent="0.25">
      <c r="E571" s="5">
        <v>5625710</v>
      </c>
      <c r="F571" s="5">
        <v>3024</v>
      </c>
      <c r="G571" s="5">
        <v>112397</v>
      </c>
      <c r="H571" s="5">
        <v>39267</v>
      </c>
      <c r="J571" s="1">
        <f t="shared" si="97"/>
        <v>0.16415227714626032</v>
      </c>
      <c r="K571" s="1">
        <f t="shared" si="97"/>
        <v>-0.50885171349683289</v>
      </c>
      <c r="L571" s="1">
        <f t="shared" si="97"/>
        <v>-3.6244683770064484E-2</v>
      </c>
      <c r="M571" s="1">
        <f t="shared" si="97"/>
        <v>0.52015020711548143</v>
      </c>
      <c r="O571" s="1">
        <f t="shared" si="94"/>
        <v>-3.0998760562026444</v>
      </c>
      <c r="P571" s="1">
        <f t="shared" si="95"/>
        <v>-0.22079915308010215</v>
      </c>
      <c r="Q571" s="1">
        <f t="shared" si="95"/>
        <v>3.1687054006081534</v>
      </c>
      <c r="S571" s="1" t="str">
        <f t="shared" si="96"/>
        <v>A</v>
      </c>
      <c r="T571" s="1" t="str">
        <f t="shared" si="96"/>
        <v>B</v>
      </c>
      <c r="U571" s="1" t="str">
        <f t="shared" si="96"/>
        <v>D</v>
      </c>
    </row>
    <row r="572" spans="1:29" ht="15.6" x14ac:dyDescent="0.25">
      <c r="E572" s="5">
        <v>5701293</v>
      </c>
      <c r="F572" s="7">
        <v>852</v>
      </c>
      <c r="G572" s="5">
        <v>112317</v>
      </c>
      <c r="H572" s="5">
        <v>42433</v>
      </c>
      <c r="J572" s="1">
        <f t="shared" si="97"/>
        <v>1.3435281946634292E-2</v>
      </c>
      <c r="K572" s="1">
        <f t="shared" si="97"/>
        <v>-0.71825396825396826</v>
      </c>
      <c r="L572" s="1">
        <f t="shared" si="97"/>
        <v>-7.1176276946893606E-4</v>
      </c>
      <c r="M572" s="1">
        <f t="shared" si="97"/>
        <v>8.062749891766624E-2</v>
      </c>
      <c r="O572" s="1">
        <f t="shared" si="94"/>
        <v>-53.460282494026849</v>
      </c>
      <c r="P572" s="1">
        <f t="shared" si="95"/>
        <v>-5.2977136787757673E-2</v>
      </c>
      <c r="Q572" s="1">
        <f t="shared" si="95"/>
        <v>6.0011765467909992</v>
      </c>
      <c r="S572" s="1" t="str">
        <f t="shared" si="96"/>
        <v>A</v>
      </c>
      <c r="T572" s="1" t="str">
        <f t="shared" si="96"/>
        <v>B</v>
      </c>
      <c r="U572" s="1" t="str">
        <f t="shared" si="96"/>
        <v>D</v>
      </c>
    </row>
    <row r="573" spans="1:29" ht="15.6" x14ac:dyDescent="0.25">
      <c r="E573" s="5">
        <v>6010187</v>
      </c>
      <c r="F573" s="5">
        <v>1389</v>
      </c>
      <c r="G573" s="5">
        <v>104786</v>
      </c>
      <c r="H573" s="5">
        <v>65754</v>
      </c>
      <c r="J573" s="1">
        <f t="shared" si="97"/>
        <v>5.4179639601051904E-2</v>
      </c>
      <c r="K573" s="1">
        <f t="shared" si="97"/>
        <v>0.63028169014084512</v>
      </c>
      <c r="L573" s="1">
        <f t="shared" si="97"/>
        <v>-6.7051292324403253E-2</v>
      </c>
      <c r="M573" s="1">
        <f t="shared" si="97"/>
        <v>0.5495958334315274</v>
      </c>
      <c r="O573" s="1">
        <f t="shared" si="94"/>
        <v>11.633183512881988</v>
      </c>
      <c r="P573" s="1">
        <f t="shared" si="95"/>
        <v>-1.2375736128577246</v>
      </c>
      <c r="Q573" s="1">
        <f t="shared" si="95"/>
        <v>10.143955136623998</v>
      </c>
      <c r="S573" s="1" t="str">
        <f t="shared" si="96"/>
        <v>D</v>
      </c>
      <c r="T573" s="1" t="str">
        <f t="shared" si="96"/>
        <v>A</v>
      </c>
      <c r="U573" s="1" t="str">
        <f t="shared" si="96"/>
        <v>D</v>
      </c>
    </row>
    <row r="574" spans="1:29" ht="14.4" x14ac:dyDescent="0.25">
      <c r="A574" s="20" t="s">
        <v>140</v>
      </c>
      <c r="J574" s="1" t="e">
        <f>(E574-#REF!)/#REF!</f>
        <v>#REF!</v>
      </c>
      <c r="K574" s="1" t="e">
        <f>(F574-#REF!)/#REF!</f>
        <v>#REF!</v>
      </c>
      <c r="L574" s="1" t="e">
        <f>(G574-#REF!)/#REF!</f>
        <v>#REF!</v>
      </c>
      <c r="M574" s="1" t="e">
        <f>(H574-#REF!)/#REF!</f>
        <v>#REF!</v>
      </c>
      <c r="O574" s="1" t="e">
        <f t="shared" ref="O574:O622" si="98">K574/J574</f>
        <v>#REF!</v>
      </c>
      <c r="P574" s="1" t="e">
        <f t="shared" ref="P574:Q622" si="99">L574/$J574</f>
        <v>#REF!</v>
      </c>
      <c r="Q574" s="1" t="e">
        <f t="shared" si="99"/>
        <v>#REF!</v>
      </c>
      <c r="S574" s="8" t="e">
        <f t="shared" ref="S574:U622" si="100">IF(AND($J574&gt;0,K574&lt;0,O574&lt;-0.5),"A",IF(OR(AND($J574&gt;0,K574&lt;0,O574&gt;-0.5)),"B",IF(OR(AND($J574&gt;0,K574&gt;0,O574&lt;1),AND($J574&lt;0,K574&lt;0,O574&gt;1.2)),"C",IF(OR(AND($J574&gt;0,K574&gt;0,O574&gt;1),AND($J574&lt;0,K574&lt;0,O574&lt;1.2)),"D",IF(AND($J574&lt;0,K574&gt;0,O574&lt;0),"E","F")))))</f>
        <v>#REF!</v>
      </c>
      <c r="T574" s="8" t="e">
        <f t="shared" si="100"/>
        <v>#REF!</v>
      </c>
      <c r="U574" s="8" t="e">
        <f t="shared" si="100"/>
        <v>#REF!</v>
      </c>
    </row>
    <row r="575" spans="1:29" ht="15.6" x14ac:dyDescent="0.25">
      <c r="E575" s="5">
        <v>409000</v>
      </c>
      <c r="F575" s="6"/>
      <c r="G575" s="6"/>
      <c r="H575" s="6"/>
      <c r="J575" s="1" t="e">
        <f t="shared" ref="J575:M621" si="101">(E575-E574)/E574</f>
        <v>#DIV/0!</v>
      </c>
      <c r="K575" s="1" t="e">
        <f t="shared" si="101"/>
        <v>#DIV/0!</v>
      </c>
      <c r="L575" s="1" t="e">
        <f t="shared" si="101"/>
        <v>#DIV/0!</v>
      </c>
      <c r="M575" s="1" t="e">
        <f t="shared" ref="M575:M620" si="102">(H575-H574)/H574</f>
        <v>#DIV/0!</v>
      </c>
      <c r="O575" s="1" t="e">
        <f t="shared" si="98"/>
        <v>#DIV/0!</v>
      </c>
      <c r="P575" s="1" t="e">
        <f t="shared" si="99"/>
        <v>#DIV/0!</v>
      </c>
      <c r="Q575" s="1" t="e">
        <f t="shared" si="99"/>
        <v>#DIV/0!</v>
      </c>
      <c r="S575" s="1" t="e">
        <f t="shared" si="100"/>
        <v>#DIV/0!</v>
      </c>
      <c r="T575" s="1" t="e">
        <f t="shared" si="100"/>
        <v>#DIV/0!</v>
      </c>
      <c r="U575" s="1" t="e">
        <f t="shared" si="100"/>
        <v>#DIV/0!</v>
      </c>
      <c r="W575" s="1">
        <f>COUNTIF($S$575:$U$587,"A")</f>
        <v>6</v>
      </c>
      <c r="X575" s="1">
        <f>COUNTIF($S$575:$U$587,"B")</f>
        <v>12</v>
      </c>
      <c r="Y575" s="1">
        <f>COUNTIF($S$575:$U$587,"C")</f>
        <v>10</v>
      </c>
      <c r="Z575" s="1">
        <f>COUNTIF($S$575:$U$587,"D")</f>
        <v>5</v>
      </c>
      <c r="AA575" s="1">
        <f>COUNTIF($S$575:$U$587,"E")</f>
        <v>0</v>
      </c>
      <c r="AC575" s="1" t="s">
        <v>9</v>
      </c>
    </row>
    <row r="576" spans="1:29" ht="15.6" x14ac:dyDescent="0.25">
      <c r="E576" s="5">
        <v>486850</v>
      </c>
      <c r="F576" s="7">
        <v>335</v>
      </c>
      <c r="G576" s="5">
        <v>9129</v>
      </c>
      <c r="H576" s="5">
        <v>2789</v>
      </c>
      <c r="J576" s="1">
        <f t="shared" si="101"/>
        <v>0.19034229828850857</v>
      </c>
      <c r="K576" s="1" t="e">
        <f t="shared" si="101"/>
        <v>#DIV/0!</v>
      </c>
      <c r="L576" s="1" t="e">
        <f t="shared" si="101"/>
        <v>#DIV/0!</v>
      </c>
      <c r="M576" s="1" t="e">
        <f t="shared" si="102"/>
        <v>#DIV/0!</v>
      </c>
      <c r="O576" s="1" t="e">
        <f t="shared" si="98"/>
        <v>#DIV/0!</v>
      </c>
      <c r="P576" s="1" t="e">
        <f t="shared" si="99"/>
        <v>#DIV/0!</v>
      </c>
      <c r="Q576" s="1" t="e">
        <f t="shared" si="99"/>
        <v>#DIV/0!</v>
      </c>
      <c r="S576" s="1" t="e">
        <f t="shared" si="100"/>
        <v>#DIV/0!</v>
      </c>
      <c r="T576" s="1" t="e">
        <f t="shared" si="100"/>
        <v>#DIV/0!</v>
      </c>
      <c r="U576" s="1" t="e">
        <f t="shared" si="100"/>
        <v>#DIV/0!</v>
      </c>
    </row>
    <row r="577" spans="1:29" ht="15.6" x14ac:dyDescent="0.25">
      <c r="E577" s="5">
        <v>589020</v>
      </c>
      <c r="F577" s="7">
        <v>341</v>
      </c>
      <c r="G577" s="5">
        <v>8957</v>
      </c>
      <c r="H577" s="5">
        <v>2620</v>
      </c>
      <c r="J577" s="1">
        <f t="shared" si="101"/>
        <v>0.20985929957892574</v>
      </c>
      <c r="K577" s="1">
        <f t="shared" si="101"/>
        <v>1.7910447761194031E-2</v>
      </c>
      <c r="L577" s="1">
        <f t="shared" si="101"/>
        <v>-1.884105597546281E-2</v>
      </c>
      <c r="M577" s="1">
        <f t="shared" si="102"/>
        <v>-6.0595195410541411E-2</v>
      </c>
      <c r="O577" s="1">
        <f t="shared" si="98"/>
        <v>8.5345027821643479E-2</v>
      </c>
      <c r="P577" s="1">
        <f t="shared" si="99"/>
        <v>-8.9779466591505042E-2</v>
      </c>
      <c r="Q577" s="1">
        <f t="shared" si="99"/>
        <v>-0.28874200729785737</v>
      </c>
      <c r="S577" s="1" t="str">
        <f t="shared" si="100"/>
        <v>C</v>
      </c>
      <c r="T577" s="1" t="str">
        <f t="shared" si="100"/>
        <v>B</v>
      </c>
      <c r="U577" s="1" t="str">
        <f t="shared" si="100"/>
        <v>B</v>
      </c>
    </row>
    <row r="578" spans="1:29" ht="15.6" x14ac:dyDescent="0.25">
      <c r="E578" s="5">
        <v>695200</v>
      </c>
      <c r="F578" s="7">
        <v>322</v>
      </c>
      <c r="G578" s="5">
        <v>8366</v>
      </c>
      <c r="H578" s="5">
        <v>2574</v>
      </c>
      <c r="J578" s="1">
        <f t="shared" si="101"/>
        <v>0.180265525788598</v>
      </c>
      <c r="K578" s="1">
        <f t="shared" si="101"/>
        <v>-5.5718475073313782E-2</v>
      </c>
      <c r="L578" s="1">
        <f t="shared" si="101"/>
        <v>-6.5981913587138549E-2</v>
      </c>
      <c r="M578" s="1">
        <f t="shared" si="102"/>
        <v>-1.7557251908396947E-2</v>
      </c>
      <c r="O578" s="1">
        <f t="shared" si="98"/>
        <v>-0.30909113004033983</v>
      </c>
      <c r="P578" s="1">
        <f t="shared" si="99"/>
        <v>-0.3660262454426102</v>
      </c>
      <c r="Q578" s="1">
        <f t="shared" si="99"/>
        <v>-9.7396614419702113E-2</v>
      </c>
      <c r="S578" s="1" t="str">
        <f t="shared" si="100"/>
        <v>B</v>
      </c>
      <c r="T578" s="1" t="str">
        <f t="shared" si="100"/>
        <v>B</v>
      </c>
      <c r="U578" s="1" t="str">
        <f t="shared" si="100"/>
        <v>B</v>
      </c>
    </row>
    <row r="579" spans="1:29" ht="15.6" x14ac:dyDescent="0.25">
      <c r="E579" s="5">
        <v>836310</v>
      </c>
      <c r="F579" s="7">
        <v>317</v>
      </c>
      <c r="G579" s="5">
        <v>7850</v>
      </c>
      <c r="H579" s="5">
        <v>2844</v>
      </c>
      <c r="J579" s="1">
        <f t="shared" si="101"/>
        <v>0.20297756041426929</v>
      </c>
      <c r="K579" s="1">
        <f t="shared" si="101"/>
        <v>-1.5527950310559006E-2</v>
      </c>
      <c r="L579" s="1">
        <f t="shared" si="101"/>
        <v>-6.1678221372220891E-2</v>
      </c>
      <c r="M579" s="1">
        <f t="shared" si="102"/>
        <v>0.1048951048951049</v>
      </c>
      <c r="O579" s="1">
        <f t="shared" si="98"/>
        <v>-7.650082244986621E-2</v>
      </c>
      <c r="P579" s="1">
        <f t="shared" si="99"/>
        <v>-0.30386719224695602</v>
      </c>
      <c r="Q579" s="1">
        <f t="shared" si="99"/>
        <v>0.51678177962636895</v>
      </c>
      <c r="S579" s="1" t="str">
        <f t="shared" si="100"/>
        <v>B</v>
      </c>
      <c r="T579" s="1" t="str">
        <f t="shared" si="100"/>
        <v>B</v>
      </c>
      <c r="U579" s="1" t="str">
        <f t="shared" si="100"/>
        <v>C</v>
      </c>
    </row>
    <row r="580" spans="1:29" ht="15.6" x14ac:dyDescent="0.25">
      <c r="E580" s="5">
        <v>1022700</v>
      </c>
      <c r="F580" s="7">
        <v>347</v>
      </c>
      <c r="G580" s="5">
        <v>16376</v>
      </c>
      <c r="H580" s="5">
        <v>2358</v>
      </c>
      <c r="J580" s="1">
        <f t="shared" si="101"/>
        <v>0.22287190156760053</v>
      </c>
      <c r="K580" s="1">
        <f t="shared" si="101"/>
        <v>9.4637223974763401E-2</v>
      </c>
      <c r="L580" s="1">
        <f t="shared" si="101"/>
        <v>1.0861146496815286</v>
      </c>
      <c r="M580" s="1">
        <f t="shared" si="102"/>
        <v>-0.17088607594936708</v>
      </c>
      <c r="O580" s="1">
        <f t="shared" si="98"/>
        <v>0.42462608928769985</v>
      </c>
      <c r="P580" s="1">
        <f t="shared" si="99"/>
        <v>4.8732686446438072</v>
      </c>
      <c r="Q580" s="1">
        <f t="shared" si="99"/>
        <v>-0.76674571692266313</v>
      </c>
      <c r="S580" s="1" t="str">
        <f t="shared" si="100"/>
        <v>C</v>
      </c>
      <c r="T580" s="1" t="str">
        <f t="shared" si="100"/>
        <v>D</v>
      </c>
      <c r="U580" s="1" t="str">
        <f t="shared" si="100"/>
        <v>A</v>
      </c>
    </row>
    <row r="581" spans="1:29" ht="15.6" x14ac:dyDescent="0.25">
      <c r="E581" s="5">
        <v>1286500</v>
      </c>
      <c r="F581" s="7">
        <v>350</v>
      </c>
      <c r="G581" s="5">
        <v>16300</v>
      </c>
      <c r="H581" s="5">
        <v>2107</v>
      </c>
      <c r="J581" s="1">
        <f t="shared" si="101"/>
        <v>0.25794465630194585</v>
      </c>
      <c r="K581" s="1">
        <f t="shared" si="101"/>
        <v>8.6455331412103754E-3</v>
      </c>
      <c r="L581" s="1">
        <f t="shared" si="101"/>
        <v>-4.6409379579872984E-3</v>
      </c>
      <c r="M581" s="1">
        <f t="shared" si="102"/>
        <v>-0.10644614079728583</v>
      </c>
      <c r="O581" s="1">
        <f t="shared" si="98"/>
        <v>3.3517008125533924E-2</v>
      </c>
      <c r="P581" s="1">
        <f t="shared" si="99"/>
        <v>-1.799199109034727E-2</v>
      </c>
      <c r="Q581" s="1">
        <f t="shared" si="99"/>
        <v>-0.41267046320464068</v>
      </c>
      <c r="S581" s="1" t="str">
        <f t="shared" si="100"/>
        <v>C</v>
      </c>
      <c r="T581" s="1" t="str">
        <f t="shared" si="100"/>
        <v>B</v>
      </c>
      <c r="U581" s="1" t="str">
        <f t="shared" si="100"/>
        <v>B</v>
      </c>
    </row>
    <row r="582" spans="1:29" ht="15.6" x14ac:dyDescent="0.25">
      <c r="E582" s="5">
        <v>1558600</v>
      </c>
      <c r="F582" s="7">
        <v>411</v>
      </c>
      <c r="G582" s="5">
        <v>14749</v>
      </c>
      <c r="H582" s="5">
        <v>3806</v>
      </c>
      <c r="J582" s="1">
        <f t="shared" si="101"/>
        <v>0.21150408083948699</v>
      </c>
      <c r="K582" s="1">
        <f t="shared" si="101"/>
        <v>0.17428571428571429</v>
      </c>
      <c r="L582" s="1">
        <f t="shared" si="101"/>
        <v>-9.5153374233128835E-2</v>
      </c>
      <c r="M582" s="1">
        <f t="shared" si="102"/>
        <v>0.80635975320360698</v>
      </c>
      <c r="O582" s="1">
        <f t="shared" si="98"/>
        <v>0.82403003097600669</v>
      </c>
      <c r="P582" s="1">
        <f t="shared" si="99"/>
        <v>-0.44988907001440737</v>
      </c>
      <c r="Q582" s="1">
        <f t="shared" si="99"/>
        <v>3.8125021039927978</v>
      </c>
      <c r="S582" s="1" t="str">
        <f t="shared" si="100"/>
        <v>C</v>
      </c>
      <c r="T582" s="1" t="str">
        <f t="shared" si="100"/>
        <v>B</v>
      </c>
      <c r="U582" s="1" t="str">
        <f t="shared" si="100"/>
        <v>D</v>
      </c>
    </row>
    <row r="583" spans="1:29" ht="15.6" x14ac:dyDescent="0.25">
      <c r="E583" s="5">
        <v>1877340</v>
      </c>
      <c r="F583" s="7">
        <v>328</v>
      </c>
      <c r="G583" s="5">
        <v>16343</v>
      </c>
      <c r="H583" s="5">
        <v>3336</v>
      </c>
      <c r="J583" s="1">
        <f t="shared" si="101"/>
        <v>0.20450404208905429</v>
      </c>
      <c r="K583" s="1">
        <f t="shared" si="101"/>
        <v>-0.20194647201946472</v>
      </c>
      <c r="L583" s="1">
        <f t="shared" si="101"/>
        <v>0.10807512373720252</v>
      </c>
      <c r="M583" s="1">
        <f t="shared" si="102"/>
        <v>-0.12348922753547031</v>
      </c>
      <c r="O583" s="1">
        <f t="shared" si="98"/>
        <v>-0.98749379208614452</v>
      </c>
      <c r="P583" s="1">
        <f t="shared" si="99"/>
        <v>0.52847426697874078</v>
      </c>
      <c r="Q583" s="1">
        <f t="shared" si="99"/>
        <v>-0.60384736787596172</v>
      </c>
      <c r="S583" s="1" t="str">
        <f t="shared" si="100"/>
        <v>A</v>
      </c>
      <c r="T583" s="1" t="str">
        <f t="shared" si="100"/>
        <v>C</v>
      </c>
      <c r="U583" s="1" t="str">
        <f t="shared" si="100"/>
        <v>A</v>
      </c>
    </row>
    <row r="584" spans="1:29" ht="15.6" x14ac:dyDescent="0.25">
      <c r="E584" s="5">
        <v>2345280</v>
      </c>
      <c r="F584" s="7">
        <v>350</v>
      </c>
      <c r="G584" s="5">
        <v>20133</v>
      </c>
      <c r="H584" s="5">
        <v>39258</v>
      </c>
      <c r="J584" s="1">
        <f t="shared" si="101"/>
        <v>0.24925692735466137</v>
      </c>
      <c r="K584" s="1">
        <f t="shared" si="101"/>
        <v>6.7073170731707321E-2</v>
      </c>
      <c r="L584" s="1">
        <f t="shared" si="101"/>
        <v>0.23190356727650982</v>
      </c>
      <c r="M584" s="1">
        <f t="shared" si="102"/>
        <v>10.767985611510792</v>
      </c>
      <c r="O584" s="1">
        <f t="shared" si="98"/>
        <v>0.26909250404210672</v>
      </c>
      <c r="P584" s="1">
        <f t="shared" si="99"/>
        <v>0.93037962771056748</v>
      </c>
      <c r="Q584" s="1">
        <f t="shared" si="99"/>
        <v>43.200346428844874</v>
      </c>
      <c r="S584" s="1" t="str">
        <f t="shared" si="100"/>
        <v>C</v>
      </c>
      <c r="T584" s="1" t="str">
        <f t="shared" si="100"/>
        <v>C</v>
      </c>
      <c r="U584" s="1" t="str">
        <f t="shared" si="100"/>
        <v>D</v>
      </c>
    </row>
    <row r="585" spans="1:29" ht="15.6" x14ac:dyDescent="0.25">
      <c r="E585" s="5">
        <v>2733060</v>
      </c>
      <c r="F585" s="7">
        <v>433</v>
      </c>
      <c r="G585" s="5">
        <v>18098</v>
      </c>
      <c r="H585" s="5">
        <v>41583</v>
      </c>
      <c r="J585" s="1">
        <f t="shared" si="101"/>
        <v>0.16534486287351616</v>
      </c>
      <c r="K585" s="1">
        <f t="shared" si="101"/>
        <v>0.23714285714285716</v>
      </c>
      <c r="L585" s="1">
        <f t="shared" si="101"/>
        <v>-0.10107783241444394</v>
      </c>
      <c r="M585" s="1">
        <f t="shared" si="102"/>
        <v>5.9223597738040652E-2</v>
      </c>
      <c r="O585" s="1">
        <f t="shared" si="98"/>
        <v>1.4342317809066998</v>
      </c>
      <c r="P585" s="1">
        <f t="shared" si="99"/>
        <v>-0.61131522720343268</v>
      </c>
      <c r="Q585" s="1">
        <f t="shared" si="99"/>
        <v>0.35818226649923152</v>
      </c>
      <c r="S585" s="1" t="str">
        <f t="shared" si="100"/>
        <v>D</v>
      </c>
      <c r="T585" s="1" t="str">
        <f t="shared" si="100"/>
        <v>A</v>
      </c>
      <c r="U585" s="1" t="str">
        <f t="shared" si="100"/>
        <v>C</v>
      </c>
    </row>
    <row r="586" spans="1:29" ht="15.6" x14ac:dyDescent="0.25">
      <c r="E586" s="5">
        <v>3219750</v>
      </c>
      <c r="F586" s="7">
        <v>424</v>
      </c>
      <c r="G586" s="5">
        <v>17196</v>
      </c>
      <c r="H586" s="5">
        <v>35508</v>
      </c>
      <c r="J586" s="1">
        <f t="shared" si="101"/>
        <v>0.1780751245856293</v>
      </c>
      <c r="K586" s="1">
        <f t="shared" si="101"/>
        <v>-2.0785219399538105E-2</v>
      </c>
      <c r="L586" s="1">
        <f t="shared" si="101"/>
        <v>-4.9839761299591112E-2</v>
      </c>
      <c r="M586" s="1">
        <f t="shared" si="102"/>
        <v>-0.14609335545775917</v>
      </c>
      <c r="O586" s="1">
        <f t="shared" si="98"/>
        <v>-0.11672163334381559</v>
      </c>
      <c r="P586" s="1">
        <f t="shared" si="99"/>
        <v>-0.27988053590059481</v>
      </c>
      <c r="Q586" s="1">
        <f t="shared" si="99"/>
        <v>-0.82040293835374323</v>
      </c>
      <c r="S586" s="1" t="str">
        <f t="shared" si="100"/>
        <v>B</v>
      </c>
      <c r="T586" s="1" t="str">
        <f t="shared" si="100"/>
        <v>B</v>
      </c>
      <c r="U586" s="1" t="str">
        <f t="shared" si="100"/>
        <v>A</v>
      </c>
    </row>
    <row r="587" spans="1:29" ht="15.6" x14ac:dyDescent="0.25">
      <c r="E587" s="5">
        <v>3253630</v>
      </c>
      <c r="F587" s="7">
        <v>402</v>
      </c>
      <c r="G587" s="5">
        <v>17262</v>
      </c>
      <c r="H587" s="5">
        <v>51569</v>
      </c>
      <c r="J587" s="1">
        <f t="shared" si="101"/>
        <v>1.0522556099076015E-2</v>
      </c>
      <c r="K587" s="1">
        <f t="shared" si="101"/>
        <v>-5.1886792452830191E-2</v>
      </c>
      <c r="L587" s="1">
        <f t="shared" si="101"/>
        <v>3.8381018841591066E-3</v>
      </c>
      <c r="M587" s="1">
        <f t="shared" si="102"/>
        <v>0.45232060380759265</v>
      </c>
      <c r="O587" s="1">
        <f t="shared" si="98"/>
        <v>-4.9310064935064934</v>
      </c>
      <c r="P587" s="1">
        <f t="shared" si="99"/>
        <v>0.36474995695163176</v>
      </c>
      <c r="Q587" s="1">
        <f t="shared" si="99"/>
        <v>42.985810628969787</v>
      </c>
      <c r="S587" s="1" t="str">
        <f t="shared" si="100"/>
        <v>A</v>
      </c>
      <c r="T587" s="1" t="str">
        <f t="shared" si="100"/>
        <v>C</v>
      </c>
      <c r="U587" s="1" t="str">
        <f t="shared" si="100"/>
        <v>D</v>
      </c>
    </row>
    <row r="588" spans="1:29" ht="14.4" x14ac:dyDescent="0.25">
      <c r="A588" s="20" t="s">
        <v>141</v>
      </c>
      <c r="J588" s="1">
        <f t="shared" si="101"/>
        <v>-1</v>
      </c>
      <c r="K588" s="1">
        <f t="shared" si="101"/>
        <v>-1</v>
      </c>
      <c r="L588" s="1">
        <f t="shared" si="101"/>
        <v>-1</v>
      </c>
      <c r="M588" s="1">
        <f t="shared" si="102"/>
        <v>-1</v>
      </c>
      <c r="O588" s="1">
        <f t="shared" si="98"/>
        <v>1</v>
      </c>
      <c r="P588" s="1">
        <f t="shared" si="99"/>
        <v>1</v>
      </c>
      <c r="Q588" s="1">
        <f t="shared" si="99"/>
        <v>1</v>
      </c>
      <c r="S588" s="8" t="str">
        <f t="shared" si="100"/>
        <v>D</v>
      </c>
      <c r="T588" s="8" t="str">
        <f t="shared" si="100"/>
        <v>D</v>
      </c>
      <c r="U588" s="8" t="str">
        <f t="shared" si="100"/>
        <v>D</v>
      </c>
    </row>
    <row r="589" spans="1:29" ht="15.6" x14ac:dyDescent="0.25">
      <c r="E589" s="5">
        <v>1817700</v>
      </c>
      <c r="F589" s="6"/>
      <c r="G589" s="6"/>
      <c r="H589" s="6"/>
      <c r="J589" s="1" t="e">
        <f t="shared" si="101"/>
        <v>#DIV/0!</v>
      </c>
      <c r="K589" s="1" t="e">
        <f t="shared" si="101"/>
        <v>#DIV/0!</v>
      </c>
      <c r="L589" s="1" t="e">
        <f t="shared" si="101"/>
        <v>#DIV/0!</v>
      </c>
      <c r="M589" s="1" t="e">
        <f t="shared" si="102"/>
        <v>#DIV/0!</v>
      </c>
      <c r="O589" s="1" t="e">
        <f t="shared" si="98"/>
        <v>#DIV/0!</v>
      </c>
      <c r="P589" s="1" t="e">
        <f t="shared" si="99"/>
        <v>#DIV/0!</v>
      </c>
      <c r="Q589" s="1" t="e">
        <f t="shared" si="99"/>
        <v>#DIV/0!</v>
      </c>
      <c r="S589" s="1" t="e">
        <f t="shared" si="100"/>
        <v>#DIV/0!</v>
      </c>
      <c r="T589" s="1" t="e">
        <f t="shared" si="100"/>
        <v>#DIV/0!</v>
      </c>
      <c r="U589" s="1" t="e">
        <f t="shared" si="100"/>
        <v>#DIV/0!</v>
      </c>
      <c r="W589" s="1">
        <f>COUNTIF($S$589:$U$601,"A")</f>
        <v>10</v>
      </c>
      <c r="X589" s="1">
        <f>COUNTIF($S$589:$U$601,"B")</f>
        <v>7</v>
      </c>
      <c r="Y589" s="1">
        <f>COUNTIF($S$589:$U$601,"C")</f>
        <v>8</v>
      </c>
      <c r="Z589" s="1">
        <f>COUNTIF($S$589:$U$601,"D")</f>
        <v>8</v>
      </c>
      <c r="AA589" s="1">
        <f>COUNTIF($S$589:$U$601,"E")</f>
        <v>0</v>
      </c>
      <c r="AC589" s="1" t="s">
        <v>146</v>
      </c>
    </row>
    <row r="590" spans="1:29" ht="15.6" x14ac:dyDescent="0.25">
      <c r="E590" s="5">
        <v>2074610</v>
      </c>
      <c r="F590" s="5">
        <v>3518</v>
      </c>
      <c r="G590" s="5">
        <v>243860</v>
      </c>
      <c r="H590" s="5">
        <v>64297</v>
      </c>
      <c r="J590" s="1">
        <f t="shared" si="101"/>
        <v>0.14133795455795786</v>
      </c>
      <c r="K590" s="1" t="e">
        <f t="shared" si="101"/>
        <v>#DIV/0!</v>
      </c>
      <c r="L590" s="1" t="e">
        <f t="shared" si="101"/>
        <v>#DIV/0!</v>
      </c>
      <c r="M590" s="1" t="e">
        <f t="shared" si="102"/>
        <v>#DIV/0!</v>
      </c>
      <c r="O590" s="1" t="e">
        <f t="shared" si="98"/>
        <v>#DIV/0!</v>
      </c>
      <c r="P590" s="1" t="e">
        <f t="shared" si="99"/>
        <v>#DIV/0!</v>
      </c>
      <c r="Q590" s="1" t="e">
        <f t="shared" si="99"/>
        <v>#DIV/0!</v>
      </c>
      <c r="S590" s="1" t="e">
        <f t="shared" si="100"/>
        <v>#DIV/0!</v>
      </c>
      <c r="T590" s="1" t="e">
        <f t="shared" si="100"/>
        <v>#DIV/0!</v>
      </c>
      <c r="U590" s="1" t="e">
        <f t="shared" si="100"/>
        <v>#DIV/0!</v>
      </c>
    </row>
    <row r="591" spans="1:29" ht="15.6" x14ac:dyDescent="0.25">
      <c r="E591" s="5">
        <v>2477000</v>
      </c>
      <c r="F591" s="5">
        <v>4584</v>
      </c>
      <c r="G591" s="5">
        <v>263092</v>
      </c>
      <c r="H591" s="5">
        <v>101022</v>
      </c>
      <c r="J591" s="1">
        <f t="shared" si="101"/>
        <v>0.19395934657598296</v>
      </c>
      <c r="K591" s="1">
        <f t="shared" si="101"/>
        <v>0.30301307561114271</v>
      </c>
      <c r="L591" s="1">
        <f t="shared" si="101"/>
        <v>7.8864922496514389E-2</v>
      </c>
      <c r="M591" s="1">
        <f t="shared" si="102"/>
        <v>0.5711775043936731</v>
      </c>
      <c r="O591" s="1">
        <f t="shared" si="98"/>
        <v>1.5622504455717905</v>
      </c>
      <c r="P591" s="1">
        <f t="shared" si="99"/>
        <v>0.40660542473842221</v>
      </c>
      <c r="Q591" s="1">
        <f t="shared" si="99"/>
        <v>2.9448310405083578</v>
      </c>
      <c r="S591" s="1" t="str">
        <f t="shared" si="100"/>
        <v>D</v>
      </c>
      <c r="T591" s="1" t="str">
        <f t="shared" si="100"/>
        <v>C</v>
      </c>
      <c r="U591" s="1" t="str">
        <f t="shared" si="100"/>
        <v>D</v>
      </c>
    </row>
    <row r="592" spans="1:29" ht="15.6" x14ac:dyDescent="0.25">
      <c r="E592" s="5">
        <v>3124200</v>
      </c>
      <c r="F592" s="5">
        <v>4678</v>
      </c>
      <c r="G592" s="5">
        <v>269364</v>
      </c>
      <c r="H592" s="5">
        <v>90569</v>
      </c>
      <c r="J592" s="1">
        <f t="shared" si="101"/>
        <v>0.26128381106176829</v>
      </c>
      <c r="K592" s="1">
        <f t="shared" si="101"/>
        <v>2.0506108202443279E-2</v>
      </c>
      <c r="L592" s="1">
        <f t="shared" si="101"/>
        <v>2.3839569428184819E-2</v>
      </c>
      <c r="M592" s="1">
        <f t="shared" si="102"/>
        <v>-0.10347251093821148</v>
      </c>
      <c r="O592" s="1">
        <f t="shared" si="98"/>
        <v>7.8482123018312727E-2</v>
      </c>
      <c r="P592" s="1">
        <f t="shared" si="99"/>
        <v>9.1240132066770382E-2</v>
      </c>
      <c r="Q592" s="1">
        <f t="shared" si="99"/>
        <v>-0.39601577502155411</v>
      </c>
      <c r="S592" s="1" t="str">
        <f t="shared" si="100"/>
        <v>C</v>
      </c>
      <c r="T592" s="1" t="str">
        <f t="shared" si="100"/>
        <v>C</v>
      </c>
      <c r="U592" s="1" t="str">
        <f t="shared" si="100"/>
        <v>B</v>
      </c>
    </row>
    <row r="593" spans="1:29" ht="15.6" x14ac:dyDescent="0.25">
      <c r="E593" s="5">
        <v>3500700</v>
      </c>
      <c r="F593" s="5">
        <v>4685</v>
      </c>
      <c r="G593" s="5">
        <v>333224</v>
      </c>
      <c r="H593" s="5">
        <v>82518</v>
      </c>
      <c r="J593" s="1">
        <f t="shared" si="101"/>
        <v>0.12051085077779912</v>
      </c>
      <c r="K593" s="1">
        <f t="shared" si="101"/>
        <v>1.4963659683625481E-3</v>
      </c>
      <c r="L593" s="1">
        <f t="shared" si="101"/>
        <v>0.23707696648401419</v>
      </c>
      <c r="M593" s="1">
        <f t="shared" si="102"/>
        <v>-8.889355077344345E-2</v>
      </c>
      <c r="O593" s="1">
        <f t="shared" si="98"/>
        <v>1.241685672870723E-2</v>
      </c>
      <c r="P593" s="1">
        <f t="shared" si="99"/>
        <v>1.9672665569438437</v>
      </c>
      <c r="Q593" s="1">
        <f t="shared" si="99"/>
        <v>-0.73763939263317935</v>
      </c>
      <c r="S593" s="1" t="str">
        <f t="shared" si="100"/>
        <v>C</v>
      </c>
      <c r="T593" s="1" t="str">
        <f t="shared" si="100"/>
        <v>D</v>
      </c>
      <c r="U593" s="1" t="str">
        <f t="shared" si="100"/>
        <v>A</v>
      </c>
    </row>
    <row r="594" spans="1:29" ht="15.6" x14ac:dyDescent="0.25">
      <c r="E594" s="5">
        <v>4248820</v>
      </c>
      <c r="F594" s="5">
        <v>4882</v>
      </c>
      <c r="G594" s="5">
        <v>330938</v>
      </c>
      <c r="H594" s="5">
        <v>68681</v>
      </c>
      <c r="J594" s="1">
        <f t="shared" si="101"/>
        <v>0.21370583026251894</v>
      </c>
      <c r="K594" s="1">
        <f t="shared" si="101"/>
        <v>4.2049092849519742E-2</v>
      </c>
      <c r="L594" s="1">
        <f t="shared" si="101"/>
        <v>-6.860250162053153E-3</v>
      </c>
      <c r="M594" s="1">
        <f t="shared" si="102"/>
        <v>-0.1676846263845464</v>
      </c>
      <c r="O594" s="1">
        <f t="shared" si="98"/>
        <v>0.19676156143174056</v>
      </c>
      <c r="P594" s="1">
        <f t="shared" si="99"/>
        <v>-3.2101371093273101E-2</v>
      </c>
      <c r="Q594" s="1">
        <f t="shared" si="99"/>
        <v>-0.78465162217877016</v>
      </c>
      <c r="S594" s="1" t="str">
        <f t="shared" si="100"/>
        <v>C</v>
      </c>
      <c r="T594" s="1" t="str">
        <f t="shared" si="100"/>
        <v>B</v>
      </c>
      <c r="U594" s="1" t="str">
        <f t="shared" si="100"/>
        <v>A</v>
      </c>
    </row>
    <row r="595" spans="1:29" ht="15.6" x14ac:dyDescent="0.25">
      <c r="E595" s="5">
        <v>4897150</v>
      </c>
      <c r="F595" s="5">
        <v>4656</v>
      </c>
      <c r="G595" s="5">
        <v>315975</v>
      </c>
      <c r="H595" s="5">
        <v>29596</v>
      </c>
      <c r="J595" s="1">
        <f t="shared" si="101"/>
        <v>0.15259060162586319</v>
      </c>
      <c r="K595" s="1">
        <f t="shared" si="101"/>
        <v>-4.6292503072511267E-2</v>
      </c>
      <c r="L595" s="1">
        <f t="shared" si="101"/>
        <v>-4.521390713668421E-2</v>
      </c>
      <c r="M595" s="1">
        <f t="shared" si="102"/>
        <v>-0.5690802405323161</v>
      </c>
      <c r="O595" s="1">
        <f t="shared" si="98"/>
        <v>-0.30337715809008886</v>
      </c>
      <c r="P595" s="1">
        <f t="shared" si="99"/>
        <v>-0.29630859735086545</v>
      </c>
      <c r="Q595" s="1">
        <f t="shared" si="99"/>
        <v>-3.7294580037612253</v>
      </c>
      <c r="S595" s="1" t="str">
        <f t="shared" si="100"/>
        <v>B</v>
      </c>
      <c r="T595" s="1" t="str">
        <f t="shared" si="100"/>
        <v>B</v>
      </c>
      <c r="U595" s="1" t="str">
        <f t="shared" si="100"/>
        <v>A</v>
      </c>
    </row>
    <row r="596" spans="1:29" ht="15.6" x14ac:dyDescent="0.25">
      <c r="E596" s="5">
        <v>6554980</v>
      </c>
      <c r="F596" s="5">
        <v>5341</v>
      </c>
      <c r="G596" s="5">
        <v>337164</v>
      </c>
      <c r="H596" s="5">
        <v>42857</v>
      </c>
      <c r="J596" s="1">
        <f t="shared" si="101"/>
        <v>0.33852955290321923</v>
      </c>
      <c r="K596" s="1">
        <f t="shared" si="101"/>
        <v>0.14712199312714777</v>
      </c>
      <c r="L596" s="1">
        <f t="shared" si="101"/>
        <v>6.7059102777118448E-2</v>
      </c>
      <c r="M596" s="1">
        <f t="shared" si="102"/>
        <v>0.44806730639275577</v>
      </c>
      <c r="O596" s="1">
        <f t="shared" si="98"/>
        <v>0.43459128417425891</v>
      </c>
      <c r="P596" s="1">
        <f t="shared" si="99"/>
        <v>0.19808936089042037</v>
      </c>
      <c r="Q596" s="1">
        <f t="shared" si="99"/>
        <v>1.3235692498635467</v>
      </c>
      <c r="S596" s="1" t="str">
        <f t="shared" si="100"/>
        <v>C</v>
      </c>
      <c r="T596" s="1" t="str">
        <f t="shared" si="100"/>
        <v>C</v>
      </c>
      <c r="U596" s="1" t="str">
        <f t="shared" si="100"/>
        <v>D</v>
      </c>
    </row>
    <row r="597" spans="1:29" ht="15.6" x14ac:dyDescent="0.25">
      <c r="E597" s="5">
        <v>8014230</v>
      </c>
      <c r="F597" s="5">
        <v>3245</v>
      </c>
      <c r="G597" s="5">
        <v>287814</v>
      </c>
      <c r="H597" s="5">
        <v>19223</v>
      </c>
      <c r="J597" s="1">
        <f t="shared" si="101"/>
        <v>0.222617002645317</v>
      </c>
      <c r="K597" s="1">
        <f t="shared" si="101"/>
        <v>-0.39243587343194158</v>
      </c>
      <c r="L597" s="1">
        <f t="shared" si="101"/>
        <v>-0.14636793963768374</v>
      </c>
      <c r="M597" s="1">
        <f t="shared" si="102"/>
        <v>-0.55146183820612737</v>
      </c>
      <c r="O597" s="1">
        <f t="shared" si="98"/>
        <v>-1.7628297424217292</v>
      </c>
      <c r="P597" s="1">
        <f t="shared" si="99"/>
        <v>-0.65748769365511339</v>
      </c>
      <c r="Q597" s="1">
        <f t="shared" si="99"/>
        <v>-2.4771775365457605</v>
      </c>
      <c r="S597" s="1" t="str">
        <f t="shared" si="100"/>
        <v>A</v>
      </c>
      <c r="T597" s="1" t="str">
        <f t="shared" si="100"/>
        <v>A</v>
      </c>
      <c r="U597" s="1" t="str">
        <f t="shared" si="100"/>
        <v>A</v>
      </c>
    </row>
    <row r="598" spans="1:29" ht="15.6" x14ac:dyDescent="0.25">
      <c r="E598" s="5">
        <v>10289730</v>
      </c>
      <c r="F598" s="5">
        <v>3194</v>
      </c>
      <c r="G598" s="5">
        <v>305987</v>
      </c>
      <c r="H598" s="5">
        <v>45609</v>
      </c>
      <c r="J598" s="1">
        <f t="shared" si="101"/>
        <v>0.2839324551454101</v>
      </c>
      <c r="K598" s="1">
        <f t="shared" si="101"/>
        <v>-1.5716486902927582E-2</v>
      </c>
      <c r="L598" s="1">
        <f t="shared" si="101"/>
        <v>6.3141473312625512E-2</v>
      </c>
      <c r="M598" s="1">
        <f t="shared" si="102"/>
        <v>1.3726265411226135</v>
      </c>
      <c r="O598" s="1">
        <f t="shared" si="98"/>
        <v>-5.5352907419050454E-2</v>
      </c>
      <c r="P598" s="1">
        <f t="shared" si="99"/>
        <v>0.2223820213870546</v>
      </c>
      <c r="Q598" s="1">
        <f t="shared" si="99"/>
        <v>4.8343418170340948</v>
      </c>
      <c r="S598" s="1" t="str">
        <f t="shared" si="100"/>
        <v>B</v>
      </c>
      <c r="T598" s="1" t="str">
        <f t="shared" si="100"/>
        <v>C</v>
      </c>
      <c r="U598" s="1" t="str">
        <f t="shared" si="100"/>
        <v>D</v>
      </c>
    </row>
    <row r="599" spans="1:29" ht="15.6" x14ac:dyDescent="0.25">
      <c r="E599" s="5">
        <v>11537980</v>
      </c>
      <c r="F599" s="5">
        <v>2581</v>
      </c>
      <c r="G599" s="5">
        <v>152298</v>
      </c>
      <c r="H599" s="5">
        <v>22482</v>
      </c>
      <c r="J599" s="1">
        <f t="shared" si="101"/>
        <v>0.12131027733477943</v>
      </c>
      <c r="K599" s="1">
        <f t="shared" si="101"/>
        <v>-0.19192235441452724</v>
      </c>
      <c r="L599" s="1">
        <f t="shared" si="101"/>
        <v>-0.50227297238117963</v>
      </c>
      <c r="M599" s="1">
        <f t="shared" si="102"/>
        <v>-0.50707097283430902</v>
      </c>
      <c r="O599" s="1">
        <f t="shared" si="98"/>
        <v>-1.582078275898092</v>
      </c>
      <c r="P599" s="1">
        <f t="shared" si="99"/>
        <v>-4.1403991765269739</v>
      </c>
      <c r="Q599" s="1">
        <f t="shared" si="99"/>
        <v>-4.1799506519546359</v>
      </c>
      <c r="S599" s="1" t="str">
        <f t="shared" si="100"/>
        <v>A</v>
      </c>
      <c r="T599" s="1" t="str">
        <f t="shared" si="100"/>
        <v>A</v>
      </c>
      <c r="U599" s="1" t="str">
        <f t="shared" si="100"/>
        <v>A</v>
      </c>
    </row>
    <row r="600" spans="1:29" ht="15.6" x14ac:dyDescent="0.25">
      <c r="E600" s="5">
        <v>13490070</v>
      </c>
      <c r="F600" s="5">
        <v>3861</v>
      </c>
      <c r="G600" s="5">
        <v>143012</v>
      </c>
      <c r="H600" s="5">
        <v>11177</v>
      </c>
      <c r="J600" s="1">
        <f t="shared" si="101"/>
        <v>0.16918819412063463</v>
      </c>
      <c r="K600" s="1">
        <f t="shared" si="101"/>
        <v>0.49593180937621079</v>
      </c>
      <c r="L600" s="1">
        <f t="shared" si="101"/>
        <v>-6.0972566941128577E-2</v>
      </c>
      <c r="M600" s="1">
        <f t="shared" si="102"/>
        <v>-0.50284672182190193</v>
      </c>
      <c r="O600" s="1">
        <f t="shared" si="98"/>
        <v>2.9312435891513879</v>
      </c>
      <c r="P600" s="1">
        <f t="shared" si="99"/>
        <v>-0.3603831062683599</v>
      </c>
      <c r="Q600" s="1">
        <f t="shared" si="99"/>
        <v>-2.9721147177879446</v>
      </c>
      <c r="S600" s="1" t="str">
        <f t="shared" si="100"/>
        <v>D</v>
      </c>
      <c r="T600" s="1" t="str">
        <f t="shared" si="100"/>
        <v>B</v>
      </c>
      <c r="U600" s="1" t="str">
        <f t="shared" si="100"/>
        <v>A</v>
      </c>
    </row>
    <row r="601" spans="1:29" ht="15.6" x14ac:dyDescent="0.25">
      <c r="A601" s="20" t="s">
        <v>142</v>
      </c>
      <c r="E601" s="5">
        <v>14237500</v>
      </c>
      <c r="F601" s="5">
        <v>4084</v>
      </c>
      <c r="G601" s="5">
        <v>139781</v>
      </c>
      <c r="H601" s="5">
        <v>12604</v>
      </c>
      <c r="J601" s="1">
        <f t="shared" si="101"/>
        <v>5.5405939331671372E-2</v>
      </c>
      <c r="K601" s="1">
        <f t="shared" si="101"/>
        <v>5.7757057757057757E-2</v>
      </c>
      <c r="L601" s="1">
        <f t="shared" si="101"/>
        <v>-2.25925097194641E-2</v>
      </c>
      <c r="M601" s="1">
        <f t="shared" si="102"/>
        <v>0.12767289970475082</v>
      </c>
      <c r="O601" s="1">
        <f t="shared" si="98"/>
        <v>1.0424344114321771</v>
      </c>
      <c r="P601" s="1">
        <f t="shared" si="99"/>
        <v>-0.40776331909510061</v>
      </c>
      <c r="Q601" s="1">
        <f t="shared" si="99"/>
        <v>2.3043179349505207</v>
      </c>
      <c r="S601" s="1" t="str">
        <f t="shared" si="100"/>
        <v>D</v>
      </c>
      <c r="T601" s="1" t="str">
        <f t="shared" si="100"/>
        <v>B</v>
      </c>
      <c r="U601" s="1" t="str">
        <f t="shared" si="100"/>
        <v>D</v>
      </c>
    </row>
    <row r="602" spans="1:29" x14ac:dyDescent="0.25">
      <c r="J602" s="1">
        <f t="shared" si="101"/>
        <v>-1</v>
      </c>
      <c r="K602" s="1">
        <f t="shared" si="101"/>
        <v>-1</v>
      </c>
      <c r="L602" s="1">
        <f t="shared" si="101"/>
        <v>-1</v>
      </c>
      <c r="M602" s="1">
        <f t="shared" si="102"/>
        <v>-1</v>
      </c>
      <c r="O602" s="1">
        <f t="shared" si="98"/>
        <v>1</v>
      </c>
      <c r="P602" s="1">
        <f t="shared" si="99"/>
        <v>1</v>
      </c>
      <c r="Q602" s="1">
        <f t="shared" si="99"/>
        <v>1</v>
      </c>
      <c r="S602" s="8" t="str">
        <f t="shared" si="100"/>
        <v>D</v>
      </c>
      <c r="T602" s="8" t="str">
        <f t="shared" si="100"/>
        <v>D</v>
      </c>
      <c r="U602" s="8" t="str">
        <f t="shared" si="100"/>
        <v>D</v>
      </c>
    </row>
    <row r="603" spans="1:29" ht="15.6" x14ac:dyDescent="0.25">
      <c r="E603" s="5">
        <v>2500400</v>
      </c>
      <c r="F603" s="6"/>
      <c r="G603" s="6"/>
      <c r="H603" s="6"/>
      <c r="J603" s="1" t="e">
        <f t="shared" si="101"/>
        <v>#DIV/0!</v>
      </c>
      <c r="K603" s="1" t="e">
        <f t="shared" si="101"/>
        <v>#DIV/0!</v>
      </c>
      <c r="L603" s="1" t="e">
        <f t="shared" si="101"/>
        <v>#DIV/0!</v>
      </c>
      <c r="M603" s="1" t="e">
        <f t="shared" si="102"/>
        <v>#DIV/0!</v>
      </c>
      <c r="O603" s="1" t="e">
        <f t="shared" si="98"/>
        <v>#DIV/0!</v>
      </c>
      <c r="P603" s="1" t="e">
        <f t="shared" si="99"/>
        <v>#DIV/0!</v>
      </c>
      <c r="Q603" s="1" t="e">
        <f t="shared" si="99"/>
        <v>#DIV/0!</v>
      </c>
      <c r="S603" s="1" t="e">
        <f t="shared" si="100"/>
        <v>#DIV/0!</v>
      </c>
      <c r="T603" s="1" t="e">
        <f t="shared" si="100"/>
        <v>#DIV/0!</v>
      </c>
      <c r="U603" s="1" t="e">
        <f t="shared" si="100"/>
        <v>#DIV/0!</v>
      </c>
      <c r="W603" s="1">
        <f>COUNTIF($S$603:$U$615,"A")</f>
        <v>11</v>
      </c>
      <c r="X603" s="1">
        <f>COUNTIF($S$603:$U$615,"B")</f>
        <v>10</v>
      </c>
      <c r="Y603" s="1">
        <f>COUNTIF($S$603:$U$615,"C")</f>
        <v>8</v>
      </c>
      <c r="Z603" s="1">
        <f>COUNTIF($S$603:$U$615,"D")</f>
        <v>4</v>
      </c>
      <c r="AA603" s="1">
        <f>COUNTIF($S$603:$U$615,"E")</f>
        <v>0</v>
      </c>
      <c r="AC603" s="1" t="s">
        <v>146</v>
      </c>
    </row>
    <row r="604" spans="1:29" ht="15.6" x14ac:dyDescent="0.25">
      <c r="E604" s="5">
        <v>2876431</v>
      </c>
      <c r="F604" s="5">
        <v>5470</v>
      </c>
      <c r="G604" s="5">
        <v>124044</v>
      </c>
      <c r="H604" s="5">
        <v>29278</v>
      </c>
      <c r="J604" s="1">
        <f t="shared" si="101"/>
        <v>0.15038833786594144</v>
      </c>
      <c r="K604" s="1" t="e">
        <f t="shared" si="101"/>
        <v>#DIV/0!</v>
      </c>
      <c r="L604" s="1" t="e">
        <f t="shared" si="101"/>
        <v>#DIV/0!</v>
      </c>
      <c r="M604" s="1" t="e">
        <f t="shared" si="102"/>
        <v>#DIV/0!</v>
      </c>
      <c r="O604" s="1" t="e">
        <f t="shared" si="98"/>
        <v>#DIV/0!</v>
      </c>
      <c r="P604" s="1" t="e">
        <f t="shared" si="99"/>
        <v>#DIV/0!</v>
      </c>
      <c r="Q604" s="1" t="e">
        <f t="shared" si="99"/>
        <v>#DIV/0!</v>
      </c>
      <c r="S604" s="1" t="e">
        <f t="shared" si="100"/>
        <v>#DIV/0!</v>
      </c>
      <c r="T604" s="1" t="e">
        <f t="shared" si="100"/>
        <v>#DIV/0!</v>
      </c>
      <c r="U604" s="1" t="e">
        <f t="shared" si="100"/>
        <v>#DIV/0!</v>
      </c>
    </row>
    <row r="605" spans="1:29" ht="15.6" x14ac:dyDescent="0.25">
      <c r="E605" s="5">
        <v>3385620</v>
      </c>
      <c r="F605" s="5">
        <v>7243</v>
      </c>
      <c r="G605" s="5">
        <v>128762</v>
      </c>
      <c r="H605" s="5">
        <v>35724</v>
      </c>
      <c r="J605" s="1">
        <f t="shared" si="101"/>
        <v>0.17702110705940799</v>
      </c>
      <c r="K605" s="1">
        <f t="shared" si="101"/>
        <v>0.32413162705667276</v>
      </c>
      <c r="L605" s="1">
        <f t="shared" si="101"/>
        <v>3.8034890845183966E-2</v>
      </c>
      <c r="M605" s="1">
        <f t="shared" si="102"/>
        <v>0.22016531183824031</v>
      </c>
      <c r="O605" s="1">
        <f t="shared" si="98"/>
        <v>1.8310337814568898</v>
      </c>
      <c r="P605" s="1">
        <f t="shared" si="99"/>
        <v>0.21486076704073215</v>
      </c>
      <c r="Q605" s="1">
        <f t="shared" si="99"/>
        <v>1.2437235056063298</v>
      </c>
      <c r="S605" s="1" t="str">
        <f t="shared" si="100"/>
        <v>D</v>
      </c>
      <c r="T605" s="1" t="str">
        <f t="shared" si="100"/>
        <v>C</v>
      </c>
      <c r="U605" s="1" t="str">
        <f t="shared" si="100"/>
        <v>D</v>
      </c>
    </row>
    <row r="606" spans="1:29" ht="15.6" x14ac:dyDescent="0.25">
      <c r="E606" s="5">
        <v>4325160</v>
      </c>
      <c r="F606" s="5">
        <v>8120</v>
      </c>
      <c r="G606" s="5">
        <v>128769</v>
      </c>
      <c r="H606" s="5">
        <v>35901</v>
      </c>
      <c r="J606" s="1">
        <f t="shared" si="101"/>
        <v>0.2775089939213497</v>
      </c>
      <c r="K606" s="1">
        <f t="shared" si="101"/>
        <v>0.12108242440977496</v>
      </c>
      <c r="L606" s="1">
        <f t="shared" si="101"/>
        <v>5.4363865115484385E-5</v>
      </c>
      <c r="M606" s="1">
        <f t="shared" si="102"/>
        <v>4.9546523345649985E-3</v>
      </c>
      <c r="O606" s="1">
        <f t="shared" si="98"/>
        <v>0.43631891960983282</v>
      </c>
      <c r="P606" s="1">
        <f t="shared" si="99"/>
        <v>1.9589947103080895E-4</v>
      </c>
      <c r="Q606" s="1">
        <f t="shared" si="99"/>
        <v>1.7854024349096314E-2</v>
      </c>
      <c r="S606" s="1" t="str">
        <f t="shared" si="100"/>
        <v>C</v>
      </c>
      <c r="T606" s="1" t="str">
        <f t="shared" si="100"/>
        <v>C</v>
      </c>
      <c r="U606" s="1" t="str">
        <f t="shared" si="100"/>
        <v>C</v>
      </c>
    </row>
    <row r="607" spans="1:29" ht="15.6" x14ac:dyDescent="0.25">
      <c r="E607" s="5">
        <v>4839650</v>
      </c>
      <c r="F607" s="5">
        <v>6215</v>
      </c>
      <c r="G607" s="5">
        <v>125751</v>
      </c>
      <c r="H607" s="5">
        <v>32049</v>
      </c>
      <c r="J607" s="1">
        <f t="shared" si="101"/>
        <v>0.11895282486659453</v>
      </c>
      <c r="K607" s="1">
        <f t="shared" si="101"/>
        <v>-0.23460591133004927</v>
      </c>
      <c r="L607" s="1">
        <f t="shared" si="101"/>
        <v>-2.3437317988025067E-2</v>
      </c>
      <c r="M607" s="1">
        <f t="shared" si="102"/>
        <v>-0.10729506141890198</v>
      </c>
      <c r="O607" s="1">
        <f t="shared" si="98"/>
        <v>-1.9722601089394856</v>
      </c>
      <c r="P607" s="1">
        <f t="shared" si="99"/>
        <v>-0.197030360685507</v>
      </c>
      <c r="Q607" s="1">
        <f t="shared" si="99"/>
        <v>-0.90199674988158773</v>
      </c>
      <c r="S607" s="1" t="str">
        <f t="shared" si="100"/>
        <v>A</v>
      </c>
      <c r="T607" s="1" t="str">
        <f t="shared" si="100"/>
        <v>B</v>
      </c>
      <c r="U607" s="1" t="str">
        <f t="shared" si="100"/>
        <v>A</v>
      </c>
    </row>
    <row r="608" spans="1:29" ht="15.6" x14ac:dyDescent="0.25">
      <c r="E608" s="5">
        <v>5858860</v>
      </c>
      <c r="F608" s="5">
        <v>6903</v>
      </c>
      <c r="G608" s="5">
        <v>123934</v>
      </c>
      <c r="H608" s="5">
        <v>17752</v>
      </c>
      <c r="J608" s="1">
        <f t="shared" si="101"/>
        <v>0.2105958075480665</v>
      </c>
      <c r="K608" s="1">
        <f t="shared" si="101"/>
        <v>0.11069991954947707</v>
      </c>
      <c r="L608" s="1">
        <f t="shared" si="101"/>
        <v>-1.4449189270860668E-2</v>
      </c>
      <c r="M608" s="1">
        <f t="shared" si="102"/>
        <v>-0.44609816218914788</v>
      </c>
      <c r="O608" s="1">
        <f t="shared" si="98"/>
        <v>0.52565110786552982</v>
      </c>
      <c r="P608" s="1">
        <f t="shared" si="99"/>
        <v>-6.8611001515606035E-2</v>
      </c>
      <c r="Q608" s="1">
        <f t="shared" si="99"/>
        <v>-2.1182670604082667</v>
      </c>
      <c r="S608" s="1" t="str">
        <f t="shared" si="100"/>
        <v>C</v>
      </c>
      <c r="T608" s="1" t="str">
        <f t="shared" si="100"/>
        <v>B</v>
      </c>
      <c r="U608" s="1" t="str">
        <f t="shared" si="100"/>
        <v>A</v>
      </c>
    </row>
    <row r="609" spans="1:29" ht="15.6" x14ac:dyDescent="0.25">
      <c r="E609" s="5">
        <v>7645560</v>
      </c>
      <c r="F609" s="5">
        <v>6356</v>
      </c>
      <c r="G609" s="5">
        <v>119669</v>
      </c>
      <c r="H609" s="5">
        <v>12751</v>
      </c>
      <c r="J609" s="1">
        <f t="shared" si="101"/>
        <v>0.30495693701505072</v>
      </c>
      <c r="K609" s="1">
        <f t="shared" si="101"/>
        <v>-7.9240909749384331E-2</v>
      </c>
      <c r="L609" s="1">
        <f t="shared" si="101"/>
        <v>-3.4413478141591493E-2</v>
      </c>
      <c r="M609" s="1">
        <f t="shared" si="102"/>
        <v>-0.2817147363677332</v>
      </c>
      <c r="O609" s="1">
        <f t="shared" si="98"/>
        <v>-0.25984294872909713</v>
      </c>
      <c r="P609" s="1">
        <f t="shared" si="99"/>
        <v>-0.11284700875616764</v>
      </c>
      <c r="Q609" s="1">
        <f t="shared" si="99"/>
        <v>-0.92378530268957137</v>
      </c>
      <c r="S609" s="1" t="str">
        <f t="shared" si="100"/>
        <v>B</v>
      </c>
      <c r="T609" s="1" t="str">
        <f t="shared" si="100"/>
        <v>B</v>
      </c>
      <c r="U609" s="1" t="str">
        <f t="shared" si="100"/>
        <v>A</v>
      </c>
    </row>
    <row r="610" spans="1:29" ht="15.6" x14ac:dyDescent="0.25">
      <c r="E610" s="5">
        <v>8732000</v>
      </c>
      <c r="F610" s="5">
        <v>6939</v>
      </c>
      <c r="G610" s="5">
        <v>96173</v>
      </c>
      <c r="H610" s="5">
        <v>12480</v>
      </c>
      <c r="J610" s="1">
        <f t="shared" si="101"/>
        <v>0.14210077482878952</v>
      </c>
      <c r="K610" s="1">
        <f t="shared" si="101"/>
        <v>9.172435494021397E-2</v>
      </c>
      <c r="L610" s="1">
        <f t="shared" si="101"/>
        <v>-0.19634157551245518</v>
      </c>
      <c r="M610" s="1">
        <f t="shared" si="102"/>
        <v>-2.125323504038899E-2</v>
      </c>
      <c r="O610" s="1">
        <f t="shared" si="98"/>
        <v>0.64548807035519895</v>
      </c>
      <c r="P610" s="1">
        <f t="shared" si="99"/>
        <v>-1.3817065793555159</v>
      </c>
      <c r="Q610" s="1">
        <f t="shared" si="99"/>
        <v>-0.14956452606254964</v>
      </c>
      <c r="S610" s="1" t="str">
        <f t="shared" si="100"/>
        <v>C</v>
      </c>
      <c r="T610" s="1" t="str">
        <f t="shared" si="100"/>
        <v>A</v>
      </c>
      <c r="U610" s="1" t="str">
        <f t="shared" si="100"/>
        <v>B</v>
      </c>
    </row>
    <row r="611" spans="1:29" ht="15.6" x14ac:dyDescent="0.25">
      <c r="E611" s="5">
        <v>10986810</v>
      </c>
      <c r="F611" s="5">
        <v>7149</v>
      </c>
      <c r="G611" s="5">
        <v>86305</v>
      </c>
      <c r="H611" s="5">
        <v>11757</v>
      </c>
      <c r="J611" s="1">
        <f t="shared" si="101"/>
        <v>0.25822377462207968</v>
      </c>
      <c r="K611" s="1">
        <f t="shared" si="101"/>
        <v>3.0263726761781237E-2</v>
      </c>
      <c r="L611" s="1">
        <f t="shared" si="101"/>
        <v>-0.10260676073326193</v>
      </c>
      <c r="M611" s="1">
        <f t="shared" si="102"/>
        <v>-5.793269230769231E-2</v>
      </c>
      <c r="O611" s="1">
        <f t="shared" si="98"/>
        <v>0.11719961419537513</v>
      </c>
      <c r="P611" s="1">
        <f t="shared" si="99"/>
        <v>-0.39735597887309498</v>
      </c>
      <c r="Q611" s="1">
        <f t="shared" si="99"/>
        <v>-0.22435072987558566</v>
      </c>
      <c r="S611" s="1" t="str">
        <f t="shared" si="100"/>
        <v>C</v>
      </c>
      <c r="T611" s="1" t="str">
        <f t="shared" si="100"/>
        <v>B</v>
      </c>
      <c r="U611" s="1" t="str">
        <f t="shared" si="100"/>
        <v>B</v>
      </c>
    </row>
    <row r="612" spans="1:29" ht="15.6" x14ac:dyDescent="0.25">
      <c r="E612" s="5">
        <v>13613200</v>
      </c>
      <c r="F612" s="5">
        <v>7000</v>
      </c>
      <c r="G612" s="5">
        <v>69779</v>
      </c>
      <c r="H612" s="5">
        <v>30310</v>
      </c>
      <c r="J612" s="1">
        <f t="shared" si="101"/>
        <v>0.2390493691981567</v>
      </c>
      <c r="K612" s="1">
        <f t="shared" si="101"/>
        <v>-2.0842075814799271E-2</v>
      </c>
      <c r="L612" s="1">
        <f t="shared" si="101"/>
        <v>-0.19148369155900585</v>
      </c>
      <c r="M612" s="1">
        <f t="shared" si="102"/>
        <v>1.578038615293017</v>
      </c>
      <c r="O612" s="1">
        <f t="shared" si="98"/>
        <v>-8.7187328227260524E-2</v>
      </c>
      <c r="P612" s="1">
        <f t="shared" si="99"/>
        <v>-0.80102153041147772</v>
      </c>
      <c r="Q612" s="1">
        <f t="shared" si="99"/>
        <v>6.6013084267330715</v>
      </c>
      <c r="S612" s="1" t="str">
        <f t="shared" si="100"/>
        <v>B</v>
      </c>
      <c r="T612" s="1" t="str">
        <f t="shared" si="100"/>
        <v>A</v>
      </c>
      <c r="U612" s="1" t="str">
        <f t="shared" si="100"/>
        <v>D</v>
      </c>
    </row>
    <row r="613" spans="1:29" ht="15.6" x14ac:dyDescent="0.25">
      <c r="E613" s="5">
        <v>15736770</v>
      </c>
      <c r="F613" s="5">
        <v>6033</v>
      </c>
      <c r="G613" s="5">
        <v>67248</v>
      </c>
      <c r="H613" s="5">
        <v>15684</v>
      </c>
      <c r="J613" s="1">
        <f t="shared" si="101"/>
        <v>0.15599344753621486</v>
      </c>
      <c r="K613" s="1">
        <f t="shared" si="101"/>
        <v>-0.13814285714285715</v>
      </c>
      <c r="L613" s="1">
        <f t="shared" si="101"/>
        <v>-3.6271657662047319E-2</v>
      </c>
      <c r="M613" s="1">
        <f t="shared" si="102"/>
        <v>-0.48254701418673707</v>
      </c>
      <c r="O613" s="1">
        <f t="shared" si="98"/>
        <v>-0.88556833203385943</v>
      </c>
      <c r="P613" s="1">
        <f t="shared" si="99"/>
        <v>-0.23252039258653237</v>
      </c>
      <c r="Q613" s="1">
        <f t="shared" si="99"/>
        <v>-3.0933800220981125</v>
      </c>
      <c r="S613" s="1" t="str">
        <f t="shared" si="100"/>
        <v>A</v>
      </c>
      <c r="T613" s="1" t="str">
        <f t="shared" si="100"/>
        <v>B</v>
      </c>
      <c r="U613" s="1" t="str">
        <f t="shared" si="100"/>
        <v>A</v>
      </c>
    </row>
    <row r="614" spans="1:29" ht="15.6" x14ac:dyDescent="0.25">
      <c r="E614" s="5">
        <v>18603870</v>
      </c>
      <c r="F614" s="5">
        <v>5234</v>
      </c>
      <c r="G614" s="5">
        <v>57755</v>
      </c>
      <c r="H614" s="5">
        <v>29636</v>
      </c>
      <c r="J614" s="1">
        <f t="shared" si="101"/>
        <v>0.18219113579216065</v>
      </c>
      <c r="K614" s="1">
        <f t="shared" si="101"/>
        <v>-0.13243825625725178</v>
      </c>
      <c r="L614" s="1">
        <f t="shared" si="101"/>
        <v>-0.14116404948846062</v>
      </c>
      <c r="M614" s="1">
        <f t="shared" si="102"/>
        <v>0.88956898750318791</v>
      </c>
      <c r="O614" s="1">
        <f t="shared" si="98"/>
        <v>-0.72691931844771096</v>
      </c>
      <c r="P614" s="1">
        <f t="shared" si="99"/>
        <v>-0.77481293957954811</v>
      </c>
      <c r="Q614" s="1">
        <f t="shared" si="99"/>
        <v>4.8826139846780867</v>
      </c>
      <c r="S614" s="1" t="str">
        <f t="shared" si="100"/>
        <v>A</v>
      </c>
      <c r="T614" s="1" t="str">
        <f t="shared" si="100"/>
        <v>A</v>
      </c>
      <c r="U614" s="1" t="str">
        <f t="shared" si="100"/>
        <v>D</v>
      </c>
    </row>
    <row r="615" spans="1:29" ht="15.6" x14ac:dyDescent="0.25">
      <c r="E615" s="5">
        <v>20773400</v>
      </c>
      <c r="F615" s="5">
        <v>4906</v>
      </c>
      <c r="G615" s="5">
        <v>57183</v>
      </c>
      <c r="H615" s="5">
        <v>32735</v>
      </c>
      <c r="J615" s="1">
        <f t="shared" si="101"/>
        <v>0.11661713396191223</v>
      </c>
      <c r="K615" s="1">
        <f t="shared" si="101"/>
        <v>-6.2667176155903712E-2</v>
      </c>
      <c r="L615" s="1">
        <f t="shared" si="101"/>
        <v>-9.9039044238594057E-3</v>
      </c>
      <c r="M615" s="1">
        <f t="shared" si="102"/>
        <v>0.10456876771494129</v>
      </c>
      <c r="O615" s="1">
        <f t="shared" si="98"/>
        <v>-0.53737537552904657</v>
      </c>
      <c r="P615" s="1">
        <f t="shared" si="99"/>
        <v>-8.4926666325842587E-2</v>
      </c>
      <c r="Q615" s="1">
        <f t="shared" si="99"/>
        <v>0.89668442502706336</v>
      </c>
      <c r="S615" s="1" t="str">
        <f t="shared" si="100"/>
        <v>A</v>
      </c>
      <c r="T615" s="1" t="str">
        <f t="shared" si="100"/>
        <v>B</v>
      </c>
      <c r="U615" s="1" t="str">
        <f t="shared" si="100"/>
        <v>C</v>
      </c>
    </row>
    <row r="616" spans="1:29" ht="14.4" x14ac:dyDescent="0.25">
      <c r="A616" s="20" t="s">
        <v>144</v>
      </c>
      <c r="J616" s="1" t="e">
        <f>(E616-#REF!)/#REF!</f>
        <v>#REF!</v>
      </c>
      <c r="K616" s="1" t="e">
        <f>(F616-#REF!)/#REF!</f>
        <v>#REF!</v>
      </c>
      <c r="L616" s="1" t="e">
        <f>(G616-#REF!)/#REF!</f>
        <v>#REF!</v>
      </c>
      <c r="M616" s="1" t="e">
        <f>(H616-#REF!)/#REF!</f>
        <v>#REF!</v>
      </c>
      <c r="O616" s="1" t="e">
        <f t="shared" si="98"/>
        <v>#REF!</v>
      </c>
      <c r="P616" s="1" t="e">
        <f t="shared" si="99"/>
        <v>#REF!</v>
      </c>
      <c r="Q616" s="1" t="e">
        <f t="shared" si="99"/>
        <v>#REF!</v>
      </c>
      <c r="S616" s="8" t="e">
        <f t="shared" si="100"/>
        <v>#REF!</v>
      </c>
      <c r="T616" s="8" t="e">
        <f t="shared" si="100"/>
        <v>#REF!</v>
      </c>
      <c r="U616" s="8" t="e">
        <f t="shared" si="100"/>
        <v>#REF!</v>
      </c>
    </row>
    <row r="617" spans="1:29" ht="15.6" x14ac:dyDescent="0.25">
      <c r="E617" s="5">
        <v>1113600</v>
      </c>
      <c r="F617" s="6"/>
      <c r="G617" s="6"/>
      <c r="H617" s="6"/>
      <c r="J617" s="1" t="e">
        <f t="shared" si="101"/>
        <v>#DIV/0!</v>
      </c>
      <c r="K617" s="1" t="e">
        <f t="shared" si="101"/>
        <v>#DIV/0!</v>
      </c>
      <c r="L617" s="1" t="e">
        <f t="shared" si="101"/>
        <v>#DIV/0!</v>
      </c>
      <c r="M617" s="1" t="e">
        <f t="shared" si="102"/>
        <v>#DIV/0!</v>
      </c>
      <c r="O617" s="1" t="e">
        <f t="shared" si="98"/>
        <v>#DIV/0!</v>
      </c>
      <c r="P617" s="1" t="e">
        <f t="shared" si="99"/>
        <v>#DIV/0!</v>
      </c>
      <c r="Q617" s="1" t="e">
        <f t="shared" si="99"/>
        <v>#DIV/0!</v>
      </c>
      <c r="S617" s="1" t="e">
        <f t="shared" si="100"/>
        <v>#DIV/0!</v>
      </c>
      <c r="T617" s="1" t="e">
        <f t="shared" si="100"/>
        <v>#DIV/0!</v>
      </c>
      <c r="U617" s="1" t="e">
        <f t="shared" si="100"/>
        <v>#DIV/0!</v>
      </c>
      <c r="W617" s="1">
        <f>COUNTIF($S$617:$U$629,"A")</f>
        <v>2</v>
      </c>
      <c r="X617" s="1">
        <f>COUNTIF($S$617:$U$629,"B")</f>
        <v>10</v>
      </c>
      <c r="Y617" s="1">
        <f>COUNTIF($S$617:$U$629,"C")</f>
        <v>12</v>
      </c>
      <c r="Z617" s="1">
        <f>COUNTIF($S$617:$U$629,"D")</f>
        <v>6</v>
      </c>
      <c r="AA617" s="1">
        <f>COUNTIF($S$617:$U$629,"E")</f>
        <v>0</v>
      </c>
      <c r="AC617" s="1" t="s">
        <v>150</v>
      </c>
    </row>
    <row r="618" spans="1:29" ht="15.6" x14ac:dyDescent="0.25">
      <c r="E618" s="5">
        <v>1381020</v>
      </c>
      <c r="F618" s="6"/>
      <c r="G618" s="6"/>
      <c r="H618" s="6"/>
      <c r="J618" s="1">
        <f t="shared" si="101"/>
        <v>0.24014008620689656</v>
      </c>
      <c r="K618" s="1" t="e">
        <f t="shared" si="101"/>
        <v>#DIV/0!</v>
      </c>
      <c r="L618" s="1" t="e">
        <f t="shared" si="101"/>
        <v>#DIV/0!</v>
      </c>
      <c r="M618" s="1" t="e">
        <f t="shared" si="102"/>
        <v>#DIV/0!</v>
      </c>
      <c r="O618" s="1" t="e">
        <f t="shared" si="98"/>
        <v>#DIV/0!</v>
      </c>
      <c r="P618" s="1" t="e">
        <f t="shared" si="99"/>
        <v>#DIV/0!</v>
      </c>
      <c r="Q618" s="1" t="e">
        <f t="shared" si="99"/>
        <v>#DIV/0!</v>
      </c>
      <c r="S618" s="1" t="e">
        <f t="shared" si="100"/>
        <v>#DIV/0!</v>
      </c>
      <c r="T618" s="1" t="e">
        <f t="shared" si="100"/>
        <v>#DIV/0!</v>
      </c>
      <c r="U618" s="1" t="e">
        <f t="shared" si="100"/>
        <v>#DIV/0!</v>
      </c>
    </row>
    <row r="619" spans="1:29" ht="15.6" x14ac:dyDescent="0.25">
      <c r="E619" s="5">
        <v>1850400</v>
      </c>
      <c r="F619" s="5">
        <v>1083</v>
      </c>
      <c r="G619" s="5">
        <v>57506</v>
      </c>
      <c r="H619" s="5">
        <v>35222</v>
      </c>
      <c r="J619" s="1">
        <f t="shared" si="101"/>
        <v>0.33987921970717294</v>
      </c>
      <c r="K619" s="1" t="e">
        <f t="shared" si="101"/>
        <v>#DIV/0!</v>
      </c>
      <c r="L619" s="1" t="e">
        <f t="shared" si="101"/>
        <v>#DIV/0!</v>
      </c>
      <c r="M619" s="1" t="e">
        <f t="shared" si="102"/>
        <v>#DIV/0!</v>
      </c>
      <c r="O619" s="1" t="e">
        <f t="shared" si="98"/>
        <v>#DIV/0!</v>
      </c>
      <c r="P619" s="1" t="e">
        <f t="shared" si="99"/>
        <v>#DIV/0!</v>
      </c>
      <c r="Q619" s="1" t="e">
        <f t="shared" si="99"/>
        <v>#DIV/0!</v>
      </c>
      <c r="S619" s="1" t="e">
        <f t="shared" si="100"/>
        <v>#DIV/0!</v>
      </c>
      <c r="T619" s="1" t="e">
        <f t="shared" si="100"/>
        <v>#DIV/0!</v>
      </c>
      <c r="U619" s="1" t="e">
        <f t="shared" si="100"/>
        <v>#DIV/0!</v>
      </c>
    </row>
    <row r="620" spans="1:29" ht="15.6" x14ac:dyDescent="0.25">
      <c r="E620" s="5">
        <v>3200370</v>
      </c>
      <c r="F620" s="5">
        <v>1208</v>
      </c>
      <c r="G620" s="5">
        <v>84374</v>
      </c>
      <c r="H620" s="5">
        <v>56882</v>
      </c>
      <c r="J620" s="1">
        <f t="shared" si="101"/>
        <v>0.72955577172503239</v>
      </c>
      <c r="K620" s="1">
        <f t="shared" si="101"/>
        <v>0.11542012927054478</v>
      </c>
      <c r="L620" s="1">
        <f t="shared" si="101"/>
        <v>0.46722081174138352</v>
      </c>
      <c r="M620" s="1">
        <f t="shared" si="102"/>
        <v>0.61495656124013398</v>
      </c>
      <c r="O620" s="1">
        <f t="shared" si="98"/>
        <v>0.15820603954326101</v>
      </c>
      <c r="P620" s="1">
        <f t="shared" si="99"/>
        <v>0.64041822414294847</v>
      </c>
      <c r="Q620" s="1">
        <f t="shared" si="99"/>
        <v>0.84291919147739869</v>
      </c>
      <c r="S620" s="1" t="str">
        <f t="shared" si="100"/>
        <v>C</v>
      </c>
      <c r="T620" s="1" t="str">
        <f t="shared" si="100"/>
        <v>C</v>
      </c>
      <c r="U620" s="1" t="str">
        <f t="shared" si="100"/>
        <v>C</v>
      </c>
    </row>
    <row r="621" spans="1:29" ht="15.6" x14ac:dyDescent="0.25">
      <c r="E621" s="5">
        <v>4394720</v>
      </c>
      <c r="F621" s="5">
        <v>1006</v>
      </c>
      <c r="G621" s="5">
        <v>74323</v>
      </c>
      <c r="H621" s="5">
        <v>47814</v>
      </c>
      <c r="J621" s="1">
        <f t="shared" si="101"/>
        <v>0.37319122476463656</v>
      </c>
      <c r="K621" s="1">
        <f t="shared" si="101"/>
        <v>-0.16721854304635761</v>
      </c>
      <c r="L621" s="1">
        <f t="shared" si="101"/>
        <v>-0.11912437480740512</v>
      </c>
      <c r="M621" s="1">
        <f t="shared" si="101"/>
        <v>-0.15941774199219436</v>
      </c>
      <c r="O621" s="1">
        <f t="shared" si="98"/>
        <v>-0.44807737146504084</v>
      </c>
      <c r="P621" s="1">
        <f t="shared" si="99"/>
        <v>-0.31920465140233195</v>
      </c>
      <c r="Q621" s="1">
        <f t="shared" si="99"/>
        <v>-0.42717441197267059</v>
      </c>
      <c r="S621" s="1" t="str">
        <f t="shared" si="100"/>
        <v>B</v>
      </c>
      <c r="T621" s="1" t="str">
        <f t="shared" si="100"/>
        <v>B</v>
      </c>
      <c r="U621" s="1" t="str">
        <f t="shared" si="100"/>
        <v>B</v>
      </c>
    </row>
    <row r="622" spans="1:29" ht="15.6" x14ac:dyDescent="0.25">
      <c r="E622" s="5">
        <v>6723120</v>
      </c>
      <c r="F622" s="5">
        <v>1321</v>
      </c>
      <c r="G622" s="5">
        <v>84721</v>
      </c>
      <c r="H622" s="5">
        <v>57487</v>
      </c>
      <c r="J622" s="1">
        <f t="shared" ref="J622:M629" si="103">(E622-E621)/E621</f>
        <v>0.52981759930097938</v>
      </c>
      <c r="K622" s="1">
        <f t="shared" si="103"/>
        <v>0.31312127236580517</v>
      </c>
      <c r="L622" s="1">
        <f t="shared" si="103"/>
        <v>0.13990285645089676</v>
      </c>
      <c r="M622" s="1">
        <f t="shared" si="103"/>
        <v>0.20230476429497637</v>
      </c>
      <c r="O622" s="1">
        <f t="shared" si="98"/>
        <v>0.59099824690407632</v>
      </c>
      <c r="P622" s="1">
        <f t="shared" si="99"/>
        <v>0.26405853002142454</v>
      </c>
      <c r="Q622" s="1">
        <f t="shared" si="99"/>
        <v>0.38183851303144584</v>
      </c>
      <c r="S622" s="1" t="str">
        <f t="shared" si="100"/>
        <v>C</v>
      </c>
      <c r="T622" s="1" t="str">
        <f t="shared" si="100"/>
        <v>C</v>
      </c>
      <c r="U622" s="1" t="str">
        <f t="shared" si="100"/>
        <v>C</v>
      </c>
    </row>
    <row r="623" spans="1:29" ht="15.6" x14ac:dyDescent="0.25">
      <c r="E623" s="5">
        <v>10082610</v>
      </c>
      <c r="F623" s="5">
        <v>2002</v>
      </c>
      <c r="G623" s="5">
        <v>108664</v>
      </c>
      <c r="H623" s="5">
        <v>24030</v>
      </c>
      <c r="J623" s="1">
        <f t="shared" si="103"/>
        <v>0.49969210723592616</v>
      </c>
      <c r="K623" s="1">
        <f t="shared" si="103"/>
        <v>0.51551854655563967</v>
      </c>
      <c r="L623" s="1">
        <f t="shared" si="103"/>
        <v>0.28260997863575738</v>
      </c>
      <c r="M623" s="1">
        <f t="shared" si="103"/>
        <v>-0.58199245046706216</v>
      </c>
      <c r="O623" s="1">
        <f t="shared" ref="O623:O629" si="104">K623/J623</f>
        <v>1.0316723820339255</v>
      </c>
      <c r="P623" s="1">
        <f t="shared" ref="P623:Q629" si="105">L623/$J623</f>
        <v>0.56556822600026591</v>
      </c>
      <c r="Q623" s="1">
        <f t="shared" si="105"/>
        <v>-1.16470210763661</v>
      </c>
      <c r="S623" s="1" t="str">
        <f t="shared" ref="S623:U629" si="106">IF(AND($J623&gt;0,K623&lt;0,O623&lt;-0.5),"A",IF(OR(AND($J623&gt;0,K623&lt;0,O623&gt;-0.5)),"B",IF(OR(AND($J623&gt;0,K623&gt;0,O623&lt;1),AND($J623&lt;0,K623&lt;0,O623&gt;1.2)),"C",IF(OR(AND($J623&gt;0,K623&gt;0,O623&gt;1),AND($J623&lt;0,K623&lt;0,O623&lt;1.2)),"D",IF(AND($J623&lt;0,K623&gt;0,O623&lt;0),"E","F")))))</f>
        <v>D</v>
      </c>
      <c r="T623" s="1" t="str">
        <f t="shared" si="106"/>
        <v>C</v>
      </c>
      <c r="U623" s="1" t="str">
        <f t="shared" si="106"/>
        <v>A</v>
      </c>
    </row>
    <row r="624" spans="1:29" ht="15.6" x14ac:dyDescent="0.25">
      <c r="E624" s="5">
        <v>13023080</v>
      </c>
      <c r="F624" s="5">
        <v>4534</v>
      </c>
      <c r="G624" s="5">
        <v>109428</v>
      </c>
      <c r="H624" s="5">
        <v>20652</v>
      </c>
      <c r="J624" s="1">
        <f t="shared" si="103"/>
        <v>0.29163778029696674</v>
      </c>
      <c r="K624" s="1">
        <f t="shared" si="103"/>
        <v>1.2647352647352648</v>
      </c>
      <c r="L624" s="1">
        <f t="shared" si="103"/>
        <v>7.0308473827578591E-3</v>
      </c>
      <c r="M624" s="1">
        <f t="shared" si="103"/>
        <v>-0.14057428214731585</v>
      </c>
      <c r="O624" s="1">
        <f t="shared" si="104"/>
        <v>4.3366646922337004</v>
      </c>
      <c r="P624" s="1">
        <f t="shared" si="105"/>
        <v>2.4108150101809649E-2</v>
      </c>
      <c r="Q624" s="1">
        <f t="shared" si="105"/>
        <v>-0.48201670580599304</v>
      </c>
      <c r="S624" s="1" t="str">
        <f t="shared" si="106"/>
        <v>D</v>
      </c>
      <c r="T624" s="1" t="str">
        <f t="shared" si="106"/>
        <v>C</v>
      </c>
      <c r="U624" s="1" t="str">
        <f t="shared" si="106"/>
        <v>B</v>
      </c>
    </row>
    <row r="625" spans="2:28" ht="15.6" x14ac:dyDescent="0.25">
      <c r="E625" s="5">
        <v>17566680</v>
      </c>
      <c r="F625" s="5">
        <v>5099</v>
      </c>
      <c r="G625" s="5">
        <v>110499</v>
      </c>
      <c r="H625" s="5">
        <v>22168</v>
      </c>
      <c r="J625" s="1">
        <f t="shared" si="103"/>
        <v>0.34888828142037059</v>
      </c>
      <c r="K625" s="1">
        <f t="shared" si="103"/>
        <v>0.12461402734891927</v>
      </c>
      <c r="L625" s="1">
        <f t="shared" si="103"/>
        <v>9.7872573747121386E-3</v>
      </c>
      <c r="M625" s="1">
        <f t="shared" si="103"/>
        <v>7.3406933953128028E-2</v>
      </c>
      <c r="O625" s="1">
        <f t="shared" si="104"/>
        <v>0.35717458563411469</v>
      </c>
      <c r="P625" s="1">
        <f t="shared" si="105"/>
        <v>2.8052697370249617E-2</v>
      </c>
      <c r="Q625" s="1">
        <f t="shared" si="105"/>
        <v>0.21040240633557147</v>
      </c>
      <c r="S625" s="1" t="str">
        <f t="shared" si="106"/>
        <v>C</v>
      </c>
      <c r="T625" s="1" t="str">
        <f t="shared" si="106"/>
        <v>C</v>
      </c>
      <c r="U625" s="1" t="str">
        <f t="shared" si="106"/>
        <v>C</v>
      </c>
    </row>
    <row r="626" spans="2:28" ht="15.6" x14ac:dyDescent="0.25">
      <c r="E626" s="5">
        <v>22922550</v>
      </c>
      <c r="F626" s="5">
        <v>4892</v>
      </c>
      <c r="G626" s="5">
        <v>212252</v>
      </c>
      <c r="H626" s="5">
        <v>203733</v>
      </c>
      <c r="J626" s="1">
        <f t="shared" si="103"/>
        <v>0.30488800388007298</v>
      </c>
      <c r="K626" s="1">
        <f t="shared" si="103"/>
        <v>-4.0596195332418122E-2</v>
      </c>
      <c r="L626" s="1">
        <f t="shared" si="103"/>
        <v>0.92084996244309902</v>
      </c>
      <c r="M626" s="1">
        <f t="shared" si="103"/>
        <v>8.1904095994225905</v>
      </c>
      <c r="O626" s="1">
        <f t="shared" si="104"/>
        <v>-0.13315117294147968</v>
      </c>
      <c r="P626" s="1">
        <f t="shared" si="105"/>
        <v>3.0202892561339123</v>
      </c>
      <c r="Q626" s="1">
        <f t="shared" si="105"/>
        <v>26.863666314153409</v>
      </c>
      <c r="S626" s="1" t="str">
        <f t="shared" si="106"/>
        <v>B</v>
      </c>
      <c r="T626" s="1" t="str">
        <f t="shared" si="106"/>
        <v>D</v>
      </c>
      <c r="U626" s="1" t="str">
        <f t="shared" si="106"/>
        <v>D</v>
      </c>
    </row>
    <row r="627" spans="2:28" ht="15.6" x14ac:dyDescent="0.25">
      <c r="E627" s="5">
        <v>26698800</v>
      </c>
      <c r="F627" s="5">
        <v>4719</v>
      </c>
      <c r="G627" s="5">
        <v>206242</v>
      </c>
      <c r="H627" s="5">
        <v>206949</v>
      </c>
      <c r="J627" s="1">
        <f t="shared" si="103"/>
        <v>0.16473952505284098</v>
      </c>
      <c r="K627" s="1">
        <f t="shared" si="103"/>
        <v>-3.536385936222404E-2</v>
      </c>
      <c r="L627" s="1">
        <f t="shared" si="103"/>
        <v>-2.8315398677044266E-2</v>
      </c>
      <c r="M627" s="1">
        <f t="shared" si="103"/>
        <v>1.5785366140978634E-2</v>
      </c>
      <c r="O627" s="1">
        <f t="shared" si="104"/>
        <v>-0.21466529875499468</v>
      </c>
      <c r="P627" s="1">
        <f t="shared" si="105"/>
        <v>-0.17187981249771098</v>
      </c>
      <c r="Q627" s="1">
        <f t="shared" si="105"/>
        <v>9.5820150846710306E-2</v>
      </c>
      <c r="S627" s="1" t="str">
        <f t="shared" si="106"/>
        <v>B</v>
      </c>
      <c r="T627" s="1" t="str">
        <f t="shared" si="106"/>
        <v>B</v>
      </c>
      <c r="U627" s="1" t="str">
        <f t="shared" si="106"/>
        <v>C</v>
      </c>
    </row>
    <row r="628" spans="2:28" ht="15.6" x14ac:dyDescent="0.25">
      <c r="E628" s="5">
        <v>28467500</v>
      </c>
      <c r="F628" s="5">
        <v>4344</v>
      </c>
      <c r="G628" s="5">
        <v>200778</v>
      </c>
      <c r="H628" s="5">
        <v>206706</v>
      </c>
      <c r="J628" s="1">
        <f t="shared" si="103"/>
        <v>6.6246423060212445E-2</v>
      </c>
      <c r="K628" s="1">
        <f t="shared" si="103"/>
        <v>-7.9465988556897654E-2</v>
      </c>
      <c r="L628" s="1">
        <f t="shared" si="103"/>
        <v>-2.6493148825166551E-2</v>
      </c>
      <c r="M628" s="1">
        <f t="shared" si="103"/>
        <v>-1.1742023397068842E-3</v>
      </c>
      <c r="O628" s="1">
        <f t="shared" si="104"/>
        <v>-1.1995513853581157</v>
      </c>
      <c r="P628" s="1">
        <f t="shared" si="105"/>
        <v>-0.39991817824015191</v>
      </c>
      <c r="Q628" s="1">
        <f t="shared" si="105"/>
        <v>-1.7724765888712704E-2</v>
      </c>
      <c r="S628" s="1" t="str">
        <f t="shared" si="106"/>
        <v>A</v>
      </c>
      <c r="T628" s="1" t="str">
        <f t="shared" si="106"/>
        <v>B</v>
      </c>
      <c r="U628" s="1" t="str">
        <f t="shared" si="106"/>
        <v>B</v>
      </c>
    </row>
    <row r="629" spans="2:28" ht="15.6" x14ac:dyDescent="0.25">
      <c r="E629" s="5">
        <v>29205800</v>
      </c>
      <c r="F629" s="5">
        <v>6255</v>
      </c>
      <c r="G629" s="5">
        <v>198409</v>
      </c>
      <c r="H629" s="5">
        <v>253989</v>
      </c>
      <c r="J629" s="1">
        <f t="shared" si="103"/>
        <v>2.5934837973127251E-2</v>
      </c>
      <c r="K629" s="1">
        <f t="shared" si="103"/>
        <v>0.43991712707182318</v>
      </c>
      <c r="L629" s="1">
        <f t="shared" si="103"/>
        <v>-1.1799101495183735E-2</v>
      </c>
      <c r="M629" s="1">
        <f t="shared" si="103"/>
        <v>0.2287451743055354</v>
      </c>
      <c r="O629" s="1">
        <f t="shared" si="104"/>
        <v>16.962401212132097</v>
      </c>
      <c r="P629" s="1">
        <f t="shared" si="105"/>
        <v>-0.45495181066523499</v>
      </c>
      <c r="Q629" s="1">
        <f t="shared" si="105"/>
        <v>8.8199962746076519</v>
      </c>
      <c r="S629" s="1" t="str">
        <f t="shared" si="106"/>
        <v>D</v>
      </c>
      <c r="T629" s="1" t="str">
        <f t="shared" si="106"/>
        <v>B</v>
      </c>
      <c r="U629" s="1" t="str">
        <f t="shared" si="106"/>
        <v>D</v>
      </c>
    </row>
    <row r="630" spans="2:28" x14ac:dyDescent="0.25">
      <c r="W630" s="1">
        <f>SUM(W2:W629)</f>
        <v>379</v>
      </c>
      <c r="X630" s="1">
        <f>SUM(X2:X629)</f>
        <v>282</v>
      </c>
      <c r="Y630" s="1">
        <f>SUM(Y2:Y629)</f>
        <v>409</v>
      </c>
      <c r="Z630" s="1">
        <f>SUM(Z2:Z629)</f>
        <v>327</v>
      </c>
      <c r="AA630" s="1">
        <f>SUM(AA2:AA629)</f>
        <v>38</v>
      </c>
      <c r="AB630" s="1">
        <f>SUM(W630:AA630)</f>
        <v>1435</v>
      </c>
    </row>
    <row r="632" spans="2:28" ht="14.4" x14ac:dyDescent="0.25">
      <c r="B632" s="34" t="s">
        <v>145</v>
      </c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</row>
    <row r="633" spans="2:28" x14ac:dyDescent="0.25">
      <c r="S633" s="2" t="s">
        <v>300</v>
      </c>
      <c r="T633" s="2" t="s">
        <v>301</v>
      </c>
      <c r="U633" s="2" t="s">
        <v>302</v>
      </c>
    </row>
    <row r="634" spans="2:28" x14ac:dyDescent="0.25">
      <c r="R634" s="2" t="s">
        <v>178</v>
      </c>
      <c r="S634" s="1">
        <f>COUNTIF($S$2:$S$629,"A")</f>
        <v>114</v>
      </c>
      <c r="T634" s="1">
        <f>COUNTIF($T$2:$T$629,"A")</f>
        <v>116</v>
      </c>
      <c r="U634" s="1">
        <f>COUNTIF($U$2:$U$629,"A")</f>
        <v>149</v>
      </c>
      <c r="V634" s="1">
        <f>SUM(S634:U634)</f>
        <v>379</v>
      </c>
    </row>
    <row r="635" spans="2:28" x14ac:dyDescent="0.25">
      <c r="R635" s="2" t="s">
        <v>181</v>
      </c>
      <c r="S635" s="1">
        <f>COUNTIF($S$2:$S$629,"B")</f>
        <v>78</v>
      </c>
      <c r="T635" s="1">
        <f>COUNTIF($T$2:$T$629,"B")</f>
        <v>120</v>
      </c>
      <c r="U635" s="1">
        <f>COUNTIF($U$2:$U$629,"B")</f>
        <v>84</v>
      </c>
      <c r="V635" s="1">
        <f t="shared" ref="V635:V638" si="107">SUM(S635:U635)</f>
        <v>282</v>
      </c>
    </row>
    <row r="636" spans="2:28" x14ac:dyDescent="0.25">
      <c r="R636" s="2" t="s">
        <v>179</v>
      </c>
      <c r="S636" s="1">
        <f>COUNTIF($S$2:$S$629,"C")</f>
        <v>143</v>
      </c>
      <c r="T636" s="1">
        <f>COUNTIF($T$2:$T$629,"C")</f>
        <v>159</v>
      </c>
      <c r="U636" s="1">
        <f>COUNTIF($U$2:$U$629,"C")</f>
        <v>107</v>
      </c>
      <c r="V636" s="1">
        <f t="shared" si="107"/>
        <v>409</v>
      </c>
    </row>
    <row r="637" spans="2:28" x14ac:dyDescent="0.25">
      <c r="R637" s="2" t="s">
        <v>177</v>
      </c>
      <c r="S637" s="1">
        <f>COUNTIF($S$2:$S$629,"D")-21</f>
        <v>125</v>
      </c>
      <c r="T637" s="1">
        <f>COUNTIF($T$2:$T$629,"D")-21</f>
        <v>76</v>
      </c>
      <c r="U637" s="1">
        <f>COUNTIF($U$2:$U$629,"D")-21</f>
        <v>126</v>
      </c>
      <c r="V637" s="1">
        <f>SUM(S637:U637)</f>
        <v>327</v>
      </c>
    </row>
    <row r="638" spans="2:28" x14ac:dyDescent="0.25">
      <c r="R638" s="2" t="s">
        <v>180</v>
      </c>
      <c r="S638" s="1">
        <f>COUNTIF($S$2:$S$629,"E")</f>
        <v>18</v>
      </c>
      <c r="T638" s="1">
        <f>COUNTIF($T$2:$T$629,"E")</f>
        <v>8</v>
      </c>
      <c r="U638" s="1">
        <f>COUNTIF($U$2:$U$629,"E")</f>
        <v>12</v>
      </c>
      <c r="V638" s="1">
        <f t="shared" si="107"/>
        <v>38</v>
      </c>
    </row>
    <row r="639" spans="2:28" x14ac:dyDescent="0.25">
      <c r="S639" s="1">
        <f>SUM(S634:S638)</f>
        <v>478</v>
      </c>
      <c r="T639" s="1">
        <f t="shared" ref="T639:U639" si="108">SUM(T634:T638)</f>
        <v>479</v>
      </c>
      <c r="U639" s="1">
        <f t="shared" si="108"/>
        <v>478</v>
      </c>
      <c r="V639" s="1">
        <f>SUM(S639:U639)</f>
        <v>1435</v>
      </c>
    </row>
    <row r="640" spans="2:28" x14ac:dyDescent="0.25">
      <c r="AB640" s="1">
        <f>1042-926</f>
        <v>116</v>
      </c>
    </row>
  </sheetData>
  <mergeCells count="1">
    <mergeCell ref="B632:S632"/>
  </mergeCells>
  <phoneticPr fontId="5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A1:AF408"/>
  <sheetViews>
    <sheetView topLeftCell="N1" workbookViewId="0">
      <selection activeCell="N7" sqref="N7"/>
    </sheetView>
  </sheetViews>
  <sheetFormatPr defaultColWidth="9" defaultRowHeight="13.8" x14ac:dyDescent="0.25"/>
  <cols>
    <col min="1" max="4" width="9" style="1"/>
    <col min="5" max="5" width="17.3984375" style="1" customWidth="1"/>
    <col min="6" max="6" width="14.8984375" style="1" customWidth="1"/>
    <col min="7" max="7" width="13.59765625" style="1" customWidth="1"/>
    <col min="8" max="8" width="14.09765625" style="1" customWidth="1"/>
    <col min="9" max="31" width="9" style="1"/>
    <col min="32" max="32" width="9" style="2"/>
    <col min="33" max="16384" width="9" style="1"/>
  </cols>
  <sheetData>
    <row r="1" spans="1:31" ht="41.4" x14ac:dyDescent="0.25">
      <c r="A1" s="3"/>
      <c r="B1" s="4" t="s">
        <v>0</v>
      </c>
      <c r="C1" s="4"/>
      <c r="D1" s="4"/>
      <c r="E1" s="3" t="s">
        <v>471</v>
      </c>
      <c r="F1" s="3" t="s">
        <v>474</v>
      </c>
      <c r="G1" s="3" t="s">
        <v>472</v>
      </c>
      <c r="H1" s="3" t="s">
        <v>473</v>
      </c>
      <c r="J1" s="3" t="s">
        <v>1</v>
      </c>
      <c r="K1" s="3" t="s">
        <v>475</v>
      </c>
      <c r="L1" s="3" t="s">
        <v>2</v>
      </c>
      <c r="M1" s="3" t="s">
        <v>3</v>
      </c>
      <c r="O1" s="3" t="s">
        <v>476</v>
      </c>
      <c r="P1" s="3" t="s">
        <v>4</v>
      </c>
      <c r="Q1" s="3" t="s">
        <v>5</v>
      </c>
    </row>
    <row r="2" spans="1:31" ht="14.4" x14ac:dyDescent="0.25">
      <c r="A2" s="22" t="s">
        <v>40</v>
      </c>
      <c r="J2" s="1" t="e">
        <f>(E2-#REF!)/#REF!</f>
        <v>#REF!</v>
      </c>
      <c r="K2" s="1" t="e">
        <f>(F2-#REF!)/#REF!</f>
        <v>#REF!</v>
      </c>
      <c r="L2" s="1" t="e">
        <f>(G2-#REF!)/#REF!</f>
        <v>#REF!</v>
      </c>
      <c r="M2" s="1" t="e">
        <f>(H2-#REF!)/#REF!</f>
        <v>#REF!</v>
      </c>
      <c r="O2" s="1" t="e">
        <f t="shared" ref="O2:O16" si="0">K2/J2</f>
        <v>#REF!</v>
      </c>
      <c r="P2" s="1" t="e">
        <f t="shared" ref="P2:Q16" si="1">L2/$J2</f>
        <v>#REF!</v>
      </c>
      <c r="Q2" s="1" t="e">
        <f t="shared" si="1"/>
        <v>#REF!</v>
      </c>
      <c r="S2" s="8" t="e">
        <f t="shared" ref="S2:U16" si="2">IF(AND($J2&gt;0,K2&lt;0,O2&lt;-0.5),"A",IF(OR(AND($J2&gt;0,K2&lt;0,O2&gt;-0.5)),"B",IF(OR(AND($J2&gt;0,K2&gt;0,O2&lt;1),AND($J2&lt;0,K2&lt;0,O2&gt;1.2)),"C",IF(OR(AND($J2&gt;0,K2&gt;0,O2&gt;1),AND($J2&lt;0,K2&lt;0,O2&lt;1.2)),"D",IF(AND($J2&lt;0,K2&gt;0,O2&lt;0),"E","F")))))</f>
        <v>#REF!</v>
      </c>
      <c r="T2" s="8" t="e">
        <f t="shared" si="2"/>
        <v>#REF!</v>
      </c>
      <c r="U2" s="8" t="e">
        <f t="shared" si="2"/>
        <v>#REF!</v>
      </c>
      <c r="AE2" s="1">
        <f>COUNTIF(AC:AC,"A")</f>
        <v>4</v>
      </c>
    </row>
    <row r="3" spans="1:31" ht="15.6" x14ac:dyDescent="0.25">
      <c r="E3" s="5">
        <v>1824136</v>
      </c>
      <c r="F3" s="6"/>
      <c r="G3" s="6"/>
      <c r="H3" s="6"/>
      <c r="J3" s="1" t="e">
        <f t="shared" ref="J3:M16" si="3">(E3-E2)/E2</f>
        <v>#DIV/0!</v>
      </c>
      <c r="K3" s="1" t="e">
        <f t="shared" si="3"/>
        <v>#DIV/0!</v>
      </c>
      <c r="L3" s="1" t="e">
        <f t="shared" si="3"/>
        <v>#DIV/0!</v>
      </c>
      <c r="M3" s="1" t="e">
        <f t="shared" si="3"/>
        <v>#DIV/0!</v>
      </c>
      <c r="O3" s="1" t="e">
        <f t="shared" si="0"/>
        <v>#DIV/0!</v>
      </c>
      <c r="P3" s="1" t="e">
        <f t="shared" si="1"/>
        <v>#DIV/0!</v>
      </c>
      <c r="Q3" s="1" t="e">
        <f t="shared" si="1"/>
        <v>#DIV/0!</v>
      </c>
      <c r="S3" s="1" t="e">
        <f t="shared" si="2"/>
        <v>#DIV/0!</v>
      </c>
      <c r="T3" s="1" t="e">
        <f t="shared" si="2"/>
        <v>#DIV/0!</v>
      </c>
      <c r="U3" s="1" t="e">
        <f t="shared" si="2"/>
        <v>#DIV/0!</v>
      </c>
      <c r="W3" s="1">
        <f>COUNTIF($S$3:$U$16,"A")</f>
        <v>7</v>
      </c>
      <c r="X3" s="1">
        <f>COUNTIF($S$3:$U$16,"B")</f>
        <v>8</v>
      </c>
      <c r="Y3" s="1">
        <f>COUNTIF($S$3:$U$16,"C")</f>
        <v>9</v>
      </c>
      <c r="Z3" s="1">
        <f>COUNTIF($S$3:$U$16,"D")</f>
        <v>9</v>
      </c>
      <c r="AA3" s="1">
        <f>COUNTIF($S$3:$U$16,"E")</f>
        <v>0</v>
      </c>
      <c r="AC3" s="1" t="s">
        <v>155</v>
      </c>
      <c r="AE3" s="1">
        <f>COUNTIF(AC:AC,"B")</f>
        <v>1</v>
      </c>
    </row>
    <row r="4" spans="1:31" ht="15.6" x14ac:dyDescent="0.25">
      <c r="E4" s="5">
        <v>2000110</v>
      </c>
      <c r="F4" s="6"/>
      <c r="G4" s="6"/>
      <c r="H4" s="6"/>
      <c r="J4" s="1">
        <f t="shared" si="3"/>
        <v>9.6469780761960736E-2</v>
      </c>
      <c r="K4" s="1" t="e">
        <f t="shared" si="3"/>
        <v>#DIV/0!</v>
      </c>
      <c r="L4" s="1" t="e">
        <f t="shared" si="3"/>
        <v>#DIV/0!</v>
      </c>
      <c r="M4" s="1" t="e">
        <f t="shared" si="3"/>
        <v>#DIV/0!</v>
      </c>
      <c r="O4" s="1" t="e">
        <f t="shared" si="0"/>
        <v>#DIV/0!</v>
      </c>
      <c r="P4" s="1" t="e">
        <f t="shared" si="1"/>
        <v>#DIV/0!</v>
      </c>
      <c r="Q4" s="1" t="e">
        <f t="shared" si="1"/>
        <v>#DIV/0!</v>
      </c>
      <c r="S4" s="1" t="e">
        <f t="shared" si="2"/>
        <v>#DIV/0!</v>
      </c>
      <c r="T4" s="1" t="e">
        <f t="shared" si="2"/>
        <v>#DIV/0!</v>
      </c>
      <c r="U4" s="1" t="e">
        <f t="shared" si="2"/>
        <v>#DIV/0!</v>
      </c>
      <c r="AE4" s="1">
        <f>COUNTIF(AC:AC,"C")</f>
        <v>12</v>
      </c>
    </row>
    <row r="5" spans="1:31" ht="15.6" x14ac:dyDescent="0.25">
      <c r="E5" s="5">
        <v>2349782</v>
      </c>
      <c r="F5" s="5">
        <v>2063</v>
      </c>
      <c r="G5" s="5">
        <v>56376</v>
      </c>
      <c r="H5" s="5">
        <v>18107</v>
      </c>
      <c r="J5" s="1">
        <f t="shared" si="3"/>
        <v>0.1748263845488498</v>
      </c>
      <c r="K5" s="1" t="e">
        <f t="shared" si="3"/>
        <v>#DIV/0!</v>
      </c>
      <c r="L5" s="1" t="e">
        <f t="shared" si="3"/>
        <v>#DIV/0!</v>
      </c>
      <c r="M5" s="1" t="e">
        <f t="shared" si="3"/>
        <v>#DIV/0!</v>
      </c>
      <c r="O5" s="1" t="e">
        <f t="shared" si="0"/>
        <v>#DIV/0!</v>
      </c>
      <c r="P5" s="1" t="e">
        <f t="shared" si="1"/>
        <v>#DIV/0!</v>
      </c>
      <c r="Q5" s="1" t="e">
        <f t="shared" si="1"/>
        <v>#DIV/0!</v>
      </c>
      <c r="S5" s="1" t="e">
        <f t="shared" si="2"/>
        <v>#DIV/0!</v>
      </c>
      <c r="T5" s="1" t="e">
        <f t="shared" si="2"/>
        <v>#DIV/0!</v>
      </c>
      <c r="U5" s="1" t="e">
        <f t="shared" si="2"/>
        <v>#DIV/0!</v>
      </c>
      <c r="AE5" s="1">
        <f>COUNTIF(AC:AC,"D")</f>
        <v>9</v>
      </c>
    </row>
    <row r="6" spans="1:31" ht="15.6" x14ac:dyDescent="0.25">
      <c r="E6" s="5">
        <v>3006156</v>
      </c>
      <c r="F6" s="5">
        <v>8874</v>
      </c>
      <c r="G6" s="5">
        <v>56120</v>
      </c>
      <c r="H6" s="5">
        <v>17892</v>
      </c>
      <c r="J6" s="1">
        <f t="shared" si="3"/>
        <v>0.27933399779213564</v>
      </c>
      <c r="K6" s="1">
        <f t="shared" si="3"/>
        <v>3.3015026660203586</v>
      </c>
      <c r="L6" s="1">
        <f t="shared" si="3"/>
        <v>-4.5409394068397901E-3</v>
      </c>
      <c r="M6" s="1">
        <f t="shared" si="3"/>
        <v>-1.1873860937758877E-2</v>
      </c>
      <c r="O6" s="1">
        <f t="shared" si="0"/>
        <v>11.819193840046452</v>
      </c>
      <c r="P6" s="1">
        <f t="shared" si="1"/>
        <v>-1.6256307655822463E-2</v>
      </c>
      <c r="Q6" s="1">
        <f t="shared" si="1"/>
        <v>-4.2507754271267489E-2</v>
      </c>
      <c r="S6" s="1" t="str">
        <f t="shared" si="2"/>
        <v>D</v>
      </c>
      <c r="T6" s="1" t="str">
        <f t="shared" si="2"/>
        <v>B</v>
      </c>
      <c r="U6" s="1" t="str">
        <f t="shared" si="2"/>
        <v>B</v>
      </c>
      <c r="AE6" s="1">
        <f>COUNTIF(AC:AC,"E")</f>
        <v>1</v>
      </c>
    </row>
    <row r="7" spans="1:31" ht="15.6" x14ac:dyDescent="0.25">
      <c r="E7" s="5">
        <v>3602892</v>
      </c>
      <c r="F7" s="5">
        <v>6270</v>
      </c>
      <c r="G7" s="5">
        <v>69172</v>
      </c>
      <c r="H7" s="5">
        <v>22869</v>
      </c>
      <c r="J7" s="1">
        <f t="shared" si="3"/>
        <v>0.19850466842040135</v>
      </c>
      <c r="K7" s="1">
        <f t="shared" si="3"/>
        <v>-0.29344151453684925</v>
      </c>
      <c r="L7" s="1">
        <f t="shared" si="3"/>
        <v>0.23257305773342837</v>
      </c>
      <c r="M7" s="1">
        <f t="shared" si="3"/>
        <v>0.27816901408450706</v>
      </c>
      <c r="O7" s="1">
        <f t="shared" si="0"/>
        <v>-1.4782600171165081</v>
      </c>
      <c r="P7" s="1">
        <f t="shared" si="1"/>
        <v>1.1716251289409254</v>
      </c>
      <c r="Q7" s="1">
        <f t="shared" si="1"/>
        <v>1.4013222776977179</v>
      </c>
      <c r="S7" s="1" t="str">
        <f t="shared" si="2"/>
        <v>A</v>
      </c>
      <c r="T7" s="1" t="str">
        <f t="shared" si="2"/>
        <v>D</v>
      </c>
      <c r="U7" s="1" t="str">
        <f t="shared" si="2"/>
        <v>D</v>
      </c>
      <c r="AE7" s="1">
        <f>SUM(AE2:AE6)</f>
        <v>27</v>
      </c>
    </row>
    <row r="8" spans="1:31" ht="15.6" x14ac:dyDescent="0.25">
      <c r="E8" s="5">
        <v>4279969</v>
      </c>
      <c r="F8" s="5">
        <v>6848</v>
      </c>
      <c r="G8" s="5">
        <v>66727</v>
      </c>
      <c r="H8" s="5">
        <v>25172</v>
      </c>
      <c r="J8" s="1">
        <f t="shared" si="3"/>
        <v>0.18792597724272611</v>
      </c>
      <c r="K8" s="1">
        <f t="shared" si="3"/>
        <v>9.2185007974481661E-2</v>
      </c>
      <c r="L8" s="1">
        <f t="shared" si="3"/>
        <v>-3.5346672063840859E-2</v>
      </c>
      <c r="M8" s="1">
        <f t="shared" si="3"/>
        <v>0.10070400979491889</v>
      </c>
      <c r="O8" s="1">
        <f t="shared" si="0"/>
        <v>0.49053893095053619</v>
      </c>
      <c r="P8" s="1">
        <f t="shared" si="1"/>
        <v>-0.18808827061831332</v>
      </c>
      <c r="Q8" s="1">
        <f t="shared" si="1"/>
        <v>0.5358706192324284</v>
      </c>
      <c r="S8" s="1" t="str">
        <f t="shared" si="2"/>
        <v>C</v>
      </c>
      <c r="T8" s="1" t="str">
        <f t="shared" si="2"/>
        <v>B</v>
      </c>
      <c r="U8" s="1" t="str">
        <f t="shared" si="2"/>
        <v>C</v>
      </c>
    </row>
    <row r="9" spans="1:31" ht="15.6" x14ac:dyDescent="0.25">
      <c r="E9" s="5">
        <v>5535406</v>
      </c>
      <c r="F9" s="5">
        <v>7391</v>
      </c>
      <c r="G9" s="5">
        <v>86825</v>
      </c>
      <c r="H9" s="5">
        <v>30564</v>
      </c>
      <c r="J9" s="1">
        <f t="shared" si="3"/>
        <v>0.29332852644493451</v>
      </c>
      <c r="K9" s="1">
        <f t="shared" si="3"/>
        <v>7.9293224299065421E-2</v>
      </c>
      <c r="L9" s="1">
        <f t="shared" si="3"/>
        <v>0.3011974163382139</v>
      </c>
      <c r="M9" s="1">
        <f t="shared" si="3"/>
        <v>0.21420626092483713</v>
      </c>
      <c r="O9" s="1">
        <f t="shared" si="0"/>
        <v>0.27032223991331045</v>
      </c>
      <c r="P9" s="1">
        <f t="shared" si="1"/>
        <v>1.0268262006039721</v>
      </c>
      <c r="Q9" s="1">
        <f t="shared" si="1"/>
        <v>0.73026058365669833</v>
      </c>
      <c r="S9" s="1" t="str">
        <f t="shared" si="2"/>
        <v>C</v>
      </c>
      <c r="T9" s="1" t="str">
        <f t="shared" si="2"/>
        <v>D</v>
      </c>
      <c r="U9" s="1" t="str">
        <f t="shared" si="2"/>
        <v>C</v>
      </c>
    </row>
    <row r="10" spans="1:31" ht="15.6" x14ac:dyDescent="0.25">
      <c r="E10" s="5">
        <v>7149413</v>
      </c>
      <c r="F10" s="5">
        <v>7590</v>
      </c>
      <c r="G10" s="5">
        <v>83896</v>
      </c>
      <c r="H10" s="5">
        <v>29169</v>
      </c>
      <c r="J10" s="1">
        <f t="shared" si="3"/>
        <v>0.29157879295574707</v>
      </c>
      <c r="K10" s="1">
        <f t="shared" si="3"/>
        <v>2.6924638073332431E-2</v>
      </c>
      <c r="L10" s="1">
        <f t="shared" si="3"/>
        <v>-3.3734523466743452E-2</v>
      </c>
      <c r="M10" s="1">
        <f t="shared" si="3"/>
        <v>-4.5641931684334509E-2</v>
      </c>
      <c r="O10" s="1">
        <f t="shared" si="0"/>
        <v>9.2340865398324035E-2</v>
      </c>
      <c r="P10" s="1">
        <f t="shared" si="1"/>
        <v>-0.11569608037942369</v>
      </c>
      <c r="Q10" s="1">
        <f t="shared" si="1"/>
        <v>-0.15653378361869269</v>
      </c>
      <c r="S10" s="1" t="str">
        <f t="shared" si="2"/>
        <v>C</v>
      </c>
      <c r="T10" s="1" t="str">
        <f t="shared" si="2"/>
        <v>B</v>
      </c>
      <c r="U10" s="1" t="str">
        <f t="shared" si="2"/>
        <v>B</v>
      </c>
    </row>
    <row r="11" spans="1:31" ht="15.6" x14ac:dyDescent="0.25">
      <c r="E11" s="5">
        <v>7601136</v>
      </c>
      <c r="F11" s="5">
        <v>6017</v>
      </c>
      <c r="G11" s="5">
        <v>76352</v>
      </c>
      <c r="H11" s="5">
        <v>30675</v>
      </c>
      <c r="J11" s="1">
        <f t="shared" si="3"/>
        <v>6.3183229168604471E-2</v>
      </c>
      <c r="K11" s="1">
        <f t="shared" si="3"/>
        <v>-0.20724637681159419</v>
      </c>
      <c r="L11" s="1">
        <f t="shared" si="3"/>
        <v>-8.9920854391150953E-2</v>
      </c>
      <c r="M11" s="1">
        <f t="shared" si="3"/>
        <v>5.1630155301861567E-2</v>
      </c>
      <c r="O11" s="1">
        <f t="shared" si="0"/>
        <v>-3.280085230505664</v>
      </c>
      <c r="P11" s="1">
        <f t="shared" si="1"/>
        <v>-1.4231759847410952</v>
      </c>
      <c r="Q11" s="1">
        <f t="shared" si="1"/>
        <v>0.81714967691959017</v>
      </c>
      <c r="S11" s="1" t="str">
        <f t="shared" si="2"/>
        <v>A</v>
      </c>
      <c r="T11" s="1" t="str">
        <f t="shared" si="2"/>
        <v>A</v>
      </c>
      <c r="U11" s="1" t="str">
        <f t="shared" si="2"/>
        <v>C</v>
      </c>
    </row>
    <row r="12" spans="1:31" ht="15.6" x14ac:dyDescent="0.25">
      <c r="E12" s="5">
        <v>8889619</v>
      </c>
      <c r="F12" s="5">
        <f>F11*1.1</f>
        <v>6618.7000000000007</v>
      </c>
      <c r="G12" s="5">
        <v>71294</v>
      </c>
      <c r="H12" s="5">
        <v>21383</v>
      </c>
      <c r="J12" s="1">
        <f t="shared" si="3"/>
        <v>0.16951189927400326</v>
      </c>
      <c r="K12" s="1">
        <f t="shared" si="3"/>
        <v>0.10000000000000012</v>
      </c>
      <c r="L12" s="1">
        <f t="shared" si="3"/>
        <v>-6.624580888516346E-2</v>
      </c>
      <c r="M12" s="1">
        <f t="shared" si="3"/>
        <v>-0.30291768541157293</v>
      </c>
      <c r="O12" s="1">
        <f t="shared" si="0"/>
        <v>0.58992908715132519</v>
      </c>
      <c r="P12" s="1">
        <f t="shared" si="1"/>
        <v>-0.3908032956322558</v>
      </c>
      <c r="Q12" s="1">
        <f t="shared" si="1"/>
        <v>-1.786999536368413</v>
      </c>
      <c r="S12" s="1" t="str">
        <f t="shared" si="2"/>
        <v>C</v>
      </c>
      <c r="T12" s="1" t="str">
        <f t="shared" si="2"/>
        <v>B</v>
      </c>
      <c r="U12" s="1" t="str">
        <f t="shared" si="2"/>
        <v>A</v>
      </c>
    </row>
    <row r="13" spans="1:31" ht="15.6" x14ac:dyDescent="0.25">
      <c r="E13" s="5">
        <v>11042013</v>
      </c>
      <c r="F13" s="5">
        <v>6231</v>
      </c>
      <c r="G13" s="5">
        <v>87360</v>
      </c>
      <c r="H13" s="5">
        <v>47499</v>
      </c>
      <c r="J13" s="1">
        <f t="shared" si="3"/>
        <v>0.24212443750401452</v>
      </c>
      <c r="K13" s="1">
        <f t="shared" si="3"/>
        <v>-5.8576457612522198E-2</v>
      </c>
      <c r="L13" s="1">
        <f t="shared" si="3"/>
        <v>0.2253485566807866</v>
      </c>
      <c r="M13" s="1">
        <f t="shared" si="3"/>
        <v>1.2213440583641211</v>
      </c>
      <c r="O13" s="1">
        <f t="shared" si="0"/>
        <v>-0.24192707773064409</v>
      </c>
      <c r="P13" s="1">
        <f t="shared" si="1"/>
        <v>0.93071380569361251</v>
      </c>
      <c r="Q13" s="1">
        <f t="shared" si="1"/>
        <v>5.044282481167853</v>
      </c>
      <c r="S13" s="1" t="str">
        <f t="shared" si="2"/>
        <v>B</v>
      </c>
      <c r="T13" s="1" t="str">
        <f t="shared" si="2"/>
        <v>C</v>
      </c>
      <c r="U13" s="1" t="str">
        <f t="shared" si="2"/>
        <v>D</v>
      </c>
    </row>
    <row r="14" spans="1:31" ht="15.6" x14ac:dyDescent="0.25">
      <c r="E14" s="5">
        <v>11819213</v>
      </c>
      <c r="F14" s="5">
        <v>7623</v>
      </c>
      <c r="G14" s="5">
        <v>83407</v>
      </c>
      <c r="H14" s="5">
        <v>28127</v>
      </c>
      <c r="J14" s="1">
        <f t="shared" si="3"/>
        <v>7.0385716807252446E-2</v>
      </c>
      <c r="K14" s="1">
        <f t="shared" si="3"/>
        <v>0.22339913336543091</v>
      </c>
      <c r="L14" s="1">
        <f t="shared" si="3"/>
        <v>-4.5249542124542123E-2</v>
      </c>
      <c r="M14" s="1">
        <f t="shared" si="3"/>
        <v>-0.40784016505610643</v>
      </c>
      <c r="O14" s="1">
        <f t="shared" si="0"/>
        <v>3.1739270905942125</v>
      </c>
      <c r="P14" s="1">
        <f t="shared" si="1"/>
        <v>-0.64287960934539601</v>
      </c>
      <c r="Q14" s="1">
        <f t="shared" si="1"/>
        <v>-5.7943597587129094</v>
      </c>
      <c r="S14" s="1" t="str">
        <f t="shared" si="2"/>
        <v>D</v>
      </c>
      <c r="T14" s="1" t="str">
        <f t="shared" si="2"/>
        <v>A</v>
      </c>
      <c r="U14" s="1" t="str">
        <f t="shared" si="2"/>
        <v>A</v>
      </c>
    </row>
    <row r="15" spans="1:31" ht="15.6" x14ac:dyDescent="0.25">
      <c r="E15" s="5">
        <v>12720917</v>
      </c>
      <c r="F15" s="5">
        <v>8021</v>
      </c>
      <c r="G15" s="5">
        <v>72424</v>
      </c>
      <c r="H15" s="5">
        <v>32032</v>
      </c>
      <c r="J15" s="1">
        <f t="shared" si="3"/>
        <v>7.6291374053416253E-2</v>
      </c>
      <c r="K15" s="1">
        <f t="shared" si="3"/>
        <v>5.2210415846779483E-2</v>
      </c>
      <c r="L15" s="1">
        <f t="shared" si="3"/>
        <v>-0.13167959523780978</v>
      </c>
      <c r="M15" s="1">
        <f t="shared" si="3"/>
        <v>0.13883457176378569</v>
      </c>
      <c r="O15" s="1">
        <f t="shared" si="0"/>
        <v>0.68435542673833327</v>
      </c>
      <c r="P15" s="1">
        <f t="shared" si="1"/>
        <v>-1.7260089606672027</v>
      </c>
      <c r="Q15" s="1">
        <f t="shared" si="1"/>
        <v>1.8197938297267935</v>
      </c>
      <c r="S15" s="1" t="str">
        <f t="shared" si="2"/>
        <v>C</v>
      </c>
      <c r="T15" s="1" t="str">
        <f t="shared" si="2"/>
        <v>A</v>
      </c>
      <c r="U15" s="1" t="str">
        <f t="shared" si="2"/>
        <v>D</v>
      </c>
    </row>
    <row r="16" spans="1:31" ht="15.6" x14ac:dyDescent="0.25">
      <c r="E16" s="5">
        <v>13425500</v>
      </c>
      <c r="F16" s="5">
        <v>86431</v>
      </c>
      <c r="G16" s="5">
        <v>71938</v>
      </c>
      <c r="H16" s="5">
        <v>76895</v>
      </c>
      <c r="J16" s="1">
        <f t="shared" si="3"/>
        <v>5.5387752313767948E-2</v>
      </c>
      <c r="K16" s="1">
        <f t="shared" si="3"/>
        <v>9.7755890786684958</v>
      </c>
      <c r="L16" s="1">
        <f t="shared" si="3"/>
        <v>-6.7104827129128462E-3</v>
      </c>
      <c r="M16" s="1">
        <f t="shared" si="3"/>
        <v>1.4005681818181819</v>
      </c>
      <c r="O16" s="1">
        <f t="shared" si="0"/>
        <v>176.49369527202387</v>
      </c>
      <c r="P16" s="1">
        <f t="shared" si="1"/>
        <v>-0.12115463135059906</v>
      </c>
      <c r="Q16" s="1">
        <f t="shared" si="1"/>
        <v>25.286604408210248</v>
      </c>
      <c r="S16" s="1" t="str">
        <f t="shared" si="2"/>
        <v>D</v>
      </c>
      <c r="T16" s="1" t="str">
        <f t="shared" si="2"/>
        <v>B</v>
      </c>
      <c r="U16" s="1" t="str">
        <f t="shared" si="2"/>
        <v>D</v>
      </c>
    </row>
    <row r="17" spans="1:29" ht="14.4" x14ac:dyDescent="0.25">
      <c r="A17" s="22" t="s">
        <v>48</v>
      </c>
      <c r="J17" s="1" t="e">
        <f>(E17-#REF!)/#REF!</f>
        <v>#REF!</v>
      </c>
      <c r="K17" s="1" t="e">
        <f>(F17-#REF!)/#REF!</f>
        <v>#REF!</v>
      </c>
      <c r="L17" s="1" t="e">
        <f>(G17-#REF!)/#REF!</f>
        <v>#REF!</v>
      </c>
      <c r="M17" s="1" t="e">
        <f>(H17-#REF!)/#REF!</f>
        <v>#REF!</v>
      </c>
      <c r="O17" s="1" t="e">
        <f t="shared" ref="O17:O39" si="4">K17/J17</f>
        <v>#REF!</v>
      </c>
      <c r="P17" s="1" t="e">
        <f t="shared" ref="P17:Q39" si="5">L17/$J17</f>
        <v>#REF!</v>
      </c>
      <c r="Q17" s="1" t="e">
        <f t="shared" si="5"/>
        <v>#REF!</v>
      </c>
      <c r="S17" s="8" t="e">
        <f t="shared" ref="S17:U39" si="6">IF(AND($J17&gt;0,K17&lt;0,O17&lt;-0.5),"A",IF(OR(AND($J17&gt;0,K17&lt;0,O17&gt;-0.5)),"B",IF(OR(AND($J17&gt;0,K17&gt;0,O17&lt;1),AND($J17&lt;0,K17&lt;0,O17&gt;1.2)),"C",IF(OR(AND($J17&gt;0,K17&gt;0,O17&gt;1),AND($J17&lt;0,K17&lt;0,O17&lt;1.2)),"D",IF(AND($J17&lt;0,K17&gt;0,O17&lt;0),"E","F")))))</f>
        <v>#REF!</v>
      </c>
      <c r="T17" s="8" t="e">
        <f t="shared" si="6"/>
        <v>#REF!</v>
      </c>
      <c r="U17" s="8" t="e">
        <f t="shared" si="6"/>
        <v>#REF!</v>
      </c>
    </row>
    <row r="18" spans="1:29" ht="15.6" x14ac:dyDescent="0.25">
      <c r="E18" s="5">
        <v>2285937</v>
      </c>
      <c r="F18" s="6"/>
      <c r="G18" s="6"/>
      <c r="H18" s="6"/>
      <c r="J18" s="1" t="e">
        <f t="shared" ref="J18:M38" si="7">(E18-E17)/E17</f>
        <v>#DIV/0!</v>
      </c>
      <c r="K18" s="1" t="e">
        <f t="shared" si="7"/>
        <v>#DIV/0!</v>
      </c>
      <c r="L18" s="1" t="e">
        <f t="shared" si="7"/>
        <v>#DIV/0!</v>
      </c>
      <c r="M18" s="1" t="e">
        <f t="shared" si="7"/>
        <v>#DIV/0!</v>
      </c>
      <c r="O18" s="1" t="e">
        <f t="shared" si="4"/>
        <v>#DIV/0!</v>
      </c>
      <c r="P18" s="1" t="e">
        <f t="shared" si="5"/>
        <v>#DIV/0!</v>
      </c>
      <c r="Q18" s="1" t="e">
        <f t="shared" si="5"/>
        <v>#DIV/0!</v>
      </c>
      <c r="S18" s="1" t="e">
        <f t="shared" si="6"/>
        <v>#DIV/0!</v>
      </c>
      <c r="T18" s="1" t="e">
        <f t="shared" si="6"/>
        <v>#DIV/0!</v>
      </c>
      <c r="U18" s="1" t="e">
        <f t="shared" si="6"/>
        <v>#DIV/0!</v>
      </c>
      <c r="W18" s="8">
        <f>COUNTIF($S$18:$U$31,"A")</f>
        <v>9</v>
      </c>
      <c r="X18" s="8">
        <f>COUNTIF($S$18:$U$31,"B")</f>
        <v>8</v>
      </c>
      <c r="Y18" s="8">
        <f>COUNTIF($S$18:$U$31,"C")</f>
        <v>7</v>
      </c>
      <c r="Z18" s="8">
        <f>COUNTIF($S$18:$U$31,"D")</f>
        <v>9</v>
      </c>
      <c r="AA18" s="8">
        <f>COUNTIF($S$18:$U$31,"E")</f>
        <v>0</v>
      </c>
      <c r="AB18" s="8"/>
      <c r="AC18" s="8" t="s">
        <v>153</v>
      </c>
    </row>
    <row r="19" spans="1:29" ht="15.6" x14ac:dyDescent="0.25">
      <c r="E19" s="5">
        <v>2424485</v>
      </c>
      <c r="F19" s="6"/>
      <c r="G19" s="6"/>
      <c r="H19" s="6"/>
      <c r="J19" s="1">
        <f t="shared" si="7"/>
        <v>6.0608844425721266E-2</v>
      </c>
      <c r="K19" s="1" t="e">
        <f t="shared" si="7"/>
        <v>#DIV/0!</v>
      </c>
      <c r="L19" s="1" t="e">
        <f t="shared" si="7"/>
        <v>#DIV/0!</v>
      </c>
      <c r="M19" s="1" t="e">
        <f t="shared" si="7"/>
        <v>#DIV/0!</v>
      </c>
      <c r="O19" s="1" t="e">
        <f t="shared" si="4"/>
        <v>#DIV/0!</v>
      </c>
      <c r="P19" s="1" t="e">
        <f t="shared" si="5"/>
        <v>#DIV/0!</v>
      </c>
      <c r="Q19" s="1" t="e">
        <f t="shared" si="5"/>
        <v>#DIV/0!</v>
      </c>
      <c r="S19" s="1" t="e">
        <f t="shared" si="6"/>
        <v>#DIV/0!</v>
      </c>
      <c r="T19" s="1" t="e">
        <f t="shared" si="6"/>
        <v>#DIV/0!</v>
      </c>
      <c r="U19" s="1" t="e">
        <f t="shared" si="6"/>
        <v>#DIV/0!</v>
      </c>
    </row>
    <row r="20" spans="1:29" ht="15.6" x14ac:dyDescent="0.25">
      <c r="E20" s="5">
        <v>2669036</v>
      </c>
      <c r="F20" s="5">
        <v>7708</v>
      </c>
      <c r="G20" s="5">
        <v>32602</v>
      </c>
      <c r="H20" s="5">
        <v>43917</v>
      </c>
      <c r="J20" s="1">
        <f t="shared" si="7"/>
        <v>0.10086719447635271</v>
      </c>
      <c r="K20" s="1" t="e">
        <f t="shared" si="7"/>
        <v>#DIV/0!</v>
      </c>
      <c r="L20" s="1" t="e">
        <f t="shared" si="7"/>
        <v>#DIV/0!</v>
      </c>
      <c r="M20" s="1" t="e">
        <f t="shared" si="7"/>
        <v>#DIV/0!</v>
      </c>
      <c r="O20" s="1" t="e">
        <f t="shared" si="4"/>
        <v>#DIV/0!</v>
      </c>
      <c r="P20" s="1" t="e">
        <f t="shared" si="5"/>
        <v>#DIV/0!</v>
      </c>
      <c r="Q20" s="1" t="e">
        <f t="shared" si="5"/>
        <v>#DIV/0!</v>
      </c>
      <c r="S20" s="1" t="e">
        <f t="shared" si="6"/>
        <v>#DIV/0!</v>
      </c>
      <c r="T20" s="1" t="e">
        <f t="shared" si="6"/>
        <v>#DIV/0!</v>
      </c>
      <c r="U20" s="1" t="e">
        <f t="shared" si="6"/>
        <v>#DIV/0!</v>
      </c>
    </row>
    <row r="21" spans="1:29" ht="15.6" x14ac:dyDescent="0.25">
      <c r="E21" s="5">
        <v>3017544</v>
      </c>
      <c r="F21" s="5">
        <v>7857</v>
      </c>
      <c r="G21" s="5">
        <v>26648</v>
      </c>
      <c r="H21" s="5">
        <v>41511</v>
      </c>
      <c r="J21" s="1">
        <f t="shared" si="7"/>
        <v>0.13057448457045914</v>
      </c>
      <c r="K21" s="1">
        <f t="shared" si="7"/>
        <v>1.9330565646081994E-2</v>
      </c>
      <c r="L21" s="1">
        <f t="shared" si="7"/>
        <v>-0.18262683270964972</v>
      </c>
      <c r="M21" s="1">
        <f t="shared" si="7"/>
        <v>-5.4785162920964546E-2</v>
      </c>
      <c r="O21" s="1">
        <f t="shared" si="4"/>
        <v>0.14804244266919583</v>
      </c>
      <c r="P21" s="1">
        <f t="shared" si="5"/>
        <v>-1.3986410385644883</v>
      </c>
      <c r="Q21" s="1">
        <f t="shared" si="5"/>
        <v>-0.41957020241119153</v>
      </c>
      <c r="S21" s="1" t="str">
        <f t="shared" si="6"/>
        <v>C</v>
      </c>
      <c r="T21" s="1" t="str">
        <f t="shared" si="6"/>
        <v>A</v>
      </c>
      <c r="U21" s="1" t="str">
        <f t="shared" si="6"/>
        <v>B</v>
      </c>
    </row>
    <row r="22" spans="1:29" ht="15.6" x14ac:dyDescent="0.25">
      <c r="E22" s="5">
        <v>3028103</v>
      </c>
      <c r="F22" s="5">
        <v>9047</v>
      </c>
      <c r="G22" s="5">
        <v>44202</v>
      </c>
      <c r="H22" s="5">
        <v>19867</v>
      </c>
      <c r="J22" s="1">
        <f t="shared" si="7"/>
        <v>3.4992033256184499E-3</v>
      </c>
      <c r="K22" s="1">
        <f t="shared" si="7"/>
        <v>0.15145729922362225</v>
      </c>
      <c r="L22" s="1">
        <f t="shared" si="7"/>
        <v>0.65873611528069653</v>
      </c>
      <c r="M22" s="1">
        <f t="shared" si="7"/>
        <v>-0.52140396521403964</v>
      </c>
      <c r="O22" s="1">
        <f t="shared" si="4"/>
        <v>43.283366277909458</v>
      </c>
      <c r="P22" s="1">
        <f t="shared" si="5"/>
        <v>188.25316907364089</v>
      </c>
      <c r="Q22" s="1">
        <f t="shared" si="5"/>
        <v>-149.00647853090578</v>
      </c>
      <c r="S22" s="1" t="str">
        <f t="shared" si="6"/>
        <v>D</v>
      </c>
      <c r="T22" s="1" t="str">
        <f t="shared" si="6"/>
        <v>D</v>
      </c>
      <c r="U22" s="1" t="str">
        <f t="shared" si="6"/>
        <v>A</v>
      </c>
    </row>
    <row r="23" spans="1:29" ht="15.6" x14ac:dyDescent="0.25">
      <c r="E23" s="5">
        <v>3470888</v>
      </c>
      <c r="F23" s="5">
        <v>10389</v>
      </c>
      <c r="G23" s="5">
        <v>44302</v>
      </c>
      <c r="H23" s="5">
        <v>45821</v>
      </c>
      <c r="J23" s="1">
        <f t="shared" si="7"/>
        <v>0.14622521096541299</v>
      </c>
      <c r="K23" s="1">
        <f t="shared" si="7"/>
        <v>0.14833646512656129</v>
      </c>
      <c r="L23" s="1">
        <f t="shared" si="7"/>
        <v>2.2623410705397947E-3</v>
      </c>
      <c r="M23" s="1">
        <f t="shared" si="7"/>
        <v>1.3063874767201893</v>
      </c>
      <c r="O23" s="1">
        <f t="shared" si="4"/>
        <v>1.0144383731588369</v>
      </c>
      <c r="P23" s="1">
        <f t="shared" si="5"/>
        <v>1.5471621176699219E-2</v>
      </c>
      <c r="Q23" s="1">
        <f t="shared" si="5"/>
        <v>8.9340782488540391</v>
      </c>
      <c r="S23" s="1" t="str">
        <f t="shared" si="6"/>
        <v>D</v>
      </c>
      <c r="T23" s="1" t="str">
        <f t="shared" si="6"/>
        <v>C</v>
      </c>
      <c r="U23" s="1" t="str">
        <f t="shared" si="6"/>
        <v>D</v>
      </c>
    </row>
    <row r="24" spans="1:29" ht="15.6" x14ac:dyDescent="0.25">
      <c r="E24" s="5">
        <v>4169660</v>
      </c>
      <c r="F24" s="5">
        <v>3007</v>
      </c>
      <c r="G24" s="5">
        <v>44749</v>
      </c>
      <c r="H24" s="5">
        <v>44596</v>
      </c>
      <c r="J24" s="1">
        <f t="shared" si="7"/>
        <v>0.20132369583806795</v>
      </c>
      <c r="K24" s="1">
        <f t="shared" si="7"/>
        <v>-0.71055924535566461</v>
      </c>
      <c r="L24" s="1">
        <f t="shared" si="7"/>
        <v>1.0089837930567469E-2</v>
      </c>
      <c r="M24" s="1">
        <f t="shared" si="7"/>
        <v>-2.6734466729228957E-2</v>
      </c>
      <c r="O24" s="1">
        <f t="shared" si="4"/>
        <v>-3.5294367232717283</v>
      </c>
      <c r="P24" s="1">
        <f t="shared" si="5"/>
        <v>5.0117488100770297E-2</v>
      </c>
      <c r="Q24" s="1">
        <f t="shared" si="5"/>
        <v>-0.13279344300698945</v>
      </c>
      <c r="S24" s="1" t="str">
        <f t="shared" si="6"/>
        <v>A</v>
      </c>
      <c r="T24" s="1" t="str">
        <f t="shared" si="6"/>
        <v>C</v>
      </c>
      <c r="U24" s="1" t="str">
        <f t="shared" si="6"/>
        <v>B</v>
      </c>
    </row>
    <row r="25" spans="1:29" ht="15.6" x14ac:dyDescent="0.25">
      <c r="E25" s="5">
        <v>5060872</v>
      </c>
      <c r="F25" s="5">
        <v>2279</v>
      </c>
      <c r="G25" s="5">
        <v>41961</v>
      </c>
      <c r="H25" s="5">
        <v>42545</v>
      </c>
      <c r="J25" s="1">
        <f t="shared" si="7"/>
        <v>0.2137373311013368</v>
      </c>
      <c r="K25" s="1">
        <f t="shared" si="7"/>
        <v>-0.24210176255404056</v>
      </c>
      <c r="L25" s="1">
        <f t="shared" si="7"/>
        <v>-6.2303068224988267E-2</v>
      </c>
      <c r="M25" s="1">
        <f t="shared" si="7"/>
        <v>-4.5990671809130863E-2</v>
      </c>
      <c r="O25" s="1">
        <f t="shared" si="4"/>
        <v>-1.1327069600174602</v>
      </c>
      <c r="P25" s="1">
        <f t="shared" si="5"/>
        <v>-0.29149361931280615</v>
      </c>
      <c r="Q25" s="1">
        <f t="shared" si="5"/>
        <v>-0.21517379098986616</v>
      </c>
      <c r="S25" s="1" t="str">
        <f t="shared" si="6"/>
        <v>A</v>
      </c>
      <c r="T25" s="1" t="str">
        <f t="shared" si="6"/>
        <v>B</v>
      </c>
      <c r="U25" s="1" t="str">
        <f t="shared" si="6"/>
        <v>B</v>
      </c>
    </row>
    <row r="26" spans="1:29" ht="15.6" x14ac:dyDescent="0.25">
      <c r="E26" s="5">
        <v>6292848</v>
      </c>
      <c r="F26" s="5">
        <v>3269</v>
      </c>
      <c r="G26" s="5">
        <v>40597</v>
      </c>
      <c r="H26" s="5">
        <v>42219</v>
      </c>
      <c r="J26" s="1">
        <f t="shared" si="7"/>
        <v>0.24343156673395414</v>
      </c>
      <c r="K26" s="1">
        <f t="shared" si="7"/>
        <v>0.43440105309346205</v>
      </c>
      <c r="L26" s="1">
        <f t="shared" si="7"/>
        <v>-3.250637496723148E-2</v>
      </c>
      <c r="M26" s="1">
        <f t="shared" si="7"/>
        <v>-7.6624750264425905E-3</v>
      </c>
      <c r="O26" s="1">
        <f t="shared" si="4"/>
        <v>1.7844894108093141</v>
      </c>
      <c r="P26" s="1">
        <f t="shared" si="5"/>
        <v>-0.13353393482759626</v>
      </c>
      <c r="Q26" s="1">
        <f t="shared" si="5"/>
        <v>-3.1476916199684547E-2</v>
      </c>
      <c r="S26" s="1" t="str">
        <f t="shared" si="6"/>
        <v>D</v>
      </c>
      <c r="T26" s="1" t="str">
        <f t="shared" si="6"/>
        <v>B</v>
      </c>
      <c r="U26" s="1" t="str">
        <f t="shared" si="6"/>
        <v>B</v>
      </c>
    </row>
    <row r="27" spans="1:29" ht="15.6" x14ac:dyDescent="0.25">
      <c r="E27" s="5">
        <v>7649791</v>
      </c>
      <c r="F27" s="5">
        <v>2762</v>
      </c>
      <c r="G27" s="5">
        <v>42691</v>
      </c>
      <c r="H27" s="5">
        <v>29471</v>
      </c>
      <c r="J27" s="1">
        <f t="shared" si="7"/>
        <v>0.21563257208818645</v>
      </c>
      <c r="K27" s="1">
        <f t="shared" si="7"/>
        <v>-0.15509330070357907</v>
      </c>
      <c r="L27" s="1">
        <f t="shared" si="7"/>
        <v>5.1580166022119858E-2</v>
      </c>
      <c r="M27" s="1">
        <f t="shared" si="7"/>
        <v>-0.30194935929320921</v>
      </c>
      <c r="O27" s="1">
        <f t="shared" si="4"/>
        <v>-0.71924802084237605</v>
      </c>
      <c r="P27" s="1">
        <f t="shared" si="5"/>
        <v>0.23920396405152236</v>
      </c>
      <c r="Q27" s="1">
        <f t="shared" si="5"/>
        <v>-1.400295680606741</v>
      </c>
      <c r="S27" s="1" t="str">
        <f t="shared" si="6"/>
        <v>A</v>
      </c>
      <c r="T27" s="1" t="str">
        <f t="shared" si="6"/>
        <v>C</v>
      </c>
      <c r="U27" s="1" t="str">
        <f t="shared" si="6"/>
        <v>A</v>
      </c>
    </row>
    <row r="28" spans="1:29" ht="15.6" x14ac:dyDescent="0.25">
      <c r="E28" s="5">
        <v>9403461</v>
      </c>
      <c r="F28" s="7">
        <v>3045</v>
      </c>
      <c r="G28" s="5">
        <v>23157</v>
      </c>
      <c r="H28" s="5">
        <v>23602</v>
      </c>
      <c r="J28" s="1">
        <f t="shared" si="7"/>
        <v>0.22924417150743073</v>
      </c>
      <c r="K28" s="1">
        <f t="shared" si="7"/>
        <v>0.10246198406951484</v>
      </c>
      <c r="L28" s="1">
        <f t="shared" si="7"/>
        <v>-0.45756716872408704</v>
      </c>
      <c r="M28" s="1">
        <f t="shared" si="7"/>
        <v>-0.19914492212683654</v>
      </c>
      <c r="O28" s="1">
        <f t="shared" si="4"/>
        <v>0.44695567785108831</v>
      </c>
      <c r="P28" s="1">
        <f t="shared" si="5"/>
        <v>-1.9959816893720042</v>
      </c>
      <c r="Q28" s="1">
        <f t="shared" si="5"/>
        <v>-0.86870222617800097</v>
      </c>
      <c r="S28" s="1" t="str">
        <f t="shared" si="6"/>
        <v>C</v>
      </c>
      <c r="T28" s="1" t="str">
        <f t="shared" si="6"/>
        <v>A</v>
      </c>
      <c r="U28" s="1" t="str">
        <f t="shared" si="6"/>
        <v>A</v>
      </c>
    </row>
    <row r="29" spans="1:29" ht="15.6" x14ac:dyDescent="0.25">
      <c r="E29" s="5">
        <v>9810518</v>
      </c>
      <c r="F29" s="7">
        <v>5363</v>
      </c>
      <c r="G29" s="5">
        <v>23140</v>
      </c>
      <c r="H29" s="5">
        <v>39463</v>
      </c>
      <c r="J29" s="1">
        <f t="shared" si="7"/>
        <v>4.3287997897795291E-2</v>
      </c>
      <c r="K29" s="1">
        <f t="shared" si="7"/>
        <v>0.76124794745484403</v>
      </c>
      <c r="L29" s="1">
        <f t="shared" si="7"/>
        <v>-7.341192727900851E-4</v>
      </c>
      <c r="M29" s="1">
        <f t="shared" si="7"/>
        <v>0.67201932039657652</v>
      </c>
      <c r="O29" s="1">
        <f t="shared" si="4"/>
        <v>17.585658483263217</v>
      </c>
      <c r="P29" s="1">
        <f t="shared" si="5"/>
        <v>-1.6958956487739867E-2</v>
      </c>
      <c r="Q29" s="1">
        <f t="shared" si="5"/>
        <v>15.524379805766053</v>
      </c>
      <c r="S29" s="1" t="str">
        <f t="shared" si="6"/>
        <v>D</v>
      </c>
      <c r="T29" s="1" t="str">
        <f t="shared" si="6"/>
        <v>B</v>
      </c>
      <c r="U29" s="1" t="str">
        <f t="shared" si="6"/>
        <v>D</v>
      </c>
    </row>
    <row r="30" spans="1:29" ht="15.6" x14ac:dyDescent="0.25">
      <c r="E30" s="5">
        <v>12160742</v>
      </c>
      <c r="F30" s="7">
        <v>9716</v>
      </c>
      <c r="G30" s="5">
        <v>23131</v>
      </c>
      <c r="H30" s="5">
        <v>46770</v>
      </c>
      <c r="J30" s="1">
        <f t="shared" si="7"/>
        <v>0.23956166228939185</v>
      </c>
      <c r="K30" s="1">
        <f t="shared" si="7"/>
        <v>0.81167257132202131</v>
      </c>
      <c r="L30" s="1">
        <f t="shared" si="7"/>
        <v>-3.8893690579083838E-4</v>
      </c>
      <c r="M30" s="1">
        <f t="shared" si="7"/>
        <v>0.18516078351873907</v>
      </c>
      <c r="O30" s="1">
        <f t="shared" si="4"/>
        <v>3.3881572016373647</v>
      </c>
      <c r="P30" s="1">
        <f t="shared" si="5"/>
        <v>-1.6235356779291353E-3</v>
      </c>
      <c r="Q30" s="1">
        <f t="shared" si="5"/>
        <v>0.77291492198390155</v>
      </c>
      <c r="S30" s="1" t="str">
        <f t="shared" si="6"/>
        <v>D</v>
      </c>
      <c r="T30" s="1" t="str">
        <f t="shared" si="6"/>
        <v>B</v>
      </c>
      <c r="U30" s="1" t="str">
        <f t="shared" si="6"/>
        <v>C</v>
      </c>
    </row>
    <row r="31" spans="1:29" ht="15.6" x14ac:dyDescent="0.25">
      <c r="E31" s="5">
        <v>12640168</v>
      </c>
      <c r="F31" s="7">
        <v>9985</v>
      </c>
      <c r="G31" s="5">
        <v>20291</v>
      </c>
      <c r="H31" s="5">
        <v>53563</v>
      </c>
      <c r="J31" s="1">
        <f t="shared" si="7"/>
        <v>3.9424074616499549E-2</v>
      </c>
      <c r="K31" s="1">
        <f t="shared" si="7"/>
        <v>2.7686290654590367E-2</v>
      </c>
      <c r="L31" s="1">
        <f t="shared" si="7"/>
        <v>-0.12277895464960442</v>
      </c>
      <c r="M31" s="1">
        <f t="shared" si="7"/>
        <v>0.14524267692965576</v>
      </c>
      <c r="O31" s="1">
        <f t="shared" si="4"/>
        <v>0.70226862453743555</v>
      </c>
      <c r="P31" s="1">
        <f t="shared" si="5"/>
        <v>-3.114314180965446</v>
      </c>
      <c r="Q31" s="1">
        <f t="shared" si="5"/>
        <v>3.6841112528959545</v>
      </c>
      <c r="S31" s="1" t="str">
        <f t="shared" si="6"/>
        <v>C</v>
      </c>
      <c r="T31" s="1" t="str">
        <f t="shared" si="6"/>
        <v>A</v>
      </c>
      <c r="U31" s="1" t="str">
        <f t="shared" si="6"/>
        <v>D</v>
      </c>
    </row>
    <row r="32" spans="1:29" ht="14.4" x14ac:dyDescent="0.25">
      <c r="A32" s="22" t="s">
        <v>51</v>
      </c>
      <c r="J32" s="1" t="e">
        <f>(E32-#REF!)/#REF!</f>
        <v>#REF!</v>
      </c>
      <c r="K32" s="1" t="e">
        <f>(F32-#REF!)/#REF!</f>
        <v>#REF!</v>
      </c>
      <c r="L32" s="1" t="e">
        <f>(G32-#REF!)/#REF!</f>
        <v>#REF!</v>
      </c>
      <c r="M32" s="1" t="e">
        <f>(H32-#REF!)/#REF!</f>
        <v>#REF!</v>
      </c>
      <c r="O32" s="1" t="e">
        <f t="shared" si="4"/>
        <v>#REF!</v>
      </c>
      <c r="P32" s="1" t="e">
        <f t="shared" si="5"/>
        <v>#REF!</v>
      </c>
      <c r="Q32" s="1" t="e">
        <f t="shared" si="5"/>
        <v>#REF!</v>
      </c>
      <c r="S32" s="8" t="e">
        <f t="shared" si="6"/>
        <v>#REF!</v>
      </c>
      <c r="T32" s="8" t="e">
        <f t="shared" si="6"/>
        <v>#REF!</v>
      </c>
      <c r="U32" s="8" t="e">
        <f t="shared" si="6"/>
        <v>#REF!</v>
      </c>
    </row>
    <row r="33" spans="1:29" ht="15.6" x14ac:dyDescent="0.25">
      <c r="E33" s="5">
        <v>2231631</v>
      </c>
      <c r="F33" s="6"/>
      <c r="G33" s="6"/>
      <c r="H33" s="6"/>
      <c r="J33" s="1" t="e">
        <f t="shared" si="7"/>
        <v>#DIV/0!</v>
      </c>
      <c r="K33" s="1" t="e">
        <f t="shared" si="7"/>
        <v>#DIV/0!</v>
      </c>
      <c r="L33" s="1" t="e">
        <f t="shared" si="7"/>
        <v>#DIV/0!</v>
      </c>
      <c r="M33" s="1" t="e">
        <f t="shared" si="7"/>
        <v>#DIV/0!</v>
      </c>
      <c r="O33" s="1" t="e">
        <f t="shared" si="4"/>
        <v>#DIV/0!</v>
      </c>
      <c r="P33" s="1" t="e">
        <f t="shared" si="5"/>
        <v>#DIV/0!</v>
      </c>
      <c r="Q33" s="1" t="e">
        <f t="shared" si="5"/>
        <v>#DIV/0!</v>
      </c>
      <c r="S33" s="1" t="e">
        <f t="shared" si="6"/>
        <v>#DIV/0!</v>
      </c>
      <c r="T33" s="1" t="e">
        <f t="shared" si="6"/>
        <v>#DIV/0!</v>
      </c>
      <c r="U33" s="1" t="e">
        <f t="shared" si="6"/>
        <v>#DIV/0!</v>
      </c>
      <c r="W33" s="1">
        <f>COUNTIF($S$33:$U$46,"A")</f>
        <v>3</v>
      </c>
      <c r="X33" s="1">
        <f>COUNTIF($S$33:$U$46,"B")</f>
        <v>9</v>
      </c>
      <c r="Y33" s="1">
        <f>COUNTIF($S$33:$U$46,"C")</f>
        <v>15</v>
      </c>
      <c r="Z33" s="1">
        <f>COUNTIF($S$33:$U$46,"D")</f>
        <v>6</v>
      </c>
      <c r="AA33" s="1">
        <f>COUNTIF($S$33:$U$46,"E")</f>
        <v>0</v>
      </c>
      <c r="AC33" s="1" t="s">
        <v>148</v>
      </c>
    </row>
    <row r="34" spans="1:29" ht="15.6" x14ac:dyDescent="0.25">
      <c r="E34" s="5">
        <v>2470292</v>
      </c>
      <c r="F34" s="6"/>
      <c r="G34" s="6"/>
      <c r="H34" s="6"/>
      <c r="J34" s="1">
        <f t="shared" si="7"/>
        <v>0.10694465169196879</v>
      </c>
      <c r="K34" s="1" t="e">
        <f t="shared" si="7"/>
        <v>#DIV/0!</v>
      </c>
      <c r="L34" s="1" t="e">
        <f t="shared" si="7"/>
        <v>#DIV/0!</v>
      </c>
      <c r="M34" s="1" t="e">
        <f t="shared" si="7"/>
        <v>#DIV/0!</v>
      </c>
      <c r="O34" s="1" t="e">
        <f t="shared" si="4"/>
        <v>#DIV/0!</v>
      </c>
      <c r="P34" s="1" t="e">
        <f t="shared" si="5"/>
        <v>#DIV/0!</v>
      </c>
      <c r="Q34" s="1" t="e">
        <f t="shared" si="5"/>
        <v>#DIV/0!</v>
      </c>
      <c r="S34" s="1" t="e">
        <f t="shared" si="6"/>
        <v>#DIV/0!</v>
      </c>
      <c r="T34" s="1" t="e">
        <f t="shared" si="6"/>
        <v>#DIV/0!</v>
      </c>
      <c r="U34" s="1" t="e">
        <f t="shared" si="6"/>
        <v>#DIV/0!</v>
      </c>
    </row>
    <row r="35" spans="1:29" ht="15.6" x14ac:dyDescent="0.25">
      <c r="E35" s="5">
        <v>2781900</v>
      </c>
      <c r="F35" s="5">
        <v>3313</v>
      </c>
      <c r="G35" s="5">
        <v>10210</v>
      </c>
      <c r="H35" s="5">
        <v>2797</v>
      </c>
      <c r="J35" s="1">
        <f t="shared" si="7"/>
        <v>0.12614217266622732</v>
      </c>
      <c r="K35" s="1" t="e">
        <f t="shared" si="7"/>
        <v>#DIV/0!</v>
      </c>
      <c r="L35" s="1" t="e">
        <f t="shared" si="7"/>
        <v>#DIV/0!</v>
      </c>
      <c r="M35" s="1" t="e">
        <f t="shared" si="7"/>
        <v>#DIV/0!</v>
      </c>
      <c r="O35" s="1" t="e">
        <f t="shared" si="4"/>
        <v>#DIV/0!</v>
      </c>
      <c r="P35" s="1" t="e">
        <f t="shared" si="5"/>
        <v>#DIV/0!</v>
      </c>
      <c r="Q35" s="1" t="e">
        <f t="shared" si="5"/>
        <v>#DIV/0!</v>
      </c>
      <c r="S35" s="1" t="e">
        <f t="shared" si="6"/>
        <v>#DIV/0!</v>
      </c>
      <c r="T35" s="1" t="e">
        <f t="shared" si="6"/>
        <v>#DIV/0!</v>
      </c>
      <c r="U35" s="1" t="e">
        <f t="shared" si="6"/>
        <v>#DIV/0!</v>
      </c>
    </row>
    <row r="36" spans="1:29" ht="15.6" x14ac:dyDescent="0.25">
      <c r="E36" s="5">
        <v>3355900</v>
      </c>
      <c r="F36" s="5">
        <v>3716</v>
      </c>
      <c r="G36" s="5">
        <v>18747</v>
      </c>
      <c r="H36" s="5">
        <v>9118</v>
      </c>
      <c r="J36" s="1">
        <f t="shared" si="7"/>
        <v>0.20633380063985046</v>
      </c>
      <c r="K36" s="1">
        <f t="shared" si="7"/>
        <v>0.1216420162994265</v>
      </c>
      <c r="L36" s="1">
        <f t="shared" si="7"/>
        <v>0.83614103819784524</v>
      </c>
      <c r="M36" s="1">
        <f t="shared" si="7"/>
        <v>2.2599213442974615</v>
      </c>
      <c r="O36" s="1">
        <f t="shared" si="4"/>
        <v>0.58953993927417181</v>
      </c>
      <c r="P36" s="1">
        <f t="shared" si="5"/>
        <v>4.0523706518511942</v>
      </c>
      <c r="Q36" s="1">
        <f t="shared" si="5"/>
        <v>10.952744229444439</v>
      </c>
      <c r="S36" s="1" t="str">
        <f t="shared" si="6"/>
        <v>C</v>
      </c>
      <c r="T36" s="1" t="str">
        <f t="shared" si="6"/>
        <v>D</v>
      </c>
      <c r="U36" s="1" t="str">
        <f t="shared" si="6"/>
        <v>D</v>
      </c>
    </row>
    <row r="37" spans="1:29" ht="15.6" x14ac:dyDescent="0.25">
      <c r="E37" s="5">
        <v>3759300</v>
      </c>
      <c r="F37" s="5">
        <v>3931</v>
      </c>
      <c r="G37" s="5">
        <v>24665</v>
      </c>
      <c r="H37" s="5">
        <v>9662</v>
      </c>
      <c r="J37" s="1">
        <f t="shared" si="7"/>
        <v>0.12020620399892726</v>
      </c>
      <c r="K37" s="1">
        <f t="shared" si="7"/>
        <v>5.7857911733046288E-2</v>
      </c>
      <c r="L37" s="1">
        <f t="shared" si="7"/>
        <v>0.31567717501466902</v>
      </c>
      <c r="M37" s="1">
        <f t="shared" si="7"/>
        <v>5.9662206624259709E-2</v>
      </c>
      <c r="O37" s="1">
        <f t="shared" si="4"/>
        <v>0.48132217646239478</v>
      </c>
      <c r="P37" s="1">
        <f t="shared" si="5"/>
        <v>2.6261304700836088</v>
      </c>
      <c r="Q37" s="1">
        <f t="shared" si="5"/>
        <v>0.49633217454227357</v>
      </c>
      <c r="S37" s="1" t="str">
        <f t="shared" si="6"/>
        <v>C</v>
      </c>
      <c r="T37" s="1" t="str">
        <f t="shared" si="6"/>
        <v>D</v>
      </c>
      <c r="U37" s="1" t="str">
        <f t="shared" si="6"/>
        <v>C</v>
      </c>
    </row>
    <row r="38" spans="1:29" ht="15.6" x14ac:dyDescent="0.25">
      <c r="E38" s="5">
        <v>4542000</v>
      </c>
      <c r="F38" s="5">
        <v>4062</v>
      </c>
      <c r="G38" s="5">
        <v>23827</v>
      </c>
      <c r="H38" s="5">
        <v>9559</v>
      </c>
      <c r="J38" s="1">
        <f t="shared" si="7"/>
        <v>0.20820365493575932</v>
      </c>
      <c r="K38" s="1">
        <f t="shared" si="7"/>
        <v>3.3324853726787076E-2</v>
      </c>
      <c r="L38" s="1">
        <f t="shared" si="7"/>
        <v>-3.3975268599229676E-2</v>
      </c>
      <c r="M38" s="1">
        <f t="shared" ref="M38:M91" si="8">(H38-H37)/H37</f>
        <v>-1.0660318774580832E-2</v>
      </c>
      <c r="O38" s="1">
        <f t="shared" si="4"/>
        <v>0.16005892757775733</v>
      </c>
      <c r="P38" s="1">
        <f t="shared" si="5"/>
        <v>-0.16318286347909047</v>
      </c>
      <c r="Q38" s="1">
        <f t="shared" si="5"/>
        <v>-5.120140075288325E-2</v>
      </c>
      <c r="S38" s="1" t="str">
        <f t="shared" si="6"/>
        <v>C</v>
      </c>
      <c r="T38" s="1" t="str">
        <f t="shared" si="6"/>
        <v>B</v>
      </c>
      <c r="U38" s="1" t="str">
        <f t="shared" si="6"/>
        <v>B</v>
      </c>
    </row>
    <row r="39" spans="1:29" ht="15.6" x14ac:dyDescent="0.25">
      <c r="E39" s="5">
        <v>5420000</v>
      </c>
      <c r="F39" s="5">
        <v>4155</v>
      </c>
      <c r="G39" s="5">
        <v>22829</v>
      </c>
      <c r="H39" s="5">
        <v>8000</v>
      </c>
      <c r="J39" s="1">
        <f t="shared" ref="J39:L91" si="9">(E39-E38)/E38</f>
        <v>0.19330691325407309</v>
      </c>
      <c r="K39" s="1">
        <f t="shared" si="9"/>
        <v>2.2895125553914326E-2</v>
      </c>
      <c r="L39" s="1">
        <f t="shared" si="9"/>
        <v>-4.18852562219331E-2</v>
      </c>
      <c r="M39" s="1">
        <f t="shared" si="8"/>
        <v>-0.16309237367925516</v>
      </c>
      <c r="O39" s="1">
        <f t="shared" si="4"/>
        <v>0.11843924859439507</v>
      </c>
      <c r="P39" s="1">
        <f t="shared" si="5"/>
        <v>-0.21667748719820062</v>
      </c>
      <c r="Q39" s="1">
        <f t="shared" si="5"/>
        <v>-0.84369653901045216</v>
      </c>
      <c r="S39" s="1" t="str">
        <f t="shared" si="6"/>
        <v>C</v>
      </c>
      <c r="T39" s="1" t="str">
        <f t="shared" si="6"/>
        <v>B</v>
      </c>
      <c r="U39" s="1" t="str">
        <f t="shared" si="6"/>
        <v>A</v>
      </c>
    </row>
    <row r="40" spans="1:29" ht="15.6" x14ac:dyDescent="0.25">
      <c r="E40" s="5">
        <v>6550600</v>
      </c>
      <c r="F40" s="5">
        <v>4305</v>
      </c>
      <c r="G40" s="5">
        <v>19296</v>
      </c>
      <c r="H40" s="5">
        <v>7833</v>
      </c>
      <c r="J40" s="1">
        <f t="shared" si="9"/>
        <v>0.20859778597785977</v>
      </c>
      <c r="K40" s="1">
        <f t="shared" si="9"/>
        <v>3.6101083032490974E-2</v>
      </c>
      <c r="L40" s="1">
        <f t="shared" si="9"/>
        <v>-0.15475929738490515</v>
      </c>
      <c r="M40" s="1">
        <f t="shared" si="8"/>
        <v>-2.0875000000000001E-2</v>
      </c>
      <c r="O40" s="1">
        <f t="shared" ref="O40:O91" si="10">K40/J40</f>
        <v>0.17306551391836289</v>
      </c>
      <c r="P40" s="1">
        <f t="shared" ref="P40:Q91" si="11">L40/$J40</f>
        <v>-0.7419028761951052</v>
      </c>
      <c r="Q40" s="1">
        <f t="shared" si="11"/>
        <v>-0.10007297010436937</v>
      </c>
      <c r="S40" s="1" t="str">
        <f t="shared" ref="S40:U91" si="12">IF(AND($J40&gt;0,K40&lt;0,O40&lt;-0.5),"A",IF(OR(AND($J40&gt;0,K40&lt;0,O40&gt;-0.5)),"B",IF(OR(AND($J40&gt;0,K40&gt;0,O40&lt;1),AND($J40&lt;0,K40&lt;0,O40&gt;1.2)),"C",IF(OR(AND($J40&gt;0,K40&gt;0,O40&gt;1),AND($J40&lt;0,K40&lt;0,O40&lt;1.2)),"D",IF(AND($J40&lt;0,K40&gt;0,O40&lt;0),"E","F")))))</f>
        <v>C</v>
      </c>
      <c r="T40" s="1" t="str">
        <f t="shared" si="12"/>
        <v>A</v>
      </c>
      <c r="U40" s="1" t="str">
        <f t="shared" si="12"/>
        <v>B</v>
      </c>
    </row>
    <row r="41" spans="1:29" ht="15.6" x14ac:dyDescent="0.25">
      <c r="E41" s="5">
        <v>8268532</v>
      </c>
      <c r="F41" s="5">
        <v>4911</v>
      </c>
      <c r="G41" s="5">
        <v>18251</v>
      </c>
      <c r="H41" s="5">
        <v>9844</v>
      </c>
      <c r="J41" s="1">
        <f t="shared" si="9"/>
        <v>0.26225567123622262</v>
      </c>
      <c r="K41" s="1">
        <f t="shared" si="9"/>
        <v>0.14076655052264808</v>
      </c>
      <c r="L41" s="1">
        <f t="shared" si="9"/>
        <v>-5.4156301824212272E-2</v>
      </c>
      <c r="M41" s="1">
        <f t="shared" si="8"/>
        <v>0.25673432912038813</v>
      </c>
      <c r="O41" s="1">
        <f t="shared" si="10"/>
        <v>0.53675312285565357</v>
      </c>
      <c r="P41" s="1">
        <f t="shared" si="11"/>
        <v>-0.20650192832410416</v>
      </c>
      <c r="Q41" s="1">
        <f t="shared" si="11"/>
        <v>0.97894671985620763</v>
      </c>
      <c r="S41" s="1" t="str">
        <f t="shared" si="12"/>
        <v>C</v>
      </c>
      <c r="T41" s="1" t="str">
        <f t="shared" si="12"/>
        <v>B</v>
      </c>
      <c r="U41" s="1" t="str">
        <f t="shared" si="12"/>
        <v>C</v>
      </c>
    </row>
    <row r="42" spans="1:29" ht="15.6" x14ac:dyDescent="0.25">
      <c r="E42" s="5">
        <v>10640900</v>
      </c>
      <c r="F42" s="5">
        <v>5694</v>
      </c>
      <c r="G42" s="5">
        <v>20072</v>
      </c>
      <c r="H42" s="5">
        <v>10179</v>
      </c>
      <c r="J42" s="1">
        <f t="shared" si="9"/>
        <v>0.28691525896011527</v>
      </c>
      <c r="K42" s="1">
        <f t="shared" si="9"/>
        <v>0.15943799633475869</v>
      </c>
      <c r="L42" s="1">
        <f t="shared" si="9"/>
        <v>9.9775354775080816E-2</v>
      </c>
      <c r="M42" s="1">
        <f t="shared" si="8"/>
        <v>3.403088175538399E-2</v>
      </c>
      <c r="O42" s="1">
        <f t="shared" si="10"/>
        <v>0.55569716616892284</v>
      </c>
      <c r="P42" s="1">
        <f t="shared" si="11"/>
        <v>0.34775199874939661</v>
      </c>
      <c r="Q42" s="1">
        <f t="shared" si="11"/>
        <v>0.11860952212414293</v>
      </c>
      <c r="S42" s="1" t="str">
        <f t="shared" si="12"/>
        <v>C</v>
      </c>
      <c r="T42" s="1" t="str">
        <f t="shared" si="12"/>
        <v>C</v>
      </c>
      <c r="U42" s="1" t="str">
        <f t="shared" si="12"/>
        <v>C</v>
      </c>
    </row>
    <row r="43" spans="1:29" ht="15.6" x14ac:dyDescent="0.25">
      <c r="E43" s="5">
        <v>13208278</v>
      </c>
      <c r="F43" s="7">
        <v>5872</v>
      </c>
      <c r="G43" s="5">
        <v>25997</v>
      </c>
      <c r="H43" s="5">
        <v>17157</v>
      </c>
      <c r="J43" s="1">
        <f t="shared" si="9"/>
        <v>0.24127451625332444</v>
      </c>
      <c r="K43" s="1">
        <f t="shared" si="9"/>
        <v>3.1260976466455918E-2</v>
      </c>
      <c r="L43" s="1">
        <f t="shared" si="9"/>
        <v>0.29518732562774014</v>
      </c>
      <c r="M43" s="1">
        <f t="shared" si="8"/>
        <v>0.68552903035661661</v>
      </c>
      <c r="O43" s="1">
        <f t="shared" si="10"/>
        <v>0.12956601033502305</v>
      </c>
      <c r="P43" s="1">
        <f t="shared" si="11"/>
        <v>1.2234500775780661</v>
      </c>
      <c r="Q43" s="1">
        <f t="shared" si="11"/>
        <v>2.8412823741271138</v>
      </c>
      <c r="S43" s="1" t="str">
        <f t="shared" si="12"/>
        <v>C</v>
      </c>
      <c r="T43" s="1" t="str">
        <f t="shared" si="12"/>
        <v>D</v>
      </c>
      <c r="U43" s="1" t="str">
        <f t="shared" si="12"/>
        <v>D</v>
      </c>
    </row>
    <row r="44" spans="1:29" ht="15.6" x14ac:dyDescent="0.25">
      <c r="E44" s="5">
        <v>15220300</v>
      </c>
      <c r="F44" s="7">
        <v>5863</v>
      </c>
      <c r="G44" s="5">
        <v>24948</v>
      </c>
      <c r="H44" s="5">
        <v>37509</v>
      </c>
      <c r="J44" s="1">
        <f t="shared" si="9"/>
        <v>0.15233037947868752</v>
      </c>
      <c r="K44" s="1">
        <f t="shared" si="9"/>
        <v>-1.5326975476839238E-3</v>
      </c>
      <c r="L44" s="1">
        <f t="shared" si="9"/>
        <v>-4.0350809708812559E-2</v>
      </c>
      <c r="M44" s="1">
        <f t="shared" si="8"/>
        <v>1.1862213673719182</v>
      </c>
      <c r="O44" s="1">
        <f t="shared" si="10"/>
        <v>-1.0061666969708841E-2</v>
      </c>
      <c r="P44" s="1">
        <f t="shared" si="11"/>
        <v>-0.26489010167835908</v>
      </c>
      <c r="Q44" s="1">
        <f t="shared" si="11"/>
        <v>7.7871621631316286</v>
      </c>
      <c r="S44" s="1" t="str">
        <f t="shared" si="12"/>
        <v>B</v>
      </c>
      <c r="T44" s="1" t="str">
        <f t="shared" si="12"/>
        <v>B</v>
      </c>
      <c r="U44" s="1" t="str">
        <f t="shared" si="12"/>
        <v>D</v>
      </c>
    </row>
    <row r="45" spans="1:29" ht="15.6" x14ac:dyDescent="0.25">
      <c r="E45" s="5">
        <v>17062756</v>
      </c>
      <c r="F45" s="7">
        <v>5964</v>
      </c>
      <c r="G45" s="5">
        <v>24634</v>
      </c>
      <c r="H45" s="5">
        <v>36743</v>
      </c>
      <c r="J45" s="1">
        <f t="shared" si="9"/>
        <v>0.12105254167132054</v>
      </c>
      <c r="K45" s="1">
        <f t="shared" si="9"/>
        <v>1.7226675763261128E-2</v>
      </c>
      <c r="L45" s="1">
        <f t="shared" si="9"/>
        <v>-1.2586179252845919E-2</v>
      </c>
      <c r="M45" s="1">
        <f t="shared" si="8"/>
        <v>-2.0421765442960357E-2</v>
      </c>
      <c r="O45" s="1">
        <f t="shared" si="10"/>
        <v>0.14230742721647807</v>
      </c>
      <c r="P45" s="1">
        <f t="shared" si="11"/>
        <v>-0.1039728623544284</v>
      </c>
      <c r="Q45" s="1">
        <f t="shared" si="11"/>
        <v>-0.16870166591304733</v>
      </c>
      <c r="S45" s="1" t="str">
        <f t="shared" si="12"/>
        <v>C</v>
      </c>
      <c r="T45" s="1" t="str">
        <f t="shared" si="12"/>
        <v>B</v>
      </c>
      <c r="U45" s="1" t="str">
        <f t="shared" si="12"/>
        <v>B</v>
      </c>
    </row>
    <row r="46" spans="1:29" ht="15.6" x14ac:dyDescent="0.25">
      <c r="E46" s="5">
        <v>19306800</v>
      </c>
      <c r="F46" s="7">
        <v>5997</v>
      </c>
      <c r="G46" s="5">
        <v>21413</v>
      </c>
      <c r="H46" s="5">
        <v>39136</v>
      </c>
      <c r="J46" s="1">
        <f t="shared" si="9"/>
        <v>0.13151708903297921</v>
      </c>
      <c r="K46" s="1">
        <f t="shared" si="9"/>
        <v>5.533199195171026E-3</v>
      </c>
      <c r="L46" s="1">
        <f t="shared" si="9"/>
        <v>-0.13075424210440853</v>
      </c>
      <c r="M46" s="1">
        <f t="shared" si="8"/>
        <v>6.5128051601665626E-2</v>
      </c>
      <c r="O46" s="1">
        <f t="shared" si="10"/>
        <v>4.2072092956555035E-2</v>
      </c>
      <c r="P46" s="1">
        <f t="shared" si="11"/>
        <v>-0.99419963645652631</v>
      </c>
      <c r="Q46" s="1">
        <f t="shared" si="11"/>
        <v>0.49520600007603671</v>
      </c>
      <c r="S46" s="1" t="str">
        <f t="shared" si="12"/>
        <v>C</v>
      </c>
      <c r="T46" s="1" t="str">
        <f t="shared" si="12"/>
        <v>A</v>
      </c>
      <c r="U46" s="1" t="str">
        <f t="shared" si="12"/>
        <v>C</v>
      </c>
    </row>
    <row r="47" spans="1:29" ht="14.4" x14ac:dyDescent="0.25">
      <c r="A47" s="22" t="s">
        <v>52</v>
      </c>
      <c r="J47" s="1">
        <f t="shared" si="9"/>
        <v>-1</v>
      </c>
      <c r="K47" s="1">
        <f t="shared" si="9"/>
        <v>-1</v>
      </c>
      <c r="L47" s="1">
        <f t="shared" si="9"/>
        <v>-1</v>
      </c>
      <c r="M47" s="1">
        <f t="shared" si="8"/>
        <v>-1</v>
      </c>
      <c r="O47" s="1">
        <f t="shared" si="10"/>
        <v>1</v>
      </c>
      <c r="P47" s="1">
        <f t="shared" si="11"/>
        <v>1</v>
      </c>
      <c r="Q47" s="1">
        <f t="shared" si="11"/>
        <v>1</v>
      </c>
      <c r="S47" s="8" t="str">
        <f t="shared" si="12"/>
        <v>D</v>
      </c>
      <c r="T47" s="8" t="str">
        <f t="shared" si="12"/>
        <v>D</v>
      </c>
      <c r="U47" s="8" t="str">
        <f t="shared" si="12"/>
        <v>D</v>
      </c>
    </row>
    <row r="48" spans="1:29" ht="15.6" x14ac:dyDescent="0.25">
      <c r="E48" s="5">
        <v>3850025</v>
      </c>
      <c r="F48" s="6"/>
      <c r="G48" s="6"/>
      <c r="H48" s="6"/>
      <c r="J48" s="1" t="e">
        <f t="shared" si="9"/>
        <v>#DIV/0!</v>
      </c>
      <c r="K48" s="1" t="e">
        <f t="shared" si="9"/>
        <v>#DIV/0!</v>
      </c>
      <c r="L48" s="1" t="e">
        <f t="shared" si="9"/>
        <v>#DIV/0!</v>
      </c>
      <c r="M48" s="1" t="e">
        <f t="shared" si="8"/>
        <v>#DIV/0!</v>
      </c>
      <c r="O48" s="1" t="e">
        <f t="shared" si="10"/>
        <v>#DIV/0!</v>
      </c>
      <c r="P48" s="1" t="e">
        <f t="shared" si="11"/>
        <v>#DIV/0!</v>
      </c>
      <c r="Q48" s="1" t="e">
        <f t="shared" si="11"/>
        <v>#DIV/0!</v>
      </c>
      <c r="S48" s="1" t="e">
        <f t="shared" si="12"/>
        <v>#DIV/0!</v>
      </c>
      <c r="T48" s="1" t="e">
        <f t="shared" si="12"/>
        <v>#DIV/0!</v>
      </c>
      <c r="U48" s="1" t="e">
        <f t="shared" si="12"/>
        <v>#DIV/0!</v>
      </c>
      <c r="W48" s="1">
        <f>COUNTIF($S$48:$U$61,"A")</f>
        <v>10</v>
      </c>
      <c r="X48" s="1">
        <f>COUNTIF($S$48:$U$61,"B")</f>
        <v>6</v>
      </c>
      <c r="Y48" s="1">
        <f>COUNTIF($S$48:$U$61,"C")</f>
        <v>11</v>
      </c>
      <c r="Z48" s="1">
        <f>COUNTIF($S$48:$U$61,"D")</f>
        <v>6</v>
      </c>
      <c r="AA48" s="1">
        <f>COUNTIF($S$48:$U$61,"E")</f>
        <v>0</v>
      </c>
      <c r="AC48" s="1" t="s">
        <v>148</v>
      </c>
    </row>
    <row r="49" spans="1:29" ht="15.6" x14ac:dyDescent="0.25">
      <c r="E49" s="5">
        <v>4225003</v>
      </c>
      <c r="F49" s="6"/>
      <c r="G49" s="6"/>
      <c r="H49" s="6"/>
      <c r="J49" s="1">
        <f t="shared" si="9"/>
        <v>9.7396250673696921E-2</v>
      </c>
      <c r="K49" s="1" t="e">
        <f t="shared" si="9"/>
        <v>#DIV/0!</v>
      </c>
      <c r="L49" s="1" t="e">
        <f t="shared" si="9"/>
        <v>#DIV/0!</v>
      </c>
      <c r="M49" s="1" t="e">
        <f t="shared" si="8"/>
        <v>#DIV/0!</v>
      </c>
      <c r="O49" s="1" t="e">
        <f t="shared" si="10"/>
        <v>#DIV/0!</v>
      </c>
      <c r="P49" s="1" t="e">
        <f t="shared" si="11"/>
        <v>#DIV/0!</v>
      </c>
      <c r="Q49" s="1" t="e">
        <f t="shared" si="11"/>
        <v>#DIV/0!</v>
      </c>
      <c r="S49" s="1" t="e">
        <f t="shared" si="12"/>
        <v>#DIV/0!</v>
      </c>
      <c r="T49" s="1" t="e">
        <f t="shared" si="12"/>
        <v>#DIV/0!</v>
      </c>
      <c r="U49" s="1" t="e">
        <f t="shared" si="12"/>
        <v>#DIV/0!</v>
      </c>
    </row>
    <row r="50" spans="1:29" ht="15.6" x14ac:dyDescent="0.25">
      <c r="E50" s="5">
        <v>4907516</v>
      </c>
      <c r="F50" s="5">
        <v>9694</v>
      </c>
      <c r="G50" s="5">
        <v>58122</v>
      </c>
      <c r="H50" s="5">
        <v>13180</v>
      </c>
      <c r="J50" s="1">
        <f t="shared" si="9"/>
        <v>0.16154142375756894</v>
      </c>
      <c r="K50" s="1" t="e">
        <f t="shared" si="9"/>
        <v>#DIV/0!</v>
      </c>
      <c r="L50" s="1" t="e">
        <f t="shared" si="9"/>
        <v>#DIV/0!</v>
      </c>
      <c r="M50" s="1" t="e">
        <f t="shared" si="8"/>
        <v>#DIV/0!</v>
      </c>
      <c r="O50" s="1" t="e">
        <f t="shared" si="10"/>
        <v>#DIV/0!</v>
      </c>
      <c r="P50" s="1" t="e">
        <f t="shared" si="11"/>
        <v>#DIV/0!</v>
      </c>
      <c r="Q50" s="1" t="e">
        <f t="shared" si="11"/>
        <v>#DIV/0!</v>
      </c>
      <c r="S50" s="1" t="e">
        <f t="shared" si="12"/>
        <v>#DIV/0!</v>
      </c>
      <c r="T50" s="1" t="e">
        <f t="shared" si="12"/>
        <v>#DIV/0!</v>
      </c>
      <c r="U50" s="1" t="e">
        <f t="shared" si="12"/>
        <v>#DIV/0!</v>
      </c>
    </row>
    <row r="51" spans="1:29" ht="15.6" x14ac:dyDescent="0.25">
      <c r="E51" s="5">
        <v>5906926</v>
      </c>
      <c r="F51" s="5">
        <v>10193</v>
      </c>
      <c r="G51" s="5">
        <v>59866</v>
      </c>
      <c r="H51" s="5">
        <v>14492</v>
      </c>
      <c r="J51" s="1">
        <f t="shared" si="9"/>
        <v>0.20364885208728814</v>
      </c>
      <c r="K51" s="1">
        <f t="shared" si="9"/>
        <v>5.1475139261398802E-2</v>
      </c>
      <c r="L51" s="1">
        <f t="shared" si="9"/>
        <v>3.0005849764288911E-2</v>
      </c>
      <c r="M51" s="1">
        <f t="shared" si="8"/>
        <v>9.9544764795144153E-2</v>
      </c>
      <c r="O51" s="1">
        <f t="shared" si="10"/>
        <v>0.25276420040578224</v>
      </c>
      <c r="P51" s="1">
        <f t="shared" si="11"/>
        <v>0.1473411190720966</v>
      </c>
      <c r="Q51" s="1">
        <f t="shared" si="11"/>
        <v>0.48880592144205748</v>
      </c>
      <c r="S51" s="1" t="str">
        <f t="shared" si="12"/>
        <v>C</v>
      </c>
      <c r="T51" s="1" t="str">
        <f t="shared" si="12"/>
        <v>C</v>
      </c>
      <c r="U51" s="1" t="str">
        <f t="shared" si="12"/>
        <v>C</v>
      </c>
    </row>
    <row r="52" spans="1:29" ht="15.6" x14ac:dyDescent="0.25">
      <c r="E52" s="5">
        <v>6442499</v>
      </c>
      <c r="F52" s="5">
        <v>9333</v>
      </c>
      <c r="G52" s="5">
        <v>60688</v>
      </c>
      <c r="H52" s="5">
        <v>11867</v>
      </c>
      <c r="J52" s="1">
        <f t="shared" si="9"/>
        <v>9.0668648972409671E-2</v>
      </c>
      <c r="K52" s="1">
        <f t="shared" si="9"/>
        <v>-8.4371627587560089E-2</v>
      </c>
      <c r="L52" s="1">
        <f t="shared" si="9"/>
        <v>1.3730665152173187E-2</v>
      </c>
      <c r="M52" s="1">
        <f t="shared" si="8"/>
        <v>-0.18113441898978747</v>
      </c>
      <c r="O52" s="1">
        <f t="shared" si="10"/>
        <v>-0.93054907670714537</v>
      </c>
      <c r="P52" s="1">
        <f t="shared" si="11"/>
        <v>0.15143784878002767</v>
      </c>
      <c r="Q52" s="1">
        <f t="shared" si="11"/>
        <v>-1.9977624133884071</v>
      </c>
      <c r="S52" s="1" t="str">
        <f t="shared" si="12"/>
        <v>A</v>
      </c>
      <c r="T52" s="1" t="str">
        <f t="shared" si="12"/>
        <v>C</v>
      </c>
      <c r="U52" s="1" t="str">
        <f t="shared" si="12"/>
        <v>A</v>
      </c>
    </row>
    <row r="53" spans="1:29" ht="15.6" x14ac:dyDescent="0.25">
      <c r="E53" s="5">
        <v>7610154</v>
      </c>
      <c r="F53" s="5">
        <v>9432</v>
      </c>
      <c r="G53" s="5">
        <v>57187</v>
      </c>
      <c r="H53" s="5">
        <v>15290</v>
      </c>
      <c r="J53" s="1">
        <f t="shared" si="9"/>
        <v>0.18124255820606258</v>
      </c>
      <c r="K53" s="1">
        <f t="shared" si="9"/>
        <v>1.0607521697203472E-2</v>
      </c>
      <c r="L53" s="1">
        <f t="shared" si="9"/>
        <v>-5.7688505141049298E-2</v>
      </c>
      <c r="M53" s="1">
        <f t="shared" si="8"/>
        <v>0.2884469537372546</v>
      </c>
      <c r="O53" s="1">
        <f t="shared" si="10"/>
        <v>5.8526660637527074E-2</v>
      </c>
      <c r="P53" s="1">
        <f t="shared" si="11"/>
        <v>-0.31829447626456869</v>
      </c>
      <c r="Q53" s="1">
        <f t="shared" si="11"/>
        <v>1.5914968128473814</v>
      </c>
      <c r="S53" s="1" t="str">
        <f t="shared" si="12"/>
        <v>C</v>
      </c>
      <c r="T53" s="1" t="str">
        <f t="shared" si="12"/>
        <v>B</v>
      </c>
      <c r="U53" s="1" t="str">
        <f t="shared" si="12"/>
        <v>D</v>
      </c>
    </row>
    <row r="54" spans="1:29" ht="15.6" x14ac:dyDescent="0.25">
      <c r="E54" s="5">
        <v>8920238</v>
      </c>
      <c r="F54" s="5">
        <v>9885</v>
      </c>
      <c r="G54" s="5">
        <v>49512</v>
      </c>
      <c r="H54" s="5">
        <v>13390</v>
      </c>
      <c r="J54" s="1">
        <f t="shared" si="9"/>
        <v>0.1721494729278803</v>
      </c>
      <c r="K54" s="1">
        <f t="shared" si="9"/>
        <v>4.8027989821882951E-2</v>
      </c>
      <c r="L54" s="1">
        <f t="shared" si="9"/>
        <v>-0.13420882368370435</v>
      </c>
      <c r="M54" s="1">
        <f t="shared" si="8"/>
        <v>-0.12426422498364945</v>
      </c>
      <c r="O54" s="1">
        <f t="shared" si="10"/>
        <v>0.27899004861899074</v>
      </c>
      <c r="P54" s="1">
        <f t="shared" si="11"/>
        <v>-0.77960635836468306</v>
      </c>
      <c r="Q54" s="1">
        <f t="shared" si="11"/>
        <v>-0.72183912544250584</v>
      </c>
      <c r="S54" s="1" t="str">
        <f t="shared" si="12"/>
        <v>C</v>
      </c>
      <c r="T54" s="1" t="str">
        <f t="shared" si="12"/>
        <v>A</v>
      </c>
      <c r="U54" s="1" t="str">
        <f t="shared" si="12"/>
        <v>A</v>
      </c>
    </row>
    <row r="55" spans="1:29" ht="15.6" x14ac:dyDescent="0.25">
      <c r="E55" s="5">
        <v>10348945</v>
      </c>
      <c r="F55" s="5">
        <v>10154</v>
      </c>
      <c r="G55" s="5">
        <v>46316</v>
      </c>
      <c r="H55" s="5">
        <v>12092</v>
      </c>
      <c r="J55" s="1">
        <f t="shared" si="9"/>
        <v>0.16016467273631041</v>
      </c>
      <c r="K55" s="1">
        <f t="shared" si="9"/>
        <v>2.7212948912493679E-2</v>
      </c>
      <c r="L55" s="1">
        <f t="shared" si="9"/>
        <v>-6.4550008078849572E-2</v>
      </c>
      <c r="M55" s="1">
        <f t="shared" si="8"/>
        <v>-9.6938013442867815E-2</v>
      </c>
      <c r="O55" s="1">
        <f t="shared" si="10"/>
        <v>0.16990606260155844</v>
      </c>
      <c r="P55" s="1">
        <f t="shared" si="11"/>
        <v>-0.40302275761598488</v>
      </c>
      <c r="Q55" s="1">
        <f t="shared" si="11"/>
        <v>-0.60523966856575928</v>
      </c>
      <c r="S55" s="1" t="str">
        <f t="shared" si="12"/>
        <v>C</v>
      </c>
      <c r="T55" s="1" t="str">
        <f t="shared" si="12"/>
        <v>B</v>
      </c>
      <c r="U55" s="1" t="str">
        <f t="shared" si="12"/>
        <v>A</v>
      </c>
    </row>
    <row r="56" spans="1:29" ht="15.6" x14ac:dyDescent="0.25">
      <c r="E56" s="5">
        <v>11018263</v>
      </c>
      <c r="F56" s="5">
        <v>10018</v>
      </c>
      <c r="G56" s="5">
        <v>58695</v>
      </c>
      <c r="H56" s="5">
        <v>11935</v>
      </c>
      <c r="J56" s="1">
        <f t="shared" si="9"/>
        <v>6.4674998272770803E-2</v>
      </c>
      <c r="K56" s="1">
        <f t="shared" si="9"/>
        <v>-1.3393736458538507E-2</v>
      </c>
      <c r="L56" s="1">
        <f t="shared" si="9"/>
        <v>0.26727264876068746</v>
      </c>
      <c r="M56" s="1">
        <f t="shared" si="8"/>
        <v>-1.2983790936156136E-2</v>
      </c>
      <c r="O56" s="1">
        <f t="shared" si="10"/>
        <v>-0.20709295425180524</v>
      </c>
      <c r="P56" s="1">
        <f t="shared" si="11"/>
        <v>4.1325497626370016</v>
      </c>
      <c r="Q56" s="1">
        <f t="shared" si="11"/>
        <v>-0.20075440715740253</v>
      </c>
      <c r="S56" s="1" t="str">
        <f t="shared" si="12"/>
        <v>B</v>
      </c>
      <c r="T56" s="1" t="str">
        <f t="shared" si="12"/>
        <v>D</v>
      </c>
      <c r="U56" s="1" t="str">
        <f t="shared" si="12"/>
        <v>B</v>
      </c>
    </row>
    <row r="57" spans="1:29" ht="15.6" x14ac:dyDescent="0.25">
      <c r="E57" s="5">
        <v>13017294</v>
      </c>
      <c r="F57" s="5">
        <v>10459</v>
      </c>
      <c r="G57" s="5">
        <v>50976</v>
      </c>
      <c r="H57" s="5">
        <v>10648</v>
      </c>
      <c r="J57" s="1">
        <f t="shared" si="9"/>
        <v>0.18142886950511164</v>
      </c>
      <c r="K57" s="1">
        <f t="shared" si="9"/>
        <v>4.4020762627270914E-2</v>
      </c>
      <c r="L57" s="1">
        <f t="shared" si="9"/>
        <v>-0.13151035011500128</v>
      </c>
      <c r="M57" s="1">
        <f t="shared" si="8"/>
        <v>-0.10783410138248847</v>
      </c>
      <c r="O57" s="1">
        <f t="shared" si="10"/>
        <v>0.24263372608420877</v>
      </c>
      <c r="P57" s="1">
        <f t="shared" si="11"/>
        <v>-0.72485900658327185</v>
      </c>
      <c r="Q57" s="1">
        <f t="shared" si="11"/>
        <v>-0.59436021222328306</v>
      </c>
      <c r="S57" s="1" t="str">
        <f t="shared" si="12"/>
        <v>C</v>
      </c>
      <c r="T57" s="1" t="str">
        <f t="shared" si="12"/>
        <v>A</v>
      </c>
      <c r="U57" s="1" t="str">
        <f t="shared" si="12"/>
        <v>A</v>
      </c>
    </row>
    <row r="58" spans="1:29" ht="15.6" x14ac:dyDescent="0.25">
      <c r="E58" s="5">
        <v>15200553</v>
      </c>
      <c r="F58" s="7">
        <v>10850</v>
      </c>
      <c r="G58" s="5">
        <v>40285</v>
      </c>
      <c r="H58" s="5">
        <v>27730</v>
      </c>
      <c r="J58" s="1">
        <f t="shared" si="9"/>
        <v>0.16771988095221635</v>
      </c>
      <c r="K58" s="1">
        <f t="shared" si="9"/>
        <v>3.7384071134907736E-2</v>
      </c>
      <c r="L58" s="1">
        <f t="shared" si="9"/>
        <v>-0.20972614563716258</v>
      </c>
      <c r="M58" s="1">
        <f t="shared" si="8"/>
        <v>1.6042449286250939</v>
      </c>
      <c r="O58" s="1">
        <f t="shared" si="10"/>
        <v>0.22289588403391794</v>
      </c>
      <c r="P58" s="1">
        <f t="shared" si="11"/>
        <v>-1.2504548920882783</v>
      </c>
      <c r="Q58" s="1">
        <f t="shared" si="11"/>
        <v>9.5650254431205202</v>
      </c>
      <c r="S58" s="1" t="str">
        <f t="shared" si="12"/>
        <v>C</v>
      </c>
      <c r="T58" s="1" t="str">
        <f t="shared" si="12"/>
        <v>A</v>
      </c>
      <c r="U58" s="1" t="str">
        <f t="shared" si="12"/>
        <v>D</v>
      </c>
    </row>
    <row r="59" spans="1:29" ht="15.6" x14ac:dyDescent="0.25">
      <c r="E59" s="5">
        <v>16643045</v>
      </c>
      <c r="F59" s="7">
        <v>10973</v>
      </c>
      <c r="G59" s="5">
        <v>38474</v>
      </c>
      <c r="H59" s="5">
        <v>25398</v>
      </c>
      <c r="J59" s="1">
        <f t="shared" si="9"/>
        <v>9.4897336958727749E-2</v>
      </c>
      <c r="K59" s="1">
        <f t="shared" si="9"/>
        <v>1.1336405529953917E-2</v>
      </c>
      <c r="L59" s="1">
        <f t="shared" si="9"/>
        <v>-4.4954697778329403E-2</v>
      </c>
      <c r="M59" s="1">
        <f t="shared" si="8"/>
        <v>-8.4096646231518205E-2</v>
      </c>
      <c r="O59" s="1">
        <f t="shared" si="10"/>
        <v>0.11945968025303266</v>
      </c>
      <c r="P59" s="1">
        <f t="shared" si="11"/>
        <v>-0.47371927620983573</v>
      </c>
      <c r="Q59" s="1">
        <f t="shared" si="11"/>
        <v>-0.8861855234999173</v>
      </c>
      <c r="S59" s="1" t="str">
        <f t="shared" si="12"/>
        <v>C</v>
      </c>
      <c r="T59" s="1" t="str">
        <f t="shared" si="12"/>
        <v>B</v>
      </c>
      <c r="U59" s="1" t="str">
        <f t="shared" si="12"/>
        <v>A</v>
      </c>
    </row>
    <row r="60" spans="1:29" ht="15.6" x14ac:dyDescent="0.25">
      <c r="E60" s="5">
        <v>18031501</v>
      </c>
      <c r="F60" s="7">
        <v>12346</v>
      </c>
      <c r="G60" s="5">
        <v>36806</v>
      </c>
      <c r="H60" s="5">
        <v>27626</v>
      </c>
      <c r="J60" s="1">
        <f t="shared" si="9"/>
        <v>8.3425599101606712E-2</v>
      </c>
      <c r="K60" s="1">
        <f t="shared" si="9"/>
        <v>0.12512530757313406</v>
      </c>
      <c r="L60" s="1">
        <f t="shared" si="9"/>
        <v>-4.3353953319124602E-2</v>
      </c>
      <c r="M60" s="1">
        <f t="shared" si="8"/>
        <v>8.7723442790770934E-2</v>
      </c>
      <c r="O60" s="1">
        <f t="shared" si="10"/>
        <v>1.4998430807879477</v>
      </c>
      <c r="P60" s="1">
        <f t="shared" si="11"/>
        <v>-0.51967206452209513</v>
      </c>
      <c r="Q60" s="1">
        <f t="shared" si="11"/>
        <v>1.0515170851087294</v>
      </c>
      <c r="S60" s="1" t="str">
        <f t="shared" si="12"/>
        <v>D</v>
      </c>
      <c r="T60" s="1" t="str">
        <f t="shared" si="12"/>
        <v>A</v>
      </c>
      <c r="U60" s="1" t="str">
        <f t="shared" si="12"/>
        <v>D</v>
      </c>
    </row>
    <row r="61" spans="1:29" ht="15.6" x14ac:dyDescent="0.25">
      <c r="E61" s="5">
        <v>19559985</v>
      </c>
      <c r="F61" s="7">
        <v>12870</v>
      </c>
      <c r="G61" s="5">
        <v>36521</v>
      </c>
      <c r="H61" s="5">
        <v>31655</v>
      </c>
      <c r="J61" s="1">
        <f t="shared" si="9"/>
        <v>8.4767430065860849E-2</v>
      </c>
      <c r="K61" s="1">
        <f t="shared" si="9"/>
        <v>4.2442896484691399E-2</v>
      </c>
      <c r="L61" s="1">
        <f t="shared" si="9"/>
        <v>-7.7433027223822205E-3</v>
      </c>
      <c r="M61" s="1">
        <f t="shared" si="8"/>
        <v>0.14584087453847824</v>
      </c>
      <c r="O61" s="1">
        <f t="shared" si="10"/>
        <v>0.5006981626282051</v>
      </c>
      <c r="P61" s="1">
        <f t="shared" si="11"/>
        <v>-9.1347616842530066E-2</v>
      </c>
      <c r="Q61" s="1">
        <f t="shared" si="11"/>
        <v>1.7204824355907193</v>
      </c>
      <c r="S61" s="1" t="str">
        <f t="shared" si="12"/>
        <v>C</v>
      </c>
      <c r="T61" s="1" t="str">
        <f t="shared" si="12"/>
        <v>B</v>
      </c>
      <c r="U61" s="1" t="str">
        <f t="shared" si="12"/>
        <v>D</v>
      </c>
    </row>
    <row r="62" spans="1:29" ht="14.4" x14ac:dyDescent="0.25">
      <c r="A62" s="22" t="s">
        <v>53</v>
      </c>
      <c r="J62" s="1">
        <f t="shared" si="9"/>
        <v>-1</v>
      </c>
      <c r="K62" s="1">
        <f t="shared" si="9"/>
        <v>-1</v>
      </c>
      <c r="L62" s="1">
        <f t="shared" si="9"/>
        <v>-1</v>
      </c>
      <c r="M62" s="1">
        <f t="shared" si="8"/>
        <v>-1</v>
      </c>
      <c r="O62" s="1">
        <f t="shared" si="10"/>
        <v>1</v>
      </c>
      <c r="P62" s="1">
        <f t="shared" si="11"/>
        <v>1</v>
      </c>
      <c r="Q62" s="1">
        <f t="shared" si="11"/>
        <v>1</v>
      </c>
      <c r="S62" s="8" t="str">
        <f t="shared" si="12"/>
        <v>D</v>
      </c>
      <c r="T62" s="8" t="str">
        <f t="shared" si="12"/>
        <v>D</v>
      </c>
      <c r="U62" s="8" t="str">
        <f t="shared" si="12"/>
        <v>D</v>
      </c>
    </row>
    <row r="63" spans="1:29" ht="15.6" x14ac:dyDescent="0.25">
      <c r="E63" s="5">
        <v>2720804</v>
      </c>
      <c r="F63" s="6"/>
      <c r="G63" s="6"/>
      <c r="H63" s="6"/>
      <c r="J63" s="1" t="e">
        <f t="shared" si="9"/>
        <v>#DIV/0!</v>
      </c>
      <c r="K63" s="1" t="e">
        <f t="shared" si="9"/>
        <v>#DIV/0!</v>
      </c>
      <c r="L63" s="1" t="e">
        <f t="shared" si="9"/>
        <v>#DIV/0!</v>
      </c>
      <c r="M63" s="1" t="e">
        <f t="shared" si="8"/>
        <v>#DIV/0!</v>
      </c>
      <c r="O63" s="1" t="e">
        <f t="shared" si="10"/>
        <v>#DIV/0!</v>
      </c>
      <c r="P63" s="1" t="e">
        <f t="shared" si="11"/>
        <v>#DIV/0!</v>
      </c>
      <c r="Q63" s="1" t="e">
        <f t="shared" si="11"/>
        <v>#DIV/0!</v>
      </c>
      <c r="S63" s="1" t="e">
        <f t="shared" si="12"/>
        <v>#DIV/0!</v>
      </c>
      <c r="T63" s="1" t="e">
        <f t="shared" si="12"/>
        <v>#DIV/0!</v>
      </c>
      <c r="U63" s="1" t="e">
        <f t="shared" si="12"/>
        <v>#DIV/0!</v>
      </c>
      <c r="W63" s="1">
        <f>COUNTIF($S$63:$U$76,"A")</f>
        <v>7</v>
      </c>
      <c r="X63" s="1">
        <f>COUNTIF($S$63:$U$76,"B")</f>
        <v>8</v>
      </c>
      <c r="Y63" s="1">
        <f>COUNTIF($S$63:$U$76,"C")</f>
        <v>12</v>
      </c>
      <c r="Z63" s="1">
        <f>COUNTIF($S$63:$U$76,"D")</f>
        <v>6</v>
      </c>
      <c r="AA63" s="1">
        <f>COUNTIF($S$63:$U$76,"E")</f>
        <v>0</v>
      </c>
      <c r="AC63" s="1" t="s">
        <v>148</v>
      </c>
    </row>
    <row r="64" spans="1:29" ht="15.6" x14ac:dyDescent="0.25">
      <c r="E64" s="5">
        <v>2865663</v>
      </c>
      <c r="F64" s="6"/>
      <c r="G64" s="6"/>
      <c r="H64" s="6"/>
      <c r="J64" s="1">
        <f t="shared" si="9"/>
        <v>5.3241247807633334E-2</v>
      </c>
      <c r="K64" s="1" t="e">
        <f t="shared" si="9"/>
        <v>#DIV/0!</v>
      </c>
      <c r="L64" s="1" t="e">
        <f t="shared" si="9"/>
        <v>#DIV/0!</v>
      </c>
      <c r="M64" s="1" t="e">
        <f t="shared" si="8"/>
        <v>#DIV/0!</v>
      </c>
      <c r="O64" s="1" t="e">
        <f t="shared" si="10"/>
        <v>#DIV/0!</v>
      </c>
      <c r="P64" s="1" t="e">
        <f t="shared" si="11"/>
        <v>#DIV/0!</v>
      </c>
      <c r="Q64" s="1" t="e">
        <f t="shared" si="11"/>
        <v>#DIV/0!</v>
      </c>
      <c r="S64" s="1" t="e">
        <f t="shared" si="12"/>
        <v>#DIV/0!</v>
      </c>
      <c r="T64" s="1" t="e">
        <f t="shared" si="12"/>
        <v>#DIV/0!</v>
      </c>
      <c r="U64" s="1" t="e">
        <f t="shared" si="12"/>
        <v>#DIV/0!</v>
      </c>
    </row>
    <row r="65" spans="1:29" ht="15.6" x14ac:dyDescent="0.25">
      <c r="E65" s="5">
        <v>3206821</v>
      </c>
      <c r="F65" s="5">
        <v>15407</v>
      </c>
      <c r="G65" s="5">
        <v>40886</v>
      </c>
      <c r="H65" s="5">
        <v>18705</v>
      </c>
      <c r="J65" s="1">
        <f t="shared" si="9"/>
        <v>0.11905028609435234</v>
      </c>
      <c r="K65" s="1" t="e">
        <f t="shared" si="9"/>
        <v>#DIV/0!</v>
      </c>
      <c r="L65" s="1" t="e">
        <f t="shared" si="9"/>
        <v>#DIV/0!</v>
      </c>
      <c r="M65" s="1" t="e">
        <f t="shared" si="8"/>
        <v>#DIV/0!</v>
      </c>
      <c r="O65" s="1" t="e">
        <f t="shared" si="10"/>
        <v>#DIV/0!</v>
      </c>
      <c r="P65" s="1" t="e">
        <f t="shared" si="11"/>
        <v>#DIV/0!</v>
      </c>
      <c r="Q65" s="1" t="e">
        <f t="shared" si="11"/>
        <v>#DIV/0!</v>
      </c>
      <c r="S65" s="1" t="e">
        <f t="shared" si="12"/>
        <v>#DIV/0!</v>
      </c>
      <c r="T65" s="1" t="e">
        <f t="shared" si="12"/>
        <v>#DIV/0!</v>
      </c>
      <c r="U65" s="1" t="e">
        <f t="shared" si="12"/>
        <v>#DIV/0!</v>
      </c>
    </row>
    <row r="66" spans="1:29" ht="15.6" x14ac:dyDescent="0.25">
      <c r="E66" s="5">
        <v>3758431</v>
      </c>
      <c r="F66" s="5">
        <v>15544</v>
      </c>
      <c r="G66" s="5">
        <v>56165</v>
      </c>
      <c r="H66" s="5">
        <v>25189</v>
      </c>
      <c r="J66" s="1">
        <f t="shared" si="9"/>
        <v>0.1720114717971474</v>
      </c>
      <c r="K66" s="1">
        <f t="shared" si="9"/>
        <v>8.8920620497176615E-3</v>
      </c>
      <c r="L66" s="1">
        <f t="shared" si="9"/>
        <v>0.3736975981998728</v>
      </c>
      <c r="M66" s="1">
        <f t="shared" si="8"/>
        <v>0.34664528201015771</v>
      </c>
      <c r="O66" s="1">
        <f t="shared" si="10"/>
        <v>5.1694587324989827E-2</v>
      </c>
      <c r="P66" s="1">
        <f t="shared" si="11"/>
        <v>2.1725155554774465</v>
      </c>
      <c r="Q66" s="1">
        <f t="shared" si="11"/>
        <v>2.0152451367834083</v>
      </c>
      <c r="S66" s="1" t="str">
        <f t="shared" si="12"/>
        <v>C</v>
      </c>
      <c r="T66" s="1" t="str">
        <f t="shared" si="12"/>
        <v>D</v>
      </c>
      <c r="U66" s="1" t="str">
        <f t="shared" si="12"/>
        <v>D</v>
      </c>
    </row>
    <row r="67" spans="1:29" ht="15.6" x14ac:dyDescent="0.25">
      <c r="E67" s="5">
        <v>3928434</v>
      </c>
      <c r="F67" s="5">
        <v>15912</v>
      </c>
      <c r="G67" s="5">
        <v>80472</v>
      </c>
      <c r="H67" s="5">
        <v>20646</v>
      </c>
      <c r="J67" s="1">
        <f t="shared" si="9"/>
        <v>4.5232438749041821E-2</v>
      </c>
      <c r="K67" s="1">
        <f t="shared" si="9"/>
        <v>2.3674729799279464E-2</v>
      </c>
      <c r="L67" s="1">
        <f t="shared" si="9"/>
        <v>0.43277842072465056</v>
      </c>
      <c r="M67" s="1">
        <f t="shared" si="8"/>
        <v>-0.18035650482353408</v>
      </c>
      <c r="O67" s="1">
        <f t="shared" si="10"/>
        <v>0.52340157758531147</v>
      </c>
      <c r="P67" s="1">
        <f t="shared" si="11"/>
        <v>9.5678772291228338</v>
      </c>
      <c r="Q67" s="1">
        <f t="shared" si="11"/>
        <v>-3.9873265694159512</v>
      </c>
      <c r="S67" s="1" t="str">
        <f t="shared" si="12"/>
        <v>C</v>
      </c>
      <c r="T67" s="1" t="str">
        <f t="shared" si="12"/>
        <v>D</v>
      </c>
      <c r="U67" s="1" t="str">
        <f t="shared" si="12"/>
        <v>A</v>
      </c>
    </row>
    <row r="68" spans="1:29" ht="15.6" x14ac:dyDescent="0.25">
      <c r="E68" s="5">
        <v>4535752</v>
      </c>
      <c r="F68" s="5">
        <v>16044</v>
      </c>
      <c r="G68" s="5">
        <v>78712</v>
      </c>
      <c r="H68" s="5">
        <v>15192</v>
      </c>
      <c r="J68" s="1">
        <f t="shared" si="9"/>
        <v>0.15459544439336387</v>
      </c>
      <c r="K68" s="1">
        <f t="shared" si="9"/>
        <v>8.2956259426847662E-3</v>
      </c>
      <c r="L68" s="1">
        <f t="shared" si="9"/>
        <v>-2.1870961328163834E-2</v>
      </c>
      <c r="M68" s="1">
        <f t="shared" si="8"/>
        <v>-0.26416739319965127</v>
      </c>
      <c r="O68" s="1">
        <f t="shared" si="10"/>
        <v>5.3660222493858059E-2</v>
      </c>
      <c r="P68" s="1">
        <f t="shared" si="11"/>
        <v>-0.14147222393250977</v>
      </c>
      <c r="Q68" s="1">
        <f t="shared" si="11"/>
        <v>-1.7087657028721013</v>
      </c>
      <c r="S68" s="1" t="str">
        <f t="shared" si="12"/>
        <v>C</v>
      </c>
      <c r="T68" s="1" t="str">
        <f t="shared" si="12"/>
        <v>B</v>
      </c>
      <c r="U68" s="1" t="str">
        <f t="shared" si="12"/>
        <v>A</v>
      </c>
    </row>
    <row r="69" spans="1:29" ht="15.6" x14ac:dyDescent="0.25">
      <c r="E69" s="5">
        <v>5456879</v>
      </c>
      <c r="F69" s="5">
        <v>16022</v>
      </c>
      <c r="G69" s="5">
        <v>73487</v>
      </c>
      <c r="H69" s="5">
        <v>12659</v>
      </c>
      <c r="J69" s="1">
        <f t="shared" si="9"/>
        <v>0.2030814294961453</v>
      </c>
      <c r="K69" s="1">
        <f t="shared" si="9"/>
        <v>-1.3712291199202194E-3</v>
      </c>
      <c r="L69" s="1">
        <f t="shared" si="9"/>
        <v>-6.6381237930684012E-2</v>
      </c>
      <c r="M69" s="1">
        <f t="shared" si="8"/>
        <v>-0.16673249078462349</v>
      </c>
      <c r="O69" s="1">
        <f t="shared" si="10"/>
        <v>-6.7521147715096557E-3</v>
      </c>
      <c r="P69" s="1">
        <f t="shared" si="11"/>
        <v>-0.32687005451645196</v>
      </c>
      <c r="Q69" s="1">
        <f t="shared" si="11"/>
        <v>-0.82101298576780135</v>
      </c>
      <c r="S69" s="1" t="str">
        <f t="shared" si="12"/>
        <v>B</v>
      </c>
      <c r="T69" s="1" t="str">
        <f t="shared" si="12"/>
        <v>B</v>
      </c>
      <c r="U69" s="1" t="str">
        <f t="shared" si="12"/>
        <v>A</v>
      </c>
    </row>
    <row r="70" spans="1:29" ht="15.6" x14ac:dyDescent="0.25">
      <c r="E70" s="5">
        <v>6669222</v>
      </c>
      <c r="F70" s="5">
        <v>16182</v>
      </c>
      <c r="G70" s="5">
        <v>70971</v>
      </c>
      <c r="H70" s="5">
        <v>11120</v>
      </c>
      <c r="J70" s="1">
        <f t="shared" si="9"/>
        <v>0.22216783623019679</v>
      </c>
      <c r="K70" s="1">
        <f t="shared" si="9"/>
        <v>9.9862688802896012E-3</v>
      </c>
      <c r="L70" s="1">
        <f t="shared" si="9"/>
        <v>-3.4237348102385455E-2</v>
      </c>
      <c r="M70" s="1">
        <f t="shared" si="8"/>
        <v>-0.1215735840113753</v>
      </c>
      <c r="O70" s="1">
        <f t="shared" si="10"/>
        <v>4.4949210694667958E-2</v>
      </c>
      <c r="P70" s="1">
        <f t="shared" si="11"/>
        <v>-0.15410578184193502</v>
      </c>
      <c r="Q70" s="1">
        <f t="shared" si="11"/>
        <v>-0.5472150518016845</v>
      </c>
      <c r="S70" s="1" t="str">
        <f t="shared" si="12"/>
        <v>C</v>
      </c>
      <c r="T70" s="1" t="str">
        <f t="shared" si="12"/>
        <v>B</v>
      </c>
      <c r="U70" s="1" t="str">
        <f t="shared" si="12"/>
        <v>A</v>
      </c>
    </row>
    <row r="71" spans="1:29" ht="15.6" x14ac:dyDescent="0.25">
      <c r="E71" s="5">
        <v>8002444</v>
      </c>
      <c r="F71" s="5">
        <v>14158</v>
      </c>
      <c r="G71" s="5">
        <v>66813</v>
      </c>
      <c r="H71" s="5">
        <v>19347</v>
      </c>
      <c r="J71" s="1">
        <f t="shared" si="9"/>
        <v>0.19990667577117691</v>
      </c>
      <c r="K71" s="1">
        <f t="shared" si="9"/>
        <v>-0.12507724632307501</v>
      </c>
      <c r="L71" s="1">
        <f t="shared" si="9"/>
        <v>-5.8587310309844869E-2</v>
      </c>
      <c r="M71" s="1">
        <f t="shared" si="8"/>
        <v>0.73983812949640293</v>
      </c>
      <c r="O71" s="1">
        <f t="shared" si="10"/>
        <v>-0.62567818628650818</v>
      </c>
      <c r="P71" s="1">
        <f t="shared" si="11"/>
        <v>-0.29307330575046331</v>
      </c>
      <c r="Q71" s="1">
        <f t="shared" si="11"/>
        <v>3.7009175738746132</v>
      </c>
      <c r="S71" s="1" t="str">
        <f t="shared" si="12"/>
        <v>A</v>
      </c>
      <c r="T71" s="1" t="str">
        <f t="shared" si="12"/>
        <v>B</v>
      </c>
      <c r="U71" s="1" t="str">
        <f t="shared" si="12"/>
        <v>D</v>
      </c>
    </row>
    <row r="72" spans="1:29" ht="15.6" x14ac:dyDescent="0.25">
      <c r="E72" s="5">
        <v>9751020</v>
      </c>
      <c r="F72" s="5">
        <v>15484</v>
      </c>
      <c r="G72" s="5">
        <v>63064</v>
      </c>
      <c r="H72" s="5">
        <v>22826</v>
      </c>
      <c r="J72" s="1">
        <f t="shared" si="9"/>
        <v>0.21850524664714929</v>
      </c>
      <c r="K72" s="1">
        <f t="shared" si="9"/>
        <v>9.3657296228280826E-2</v>
      </c>
      <c r="L72" s="1">
        <f t="shared" si="9"/>
        <v>-5.6111834523221528E-2</v>
      </c>
      <c r="M72" s="1">
        <f t="shared" si="8"/>
        <v>0.17982116090349926</v>
      </c>
      <c r="O72" s="1">
        <f t="shared" si="10"/>
        <v>0.4286272190961265</v>
      </c>
      <c r="P72" s="1">
        <f t="shared" si="11"/>
        <v>-0.25679856838327131</v>
      </c>
      <c r="Q72" s="1">
        <f t="shared" si="11"/>
        <v>0.82296038041540209</v>
      </c>
      <c r="S72" s="1" t="str">
        <f t="shared" si="12"/>
        <v>C</v>
      </c>
      <c r="T72" s="1" t="str">
        <f t="shared" si="12"/>
        <v>B</v>
      </c>
      <c r="U72" s="1" t="str">
        <f t="shared" si="12"/>
        <v>C</v>
      </c>
    </row>
    <row r="73" spans="1:29" ht="15.6" x14ac:dyDescent="0.25">
      <c r="E73" s="5">
        <v>12118142</v>
      </c>
      <c r="F73" s="7">
        <v>15492</v>
      </c>
      <c r="G73" s="5">
        <v>46238</v>
      </c>
      <c r="H73" s="5">
        <v>34819</v>
      </c>
      <c r="J73" s="1">
        <f t="shared" si="9"/>
        <v>0.24275634754107775</v>
      </c>
      <c r="K73" s="1">
        <f t="shared" si="9"/>
        <v>5.1666236114699044E-4</v>
      </c>
      <c r="L73" s="1">
        <f t="shared" si="9"/>
        <v>-0.26680832170493468</v>
      </c>
      <c r="M73" s="1">
        <f t="shared" si="8"/>
        <v>0.5254096206080785</v>
      </c>
      <c r="O73" s="1">
        <f t="shared" si="10"/>
        <v>2.1283165873121567E-3</v>
      </c>
      <c r="P73" s="1">
        <f t="shared" si="11"/>
        <v>-1.0990786622367805</v>
      </c>
      <c r="Q73" s="1">
        <f t="shared" si="11"/>
        <v>2.1643496696586766</v>
      </c>
      <c r="S73" s="1" t="str">
        <f t="shared" si="12"/>
        <v>C</v>
      </c>
      <c r="T73" s="1" t="str">
        <f t="shared" si="12"/>
        <v>A</v>
      </c>
      <c r="U73" s="1" t="str">
        <f t="shared" si="12"/>
        <v>D</v>
      </c>
    </row>
    <row r="74" spans="1:29" ht="15.6" x14ac:dyDescent="0.25">
      <c r="E74" s="5">
        <v>13392862</v>
      </c>
      <c r="F74" s="7">
        <v>16023</v>
      </c>
      <c r="G74" s="5">
        <v>48168</v>
      </c>
      <c r="H74" s="5">
        <v>35301</v>
      </c>
      <c r="J74" s="1">
        <f t="shared" si="9"/>
        <v>0.10519104331340563</v>
      </c>
      <c r="K74" s="1">
        <f t="shared" si="9"/>
        <v>3.4275755228505032E-2</v>
      </c>
      <c r="L74" s="1">
        <f t="shared" si="9"/>
        <v>4.1740559712790344E-2</v>
      </c>
      <c r="M74" s="1">
        <f t="shared" si="8"/>
        <v>1.3843016743731871E-2</v>
      </c>
      <c r="O74" s="1">
        <f t="shared" si="10"/>
        <v>0.32584290590581966</v>
      </c>
      <c r="P74" s="1">
        <f t="shared" si="11"/>
        <v>0.39680716530616339</v>
      </c>
      <c r="Q74" s="1">
        <f t="shared" si="11"/>
        <v>0.13159881590382236</v>
      </c>
      <c r="S74" s="1" t="str">
        <f t="shared" si="12"/>
        <v>C</v>
      </c>
      <c r="T74" s="1" t="str">
        <f t="shared" si="12"/>
        <v>C</v>
      </c>
      <c r="U74" s="1" t="str">
        <f t="shared" si="12"/>
        <v>C</v>
      </c>
    </row>
    <row r="75" spans="1:29" ht="15.6" x14ac:dyDescent="0.25">
      <c r="E75" s="5">
        <v>14775868</v>
      </c>
      <c r="F75" s="7">
        <v>16782</v>
      </c>
      <c r="G75" s="5">
        <v>46386</v>
      </c>
      <c r="H75" s="5">
        <v>33878</v>
      </c>
      <c r="J75" s="1">
        <f t="shared" si="9"/>
        <v>0.10326441054944044</v>
      </c>
      <c r="K75" s="1">
        <f t="shared" si="9"/>
        <v>4.7369406478187603E-2</v>
      </c>
      <c r="L75" s="1">
        <f t="shared" si="9"/>
        <v>-3.6995515695067267E-2</v>
      </c>
      <c r="M75" s="1">
        <f t="shared" si="8"/>
        <v>-4.0310472791139064E-2</v>
      </c>
      <c r="O75" s="1">
        <f t="shared" si="10"/>
        <v>0.45871957459640278</v>
      </c>
      <c r="P75" s="1">
        <f t="shared" si="11"/>
        <v>-0.35826007719624497</v>
      </c>
      <c r="Q75" s="1">
        <f t="shared" si="11"/>
        <v>-0.39036171878247838</v>
      </c>
      <c r="S75" s="1" t="str">
        <f t="shared" si="12"/>
        <v>C</v>
      </c>
      <c r="T75" s="1" t="str">
        <f t="shared" si="12"/>
        <v>B</v>
      </c>
      <c r="U75" s="1" t="str">
        <f t="shared" si="12"/>
        <v>B</v>
      </c>
    </row>
    <row r="76" spans="1:29" ht="15.6" x14ac:dyDescent="0.25">
      <c r="E76" s="5">
        <v>16212064</v>
      </c>
      <c r="F76" s="7">
        <v>16930</v>
      </c>
      <c r="G76" s="5">
        <v>43586</v>
      </c>
      <c r="H76" s="5">
        <v>73165</v>
      </c>
      <c r="J76" s="1">
        <f t="shared" si="9"/>
        <v>9.719875678369623E-2</v>
      </c>
      <c r="K76" s="1">
        <f t="shared" si="9"/>
        <v>8.8189727088547245E-3</v>
      </c>
      <c r="L76" s="1">
        <f t="shared" si="9"/>
        <v>-6.0363040572586554E-2</v>
      </c>
      <c r="M76" s="1">
        <f t="shared" si="8"/>
        <v>1.1596611370210756</v>
      </c>
      <c r="O76" s="1">
        <f t="shared" si="10"/>
        <v>9.0731332381958893E-2</v>
      </c>
      <c r="P76" s="1">
        <f t="shared" si="11"/>
        <v>-0.62102687904658094</v>
      </c>
      <c r="Q76" s="1">
        <f t="shared" si="11"/>
        <v>11.930822732658584</v>
      </c>
      <c r="S76" s="1" t="str">
        <f t="shared" si="12"/>
        <v>C</v>
      </c>
      <c r="T76" s="1" t="str">
        <f t="shared" si="12"/>
        <v>A</v>
      </c>
      <c r="U76" s="1" t="str">
        <f t="shared" si="12"/>
        <v>D</v>
      </c>
    </row>
    <row r="77" spans="1:29" ht="14.4" x14ac:dyDescent="0.25">
      <c r="A77" s="22" t="s">
        <v>54</v>
      </c>
      <c r="J77" s="1">
        <f t="shared" si="9"/>
        <v>-1</v>
      </c>
      <c r="K77" s="1">
        <f t="shared" si="9"/>
        <v>-1</v>
      </c>
      <c r="L77" s="1">
        <f t="shared" si="9"/>
        <v>-1</v>
      </c>
      <c r="M77" s="1">
        <f t="shared" si="8"/>
        <v>-1</v>
      </c>
      <c r="O77" s="1">
        <f t="shared" si="10"/>
        <v>1</v>
      </c>
      <c r="P77" s="1">
        <f t="shared" si="11"/>
        <v>1</v>
      </c>
      <c r="Q77" s="1">
        <f t="shared" si="11"/>
        <v>1</v>
      </c>
      <c r="S77" s="8" t="str">
        <f t="shared" si="12"/>
        <v>D</v>
      </c>
      <c r="T77" s="8" t="str">
        <f t="shared" si="12"/>
        <v>D</v>
      </c>
      <c r="U77" s="8" t="str">
        <f t="shared" si="12"/>
        <v>D</v>
      </c>
    </row>
    <row r="78" spans="1:29" ht="15.6" x14ac:dyDescent="0.25">
      <c r="E78" s="5">
        <v>2408847</v>
      </c>
      <c r="F78" s="6"/>
      <c r="G78" s="6"/>
      <c r="H78" s="6"/>
      <c r="J78" s="1" t="e">
        <f t="shared" si="9"/>
        <v>#DIV/0!</v>
      </c>
      <c r="K78" s="1" t="e">
        <f t="shared" si="9"/>
        <v>#DIV/0!</v>
      </c>
      <c r="L78" s="1" t="e">
        <f t="shared" si="9"/>
        <v>#DIV/0!</v>
      </c>
      <c r="M78" s="1" t="e">
        <f t="shared" si="8"/>
        <v>#DIV/0!</v>
      </c>
      <c r="O78" s="1" t="e">
        <f t="shared" si="10"/>
        <v>#DIV/0!</v>
      </c>
      <c r="P78" s="1" t="e">
        <f t="shared" si="11"/>
        <v>#DIV/0!</v>
      </c>
      <c r="Q78" s="1" t="e">
        <f t="shared" si="11"/>
        <v>#DIV/0!</v>
      </c>
      <c r="S78" s="1" t="e">
        <f t="shared" si="12"/>
        <v>#DIV/0!</v>
      </c>
      <c r="T78" s="1" t="e">
        <f t="shared" si="12"/>
        <v>#DIV/0!</v>
      </c>
      <c r="U78" s="1" t="e">
        <f t="shared" si="12"/>
        <v>#DIV/0!</v>
      </c>
      <c r="W78" s="1">
        <f>COUNTIF($S$78:$U$91,"A")</f>
        <v>9</v>
      </c>
      <c r="X78" s="1">
        <f>COUNTIF($S$78:$U$91,"B")</f>
        <v>6</v>
      </c>
      <c r="Y78" s="1">
        <f>COUNTIF($S$78:$U$91,"C")</f>
        <v>11</v>
      </c>
      <c r="Z78" s="1">
        <f>COUNTIF($S$78:$U$91,"D")</f>
        <v>7</v>
      </c>
      <c r="AA78" s="1">
        <f>COUNTIF($S$78:$U$91,"E")</f>
        <v>0</v>
      </c>
      <c r="AC78" s="1" t="s">
        <v>148</v>
      </c>
    </row>
    <row r="79" spans="1:29" ht="15.6" x14ac:dyDescent="0.25">
      <c r="E79" s="5">
        <v>2549835</v>
      </c>
      <c r="F79" s="6"/>
      <c r="G79" s="6"/>
      <c r="H79" s="6"/>
      <c r="J79" s="1">
        <f t="shared" si="9"/>
        <v>5.8529246564850319E-2</v>
      </c>
      <c r="K79" s="1" t="e">
        <f t="shared" si="9"/>
        <v>#DIV/0!</v>
      </c>
      <c r="L79" s="1" t="e">
        <f t="shared" si="9"/>
        <v>#DIV/0!</v>
      </c>
      <c r="M79" s="1" t="e">
        <f t="shared" si="8"/>
        <v>#DIV/0!</v>
      </c>
      <c r="O79" s="1" t="e">
        <f t="shared" si="10"/>
        <v>#DIV/0!</v>
      </c>
      <c r="P79" s="1" t="e">
        <f t="shared" si="11"/>
        <v>#DIV/0!</v>
      </c>
      <c r="Q79" s="1" t="e">
        <f t="shared" si="11"/>
        <v>#DIV/0!</v>
      </c>
      <c r="S79" s="1" t="e">
        <f t="shared" si="12"/>
        <v>#DIV/0!</v>
      </c>
      <c r="T79" s="1" t="e">
        <f t="shared" si="12"/>
        <v>#DIV/0!</v>
      </c>
      <c r="U79" s="1" t="e">
        <f t="shared" si="12"/>
        <v>#DIV/0!</v>
      </c>
    </row>
    <row r="80" spans="1:29" ht="15.6" x14ac:dyDescent="0.25">
      <c r="E80" s="5">
        <v>2826381</v>
      </c>
      <c r="F80" s="5">
        <v>6884</v>
      </c>
      <c r="G80" s="5">
        <v>15397</v>
      </c>
      <c r="H80" s="5">
        <v>3056</v>
      </c>
      <c r="J80" s="1">
        <f t="shared" si="9"/>
        <v>0.10845642953367571</v>
      </c>
      <c r="K80" s="1" t="e">
        <f t="shared" si="9"/>
        <v>#DIV/0!</v>
      </c>
      <c r="L80" s="1" t="e">
        <f t="shared" si="9"/>
        <v>#DIV/0!</v>
      </c>
      <c r="M80" s="1" t="e">
        <f t="shared" si="8"/>
        <v>#DIV/0!</v>
      </c>
      <c r="O80" s="1" t="e">
        <f t="shared" si="10"/>
        <v>#DIV/0!</v>
      </c>
      <c r="P80" s="1" t="e">
        <f t="shared" si="11"/>
        <v>#DIV/0!</v>
      </c>
      <c r="Q80" s="1" t="e">
        <f t="shared" si="11"/>
        <v>#DIV/0!</v>
      </c>
      <c r="S80" s="1" t="e">
        <f t="shared" si="12"/>
        <v>#DIV/0!</v>
      </c>
      <c r="T80" s="1" t="e">
        <f t="shared" si="12"/>
        <v>#DIV/0!</v>
      </c>
      <c r="U80" s="1" t="e">
        <f t="shared" si="12"/>
        <v>#DIV/0!</v>
      </c>
    </row>
    <row r="81" spans="1:29" ht="15.6" x14ac:dyDescent="0.25">
      <c r="E81" s="5">
        <v>3216960</v>
      </c>
      <c r="F81" s="5">
        <v>7686</v>
      </c>
      <c r="G81" s="5">
        <v>32009</v>
      </c>
      <c r="H81" s="5">
        <v>6226</v>
      </c>
      <c r="J81" s="1">
        <f t="shared" si="9"/>
        <v>0.13819049873318565</v>
      </c>
      <c r="K81" s="1">
        <f t="shared" si="9"/>
        <v>0.11650203370133644</v>
      </c>
      <c r="L81" s="1">
        <f t="shared" si="9"/>
        <v>1.0789114762616094</v>
      </c>
      <c r="M81" s="1">
        <f t="shared" si="8"/>
        <v>1.037303664921466</v>
      </c>
      <c r="O81" s="1">
        <f t="shared" si="10"/>
        <v>0.84305386238076552</v>
      </c>
      <c r="P81" s="1">
        <f t="shared" si="11"/>
        <v>7.8074215387610808</v>
      </c>
      <c r="Q81" s="1">
        <f t="shared" si="11"/>
        <v>7.5063312921698246</v>
      </c>
      <c r="S81" s="1" t="str">
        <f t="shared" si="12"/>
        <v>C</v>
      </c>
      <c r="T81" s="1" t="str">
        <f t="shared" si="12"/>
        <v>D</v>
      </c>
      <c r="U81" s="1" t="str">
        <f t="shared" si="12"/>
        <v>D</v>
      </c>
    </row>
    <row r="82" spans="1:29" ht="15.6" x14ac:dyDescent="0.25">
      <c r="E82" s="5">
        <v>3480016</v>
      </c>
      <c r="F82" s="5">
        <v>8335</v>
      </c>
      <c r="G82" s="5">
        <v>34465</v>
      </c>
      <c r="H82" s="5">
        <v>6024</v>
      </c>
      <c r="J82" s="1">
        <f t="shared" si="9"/>
        <v>8.1771610464537944E-2</v>
      </c>
      <c r="K82" s="1">
        <f t="shared" si="9"/>
        <v>8.4439240176945096E-2</v>
      </c>
      <c r="L82" s="1">
        <f t="shared" si="9"/>
        <v>7.6728420131837921E-2</v>
      </c>
      <c r="M82" s="1">
        <f t="shared" si="8"/>
        <v>-3.2444587214905236E-2</v>
      </c>
      <c r="O82" s="1">
        <f t="shared" si="10"/>
        <v>1.0326229323019636</v>
      </c>
      <c r="P82" s="1">
        <f t="shared" si="11"/>
        <v>0.93832590181298781</v>
      </c>
      <c r="Q82" s="1">
        <f t="shared" si="11"/>
        <v>-0.39677079894342482</v>
      </c>
      <c r="S82" s="1" t="str">
        <f t="shared" si="12"/>
        <v>D</v>
      </c>
      <c r="T82" s="1" t="str">
        <f t="shared" si="12"/>
        <v>C</v>
      </c>
      <c r="U82" s="1" t="str">
        <f t="shared" si="12"/>
        <v>B</v>
      </c>
    </row>
    <row r="83" spans="1:29" ht="15.6" x14ac:dyDescent="0.25">
      <c r="E83" s="5">
        <v>3931859</v>
      </c>
      <c r="F83" s="5">
        <v>6999</v>
      </c>
      <c r="G83" s="5">
        <v>33734</v>
      </c>
      <c r="H83" s="5">
        <v>6392</v>
      </c>
      <c r="J83" s="1">
        <f t="shared" si="9"/>
        <v>0.12983934556622728</v>
      </c>
      <c r="K83" s="1">
        <f t="shared" si="9"/>
        <v>-0.1602879424115177</v>
      </c>
      <c r="L83" s="1">
        <f t="shared" si="9"/>
        <v>-2.1209923110401856E-2</v>
      </c>
      <c r="M83" s="1">
        <f t="shared" si="8"/>
        <v>6.1088977423638779E-2</v>
      </c>
      <c r="O83" s="1">
        <f t="shared" si="10"/>
        <v>-1.2345097837061991</v>
      </c>
      <c r="P83" s="1">
        <f t="shared" si="11"/>
        <v>-0.16335512950951597</v>
      </c>
      <c r="Q83" s="1">
        <f t="shared" si="11"/>
        <v>0.47049665228387233</v>
      </c>
      <c r="S83" s="1" t="str">
        <f t="shared" si="12"/>
        <v>A</v>
      </c>
      <c r="T83" s="1" t="str">
        <f t="shared" si="12"/>
        <v>B</v>
      </c>
      <c r="U83" s="1" t="str">
        <f t="shared" si="12"/>
        <v>C</v>
      </c>
    </row>
    <row r="84" spans="1:29" ht="15.6" x14ac:dyDescent="0.25">
      <c r="E84" s="5">
        <v>4665770</v>
      </c>
      <c r="F84" s="5">
        <v>7229</v>
      </c>
      <c r="G84" s="5">
        <v>33058</v>
      </c>
      <c r="H84" s="5">
        <v>9358</v>
      </c>
      <c r="J84" s="1">
        <f t="shared" si="9"/>
        <v>0.18665750730125369</v>
      </c>
      <c r="K84" s="1">
        <f t="shared" si="9"/>
        <v>3.2861837405343618E-2</v>
      </c>
      <c r="L84" s="1">
        <f t="shared" si="9"/>
        <v>-2.0039129661469143E-2</v>
      </c>
      <c r="M84" s="1">
        <f t="shared" si="8"/>
        <v>0.46401752190237799</v>
      </c>
      <c r="O84" s="1">
        <f t="shared" si="10"/>
        <v>0.17605419616102899</v>
      </c>
      <c r="P84" s="1">
        <f t="shared" si="11"/>
        <v>-0.10735774816239899</v>
      </c>
      <c r="Q84" s="1">
        <f t="shared" si="11"/>
        <v>2.4859301327402941</v>
      </c>
      <c r="S84" s="1" t="str">
        <f t="shared" si="12"/>
        <v>C</v>
      </c>
      <c r="T84" s="1" t="str">
        <f t="shared" si="12"/>
        <v>B</v>
      </c>
      <c r="U84" s="1" t="str">
        <f t="shared" si="12"/>
        <v>D</v>
      </c>
    </row>
    <row r="85" spans="1:29" ht="15.6" x14ac:dyDescent="0.25">
      <c r="E85" s="5">
        <v>5591439</v>
      </c>
      <c r="F85" s="5">
        <v>6957</v>
      </c>
      <c r="G85" s="5">
        <v>33168</v>
      </c>
      <c r="H85" s="5">
        <v>7660</v>
      </c>
      <c r="J85" s="1">
        <f t="shared" si="9"/>
        <v>0.19839576318592644</v>
      </c>
      <c r="K85" s="1">
        <f t="shared" si="9"/>
        <v>-3.7626227694010236E-2</v>
      </c>
      <c r="L85" s="1">
        <f t="shared" si="9"/>
        <v>3.3274850263173817E-3</v>
      </c>
      <c r="M85" s="1">
        <f t="shared" si="8"/>
        <v>-0.18144902756999359</v>
      </c>
      <c r="O85" s="1">
        <f t="shared" si="10"/>
        <v>-0.18965237507994989</v>
      </c>
      <c r="P85" s="1">
        <f t="shared" si="11"/>
        <v>1.6771956078512784E-2</v>
      </c>
      <c r="Q85" s="1">
        <f t="shared" si="11"/>
        <v>-0.91458116169521608</v>
      </c>
      <c r="S85" s="1" t="str">
        <f t="shared" si="12"/>
        <v>B</v>
      </c>
      <c r="T85" s="1" t="str">
        <f t="shared" si="12"/>
        <v>C</v>
      </c>
      <c r="U85" s="1" t="str">
        <f t="shared" si="12"/>
        <v>A</v>
      </c>
    </row>
    <row r="86" spans="1:29" ht="15.6" x14ac:dyDescent="0.25">
      <c r="E86" s="5">
        <v>6216534</v>
      </c>
      <c r="F86" s="5">
        <v>8285</v>
      </c>
      <c r="G86" s="5">
        <v>32424</v>
      </c>
      <c r="H86" s="5">
        <v>6267</v>
      </c>
      <c r="J86" s="1">
        <f t="shared" si="9"/>
        <v>0.11179501377015827</v>
      </c>
      <c r="K86" s="1">
        <f t="shared" si="9"/>
        <v>0.19088687652723876</v>
      </c>
      <c r="L86" s="1">
        <f t="shared" si="9"/>
        <v>-2.2431259044862518E-2</v>
      </c>
      <c r="M86" s="1">
        <f t="shared" si="8"/>
        <v>-0.1818537859007833</v>
      </c>
      <c r="O86" s="1">
        <f t="shared" si="10"/>
        <v>1.7074721858318933</v>
      </c>
      <c r="P86" s="1">
        <f t="shared" si="11"/>
        <v>-0.20064632838616056</v>
      </c>
      <c r="Q86" s="1">
        <f t="shared" si="11"/>
        <v>-1.6266717071537764</v>
      </c>
      <c r="S86" s="1" t="str">
        <f t="shared" si="12"/>
        <v>D</v>
      </c>
      <c r="T86" s="1" t="str">
        <f t="shared" si="12"/>
        <v>B</v>
      </c>
      <c r="U86" s="1" t="str">
        <f t="shared" si="12"/>
        <v>A</v>
      </c>
    </row>
    <row r="87" spans="1:29" ht="15.6" x14ac:dyDescent="0.25">
      <c r="E87" s="5">
        <v>7286525</v>
      </c>
      <c r="F87" s="5">
        <v>8608</v>
      </c>
      <c r="G87" s="5">
        <v>34933</v>
      </c>
      <c r="H87" s="5">
        <v>20619</v>
      </c>
      <c r="J87" s="1">
        <f t="shared" si="9"/>
        <v>0.1721201878731782</v>
      </c>
      <c r="K87" s="1">
        <f t="shared" si="9"/>
        <v>3.8986119493059745E-2</v>
      </c>
      <c r="L87" s="1">
        <f t="shared" si="9"/>
        <v>7.7380952380952384E-2</v>
      </c>
      <c r="M87" s="1">
        <f t="shared" si="8"/>
        <v>2.2900909526089039</v>
      </c>
      <c r="O87" s="1">
        <f t="shared" si="10"/>
        <v>0.22650521112483066</v>
      </c>
      <c r="P87" s="1">
        <f t="shared" si="11"/>
        <v>0.44957510991080435</v>
      </c>
      <c r="Q87" s="1">
        <f t="shared" si="11"/>
        <v>13.305185062290843</v>
      </c>
      <c r="S87" s="1" t="str">
        <f t="shared" si="12"/>
        <v>C</v>
      </c>
      <c r="T87" s="1" t="str">
        <f t="shared" si="12"/>
        <v>C</v>
      </c>
      <c r="U87" s="1" t="str">
        <f t="shared" si="12"/>
        <v>D</v>
      </c>
    </row>
    <row r="88" spans="1:29" ht="15.6" x14ac:dyDescent="0.25">
      <c r="E88" s="5">
        <v>8943055</v>
      </c>
      <c r="F88" s="7">
        <v>87125</v>
      </c>
      <c r="G88" s="5">
        <v>22786</v>
      </c>
      <c r="H88" s="5">
        <v>17792</v>
      </c>
      <c r="J88" s="1">
        <f t="shared" si="9"/>
        <v>0.22734156542384745</v>
      </c>
      <c r="K88" s="1">
        <f t="shared" si="9"/>
        <v>9.1213986988847591</v>
      </c>
      <c r="L88" s="1">
        <f t="shared" si="9"/>
        <v>-0.34772278361434744</v>
      </c>
      <c r="M88" s="1">
        <f t="shared" si="8"/>
        <v>-0.13710655220912751</v>
      </c>
      <c r="O88" s="1">
        <f t="shared" si="10"/>
        <v>40.122001807628756</v>
      </c>
      <c r="P88" s="1">
        <f t="shared" si="11"/>
        <v>-1.5295169757719649</v>
      </c>
      <c r="Q88" s="1">
        <f t="shared" si="11"/>
        <v>-0.60308616224011202</v>
      </c>
      <c r="S88" s="1" t="str">
        <f t="shared" si="12"/>
        <v>D</v>
      </c>
      <c r="T88" s="1" t="str">
        <f t="shared" si="12"/>
        <v>A</v>
      </c>
      <c r="U88" s="1" t="str">
        <f t="shared" si="12"/>
        <v>A</v>
      </c>
    </row>
    <row r="89" spans="1:29" ht="15.6" x14ac:dyDescent="0.25">
      <c r="E89" s="5">
        <v>9967580</v>
      </c>
      <c r="F89" s="7">
        <v>89130</v>
      </c>
      <c r="G89" s="5">
        <v>20818</v>
      </c>
      <c r="H89" s="5">
        <v>16687</v>
      </c>
      <c r="J89" s="1">
        <f t="shared" si="9"/>
        <v>0.11456096378698331</v>
      </c>
      <c r="K89" s="1">
        <f t="shared" si="9"/>
        <v>2.3012912482065998E-2</v>
      </c>
      <c r="L89" s="1">
        <f t="shared" si="9"/>
        <v>-8.636882296146757E-2</v>
      </c>
      <c r="M89" s="1">
        <f t="shared" si="8"/>
        <v>-6.2106564748201441E-2</v>
      </c>
      <c r="O89" s="1">
        <f t="shared" si="10"/>
        <v>0.20087918014426465</v>
      </c>
      <c r="P89" s="1">
        <f t="shared" si="11"/>
        <v>-0.75391145558153028</v>
      </c>
      <c r="Q89" s="1">
        <f t="shared" si="11"/>
        <v>-0.54212676548080974</v>
      </c>
      <c r="S89" s="1" t="str">
        <f t="shared" si="12"/>
        <v>C</v>
      </c>
      <c r="T89" s="1" t="str">
        <f t="shared" si="12"/>
        <v>A</v>
      </c>
      <c r="U89" s="1" t="str">
        <f t="shared" si="12"/>
        <v>A</v>
      </c>
    </row>
    <row r="90" spans="1:29" ht="15.6" x14ac:dyDescent="0.25">
      <c r="E90" s="5">
        <v>11058215</v>
      </c>
      <c r="F90" s="7">
        <v>90567</v>
      </c>
      <c r="G90" s="5">
        <v>19123</v>
      </c>
      <c r="H90" s="5">
        <v>14922</v>
      </c>
      <c r="J90" s="1">
        <f t="shared" si="9"/>
        <v>0.10941823391435032</v>
      </c>
      <c r="K90" s="1">
        <f t="shared" si="9"/>
        <v>1.6122517670817908E-2</v>
      </c>
      <c r="L90" s="1">
        <f t="shared" si="9"/>
        <v>-8.1419925064847729E-2</v>
      </c>
      <c r="M90" s="1">
        <f t="shared" si="8"/>
        <v>-0.10577095942949602</v>
      </c>
      <c r="O90" s="1">
        <f t="shared" si="10"/>
        <v>0.14734763205407048</v>
      </c>
      <c r="P90" s="1">
        <f t="shared" si="11"/>
        <v>-0.74411660791912504</v>
      </c>
      <c r="Q90" s="1">
        <f t="shared" si="11"/>
        <v>-0.96666666647435295</v>
      </c>
      <c r="S90" s="1" t="str">
        <f t="shared" si="12"/>
        <v>C</v>
      </c>
      <c r="T90" s="1" t="str">
        <f t="shared" si="12"/>
        <v>A</v>
      </c>
      <c r="U90" s="1" t="str">
        <f t="shared" si="12"/>
        <v>A</v>
      </c>
    </row>
    <row r="91" spans="1:29" ht="15.6" x14ac:dyDescent="0.25">
      <c r="E91" s="5">
        <v>12325593</v>
      </c>
      <c r="F91" s="7">
        <v>99135</v>
      </c>
      <c r="G91" s="5">
        <v>18334</v>
      </c>
      <c r="H91" s="5">
        <v>15370</v>
      </c>
      <c r="J91" s="1">
        <f t="shared" si="9"/>
        <v>0.11460963636536277</v>
      </c>
      <c r="K91" s="1">
        <f t="shared" si="9"/>
        <v>9.4603994832554911E-2</v>
      </c>
      <c r="L91" s="1">
        <f t="shared" si="9"/>
        <v>-4.1259216650107199E-2</v>
      </c>
      <c r="M91" s="1">
        <f t="shared" si="8"/>
        <v>3.0022785149443773E-2</v>
      </c>
      <c r="O91" s="1">
        <f t="shared" si="10"/>
        <v>0.82544537992396994</v>
      </c>
      <c r="P91" s="1">
        <f t="shared" si="11"/>
        <v>-0.35999779738046989</v>
      </c>
      <c r="Q91" s="1">
        <f t="shared" si="11"/>
        <v>0.26195690084675316</v>
      </c>
      <c r="S91" s="1" t="str">
        <f t="shared" si="12"/>
        <v>C</v>
      </c>
      <c r="T91" s="1" t="str">
        <f t="shared" si="12"/>
        <v>B</v>
      </c>
      <c r="U91" s="1" t="str">
        <f t="shared" si="12"/>
        <v>C</v>
      </c>
    </row>
    <row r="92" spans="1:29" ht="14.4" x14ac:dyDescent="0.25">
      <c r="A92" s="22" t="s">
        <v>63</v>
      </c>
      <c r="J92" s="1" t="e">
        <f>(E92-#REF!)/#REF!</f>
        <v>#REF!</v>
      </c>
      <c r="K92" s="1" t="e">
        <f>(F92-#REF!)/#REF!</f>
        <v>#REF!</v>
      </c>
      <c r="L92" s="1" t="e">
        <f>(G92-#REF!)/#REF!</f>
        <v>#REF!</v>
      </c>
      <c r="M92" s="1" t="e">
        <f>(H92-#REF!)/#REF!</f>
        <v>#REF!</v>
      </c>
      <c r="O92" s="1" t="e">
        <f t="shared" ref="O92:O111" si="13">K92/J92</f>
        <v>#REF!</v>
      </c>
      <c r="P92" s="1" t="e">
        <f t="shared" ref="P92:Q111" si="14">L92/$J92</f>
        <v>#REF!</v>
      </c>
      <c r="Q92" s="1" t="e">
        <f t="shared" si="14"/>
        <v>#REF!</v>
      </c>
      <c r="S92" s="8" t="e">
        <f t="shared" ref="S92:U111" si="15">IF(AND($J92&gt;0,K92&lt;0,O92&lt;-0.5),"A",IF(OR(AND($J92&gt;0,K92&lt;0,O92&gt;-0.5)),"B",IF(OR(AND($J92&gt;0,K92&gt;0,O92&lt;1),AND($J92&lt;0,K92&lt;0,O92&gt;1.2)),"C",IF(OR(AND($J92&gt;0,K92&gt;0,O92&gt;1),AND($J92&lt;0,K92&lt;0,O92&lt;1.2)),"D",IF(AND($J92&lt;0,K92&gt;0,O92&lt;0),"E","F")))))</f>
        <v>#REF!</v>
      </c>
      <c r="T92" s="8" t="e">
        <f t="shared" si="15"/>
        <v>#REF!</v>
      </c>
      <c r="U92" s="8" t="e">
        <f t="shared" si="15"/>
        <v>#REF!</v>
      </c>
    </row>
    <row r="93" spans="1:29" ht="15.6" x14ac:dyDescent="0.25">
      <c r="E93" s="5">
        <v>1801652</v>
      </c>
      <c r="F93" s="6"/>
      <c r="G93" s="6"/>
      <c r="H93" s="6"/>
      <c r="J93" s="1" t="e">
        <f t="shared" ref="J93:M110" si="16">(E93-E92)/E92</f>
        <v>#DIV/0!</v>
      </c>
      <c r="K93" s="1" t="e">
        <f t="shared" si="16"/>
        <v>#DIV/0!</v>
      </c>
      <c r="L93" s="1" t="e">
        <f t="shared" si="16"/>
        <v>#DIV/0!</v>
      </c>
      <c r="M93" s="1" t="e">
        <f t="shared" ref="M93:M109" si="17">(H93-H92)/H92</f>
        <v>#DIV/0!</v>
      </c>
      <c r="O93" s="1" t="e">
        <f t="shared" si="13"/>
        <v>#DIV/0!</v>
      </c>
      <c r="P93" s="1" t="e">
        <f t="shared" si="14"/>
        <v>#DIV/0!</v>
      </c>
      <c r="Q93" s="1" t="e">
        <f t="shared" si="14"/>
        <v>#DIV/0!</v>
      </c>
      <c r="S93" s="1" t="e">
        <f t="shared" si="15"/>
        <v>#DIV/0!</v>
      </c>
      <c r="T93" s="1" t="e">
        <f t="shared" si="15"/>
        <v>#DIV/0!</v>
      </c>
      <c r="U93" s="1" t="e">
        <f t="shared" si="15"/>
        <v>#DIV/0!</v>
      </c>
      <c r="W93" s="1">
        <f>COUNTIF($S$93:$U$106,"A")</f>
        <v>11</v>
      </c>
      <c r="X93" s="1">
        <f>COUNTIF($S$93:$U$106,"B")</f>
        <v>2</v>
      </c>
      <c r="Y93" s="1">
        <f>COUNTIF($S$93:$U$106,"C")</f>
        <v>12</v>
      </c>
      <c r="Z93" s="1">
        <f>COUNTIF($S$93:$U$106,"D")</f>
        <v>6</v>
      </c>
      <c r="AA93" s="1">
        <f>COUNTIF($S$93:$U$106,"E")</f>
        <v>2</v>
      </c>
      <c r="AC93" s="1" t="s">
        <v>148</v>
      </c>
    </row>
    <row r="94" spans="1:29" ht="15.6" x14ac:dyDescent="0.25">
      <c r="E94" s="5">
        <v>1919831</v>
      </c>
      <c r="F94" s="6"/>
      <c r="G94" s="6"/>
      <c r="H94" s="6"/>
      <c r="J94" s="1">
        <f t="shared" si="16"/>
        <v>6.5594798551551578E-2</v>
      </c>
      <c r="K94" s="1" t="e">
        <f t="shared" si="16"/>
        <v>#DIV/0!</v>
      </c>
      <c r="L94" s="1" t="e">
        <f t="shared" si="16"/>
        <v>#DIV/0!</v>
      </c>
      <c r="M94" s="1" t="e">
        <f t="shared" si="17"/>
        <v>#DIV/0!</v>
      </c>
      <c r="O94" s="1" t="e">
        <f t="shared" si="13"/>
        <v>#DIV/0!</v>
      </c>
      <c r="P94" s="1" t="e">
        <f t="shared" si="14"/>
        <v>#DIV/0!</v>
      </c>
      <c r="Q94" s="1" t="e">
        <f t="shared" si="14"/>
        <v>#DIV/0!</v>
      </c>
      <c r="S94" s="1" t="e">
        <f t="shared" si="15"/>
        <v>#DIV/0!</v>
      </c>
      <c r="T94" s="1" t="e">
        <f t="shared" si="15"/>
        <v>#DIV/0!</v>
      </c>
      <c r="U94" s="1" t="e">
        <f t="shared" si="15"/>
        <v>#DIV/0!</v>
      </c>
    </row>
    <row r="95" spans="1:29" ht="15.6" x14ac:dyDescent="0.25">
      <c r="E95" s="5">
        <v>2147012</v>
      </c>
      <c r="F95" s="5">
        <v>2122</v>
      </c>
      <c r="G95" s="5">
        <v>23243</v>
      </c>
      <c r="H95" s="5">
        <v>4344</v>
      </c>
      <c r="J95" s="1">
        <f t="shared" si="16"/>
        <v>0.11833385334438291</v>
      </c>
      <c r="K95" s="1" t="e">
        <f t="shared" si="16"/>
        <v>#DIV/0!</v>
      </c>
      <c r="L95" s="1" t="e">
        <f t="shared" si="16"/>
        <v>#DIV/0!</v>
      </c>
      <c r="M95" s="1" t="e">
        <f t="shared" si="17"/>
        <v>#DIV/0!</v>
      </c>
      <c r="O95" s="1" t="e">
        <f t="shared" si="13"/>
        <v>#DIV/0!</v>
      </c>
      <c r="P95" s="1" t="e">
        <f t="shared" si="14"/>
        <v>#DIV/0!</v>
      </c>
      <c r="Q95" s="1" t="e">
        <f t="shared" si="14"/>
        <v>#DIV/0!</v>
      </c>
      <c r="S95" s="1" t="e">
        <f t="shared" si="15"/>
        <v>#DIV/0!</v>
      </c>
      <c r="T95" s="1" t="e">
        <f t="shared" si="15"/>
        <v>#DIV/0!</v>
      </c>
      <c r="U95" s="1" t="e">
        <f t="shared" si="15"/>
        <v>#DIV/0!</v>
      </c>
    </row>
    <row r="96" spans="1:29" ht="15.6" x14ac:dyDescent="0.25">
      <c r="E96" s="5">
        <v>2575959</v>
      </c>
      <c r="F96" s="5">
        <v>3372</v>
      </c>
      <c r="G96" s="5">
        <v>23375</v>
      </c>
      <c r="H96" s="5">
        <v>5047</v>
      </c>
      <c r="J96" s="1">
        <f t="shared" si="16"/>
        <v>0.19978789126469718</v>
      </c>
      <c r="K96" s="1">
        <f t="shared" si="16"/>
        <v>0.58906691800188504</v>
      </c>
      <c r="L96" s="1">
        <f t="shared" si="16"/>
        <v>5.6791292001893041E-3</v>
      </c>
      <c r="M96" s="1">
        <f t="shared" si="17"/>
        <v>0.16183241252302025</v>
      </c>
      <c r="O96" s="1">
        <f t="shared" si="13"/>
        <v>2.9484615622747405</v>
      </c>
      <c r="P96" s="1">
        <f t="shared" si="14"/>
        <v>2.842579279574595E-2</v>
      </c>
      <c r="Q96" s="1">
        <f t="shared" si="14"/>
        <v>0.81002112539748439</v>
      </c>
      <c r="S96" s="1" t="str">
        <f t="shared" si="15"/>
        <v>D</v>
      </c>
      <c r="T96" s="1" t="str">
        <f t="shared" si="15"/>
        <v>C</v>
      </c>
      <c r="U96" s="1" t="str">
        <f t="shared" si="15"/>
        <v>C</v>
      </c>
    </row>
    <row r="97" spans="1:29" ht="15.6" x14ac:dyDescent="0.25">
      <c r="E97" s="5">
        <v>2137294</v>
      </c>
      <c r="F97" s="5">
        <v>3624</v>
      </c>
      <c r="G97" s="5">
        <v>23187</v>
      </c>
      <c r="H97" s="5">
        <v>12391</v>
      </c>
      <c r="J97" s="1">
        <f t="shared" si="16"/>
        <v>-0.17029191846609359</v>
      </c>
      <c r="K97" s="1">
        <f t="shared" si="16"/>
        <v>7.4733096085409248E-2</v>
      </c>
      <c r="L97" s="1">
        <f t="shared" si="16"/>
        <v>-8.0427807486631014E-3</v>
      </c>
      <c r="M97" s="1">
        <f t="shared" si="17"/>
        <v>1.4551218545670694</v>
      </c>
      <c r="O97" s="1">
        <f t="shared" si="13"/>
        <v>-0.43885286370937898</v>
      </c>
      <c r="P97" s="1">
        <f t="shared" si="14"/>
        <v>4.7229374248106082E-2</v>
      </c>
      <c r="Q97" s="1">
        <f t="shared" si="14"/>
        <v>-8.5448673529201873</v>
      </c>
      <c r="S97" s="1" t="str">
        <f t="shared" si="15"/>
        <v>E</v>
      </c>
      <c r="T97" s="1" t="str">
        <f t="shared" si="15"/>
        <v>D</v>
      </c>
      <c r="U97" s="1" t="str">
        <f t="shared" si="15"/>
        <v>E</v>
      </c>
    </row>
    <row r="98" spans="1:29" ht="15.6" x14ac:dyDescent="0.25">
      <c r="E98" s="5">
        <v>2441995</v>
      </c>
      <c r="F98" s="5">
        <v>3626</v>
      </c>
      <c r="G98" s="5">
        <v>23551</v>
      </c>
      <c r="H98" s="5">
        <v>13483</v>
      </c>
      <c r="J98" s="1">
        <f t="shared" si="16"/>
        <v>0.14256391493168463</v>
      </c>
      <c r="K98" s="1">
        <f t="shared" si="16"/>
        <v>5.5187637969094923E-4</v>
      </c>
      <c r="L98" s="1">
        <f t="shared" si="16"/>
        <v>1.5698451718635442E-2</v>
      </c>
      <c r="M98" s="1">
        <f t="shared" si="17"/>
        <v>8.812848034864014E-2</v>
      </c>
      <c r="O98" s="1">
        <f t="shared" si="13"/>
        <v>3.8710804200025196E-3</v>
      </c>
      <c r="P98" s="1">
        <f t="shared" si="14"/>
        <v>0.11011518395912459</v>
      </c>
      <c r="Q98" s="1">
        <f t="shared" si="14"/>
        <v>0.61816821171662217</v>
      </c>
      <c r="S98" s="1" t="str">
        <f t="shared" si="15"/>
        <v>C</v>
      </c>
      <c r="T98" s="1" t="str">
        <f t="shared" si="15"/>
        <v>C</v>
      </c>
      <c r="U98" s="1" t="str">
        <f t="shared" si="15"/>
        <v>C</v>
      </c>
    </row>
    <row r="99" spans="1:29" ht="15.6" x14ac:dyDescent="0.25">
      <c r="E99" s="5">
        <v>2710105</v>
      </c>
      <c r="F99" s="5">
        <v>3354</v>
      </c>
      <c r="G99" s="5">
        <v>58592</v>
      </c>
      <c r="H99" s="5">
        <v>6926</v>
      </c>
      <c r="J99" s="1">
        <f t="shared" si="16"/>
        <v>0.1097913795892293</v>
      </c>
      <c r="K99" s="1">
        <f t="shared" si="16"/>
        <v>-7.5013789299503586E-2</v>
      </c>
      <c r="L99" s="1">
        <f t="shared" si="16"/>
        <v>1.4878773725107215</v>
      </c>
      <c r="M99" s="1">
        <f t="shared" si="17"/>
        <v>-0.48631610175776901</v>
      </c>
      <c r="O99" s="1">
        <f t="shared" si="13"/>
        <v>-0.68323933609504028</v>
      </c>
      <c r="P99" s="1">
        <f t="shared" si="14"/>
        <v>13.551859700437578</v>
      </c>
      <c r="Q99" s="1">
        <f t="shared" si="14"/>
        <v>-4.4294561519971767</v>
      </c>
      <c r="S99" s="1" t="str">
        <f t="shared" si="15"/>
        <v>A</v>
      </c>
      <c r="T99" s="1" t="str">
        <f t="shared" si="15"/>
        <v>D</v>
      </c>
      <c r="U99" s="1" t="str">
        <f t="shared" si="15"/>
        <v>A</v>
      </c>
    </row>
    <row r="100" spans="1:29" ht="15.6" x14ac:dyDescent="0.25">
      <c r="E100" s="5">
        <v>3198566</v>
      </c>
      <c r="F100" s="5">
        <v>3865</v>
      </c>
      <c r="G100" s="5">
        <v>57567</v>
      </c>
      <c r="H100" s="5">
        <v>9254</v>
      </c>
      <c r="J100" s="1">
        <f t="shared" si="16"/>
        <v>0.18023692808950206</v>
      </c>
      <c r="K100" s="1">
        <f t="shared" si="16"/>
        <v>0.15235539654144306</v>
      </c>
      <c r="L100" s="1">
        <f t="shared" si="16"/>
        <v>-1.7493855816493719E-2</v>
      </c>
      <c r="M100" s="1">
        <f t="shared" si="17"/>
        <v>0.33612474732890557</v>
      </c>
      <c r="O100" s="1">
        <f t="shared" si="13"/>
        <v>0.84530622085273455</v>
      </c>
      <c r="P100" s="1">
        <f t="shared" si="14"/>
        <v>-9.7060330543397966E-2</v>
      </c>
      <c r="Q100" s="1">
        <f t="shared" si="14"/>
        <v>1.8649049941751821</v>
      </c>
      <c r="S100" s="1" t="str">
        <f t="shared" si="15"/>
        <v>C</v>
      </c>
      <c r="T100" s="1" t="str">
        <f t="shared" si="15"/>
        <v>B</v>
      </c>
      <c r="U100" s="1" t="str">
        <f t="shared" si="15"/>
        <v>D</v>
      </c>
    </row>
    <row r="101" spans="1:29" ht="15.6" x14ac:dyDescent="0.25">
      <c r="E101" s="5">
        <v>3445051</v>
      </c>
      <c r="F101" s="5">
        <v>3464</v>
      </c>
      <c r="G101" s="5">
        <v>42478</v>
      </c>
      <c r="H101" s="5">
        <v>9725</v>
      </c>
      <c r="J101" s="1">
        <f t="shared" si="16"/>
        <v>7.7061095503422467E-2</v>
      </c>
      <c r="K101" s="1">
        <f t="shared" si="16"/>
        <v>-0.10375161707632601</v>
      </c>
      <c r="L101" s="1">
        <f t="shared" si="16"/>
        <v>-0.26211197387392082</v>
      </c>
      <c r="M101" s="1">
        <f t="shared" si="17"/>
        <v>5.0896909444564514E-2</v>
      </c>
      <c r="O101" s="1">
        <f t="shared" si="13"/>
        <v>-1.3463553353159656</v>
      </c>
      <c r="P101" s="1">
        <f t="shared" si="14"/>
        <v>-3.4013528118384952</v>
      </c>
      <c r="Q101" s="1">
        <f t="shared" si="14"/>
        <v>0.66047477150521516</v>
      </c>
      <c r="S101" s="1" t="str">
        <f t="shared" si="15"/>
        <v>A</v>
      </c>
      <c r="T101" s="1" t="str">
        <f t="shared" si="15"/>
        <v>A</v>
      </c>
      <c r="U101" s="1" t="str">
        <f t="shared" si="15"/>
        <v>C</v>
      </c>
    </row>
    <row r="102" spans="1:29" ht="15.6" x14ac:dyDescent="0.25">
      <c r="E102" s="5">
        <v>4009741</v>
      </c>
      <c r="F102" s="5">
        <v>3526</v>
      </c>
      <c r="G102" s="5">
        <v>35599</v>
      </c>
      <c r="H102" s="5">
        <v>6446</v>
      </c>
      <c r="J102" s="1">
        <f t="shared" si="16"/>
        <v>0.16391339344468339</v>
      </c>
      <c r="K102" s="1">
        <f t="shared" si="16"/>
        <v>1.7898383371824481E-2</v>
      </c>
      <c r="L102" s="1">
        <f t="shared" si="16"/>
        <v>-0.16194265266726304</v>
      </c>
      <c r="M102" s="1">
        <f t="shared" si="17"/>
        <v>-0.33717223650385603</v>
      </c>
      <c r="O102" s="1">
        <f t="shared" si="13"/>
        <v>0.10919414817596788</v>
      </c>
      <c r="P102" s="1">
        <f t="shared" si="14"/>
        <v>-0.98797693869912206</v>
      </c>
      <c r="Q102" s="1">
        <f t="shared" si="14"/>
        <v>-2.05701455761541</v>
      </c>
      <c r="S102" s="1" t="str">
        <f t="shared" si="15"/>
        <v>C</v>
      </c>
      <c r="T102" s="1" t="str">
        <f t="shared" si="15"/>
        <v>A</v>
      </c>
      <c r="U102" s="1" t="str">
        <f t="shared" si="15"/>
        <v>A</v>
      </c>
    </row>
    <row r="103" spans="1:29" ht="15.6" x14ac:dyDescent="0.25">
      <c r="E103" s="5">
        <v>4813671</v>
      </c>
      <c r="F103" s="5">
        <v>3626</v>
      </c>
      <c r="G103" s="5">
        <v>36599</v>
      </c>
      <c r="H103" s="5">
        <v>6546</v>
      </c>
      <c r="J103" s="1">
        <f t="shared" si="16"/>
        <v>0.2004942463864873</v>
      </c>
      <c r="K103" s="1">
        <f t="shared" si="16"/>
        <v>2.8360748723766309E-2</v>
      </c>
      <c r="L103" s="1">
        <f t="shared" si="16"/>
        <v>2.809067670440181E-2</v>
      </c>
      <c r="M103" s="1">
        <f t="shared" si="17"/>
        <v>1.5513496742165685E-2</v>
      </c>
      <c r="O103" s="1">
        <f t="shared" si="13"/>
        <v>0.14145417753832229</v>
      </c>
      <c r="P103" s="1">
        <f t="shared" si="14"/>
        <v>0.14010714626818854</v>
      </c>
      <c r="Q103" s="1">
        <f t="shared" si="14"/>
        <v>7.7376269004052811E-2</v>
      </c>
      <c r="S103" s="1" t="str">
        <f t="shared" si="15"/>
        <v>C</v>
      </c>
      <c r="T103" s="1" t="str">
        <f t="shared" si="15"/>
        <v>C</v>
      </c>
      <c r="U103" s="1" t="str">
        <f t="shared" si="15"/>
        <v>C</v>
      </c>
    </row>
    <row r="104" spans="1:29" ht="15.6" x14ac:dyDescent="0.25">
      <c r="E104" s="5">
        <v>5404494</v>
      </c>
      <c r="F104" s="5">
        <v>3465</v>
      </c>
      <c r="G104" s="5">
        <v>31245</v>
      </c>
      <c r="H104" s="5">
        <v>5486</v>
      </c>
      <c r="J104" s="1">
        <f t="shared" si="16"/>
        <v>0.12273855026652217</v>
      </c>
      <c r="K104" s="1">
        <f t="shared" si="16"/>
        <v>-4.4401544401544403E-2</v>
      </c>
      <c r="L104" s="1">
        <f t="shared" si="16"/>
        <v>-0.14628814994945216</v>
      </c>
      <c r="M104" s="1">
        <f t="shared" si="17"/>
        <v>-0.16193095019859458</v>
      </c>
      <c r="O104" s="1">
        <f t="shared" si="13"/>
        <v>-0.36175711954498496</v>
      </c>
      <c r="P104" s="1">
        <f t="shared" si="14"/>
        <v>-1.1918679960924494</v>
      </c>
      <c r="Q104" s="1">
        <f t="shared" si="14"/>
        <v>-1.3193161386293677</v>
      </c>
      <c r="S104" s="1" t="str">
        <f t="shared" si="15"/>
        <v>B</v>
      </c>
      <c r="T104" s="1" t="str">
        <f t="shared" si="15"/>
        <v>A</v>
      </c>
      <c r="U104" s="1" t="str">
        <f t="shared" si="15"/>
        <v>A</v>
      </c>
    </row>
    <row r="105" spans="1:29" ht="15.6" x14ac:dyDescent="0.25">
      <c r="E105" s="5">
        <v>6022990</v>
      </c>
      <c r="F105" s="5">
        <v>1423</v>
      </c>
      <c r="G105" s="5">
        <v>27445</v>
      </c>
      <c r="H105" s="5">
        <v>12409</v>
      </c>
      <c r="J105" s="1">
        <f t="shared" si="16"/>
        <v>0.11444105590643638</v>
      </c>
      <c r="K105" s="1">
        <f t="shared" si="16"/>
        <v>-0.58932178932178936</v>
      </c>
      <c r="L105" s="1">
        <f t="shared" si="16"/>
        <v>-0.12161945911345816</v>
      </c>
      <c r="M105" s="1">
        <f t="shared" si="17"/>
        <v>1.2619394823186292</v>
      </c>
      <c r="O105" s="1">
        <f t="shared" si="13"/>
        <v>-5.1495661644681201</v>
      </c>
      <c r="P105" s="1">
        <f t="shared" si="14"/>
        <v>-1.0627257687388922</v>
      </c>
      <c r="Q105" s="1">
        <f t="shared" si="14"/>
        <v>11.026982164078891</v>
      </c>
      <c r="S105" s="1" t="str">
        <f t="shared" si="15"/>
        <v>A</v>
      </c>
      <c r="T105" s="1" t="str">
        <f t="shared" si="15"/>
        <v>A</v>
      </c>
      <c r="U105" s="1" t="str">
        <f t="shared" si="15"/>
        <v>D</v>
      </c>
    </row>
    <row r="106" spans="1:29" ht="15.6" x14ac:dyDescent="0.25">
      <c r="E106" s="5">
        <v>6640048</v>
      </c>
      <c r="F106" s="5">
        <v>1314</v>
      </c>
      <c r="G106" s="5">
        <v>27944</v>
      </c>
      <c r="H106" s="5">
        <v>14774</v>
      </c>
      <c r="J106" s="1">
        <f t="shared" si="16"/>
        <v>0.10245044404855395</v>
      </c>
      <c r="K106" s="1">
        <f t="shared" si="16"/>
        <v>-7.6598735066760362E-2</v>
      </c>
      <c r="L106" s="1">
        <f t="shared" si="16"/>
        <v>1.8181818181818181E-2</v>
      </c>
      <c r="M106" s="1">
        <f t="shared" si="17"/>
        <v>0.19058747683133209</v>
      </c>
      <c r="O106" s="1">
        <f t="shared" si="13"/>
        <v>-0.7476662085569703</v>
      </c>
      <c r="P106" s="1">
        <f t="shared" si="14"/>
        <v>0.1774693936241149</v>
      </c>
      <c r="Q106" s="1">
        <f t="shared" si="14"/>
        <v>1.8602894170083606</v>
      </c>
      <c r="S106" s="1" t="str">
        <f t="shared" si="15"/>
        <v>A</v>
      </c>
      <c r="T106" s="1" t="str">
        <f t="shared" si="15"/>
        <v>C</v>
      </c>
      <c r="U106" s="1" t="str">
        <f t="shared" si="15"/>
        <v>D</v>
      </c>
    </row>
    <row r="107" spans="1:29" ht="14.4" x14ac:dyDescent="0.25">
      <c r="A107" s="22" t="s">
        <v>64</v>
      </c>
      <c r="J107" s="1">
        <f t="shared" si="16"/>
        <v>-1</v>
      </c>
      <c r="K107" s="1">
        <f t="shared" si="16"/>
        <v>-1</v>
      </c>
      <c r="L107" s="1">
        <f t="shared" si="16"/>
        <v>-1</v>
      </c>
      <c r="M107" s="1">
        <f t="shared" si="17"/>
        <v>-1</v>
      </c>
      <c r="O107" s="1">
        <f t="shared" si="13"/>
        <v>1</v>
      </c>
      <c r="P107" s="1">
        <f t="shared" si="14"/>
        <v>1</v>
      </c>
      <c r="Q107" s="1">
        <f t="shared" si="14"/>
        <v>1</v>
      </c>
      <c r="S107" s="8" t="str">
        <f t="shared" si="15"/>
        <v>D</v>
      </c>
      <c r="T107" s="8" t="str">
        <f t="shared" si="15"/>
        <v>D</v>
      </c>
      <c r="U107" s="8" t="str">
        <f t="shared" si="15"/>
        <v>D</v>
      </c>
    </row>
    <row r="108" spans="1:29" ht="15.6" x14ac:dyDescent="0.25">
      <c r="E108" s="6"/>
      <c r="F108" s="6"/>
      <c r="G108" s="6"/>
      <c r="H108" s="6"/>
      <c r="J108" s="1" t="e">
        <f t="shared" si="16"/>
        <v>#DIV/0!</v>
      </c>
      <c r="K108" s="1" t="e">
        <f t="shared" si="16"/>
        <v>#DIV/0!</v>
      </c>
      <c r="L108" s="1" t="e">
        <f t="shared" si="16"/>
        <v>#DIV/0!</v>
      </c>
      <c r="M108" s="1" t="e">
        <f t="shared" si="17"/>
        <v>#DIV/0!</v>
      </c>
      <c r="O108" s="1" t="e">
        <f t="shared" si="13"/>
        <v>#DIV/0!</v>
      </c>
      <c r="P108" s="1" t="e">
        <f t="shared" si="14"/>
        <v>#DIV/0!</v>
      </c>
      <c r="Q108" s="1" t="e">
        <f t="shared" si="14"/>
        <v>#DIV/0!</v>
      </c>
      <c r="S108" s="1" t="e">
        <f t="shared" si="15"/>
        <v>#DIV/0!</v>
      </c>
      <c r="T108" s="1" t="e">
        <f t="shared" si="15"/>
        <v>#DIV/0!</v>
      </c>
      <c r="U108" s="1" t="e">
        <f t="shared" si="15"/>
        <v>#DIV/0!</v>
      </c>
      <c r="W108" s="10">
        <f>COUNTIF($S$108:$U$121,"A")</f>
        <v>10</v>
      </c>
      <c r="X108" s="10">
        <f>COUNTIF($S$108:$U$121,"B")</f>
        <v>1</v>
      </c>
      <c r="Y108" s="10">
        <f>COUNTIF($S$108:$U$121,"C")</f>
        <v>11</v>
      </c>
      <c r="Z108" s="10">
        <f>COUNTIF($S$108:$U$121,"D")</f>
        <v>11</v>
      </c>
      <c r="AA108" s="10">
        <f>COUNTIF($S$108:$U$121,"E")</f>
        <v>0</v>
      </c>
      <c r="AB108" s="10"/>
      <c r="AC108" s="10" t="s">
        <v>155</v>
      </c>
    </row>
    <row r="109" spans="1:29" ht="15.6" x14ac:dyDescent="0.25">
      <c r="E109" s="5">
        <v>1442419</v>
      </c>
      <c r="F109" s="6"/>
      <c r="G109" s="6"/>
      <c r="H109" s="6"/>
      <c r="J109" s="1" t="e">
        <f t="shared" si="16"/>
        <v>#DIV/0!</v>
      </c>
      <c r="K109" s="1" t="e">
        <f t="shared" si="16"/>
        <v>#DIV/0!</v>
      </c>
      <c r="L109" s="1" t="e">
        <f t="shared" si="16"/>
        <v>#DIV/0!</v>
      </c>
      <c r="M109" s="1" t="e">
        <f t="shared" si="17"/>
        <v>#DIV/0!</v>
      </c>
      <c r="O109" s="1" t="e">
        <f t="shared" si="13"/>
        <v>#DIV/0!</v>
      </c>
      <c r="P109" s="1" t="e">
        <f t="shared" si="14"/>
        <v>#DIV/0!</v>
      </c>
      <c r="Q109" s="1" t="e">
        <f t="shared" si="14"/>
        <v>#DIV/0!</v>
      </c>
      <c r="S109" s="1" t="e">
        <f t="shared" si="15"/>
        <v>#DIV/0!</v>
      </c>
      <c r="T109" s="1" t="e">
        <f t="shared" si="15"/>
        <v>#DIV/0!</v>
      </c>
      <c r="U109" s="1" t="e">
        <f t="shared" si="15"/>
        <v>#DIV/0!</v>
      </c>
    </row>
    <row r="110" spans="1:29" ht="15.6" x14ac:dyDescent="0.25">
      <c r="E110" s="5">
        <v>1625228</v>
      </c>
      <c r="F110" s="5">
        <v>4636</v>
      </c>
      <c r="G110" s="5">
        <v>46942</v>
      </c>
      <c r="H110" s="5">
        <v>34822</v>
      </c>
      <c r="J110" s="1">
        <f t="shared" si="16"/>
        <v>0.12673779255542253</v>
      </c>
      <c r="K110" s="1" t="e">
        <f t="shared" si="16"/>
        <v>#DIV/0!</v>
      </c>
      <c r="L110" s="1" t="e">
        <f t="shared" si="16"/>
        <v>#DIV/0!</v>
      </c>
      <c r="M110" s="1" t="e">
        <f t="shared" si="16"/>
        <v>#DIV/0!</v>
      </c>
      <c r="O110" s="1" t="e">
        <f t="shared" si="13"/>
        <v>#DIV/0!</v>
      </c>
      <c r="P110" s="1" t="e">
        <f t="shared" si="14"/>
        <v>#DIV/0!</v>
      </c>
      <c r="Q110" s="1" t="e">
        <f t="shared" si="14"/>
        <v>#DIV/0!</v>
      </c>
      <c r="S110" s="1" t="e">
        <f t="shared" si="15"/>
        <v>#DIV/0!</v>
      </c>
      <c r="T110" s="1" t="e">
        <f t="shared" si="15"/>
        <v>#DIV/0!</v>
      </c>
      <c r="U110" s="1" t="e">
        <f t="shared" si="15"/>
        <v>#DIV/0!</v>
      </c>
    </row>
    <row r="111" spans="1:29" ht="15.6" x14ac:dyDescent="0.25">
      <c r="E111" s="5">
        <v>2061640</v>
      </c>
      <c r="F111" s="5">
        <v>5245</v>
      </c>
      <c r="G111" s="5">
        <v>84888</v>
      </c>
      <c r="H111" s="5">
        <v>45312</v>
      </c>
      <c r="J111" s="1">
        <f t="shared" ref="J111:M136" si="18">(E111-E110)/E110</f>
        <v>0.26852355484891965</v>
      </c>
      <c r="K111" s="1">
        <f t="shared" si="18"/>
        <v>0.1313632441760138</v>
      </c>
      <c r="L111" s="1">
        <f t="shared" si="18"/>
        <v>0.80835925184269952</v>
      </c>
      <c r="M111" s="1">
        <f t="shared" si="18"/>
        <v>0.30124633852162425</v>
      </c>
      <c r="O111" s="1">
        <f t="shared" si="13"/>
        <v>0.4892056648435299</v>
      </c>
      <c r="P111" s="1">
        <f t="shared" si="14"/>
        <v>3.0103848889439493</v>
      </c>
      <c r="Q111" s="1">
        <f t="shared" si="14"/>
        <v>1.1218618742445725</v>
      </c>
      <c r="S111" s="1" t="str">
        <f t="shared" si="15"/>
        <v>C</v>
      </c>
      <c r="T111" s="1" t="str">
        <f t="shared" si="15"/>
        <v>D</v>
      </c>
      <c r="U111" s="1" t="str">
        <f t="shared" si="15"/>
        <v>D</v>
      </c>
    </row>
    <row r="112" spans="1:29" ht="15.6" x14ac:dyDescent="0.25">
      <c r="E112" s="5">
        <v>2393604</v>
      </c>
      <c r="F112" s="5">
        <v>5258</v>
      </c>
      <c r="G112" s="5">
        <v>60770</v>
      </c>
      <c r="H112" s="5">
        <v>44657</v>
      </c>
      <c r="J112" s="1">
        <f t="shared" si="18"/>
        <v>0.16101938262742282</v>
      </c>
      <c r="K112" s="1">
        <f t="shared" si="18"/>
        <v>2.4785510009532889E-3</v>
      </c>
      <c r="L112" s="1">
        <f t="shared" si="18"/>
        <v>-0.28411554047686366</v>
      </c>
      <c r="M112" s="1">
        <f t="shared" si="18"/>
        <v>-1.4455331920903956E-2</v>
      </c>
      <c r="O112" s="1">
        <f t="shared" ref="O112:O136" si="19">K112/J112</f>
        <v>1.5392873581488772E-2</v>
      </c>
      <c r="P112" s="1">
        <f t="shared" ref="P112:Q136" si="20">L112/$J112</f>
        <v>-1.7644803739824837</v>
      </c>
      <c r="Q112" s="1">
        <f t="shared" si="20"/>
        <v>-8.9773862531516771E-2</v>
      </c>
      <c r="S112" s="1" t="str">
        <f t="shared" ref="S112:U136" si="21">IF(AND($J112&gt;0,K112&lt;0,O112&lt;-0.5),"A",IF(OR(AND($J112&gt;0,K112&lt;0,O112&gt;-0.5)),"B",IF(OR(AND($J112&gt;0,K112&gt;0,O112&lt;1),AND($J112&lt;0,K112&lt;0,O112&gt;1.2)),"C",IF(OR(AND($J112&gt;0,K112&gt;0,O112&gt;1),AND($J112&lt;0,K112&lt;0,O112&lt;1.2)),"D",IF(AND($J112&lt;0,K112&gt;0,O112&lt;0),"E","F")))))</f>
        <v>C</v>
      </c>
      <c r="T112" s="1" t="str">
        <f t="shared" si="21"/>
        <v>A</v>
      </c>
      <c r="U112" s="1" t="str">
        <f t="shared" si="21"/>
        <v>B</v>
      </c>
    </row>
    <row r="113" spans="1:29" ht="15.6" x14ac:dyDescent="0.25">
      <c r="E113" s="5">
        <v>2972745</v>
      </c>
      <c r="F113" s="5">
        <v>4379</v>
      </c>
      <c r="G113" s="5">
        <v>105576</v>
      </c>
      <c r="H113" s="5">
        <v>46336</v>
      </c>
      <c r="J113" s="1">
        <f t="shared" si="18"/>
        <v>0.24195355622734588</v>
      </c>
      <c r="K113" s="1">
        <f t="shared" si="18"/>
        <v>-0.16717383035374667</v>
      </c>
      <c r="L113" s="1">
        <f t="shared" si="18"/>
        <v>0.73730459108112556</v>
      </c>
      <c r="M113" s="1">
        <f t="shared" si="18"/>
        <v>3.7597689052108293E-2</v>
      </c>
      <c r="O113" s="1">
        <f t="shared" si="19"/>
        <v>-0.69093355336619133</v>
      </c>
      <c r="P113" s="1">
        <f t="shared" si="20"/>
        <v>3.0472980127985179</v>
      </c>
      <c r="Q113" s="1">
        <f t="shared" si="20"/>
        <v>0.15539217376404471</v>
      </c>
      <c r="S113" s="1" t="str">
        <f t="shared" si="21"/>
        <v>A</v>
      </c>
      <c r="T113" s="1" t="str">
        <f t="shared" si="21"/>
        <v>D</v>
      </c>
      <c r="U113" s="1" t="str">
        <f t="shared" si="21"/>
        <v>C</v>
      </c>
    </row>
    <row r="114" spans="1:29" ht="15.6" x14ac:dyDescent="0.25">
      <c r="E114" s="5">
        <v>3503547</v>
      </c>
      <c r="F114" s="5">
        <v>4655</v>
      </c>
      <c r="G114" s="5">
        <v>84774</v>
      </c>
      <c r="H114" s="5">
        <v>36115</v>
      </c>
      <c r="J114" s="1">
        <f t="shared" si="18"/>
        <v>0.17855618292184497</v>
      </c>
      <c r="K114" s="1">
        <f t="shared" si="18"/>
        <v>6.3028088604704269E-2</v>
      </c>
      <c r="L114" s="1">
        <f t="shared" si="18"/>
        <v>-0.19703341668561036</v>
      </c>
      <c r="M114" s="1">
        <f t="shared" si="18"/>
        <v>-0.2205844267955801</v>
      </c>
      <c r="O114" s="1">
        <f t="shared" si="19"/>
        <v>0.35298743271350069</v>
      </c>
      <c r="P114" s="1">
        <f t="shared" si="20"/>
        <v>-1.1034813438628053</v>
      </c>
      <c r="Q114" s="1">
        <f t="shared" si="20"/>
        <v>-1.2353782612620652</v>
      </c>
      <c r="S114" s="1" t="str">
        <f t="shared" si="21"/>
        <v>C</v>
      </c>
      <c r="T114" s="1" t="str">
        <f t="shared" si="21"/>
        <v>A</v>
      </c>
      <c r="U114" s="1" t="str">
        <f t="shared" si="21"/>
        <v>A</v>
      </c>
    </row>
    <row r="115" spans="1:29" ht="15.6" x14ac:dyDescent="0.25">
      <c r="E115" s="5">
        <v>4162366</v>
      </c>
      <c r="F115" s="5">
        <v>4018</v>
      </c>
      <c r="G115" s="5">
        <v>102301</v>
      </c>
      <c r="H115" s="5">
        <v>16508</v>
      </c>
      <c r="J115" s="1">
        <f t="shared" si="18"/>
        <v>0.18804343141393565</v>
      </c>
      <c r="K115" s="1">
        <f t="shared" si="18"/>
        <v>-0.1368421052631579</v>
      </c>
      <c r="L115" s="1">
        <f t="shared" si="18"/>
        <v>0.20674971099629602</v>
      </c>
      <c r="M115" s="1">
        <f t="shared" si="18"/>
        <v>-0.54290461027273984</v>
      </c>
      <c r="O115" s="1">
        <f t="shared" si="19"/>
        <v>-0.72771542315631621</v>
      </c>
      <c r="P115" s="1">
        <f t="shared" si="20"/>
        <v>1.099478505798922</v>
      </c>
      <c r="Q115" s="1">
        <f t="shared" si="20"/>
        <v>-2.8871235022171899</v>
      </c>
      <c r="S115" s="1" t="str">
        <f t="shared" si="21"/>
        <v>A</v>
      </c>
      <c r="T115" s="1" t="str">
        <f t="shared" si="21"/>
        <v>D</v>
      </c>
      <c r="U115" s="1" t="str">
        <f t="shared" si="21"/>
        <v>A</v>
      </c>
    </row>
    <row r="116" spans="1:29" ht="15.6" x14ac:dyDescent="0.25">
      <c r="E116" s="5">
        <v>4528599</v>
      </c>
      <c r="F116" s="7">
        <v>4378</v>
      </c>
      <c r="G116" s="7">
        <v>11230</v>
      </c>
      <c r="H116" s="7">
        <v>10008</v>
      </c>
      <c r="J116" s="1">
        <f t="shared" si="18"/>
        <v>8.7986736389832135E-2</v>
      </c>
      <c r="K116" s="1">
        <f t="shared" si="18"/>
        <v>8.9596814335490299E-2</v>
      </c>
      <c r="L116" s="1">
        <f t="shared" si="18"/>
        <v>-0.89022590199509288</v>
      </c>
      <c r="M116" s="1">
        <f t="shared" si="18"/>
        <v>-0.39374848558274778</v>
      </c>
      <c r="O116" s="1">
        <f t="shared" si="19"/>
        <v>1.0182990983836995</v>
      </c>
      <c r="P116" s="1">
        <f t="shared" si="20"/>
        <v>-10.1177284045504</v>
      </c>
      <c r="Q116" s="1">
        <f t="shared" si="20"/>
        <v>-4.4750891070469327</v>
      </c>
      <c r="S116" s="1" t="str">
        <f t="shared" si="21"/>
        <v>D</v>
      </c>
      <c r="T116" s="1" t="str">
        <f t="shared" si="21"/>
        <v>A</v>
      </c>
      <c r="U116" s="1" t="str">
        <f t="shared" si="21"/>
        <v>A</v>
      </c>
    </row>
    <row r="117" spans="1:29" ht="15.6" x14ac:dyDescent="0.25">
      <c r="E117" s="5">
        <v>5635071</v>
      </c>
      <c r="F117" s="5">
        <v>4698</v>
      </c>
      <c r="G117" s="5">
        <v>80179</v>
      </c>
      <c r="H117" s="5">
        <v>10150</v>
      </c>
      <c r="J117" s="1">
        <f t="shared" si="18"/>
        <v>0.24432986890647637</v>
      </c>
      <c r="K117" s="1">
        <f t="shared" si="18"/>
        <v>7.309273640931932E-2</v>
      </c>
      <c r="L117" s="1">
        <f t="shared" si="18"/>
        <v>6.1397150489759573</v>
      </c>
      <c r="M117" s="1">
        <f t="shared" si="18"/>
        <v>1.4188649080735413E-2</v>
      </c>
      <c r="O117" s="1">
        <f t="shared" si="19"/>
        <v>0.29915595967228004</v>
      </c>
      <c r="P117" s="1">
        <f t="shared" si="20"/>
        <v>25.128794430475846</v>
      </c>
      <c r="Q117" s="1">
        <f t="shared" si="20"/>
        <v>5.8071692766169691E-2</v>
      </c>
      <c r="S117" s="1" t="str">
        <f t="shared" si="21"/>
        <v>C</v>
      </c>
      <c r="T117" s="1" t="str">
        <f t="shared" si="21"/>
        <v>D</v>
      </c>
      <c r="U117" s="1" t="str">
        <f t="shared" si="21"/>
        <v>C</v>
      </c>
    </row>
    <row r="118" spans="1:29" ht="15.6" x14ac:dyDescent="0.25">
      <c r="E118" s="5">
        <v>6567051</v>
      </c>
      <c r="F118" s="6">
        <v>5698</v>
      </c>
      <c r="G118" s="7">
        <v>90129</v>
      </c>
      <c r="H118" s="7">
        <v>19850</v>
      </c>
      <c r="J118" s="1">
        <f t="shared" si="18"/>
        <v>0.16538922047299848</v>
      </c>
      <c r="K118" s="1">
        <f t="shared" si="18"/>
        <v>0.21285653469561516</v>
      </c>
      <c r="L118" s="1">
        <f t="shared" si="18"/>
        <v>0.12409733221915963</v>
      </c>
      <c r="M118" s="1">
        <f t="shared" si="18"/>
        <v>0.95566502463054193</v>
      </c>
      <c r="O118" s="1">
        <f t="shared" si="19"/>
        <v>1.287003675855442</v>
      </c>
      <c r="P118" s="1">
        <f t="shared" si="20"/>
        <v>0.75033506938512851</v>
      </c>
      <c r="Q118" s="1">
        <f t="shared" si="20"/>
        <v>5.7782787892549763</v>
      </c>
      <c r="S118" s="1" t="str">
        <f t="shared" si="21"/>
        <v>D</v>
      </c>
      <c r="T118" s="1" t="str">
        <f t="shared" si="21"/>
        <v>C</v>
      </c>
      <c r="U118" s="1" t="str">
        <f t="shared" si="21"/>
        <v>D</v>
      </c>
    </row>
    <row r="119" spans="1:29" ht="15.6" x14ac:dyDescent="0.25">
      <c r="E119" s="5">
        <v>7552415</v>
      </c>
      <c r="F119" s="5">
        <v>7204</v>
      </c>
      <c r="G119" s="5">
        <v>95939</v>
      </c>
      <c r="H119" s="5">
        <v>27242</v>
      </c>
      <c r="J119" s="1">
        <f t="shared" si="18"/>
        <v>0.15004664955396266</v>
      </c>
      <c r="K119" s="1">
        <f t="shared" si="18"/>
        <v>0.26430326430326428</v>
      </c>
      <c r="L119" s="1">
        <f t="shared" si="18"/>
        <v>6.44631583619035E-2</v>
      </c>
      <c r="M119" s="1">
        <f t="shared" si="18"/>
        <v>0.37239294710327459</v>
      </c>
      <c r="O119" s="1">
        <f t="shared" si="19"/>
        <v>1.7614739488615536</v>
      </c>
      <c r="P119" s="1">
        <f t="shared" si="20"/>
        <v>0.42962077829481971</v>
      </c>
      <c r="Q119" s="1">
        <f t="shared" si="20"/>
        <v>2.4818478000693212</v>
      </c>
      <c r="S119" s="1" t="str">
        <f t="shared" si="21"/>
        <v>D</v>
      </c>
      <c r="T119" s="1" t="str">
        <f t="shared" si="21"/>
        <v>C</v>
      </c>
      <c r="U119" s="1" t="str">
        <f t="shared" si="21"/>
        <v>D</v>
      </c>
    </row>
    <row r="120" spans="1:29" ht="15.6" x14ac:dyDescent="0.25">
      <c r="E120" s="5">
        <v>8038711</v>
      </c>
      <c r="F120" s="5">
        <v>8393</v>
      </c>
      <c r="G120" s="5">
        <v>84093</v>
      </c>
      <c r="H120" s="5">
        <v>28599</v>
      </c>
      <c r="J120" s="1">
        <f t="shared" si="18"/>
        <v>6.43894701231328E-2</v>
      </c>
      <c r="K120" s="1">
        <f t="shared" si="18"/>
        <v>0.16504719600222098</v>
      </c>
      <c r="L120" s="1">
        <f t="shared" si="18"/>
        <v>-0.12347429095571144</v>
      </c>
      <c r="M120" s="1">
        <f t="shared" si="18"/>
        <v>4.9812789075691949E-2</v>
      </c>
      <c r="O120" s="1">
        <f t="shared" si="19"/>
        <v>2.5632637710265223</v>
      </c>
      <c r="P120" s="1">
        <f t="shared" si="20"/>
        <v>-1.9176161990398428</v>
      </c>
      <c r="Q120" s="1">
        <f t="shared" si="20"/>
        <v>0.7736170057065902</v>
      </c>
      <c r="S120" s="1" t="str">
        <f t="shared" si="21"/>
        <v>D</v>
      </c>
      <c r="T120" s="1" t="str">
        <f t="shared" si="21"/>
        <v>A</v>
      </c>
      <c r="U120" s="1" t="str">
        <f t="shared" si="21"/>
        <v>C</v>
      </c>
    </row>
    <row r="121" spans="1:29" ht="15.6" x14ac:dyDescent="0.25">
      <c r="E121" s="5">
        <v>9179154</v>
      </c>
      <c r="F121" s="5">
        <v>6293</v>
      </c>
      <c r="G121" s="5">
        <v>90105</v>
      </c>
      <c r="H121" s="5">
        <v>31330</v>
      </c>
      <c r="J121" s="1">
        <f t="shared" si="18"/>
        <v>0.14186888917887458</v>
      </c>
      <c r="K121" s="1">
        <f t="shared" si="18"/>
        <v>-0.25020850708924103</v>
      </c>
      <c r="L121" s="1">
        <f t="shared" si="18"/>
        <v>7.1492276408262279E-2</v>
      </c>
      <c r="M121" s="1">
        <f t="shared" si="18"/>
        <v>9.5492849400328678E-2</v>
      </c>
      <c r="O121" s="1">
        <f t="shared" si="19"/>
        <v>-1.7636601550729496</v>
      </c>
      <c r="P121" s="1">
        <f t="shared" si="20"/>
        <v>0.50393202358920042</v>
      </c>
      <c r="Q121" s="1">
        <f t="shared" si="20"/>
        <v>0.67310634454836016</v>
      </c>
      <c r="S121" s="1" t="str">
        <f t="shared" si="21"/>
        <v>A</v>
      </c>
      <c r="T121" s="1" t="str">
        <f t="shared" si="21"/>
        <v>C</v>
      </c>
      <c r="U121" s="1" t="str">
        <f t="shared" si="21"/>
        <v>C</v>
      </c>
    </row>
    <row r="122" spans="1:29" ht="14.4" x14ac:dyDescent="0.25">
      <c r="A122" s="22" t="s">
        <v>67</v>
      </c>
      <c r="J122" s="1" t="e">
        <f>(E122-#REF!)/#REF!</f>
        <v>#REF!</v>
      </c>
      <c r="K122" s="1" t="e">
        <f>(F122-#REF!)/#REF!</f>
        <v>#REF!</v>
      </c>
      <c r="L122" s="1" t="e">
        <f>(G122-#REF!)/#REF!</f>
        <v>#REF!</v>
      </c>
      <c r="M122" s="1" t="e">
        <f>(H122-#REF!)/#REF!</f>
        <v>#REF!</v>
      </c>
      <c r="O122" s="1" t="e">
        <f t="shared" si="19"/>
        <v>#REF!</v>
      </c>
      <c r="P122" s="1" t="e">
        <f t="shared" si="20"/>
        <v>#REF!</v>
      </c>
      <c r="Q122" s="1" t="e">
        <f t="shared" si="20"/>
        <v>#REF!</v>
      </c>
      <c r="S122" s="8" t="e">
        <f t="shared" si="21"/>
        <v>#REF!</v>
      </c>
      <c r="T122" s="8" t="e">
        <f t="shared" si="21"/>
        <v>#REF!</v>
      </c>
      <c r="U122" s="8" t="e">
        <f t="shared" si="21"/>
        <v>#REF!</v>
      </c>
    </row>
    <row r="123" spans="1:29" ht="15.6" x14ac:dyDescent="0.25">
      <c r="E123" s="5">
        <v>1042566</v>
      </c>
      <c r="F123" s="6"/>
      <c r="G123" s="6"/>
      <c r="H123" s="6"/>
      <c r="J123" s="1" t="e">
        <f t="shared" si="18"/>
        <v>#DIV/0!</v>
      </c>
      <c r="K123" s="1" t="e">
        <f t="shared" si="18"/>
        <v>#DIV/0!</v>
      </c>
      <c r="L123" s="1" t="e">
        <f t="shared" si="18"/>
        <v>#DIV/0!</v>
      </c>
      <c r="M123" s="1" t="e">
        <f t="shared" si="18"/>
        <v>#DIV/0!</v>
      </c>
      <c r="O123" s="1" t="e">
        <f t="shared" si="19"/>
        <v>#DIV/0!</v>
      </c>
      <c r="P123" s="1" t="e">
        <f t="shared" si="20"/>
        <v>#DIV/0!</v>
      </c>
      <c r="Q123" s="1" t="e">
        <f t="shared" si="20"/>
        <v>#DIV/0!</v>
      </c>
      <c r="S123" s="1" t="e">
        <f t="shared" si="21"/>
        <v>#DIV/0!</v>
      </c>
      <c r="T123" s="1" t="e">
        <f t="shared" si="21"/>
        <v>#DIV/0!</v>
      </c>
      <c r="U123" s="1" t="e">
        <f t="shared" si="21"/>
        <v>#DIV/0!</v>
      </c>
      <c r="W123" s="1">
        <f>COUNTIF($S$123:$U$136,"A")</f>
        <v>7</v>
      </c>
      <c r="X123" s="1">
        <f>COUNTIF($S$123:$U$136,"B")</f>
        <v>3</v>
      </c>
      <c r="Y123" s="1">
        <f>COUNTIF($S$123:$U$136,"C")</f>
        <v>13</v>
      </c>
      <c r="Z123" s="1">
        <f>COUNTIF($S$123:$U$136,"D")</f>
        <v>10</v>
      </c>
      <c r="AA123" s="1">
        <f>COUNTIF($S$123:$U$136,"E")</f>
        <v>0</v>
      </c>
      <c r="AC123" s="1" t="s">
        <v>30</v>
      </c>
    </row>
    <row r="124" spans="1:29" ht="15.6" x14ac:dyDescent="0.25">
      <c r="E124" s="5">
        <v>1162452</v>
      </c>
      <c r="F124" s="6"/>
      <c r="G124" s="6"/>
      <c r="H124" s="6"/>
      <c r="J124" s="1">
        <f t="shared" si="18"/>
        <v>0.11499128112752574</v>
      </c>
      <c r="K124" s="1" t="e">
        <f t="shared" si="18"/>
        <v>#DIV/0!</v>
      </c>
      <c r="L124" s="1" t="e">
        <f t="shared" si="18"/>
        <v>#DIV/0!</v>
      </c>
      <c r="M124" s="1" t="e">
        <f t="shared" si="18"/>
        <v>#DIV/0!</v>
      </c>
      <c r="O124" s="1" t="e">
        <f t="shared" si="19"/>
        <v>#DIV/0!</v>
      </c>
      <c r="P124" s="1" t="e">
        <f t="shared" si="20"/>
        <v>#DIV/0!</v>
      </c>
      <c r="Q124" s="1" t="e">
        <f t="shared" si="20"/>
        <v>#DIV/0!</v>
      </c>
      <c r="S124" s="1" t="e">
        <f t="shared" si="21"/>
        <v>#DIV/0!</v>
      </c>
      <c r="T124" s="1" t="e">
        <f t="shared" si="21"/>
        <v>#DIV/0!</v>
      </c>
      <c r="U124" s="1" t="e">
        <f t="shared" si="21"/>
        <v>#DIV/0!</v>
      </c>
    </row>
    <row r="125" spans="1:29" ht="15.6" x14ac:dyDescent="0.25">
      <c r="E125" s="5">
        <v>1406910</v>
      </c>
      <c r="F125" s="5">
        <v>5039</v>
      </c>
      <c r="G125" s="5">
        <v>1294</v>
      </c>
      <c r="H125" s="5">
        <v>445580</v>
      </c>
      <c r="J125" s="1">
        <f t="shared" si="18"/>
        <v>0.21029513476685488</v>
      </c>
      <c r="K125" s="1" t="e">
        <f t="shared" si="18"/>
        <v>#DIV/0!</v>
      </c>
      <c r="L125" s="1" t="e">
        <f t="shared" si="18"/>
        <v>#DIV/0!</v>
      </c>
      <c r="M125" s="1" t="e">
        <f t="shared" si="18"/>
        <v>#DIV/0!</v>
      </c>
      <c r="O125" s="1" t="e">
        <f t="shared" si="19"/>
        <v>#DIV/0!</v>
      </c>
      <c r="P125" s="1" t="e">
        <f t="shared" si="20"/>
        <v>#DIV/0!</v>
      </c>
      <c r="Q125" s="1" t="e">
        <f t="shared" si="20"/>
        <v>#DIV/0!</v>
      </c>
      <c r="S125" s="1" t="e">
        <f t="shared" si="21"/>
        <v>#DIV/0!</v>
      </c>
      <c r="T125" s="1" t="e">
        <f t="shared" si="21"/>
        <v>#DIV/0!</v>
      </c>
      <c r="U125" s="1" t="e">
        <f t="shared" si="21"/>
        <v>#DIV/0!</v>
      </c>
    </row>
    <row r="126" spans="1:29" ht="15.6" x14ac:dyDescent="0.25">
      <c r="E126" s="5">
        <v>1651237</v>
      </c>
      <c r="F126" s="5">
        <v>5585</v>
      </c>
      <c r="G126" s="5">
        <v>3206</v>
      </c>
      <c r="H126" s="5">
        <v>81250</v>
      </c>
      <c r="J126" s="1">
        <f t="shared" si="18"/>
        <v>0.17366213901386726</v>
      </c>
      <c r="K126" s="1">
        <f t="shared" si="18"/>
        <v>0.10835483230799761</v>
      </c>
      <c r="L126" s="1">
        <f t="shared" si="18"/>
        <v>1.4775888717156105</v>
      </c>
      <c r="M126" s="1">
        <f t="shared" si="18"/>
        <v>-0.81765339557430761</v>
      </c>
      <c r="O126" s="1">
        <f t="shared" si="19"/>
        <v>0.62394044506929214</v>
      </c>
      <c r="P126" s="1">
        <f t="shared" si="20"/>
        <v>8.5084111027655958</v>
      </c>
      <c r="Q126" s="1">
        <f t="shared" si="20"/>
        <v>-4.708299691673246</v>
      </c>
      <c r="S126" s="1" t="str">
        <f t="shared" si="21"/>
        <v>C</v>
      </c>
      <c r="T126" s="1" t="str">
        <f t="shared" si="21"/>
        <v>D</v>
      </c>
      <c r="U126" s="1" t="str">
        <f t="shared" si="21"/>
        <v>A</v>
      </c>
    </row>
    <row r="127" spans="1:29" ht="15.6" x14ac:dyDescent="0.25">
      <c r="E127" s="5">
        <v>1930985</v>
      </c>
      <c r="F127" s="5">
        <v>5142</v>
      </c>
      <c r="G127" s="5">
        <v>4903</v>
      </c>
      <c r="H127" s="5">
        <v>89280</v>
      </c>
      <c r="J127" s="1">
        <f t="shared" si="18"/>
        <v>0.16941723083966748</v>
      </c>
      <c r="K127" s="1">
        <f t="shared" si="18"/>
        <v>-7.9319606087735001E-2</v>
      </c>
      <c r="L127" s="1">
        <f t="shared" si="18"/>
        <v>0.52932002495321273</v>
      </c>
      <c r="M127" s="1">
        <f t="shared" si="18"/>
        <v>9.8830769230769236E-2</v>
      </c>
      <c r="O127" s="1">
        <f t="shared" si="19"/>
        <v>-0.46819090180266981</v>
      </c>
      <c r="P127" s="1">
        <f t="shared" si="20"/>
        <v>3.1243576720608122</v>
      </c>
      <c r="Q127" s="1">
        <f t="shared" si="20"/>
        <v>0.58335724613690787</v>
      </c>
      <c r="S127" s="1" t="str">
        <f t="shared" si="21"/>
        <v>B</v>
      </c>
      <c r="T127" s="1" t="str">
        <f t="shared" si="21"/>
        <v>D</v>
      </c>
      <c r="U127" s="1" t="str">
        <f t="shared" si="21"/>
        <v>C</v>
      </c>
    </row>
    <row r="128" spans="1:29" ht="15.6" x14ac:dyDescent="0.25">
      <c r="E128" s="5">
        <v>2247759</v>
      </c>
      <c r="F128" s="5">
        <v>5199</v>
      </c>
      <c r="G128" s="5">
        <v>9234</v>
      </c>
      <c r="H128" s="5">
        <v>104015</v>
      </c>
      <c r="J128" s="1">
        <f t="shared" si="18"/>
        <v>0.16404788229841247</v>
      </c>
      <c r="K128" s="1">
        <f t="shared" si="18"/>
        <v>1.1085180863477246E-2</v>
      </c>
      <c r="L128" s="1">
        <f t="shared" si="18"/>
        <v>0.88333673261268608</v>
      </c>
      <c r="M128" s="1">
        <f t="shared" si="18"/>
        <v>0.16504256272401432</v>
      </c>
      <c r="O128" s="1">
        <f t="shared" si="19"/>
        <v>6.7572837321439289E-2</v>
      </c>
      <c r="P128" s="1">
        <f t="shared" si="20"/>
        <v>5.3846274650827013</v>
      </c>
      <c r="Q128" s="1">
        <f t="shared" si="20"/>
        <v>1.0060633542577067</v>
      </c>
      <c r="S128" s="1" t="str">
        <f t="shared" si="21"/>
        <v>C</v>
      </c>
      <c r="T128" s="1" t="str">
        <f t="shared" si="21"/>
        <v>D</v>
      </c>
      <c r="U128" s="1" t="str">
        <f t="shared" si="21"/>
        <v>D</v>
      </c>
    </row>
    <row r="129" spans="1:29" ht="15.6" x14ac:dyDescent="0.25">
      <c r="E129" s="5">
        <v>2618517</v>
      </c>
      <c r="F129" s="5">
        <v>5276</v>
      </c>
      <c r="G129" s="5">
        <v>3850</v>
      </c>
      <c r="H129" s="5">
        <v>700654</v>
      </c>
      <c r="J129" s="1">
        <f t="shared" si="18"/>
        <v>0.16494561917002667</v>
      </c>
      <c r="K129" s="1">
        <f t="shared" si="18"/>
        <v>1.4810540488555492E-2</v>
      </c>
      <c r="L129" s="1">
        <f t="shared" si="18"/>
        <v>-0.5830625947585012</v>
      </c>
      <c r="M129" s="1">
        <f t="shared" si="18"/>
        <v>5.73608614142191</v>
      </c>
      <c r="O129" s="1">
        <f t="shared" si="19"/>
        <v>8.9790444651268495E-2</v>
      </c>
      <c r="P129" s="1">
        <f t="shared" si="20"/>
        <v>-3.5348777232905935</v>
      </c>
      <c r="Q129" s="1">
        <f t="shared" si="20"/>
        <v>34.775619809030069</v>
      </c>
      <c r="S129" s="1" t="str">
        <f t="shared" si="21"/>
        <v>C</v>
      </c>
      <c r="T129" s="1" t="str">
        <f t="shared" si="21"/>
        <v>A</v>
      </c>
      <c r="U129" s="1" t="str">
        <f t="shared" si="21"/>
        <v>D</v>
      </c>
    </row>
    <row r="130" spans="1:29" ht="15.6" x14ac:dyDescent="0.25">
      <c r="E130" s="5">
        <v>3219756</v>
      </c>
      <c r="F130" s="5">
        <v>4328</v>
      </c>
      <c r="G130" s="5">
        <v>2985</v>
      </c>
      <c r="H130" s="5">
        <v>750487</v>
      </c>
      <c r="J130" s="1">
        <f t="shared" si="18"/>
        <v>0.22961050090566532</v>
      </c>
      <c r="K130" s="1">
        <f t="shared" si="18"/>
        <v>-0.17968157695223655</v>
      </c>
      <c r="L130" s="1">
        <f t="shared" si="18"/>
        <v>-0.22467532467532467</v>
      </c>
      <c r="M130" s="1">
        <f t="shared" si="18"/>
        <v>7.1123550283021295E-2</v>
      </c>
      <c r="O130" s="1">
        <f t="shared" si="19"/>
        <v>-0.78254947506106487</v>
      </c>
      <c r="P130" s="1">
        <f t="shared" si="20"/>
        <v>-0.97850631303501123</v>
      </c>
      <c r="Q130" s="1">
        <f t="shared" si="20"/>
        <v>0.30975739350981235</v>
      </c>
      <c r="S130" s="1" t="str">
        <f t="shared" si="21"/>
        <v>A</v>
      </c>
      <c r="T130" s="1" t="str">
        <f t="shared" si="21"/>
        <v>A</v>
      </c>
      <c r="U130" s="1" t="str">
        <f t="shared" si="21"/>
        <v>C</v>
      </c>
    </row>
    <row r="131" spans="1:29" ht="15.6" x14ac:dyDescent="0.25">
      <c r="E131" s="5">
        <v>3640337</v>
      </c>
      <c r="F131" s="5">
        <v>4566</v>
      </c>
      <c r="G131" s="5">
        <v>8059</v>
      </c>
      <c r="H131" s="5">
        <v>836312</v>
      </c>
      <c r="J131" s="1">
        <f t="shared" si="18"/>
        <v>0.13062511569199653</v>
      </c>
      <c r="K131" s="1">
        <f t="shared" si="18"/>
        <v>5.4990757855822553E-2</v>
      </c>
      <c r="L131" s="1">
        <f t="shared" si="18"/>
        <v>1.6998324958123954</v>
      </c>
      <c r="M131" s="1">
        <f t="shared" si="18"/>
        <v>0.11435907617320487</v>
      </c>
      <c r="O131" s="1">
        <f t="shared" si="19"/>
        <v>0.42098150546703683</v>
      </c>
      <c r="P131" s="1">
        <f t="shared" si="20"/>
        <v>13.013060212864906</v>
      </c>
      <c r="Q131" s="1">
        <f t="shared" si="20"/>
        <v>0.87547540583890726</v>
      </c>
      <c r="S131" s="1" t="str">
        <f t="shared" si="21"/>
        <v>C</v>
      </c>
      <c r="T131" s="1" t="str">
        <f t="shared" si="21"/>
        <v>D</v>
      </c>
      <c r="U131" s="1" t="str">
        <f t="shared" si="21"/>
        <v>C</v>
      </c>
    </row>
    <row r="132" spans="1:29" ht="15.6" x14ac:dyDescent="0.25">
      <c r="E132" s="5">
        <v>4615001</v>
      </c>
      <c r="F132" s="5">
        <v>5296</v>
      </c>
      <c r="G132" s="5">
        <v>7581</v>
      </c>
      <c r="H132" s="5">
        <v>660735</v>
      </c>
      <c r="J132" s="1">
        <f t="shared" si="18"/>
        <v>0.26774004714398697</v>
      </c>
      <c r="K132" s="1">
        <f t="shared" si="18"/>
        <v>0.15987735435830047</v>
      </c>
      <c r="L132" s="1">
        <f t="shared" si="18"/>
        <v>-5.9312569797741653E-2</v>
      </c>
      <c r="M132" s="1">
        <f t="shared" si="18"/>
        <v>-0.20994198337462575</v>
      </c>
      <c r="O132" s="1">
        <f t="shared" si="19"/>
        <v>0.59713649886795084</v>
      </c>
      <c r="P132" s="1">
        <f t="shared" si="20"/>
        <v>-0.22153043756597293</v>
      </c>
      <c r="Q132" s="1">
        <f t="shared" si="20"/>
        <v>-0.78412619110999782</v>
      </c>
      <c r="S132" s="1" t="str">
        <f t="shared" si="21"/>
        <v>C</v>
      </c>
      <c r="T132" s="1" t="str">
        <f t="shared" si="21"/>
        <v>B</v>
      </c>
      <c r="U132" s="1" t="str">
        <f t="shared" si="21"/>
        <v>A</v>
      </c>
    </row>
    <row r="133" spans="1:29" ht="15.6" x14ac:dyDescent="0.25">
      <c r="E133" s="5">
        <v>5647106</v>
      </c>
      <c r="F133" s="5">
        <v>8448</v>
      </c>
      <c r="G133" s="7">
        <v>76283</v>
      </c>
      <c r="H133" s="5">
        <v>6635</v>
      </c>
      <c r="J133" s="1">
        <f t="shared" si="18"/>
        <v>0.22364133832257024</v>
      </c>
      <c r="K133" s="1">
        <f t="shared" si="18"/>
        <v>0.595166163141994</v>
      </c>
      <c r="L133" s="1">
        <f t="shared" si="18"/>
        <v>9.062392824165677</v>
      </c>
      <c r="M133" s="1">
        <f t="shared" si="18"/>
        <v>-0.98995815266332188</v>
      </c>
      <c r="O133" s="1">
        <f t="shared" si="19"/>
        <v>2.6612529132854363</v>
      </c>
      <c r="P133" s="1">
        <f t="shared" si="20"/>
        <v>40.521993349433849</v>
      </c>
      <c r="Q133" s="1">
        <f t="shared" si="20"/>
        <v>-4.4265436796637774</v>
      </c>
      <c r="S133" s="1" t="str">
        <f t="shared" si="21"/>
        <v>D</v>
      </c>
      <c r="T133" s="1" t="str">
        <f t="shared" si="21"/>
        <v>D</v>
      </c>
      <c r="U133" s="1" t="str">
        <f t="shared" si="21"/>
        <v>A</v>
      </c>
    </row>
    <row r="134" spans="1:29" ht="15.6" x14ac:dyDescent="0.25">
      <c r="E134" s="5">
        <v>6282524</v>
      </c>
      <c r="F134" s="5">
        <v>8511</v>
      </c>
      <c r="G134" s="7">
        <v>78190</v>
      </c>
      <c r="H134" s="5">
        <v>6641</v>
      </c>
      <c r="J134" s="1">
        <f t="shared" si="18"/>
        <v>0.11252099748083355</v>
      </c>
      <c r="K134" s="1">
        <f t="shared" si="18"/>
        <v>7.457386363636364E-3</v>
      </c>
      <c r="L134" s="1">
        <f t="shared" si="18"/>
        <v>2.4999016818950486E-2</v>
      </c>
      <c r="M134" s="1">
        <f t="shared" si="18"/>
        <v>9.0429540316503397E-4</v>
      </c>
      <c r="O134" s="1">
        <f t="shared" si="19"/>
        <v>6.6275508843641653E-2</v>
      </c>
      <c r="P134" s="1">
        <f t="shared" si="20"/>
        <v>0.222172015700525</v>
      </c>
      <c r="Q134" s="1">
        <f t="shared" si="20"/>
        <v>8.0366813609083817E-3</v>
      </c>
      <c r="S134" s="1" t="str">
        <f t="shared" si="21"/>
        <v>C</v>
      </c>
      <c r="T134" s="1" t="str">
        <f t="shared" si="21"/>
        <v>C</v>
      </c>
      <c r="U134" s="1" t="str">
        <f t="shared" si="21"/>
        <v>C</v>
      </c>
    </row>
    <row r="135" spans="1:29" ht="15.6" x14ac:dyDescent="0.25">
      <c r="E135" s="5">
        <v>6802847</v>
      </c>
      <c r="F135" s="5">
        <v>6431</v>
      </c>
      <c r="G135" s="7">
        <v>82145</v>
      </c>
      <c r="H135" s="5">
        <v>1052076</v>
      </c>
      <c r="J135" s="1">
        <f t="shared" si="18"/>
        <v>8.2820694357872732E-2</v>
      </c>
      <c r="K135" s="1">
        <f t="shared" si="18"/>
        <v>-0.24438961344142873</v>
      </c>
      <c r="L135" s="1">
        <f t="shared" si="18"/>
        <v>5.0581915846016116E-2</v>
      </c>
      <c r="M135" s="1">
        <f t="shared" si="18"/>
        <v>157.42132209004669</v>
      </c>
      <c r="O135" s="1">
        <f t="shared" si="19"/>
        <v>-2.9508278738331737</v>
      </c>
      <c r="P135" s="1">
        <f t="shared" si="20"/>
        <v>0.61074006005611237</v>
      </c>
      <c r="Q135" s="1">
        <f t="shared" si="20"/>
        <v>1900.7486391000368</v>
      </c>
      <c r="S135" s="1" t="str">
        <f t="shared" si="21"/>
        <v>A</v>
      </c>
      <c r="T135" s="1" t="str">
        <f t="shared" si="21"/>
        <v>C</v>
      </c>
      <c r="U135" s="1" t="str">
        <f t="shared" si="21"/>
        <v>D</v>
      </c>
    </row>
    <row r="136" spans="1:29" ht="15.6" x14ac:dyDescent="0.25">
      <c r="E136" s="5">
        <v>7382137</v>
      </c>
      <c r="F136" s="5">
        <v>6852</v>
      </c>
      <c r="G136" s="7">
        <v>90130</v>
      </c>
      <c r="H136" s="5">
        <v>1024855</v>
      </c>
      <c r="J136" s="1">
        <f t="shared" si="18"/>
        <v>8.5154053883616673E-2</v>
      </c>
      <c r="K136" s="1">
        <f t="shared" si="18"/>
        <v>6.5464157984761309E-2</v>
      </c>
      <c r="L136" s="1">
        <f t="shared" si="18"/>
        <v>9.720615983930854E-2</v>
      </c>
      <c r="M136" s="1">
        <f t="shared" si="18"/>
        <v>-2.587360608929393E-2</v>
      </c>
      <c r="O136" s="1">
        <f t="shared" si="19"/>
        <v>0.76877324095730892</v>
      </c>
      <c r="P136" s="1">
        <f t="shared" si="20"/>
        <v>1.1415329676748442</v>
      </c>
      <c r="Q136" s="1">
        <f t="shared" si="20"/>
        <v>-0.30384467807787968</v>
      </c>
      <c r="S136" s="1" t="str">
        <f t="shared" si="21"/>
        <v>C</v>
      </c>
      <c r="T136" s="1" t="str">
        <f t="shared" si="21"/>
        <v>D</v>
      </c>
      <c r="U136" s="1" t="str">
        <f t="shared" si="21"/>
        <v>B</v>
      </c>
    </row>
    <row r="137" spans="1:29" ht="14.4" x14ac:dyDescent="0.25">
      <c r="A137" s="22" t="s">
        <v>71</v>
      </c>
      <c r="J137" s="1" t="e">
        <f>(E137-#REF!)/#REF!</f>
        <v>#REF!</v>
      </c>
      <c r="K137" s="1" t="e">
        <f>(F137-#REF!)/#REF!</f>
        <v>#REF!</v>
      </c>
      <c r="L137" s="1" t="e">
        <f>(G137-#REF!)/#REF!</f>
        <v>#REF!</v>
      </c>
      <c r="M137" s="1" t="e">
        <f>(H137-#REF!)/#REF!</f>
        <v>#REF!</v>
      </c>
      <c r="O137" s="1" t="e">
        <f t="shared" ref="O137:O151" si="22">K137/J137</f>
        <v>#REF!</v>
      </c>
      <c r="P137" s="1" t="e">
        <f t="shared" ref="P137:Q151" si="23">L137/$J137</f>
        <v>#REF!</v>
      </c>
      <c r="Q137" s="1" t="e">
        <f t="shared" si="23"/>
        <v>#REF!</v>
      </c>
      <c r="S137" s="8" t="e">
        <f t="shared" ref="S137:U151" si="24">IF(AND($J137&gt;0,K137&lt;0,O137&lt;-0.5),"A",IF(OR(AND($J137&gt;0,K137&lt;0,O137&gt;-0.5)),"B",IF(OR(AND($J137&gt;0,K137&gt;0,O137&lt;1),AND($J137&lt;0,K137&lt;0,O137&gt;1.2)),"C",IF(OR(AND($J137&gt;0,K137&gt;0,O137&gt;1),AND($J137&lt;0,K137&lt;0,O137&lt;1.2)),"D",IF(AND($J137&lt;0,K137&gt;0,O137&lt;0),"E","F")))))</f>
        <v>#REF!</v>
      </c>
      <c r="T137" s="8" t="e">
        <f t="shared" si="24"/>
        <v>#REF!</v>
      </c>
      <c r="U137" s="8" t="e">
        <f t="shared" si="24"/>
        <v>#REF!</v>
      </c>
    </row>
    <row r="138" spans="1:29" ht="15.6" x14ac:dyDescent="0.25">
      <c r="E138" s="5">
        <v>2040740</v>
      </c>
      <c r="F138" s="6"/>
      <c r="G138" s="6"/>
      <c r="H138" s="6"/>
      <c r="J138" s="1" t="e">
        <f t="shared" ref="J138:L151" si="25">(E138-E137)/E137</f>
        <v>#DIV/0!</v>
      </c>
      <c r="K138" s="1" t="e">
        <f t="shared" si="25"/>
        <v>#DIV/0!</v>
      </c>
      <c r="L138" s="1" t="e">
        <f t="shared" si="25"/>
        <v>#DIV/0!</v>
      </c>
      <c r="M138" s="1" t="e">
        <f t="shared" ref="M138:M151" si="26">(H138-H137)/H137</f>
        <v>#DIV/0!</v>
      </c>
      <c r="O138" s="1" t="e">
        <f t="shared" si="22"/>
        <v>#DIV/0!</v>
      </c>
      <c r="P138" s="1" t="e">
        <f t="shared" si="23"/>
        <v>#DIV/0!</v>
      </c>
      <c r="Q138" s="1" t="e">
        <f t="shared" si="23"/>
        <v>#DIV/0!</v>
      </c>
      <c r="S138" s="1" t="e">
        <f t="shared" si="24"/>
        <v>#DIV/0!</v>
      </c>
      <c r="T138" s="1" t="e">
        <f t="shared" si="24"/>
        <v>#DIV/0!</v>
      </c>
      <c r="U138" s="1" t="e">
        <f t="shared" si="24"/>
        <v>#DIV/0!</v>
      </c>
      <c r="W138" s="1">
        <f>COUNTIF($S$138:$U$151,"A")</f>
        <v>4</v>
      </c>
      <c r="X138" s="1">
        <f>COUNTIF($S$138:$U$151,"B")</f>
        <v>6</v>
      </c>
      <c r="Y138" s="1">
        <f>COUNTIF($S$138:$U$151,"C")</f>
        <v>12</v>
      </c>
      <c r="Z138" s="1">
        <f>COUNTIF($S$138:$U$151,"D")</f>
        <v>11</v>
      </c>
      <c r="AA138" s="1">
        <f>COUNTIF($S$138:$U$151,"E")</f>
        <v>0</v>
      </c>
      <c r="AC138" s="1" t="s">
        <v>148</v>
      </c>
    </row>
    <row r="139" spans="1:29" ht="15.6" x14ac:dyDescent="0.25">
      <c r="E139" s="5">
        <v>2214287</v>
      </c>
      <c r="F139" s="6"/>
      <c r="G139" s="6"/>
      <c r="H139" s="6"/>
      <c r="J139" s="1">
        <f t="shared" si="25"/>
        <v>8.504121054127424E-2</v>
      </c>
      <c r="K139" s="1" t="e">
        <f t="shared" si="25"/>
        <v>#DIV/0!</v>
      </c>
      <c r="L139" s="1" t="e">
        <f t="shared" si="25"/>
        <v>#DIV/0!</v>
      </c>
      <c r="M139" s="1" t="e">
        <f t="shared" si="26"/>
        <v>#DIV/0!</v>
      </c>
      <c r="O139" s="1" t="e">
        <f t="shared" si="22"/>
        <v>#DIV/0!</v>
      </c>
      <c r="P139" s="1" t="e">
        <f t="shared" si="23"/>
        <v>#DIV/0!</v>
      </c>
      <c r="Q139" s="1" t="e">
        <f t="shared" si="23"/>
        <v>#DIV/0!</v>
      </c>
      <c r="S139" s="1" t="e">
        <f t="shared" si="24"/>
        <v>#DIV/0!</v>
      </c>
      <c r="T139" s="1" t="e">
        <f t="shared" si="24"/>
        <v>#DIV/0!</v>
      </c>
      <c r="U139" s="1" t="e">
        <f t="shared" si="24"/>
        <v>#DIV/0!</v>
      </c>
    </row>
    <row r="140" spans="1:29" ht="15.6" x14ac:dyDescent="0.25">
      <c r="E140" s="5">
        <v>2494974</v>
      </c>
      <c r="F140" s="5">
        <v>1794</v>
      </c>
      <c r="G140" s="5">
        <v>6993</v>
      </c>
      <c r="H140" s="5">
        <v>790872</v>
      </c>
      <c r="J140" s="1">
        <f t="shared" si="25"/>
        <v>0.12676179736411766</v>
      </c>
      <c r="K140" s="1" t="e">
        <f t="shared" si="25"/>
        <v>#DIV/0!</v>
      </c>
      <c r="L140" s="1" t="e">
        <f t="shared" si="25"/>
        <v>#DIV/0!</v>
      </c>
      <c r="M140" s="1" t="e">
        <f t="shared" si="26"/>
        <v>#DIV/0!</v>
      </c>
      <c r="O140" s="1" t="e">
        <f t="shared" si="22"/>
        <v>#DIV/0!</v>
      </c>
      <c r="P140" s="1" t="e">
        <f t="shared" si="23"/>
        <v>#DIV/0!</v>
      </c>
      <c r="Q140" s="1" t="e">
        <f t="shared" si="23"/>
        <v>#DIV/0!</v>
      </c>
      <c r="S140" s="1" t="e">
        <f t="shared" si="24"/>
        <v>#DIV/0!</v>
      </c>
      <c r="T140" s="1" t="e">
        <f t="shared" si="24"/>
        <v>#DIV/0!</v>
      </c>
      <c r="U140" s="1" t="e">
        <f t="shared" si="24"/>
        <v>#DIV/0!</v>
      </c>
    </row>
    <row r="141" spans="1:29" ht="15.6" x14ac:dyDescent="0.25">
      <c r="E141" s="5">
        <v>2895167</v>
      </c>
      <c r="F141" s="5">
        <v>1821</v>
      </c>
      <c r="G141" s="5">
        <v>5607</v>
      </c>
      <c r="H141" s="5">
        <v>907569</v>
      </c>
      <c r="J141" s="1">
        <f t="shared" si="25"/>
        <v>0.16039966749152496</v>
      </c>
      <c r="K141" s="1">
        <f t="shared" si="25"/>
        <v>1.5050167224080268E-2</v>
      </c>
      <c r="L141" s="1">
        <f t="shared" si="25"/>
        <v>-0.1981981981981982</v>
      </c>
      <c r="M141" s="1">
        <f t="shared" si="26"/>
        <v>0.14755485084817771</v>
      </c>
      <c r="O141" s="1">
        <f t="shared" si="22"/>
        <v>9.3829167226144497E-2</v>
      </c>
      <c r="P141" s="1">
        <f t="shared" si="23"/>
        <v>-1.2356521762033603</v>
      </c>
      <c r="Q141" s="1">
        <f t="shared" si="23"/>
        <v>0.91991992973410663</v>
      </c>
      <c r="S141" s="1" t="str">
        <f t="shared" si="24"/>
        <v>C</v>
      </c>
      <c r="T141" s="1" t="str">
        <f t="shared" si="24"/>
        <v>A</v>
      </c>
      <c r="U141" s="1" t="str">
        <f t="shared" si="24"/>
        <v>C</v>
      </c>
    </row>
    <row r="142" spans="1:29" ht="15.6" x14ac:dyDescent="0.25">
      <c r="E142" s="5">
        <v>3722066</v>
      </c>
      <c r="F142" s="5">
        <v>1856</v>
      </c>
      <c r="G142" s="5">
        <v>5376</v>
      </c>
      <c r="H142" s="5">
        <v>830797</v>
      </c>
      <c r="J142" s="1">
        <f t="shared" si="25"/>
        <v>0.28561357600442394</v>
      </c>
      <c r="K142" s="1">
        <f t="shared" si="25"/>
        <v>1.9220208676551345E-2</v>
      </c>
      <c r="L142" s="1">
        <f t="shared" si="25"/>
        <v>-4.1198501872659173E-2</v>
      </c>
      <c r="M142" s="1">
        <f t="shared" si="26"/>
        <v>-8.4590813480848293E-2</v>
      </c>
      <c r="O142" s="1">
        <f t="shared" si="22"/>
        <v>6.729445058400739E-2</v>
      </c>
      <c r="P142" s="1">
        <f t="shared" si="23"/>
        <v>-0.14424560081843252</v>
      </c>
      <c r="Q142" s="1">
        <f t="shared" si="23"/>
        <v>-0.29617224315533952</v>
      </c>
      <c r="S142" s="1" t="str">
        <f t="shared" si="24"/>
        <v>C</v>
      </c>
      <c r="T142" s="1" t="str">
        <f t="shared" si="24"/>
        <v>B</v>
      </c>
      <c r="U142" s="1" t="str">
        <f t="shared" si="24"/>
        <v>B</v>
      </c>
    </row>
    <row r="143" spans="1:29" ht="15.6" x14ac:dyDescent="0.25">
      <c r="E143" s="5">
        <v>4397203</v>
      </c>
      <c r="F143" s="5">
        <v>1675</v>
      </c>
      <c r="G143" s="5">
        <v>6706</v>
      </c>
      <c r="H143" s="5">
        <v>801287</v>
      </c>
      <c r="J143" s="1">
        <f t="shared" si="25"/>
        <v>0.18138770242118221</v>
      </c>
      <c r="K143" s="1">
        <f t="shared" si="25"/>
        <v>-9.7521551724137928E-2</v>
      </c>
      <c r="L143" s="1">
        <f t="shared" si="25"/>
        <v>0.24739583333333334</v>
      </c>
      <c r="M143" s="1">
        <f t="shared" si="26"/>
        <v>-3.5520109003763858E-2</v>
      </c>
      <c r="O143" s="1">
        <f t="shared" si="22"/>
        <v>-0.53764147415954866</v>
      </c>
      <c r="P143" s="1">
        <f t="shared" si="23"/>
        <v>1.3639063179646009</v>
      </c>
      <c r="Q143" s="1">
        <f t="shared" si="23"/>
        <v>-0.19582424017525826</v>
      </c>
      <c r="S143" s="1" t="str">
        <f t="shared" si="24"/>
        <v>A</v>
      </c>
      <c r="T143" s="1" t="str">
        <f t="shared" si="24"/>
        <v>D</v>
      </c>
      <c r="U143" s="1" t="str">
        <f t="shared" si="24"/>
        <v>B</v>
      </c>
    </row>
    <row r="144" spans="1:29" ht="15.6" x14ac:dyDescent="0.25">
      <c r="E144" s="5">
        <v>5088563</v>
      </c>
      <c r="F144" s="5">
        <v>1946</v>
      </c>
      <c r="G144" s="5">
        <v>63838</v>
      </c>
      <c r="H144" s="5">
        <v>1275840</v>
      </c>
      <c r="J144" s="1">
        <f t="shared" si="25"/>
        <v>0.15722721921184898</v>
      </c>
      <c r="K144" s="1">
        <f t="shared" si="25"/>
        <v>0.16179104477611941</v>
      </c>
      <c r="L144" s="1">
        <f t="shared" si="25"/>
        <v>8.5195347450044743</v>
      </c>
      <c r="M144" s="1">
        <f t="shared" si="26"/>
        <v>0.59223848633510845</v>
      </c>
      <c r="O144" s="1">
        <f t="shared" si="22"/>
        <v>1.0290269432172625</v>
      </c>
      <c r="P144" s="1">
        <f t="shared" si="23"/>
        <v>54.186131305452889</v>
      </c>
      <c r="Q144" s="1">
        <f t="shared" si="23"/>
        <v>3.7667681798602723</v>
      </c>
      <c r="S144" s="1" t="str">
        <f t="shared" si="24"/>
        <v>D</v>
      </c>
      <c r="T144" s="1" t="str">
        <f t="shared" si="24"/>
        <v>D</v>
      </c>
      <c r="U144" s="1" t="str">
        <f t="shared" si="24"/>
        <v>D</v>
      </c>
    </row>
    <row r="145" spans="1:29" ht="15.6" x14ac:dyDescent="0.25">
      <c r="E145" s="5">
        <v>6150000</v>
      </c>
      <c r="F145" s="5">
        <v>2584</v>
      </c>
      <c r="G145" s="5">
        <v>78197</v>
      </c>
      <c r="H145" s="5">
        <v>1324243</v>
      </c>
      <c r="J145" s="1">
        <f t="shared" si="25"/>
        <v>0.20859268127367195</v>
      </c>
      <c r="K145" s="1">
        <f t="shared" si="25"/>
        <v>0.32785200411099691</v>
      </c>
      <c r="L145" s="1">
        <f t="shared" si="25"/>
        <v>0.22492872583727561</v>
      </c>
      <c r="M145" s="1">
        <f t="shared" si="26"/>
        <v>3.7938142713819914E-2</v>
      </c>
      <c r="O145" s="1">
        <f t="shared" si="22"/>
        <v>1.5717330162742271</v>
      </c>
      <c r="P145" s="1">
        <f t="shared" si="23"/>
        <v>1.0783155212534561</v>
      </c>
      <c r="Q145" s="1">
        <f t="shared" si="23"/>
        <v>0.18187667219275719</v>
      </c>
      <c r="S145" s="1" t="str">
        <f t="shared" si="24"/>
        <v>D</v>
      </c>
      <c r="T145" s="1" t="str">
        <f t="shared" si="24"/>
        <v>D</v>
      </c>
      <c r="U145" s="1" t="str">
        <f t="shared" si="24"/>
        <v>C</v>
      </c>
    </row>
    <row r="146" spans="1:29" ht="15.6" x14ac:dyDescent="0.25">
      <c r="E146" s="5">
        <v>7002430</v>
      </c>
      <c r="F146" s="5">
        <v>3639</v>
      </c>
      <c r="G146" s="5">
        <v>75188</v>
      </c>
      <c r="H146" s="5">
        <v>1631598</v>
      </c>
      <c r="J146" s="1">
        <f t="shared" si="25"/>
        <v>0.13860650406504066</v>
      </c>
      <c r="K146" s="1">
        <f t="shared" si="25"/>
        <v>0.40828173374613003</v>
      </c>
      <c r="L146" s="1">
        <f t="shared" si="25"/>
        <v>-3.8479737074312313E-2</v>
      </c>
      <c r="M146" s="1">
        <f t="shared" si="26"/>
        <v>0.2320986405063119</v>
      </c>
      <c r="O146" s="1">
        <f t="shared" si="22"/>
        <v>2.9456174261097092</v>
      </c>
      <c r="P146" s="1">
        <f t="shared" si="23"/>
        <v>-0.27761855285128484</v>
      </c>
      <c r="Q146" s="1">
        <f t="shared" si="23"/>
        <v>1.674514786098352</v>
      </c>
      <c r="S146" s="1" t="str">
        <f t="shared" si="24"/>
        <v>D</v>
      </c>
      <c r="T146" s="1" t="str">
        <f t="shared" si="24"/>
        <v>B</v>
      </c>
      <c r="U146" s="1" t="str">
        <f t="shared" si="24"/>
        <v>D</v>
      </c>
    </row>
    <row r="147" spans="1:29" ht="15.6" x14ac:dyDescent="0.25">
      <c r="E147" s="5">
        <v>8700005</v>
      </c>
      <c r="F147" s="5">
        <v>4286</v>
      </c>
      <c r="G147" s="5">
        <v>69278</v>
      </c>
      <c r="H147" s="5">
        <v>2491643</v>
      </c>
      <c r="J147" s="1">
        <f t="shared" si="25"/>
        <v>0.24242655763784857</v>
      </c>
      <c r="K147" s="1">
        <f t="shared" si="25"/>
        <v>0.17779609782907393</v>
      </c>
      <c r="L147" s="1">
        <f t="shared" si="25"/>
        <v>-7.8602968558812575E-2</v>
      </c>
      <c r="M147" s="1">
        <f t="shared" si="26"/>
        <v>0.52711819945844507</v>
      </c>
      <c r="O147" s="1">
        <f t="shared" si="22"/>
        <v>0.73340189936894817</v>
      </c>
      <c r="P147" s="1">
        <f t="shared" si="23"/>
        <v>-0.32423414878593637</v>
      </c>
      <c r="Q147" s="1">
        <f t="shared" si="23"/>
        <v>2.1743418072449225</v>
      </c>
      <c r="S147" s="1" t="str">
        <f t="shared" si="24"/>
        <v>C</v>
      </c>
      <c r="T147" s="1" t="str">
        <f t="shared" si="24"/>
        <v>B</v>
      </c>
      <c r="U147" s="1" t="str">
        <f t="shared" si="24"/>
        <v>D</v>
      </c>
    </row>
    <row r="148" spans="1:29" ht="15.6" x14ac:dyDescent="0.25">
      <c r="E148" s="5">
        <v>10779820</v>
      </c>
      <c r="F148" s="5">
        <v>8780</v>
      </c>
      <c r="G148" s="7">
        <v>70223</v>
      </c>
      <c r="H148" s="5">
        <v>3626991</v>
      </c>
      <c r="J148" s="1">
        <f t="shared" si="25"/>
        <v>0.23905905801203561</v>
      </c>
      <c r="K148" s="1">
        <f t="shared" si="25"/>
        <v>1.0485300979934671</v>
      </c>
      <c r="L148" s="1">
        <f t="shared" si="25"/>
        <v>1.3640694015416149E-2</v>
      </c>
      <c r="M148" s="1">
        <f t="shared" si="26"/>
        <v>0.45566238823137983</v>
      </c>
      <c r="O148" s="1">
        <f t="shared" si="22"/>
        <v>4.3860714030784731</v>
      </c>
      <c r="P148" s="1">
        <f t="shared" si="23"/>
        <v>5.7059933762181048E-2</v>
      </c>
      <c r="Q148" s="1">
        <f t="shared" si="23"/>
        <v>1.9060661914280577</v>
      </c>
      <c r="S148" s="1" t="str">
        <f t="shared" si="24"/>
        <v>D</v>
      </c>
      <c r="T148" s="1" t="str">
        <f t="shared" si="24"/>
        <v>C</v>
      </c>
      <c r="U148" s="1" t="str">
        <f t="shared" si="24"/>
        <v>D</v>
      </c>
    </row>
    <row r="149" spans="1:29" ht="15.6" x14ac:dyDescent="0.25">
      <c r="E149" s="5">
        <v>12476000</v>
      </c>
      <c r="F149" s="5">
        <v>7175</v>
      </c>
      <c r="G149" s="7">
        <v>72893</v>
      </c>
      <c r="H149" s="5">
        <v>3632551</v>
      </c>
      <c r="J149" s="1">
        <f t="shared" si="25"/>
        <v>0.15734771081520843</v>
      </c>
      <c r="K149" s="1">
        <f t="shared" si="25"/>
        <v>-0.18280182232346243</v>
      </c>
      <c r="L149" s="1">
        <f t="shared" si="25"/>
        <v>3.8021730771969298E-2</v>
      </c>
      <c r="M149" s="1">
        <f t="shared" si="26"/>
        <v>1.5329511432479431E-3</v>
      </c>
      <c r="O149" s="1">
        <f t="shared" si="22"/>
        <v>-1.1617698241453775</v>
      </c>
      <c r="P149" s="1">
        <f t="shared" si="23"/>
        <v>0.24164146128965677</v>
      </c>
      <c r="Q149" s="1">
        <f t="shared" si="23"/>
        <v>9.7424432507204669E-3</v>
      </c>
      <c r="S149" s="1" t="str">
        <f t="shared" si="24"/>
        <v>A</v>
      </c>
      <c r="T149" s="1" t="str">
        <f t="shared" si="24"/>
        <v>C</v>
      </c>
      <c r="U149" s="1" t="str">
        <f t="shared" si="24"/>
        <v>C</v>
      </c>
    </row>
    <row r="150" spans="1:29" ht="15.6" x14ac:dyDescent="0.25">
      <c r="E150" s="5">
        <v>13870708</v>
      </c>
      <c r="F150" s="5">
        <v>6584</v>
      </c>
      <c r="G150" s="7">
        <v>75321</v>
      </c>
      <c r="H150" s="5">
        <v>3568048</v>
      </c>
      <c r="J150" s="1">
        <f t="shared" si="25"/>
        <v>0.11179127925617185</v>
      </c>
      <c r="K150" s="1">
        <f t="shared" si="25"/>
        <v>-8.2369337979094071E-2</v>
      </c>
      <c r="L150" s="1">
        <f t="shared" si="25"/>
        <v>3.3309096895449496E-2</v>
      </c>
      <c r="M150" s="1">
        <f t="shared" si="26"/>
        <v>-1.77569427105084E-2</v>
      </c>
      <c r="O150" s="1">
        <f t="shared" si="22"/>
        <v>-0.73681362738808232</v>
      </c>
      <c r="P150" s="1">
        <f t="shared" si="23"/>
        <v>0.29795791869525945</v>
      </c>
      <c r="Q150" s="1">
        <f t="shared" si="23"/>
        <v>-0.15884014234972682</v>
      </c>
      <c r="S150" s="1" t="str">
        <f t="shared" si="24"/>
        <v>A</v>
      </c>
      <c r="T150" s="1" t="str">
        <f t="shared" si="24"/>
        <v>C</v>
      </c>
      <c r="U150" s="1" t="str">
        <f t="shared" si="24"/>
        <v>B</v>
      </c>
    </row>
    <row r="151" spans="1:29" ht="15.6" x14ac:dyDescent="0.25">
      <c r="E151" s="5">
        <v>15229911</v>
      </c>
      <c r="F151" s="5">
        <v>7072</v>
      </c>
      <c r="G151" s="7">
        <v>77890</v>
      </c>
      <c r="H151" s="5">
        <v>3604521</v>
      </c>
      <c r="J151" s="1">
        <f t="shared" si="25"/>
        <v>9.7990888424729292E-2</v>
      </c>
      <c r="K151" s="1">
        <f t="shared" si="25"/>
        <v>7.4119076549210211E-2</v>
      </c>
      <c r="L151" s="1">
        <f t="shared" si="25"/>
        <v>3.4107353858817593E-2</v>
      </c>
      <c r="M151" s="1">
        <f t="shared" si="26"/>
        <v>1.0222115845975167E-2</v>
      </c>
      <c r="O151" s="1">
        <f t="shared" si="22"/>
        <v>0.75638743296162714</v>
      </c>
      <c r="P151" s="1">
        <f t="shared" si="23"/>
        <v>0.34806658462961904</v>
      </c>
      <c r="Q151" s="1">
        <f t="shared" si="23"/>
        <v>0.10431700345106251</v>
      </c>
      <c r="S151" s="1" t="str">
        <f t="shared" si="24"/>
        <v>C</v>
      </c>
      <c r="T151" s="1" t="str">
        <f t="shared" si="24"/>
        <v>C</v>
      </c>
      <c r="U151" s="1" t="str">
        <f t="shared" si="24"/>
        <v>C</v>
      </c>
    </row>
    <row r="152" spans="1:29" ht="14.4" x14ac:dyDescent="0.25">
      <c r="A152" s="22" t="s">
        <v>75</v>
      </c>
      <c r="J152" s="1" t="e">
        <f>(E152-#REF!)/#REF!</f>
        <v>#REF!</v>
      </c>
      <c r="K152" s="1" t="e">
        <f>(F152-#REF!)/#REF!</f>
        <v>#REF!</v>
      </c>
      <c r="L152" s="1" t="e">
        <f>(G152-#REF!)/#REF!</f>
        <v>#REF!</v>
      </c>
      <c r="M152" s="1" t="e">
        <f>(H152-#REF!)/#REF!</f>
        <v>#REF!</v>
      </c>
      <c r="O152" s="1" t="e">
        <f t="shared" ref="O152:O181" si="27">K152/J152</f>
        <v>#REF!</v>
      </c>
      <c r="P152" s="1" t="e">
        <f t="shared" ref="P152:Q181" si="28">L152/$J152</f>
        <v>#REF!</v>
      </c>
      <c r="Q152" s="1" t="e">
        <f t="shared" si="28"/>
        <v>#REF!</v>
      </c>
      <c r="S152" s="8" t="e">
        <f t="shared" ref="S152:U181" si="29">IF(AND($J152&gt;0,K152&lt;0,O152&lt;-0.5),"A",IF(OR(AND($J152&gt;0,K152&lt;0,O152&gt;-0.5)),"B",IF(OR(AND($J152&gt;0,K152&gt;0,O152&lt;1),AND($J152&lt;0,K152&lt;0,O152&gt;1.2)),"C",IF(OR(AND($J152&gt;0,K152&gt;0,O152&gt;1),AND($J152&lt;0,K152&lt;0,O152&lt;1.2)),"D",IF(AND($J152&lt;0,K152&gt;0,O152&lt;0),"E","F")))))</f>
        <v>#REF!</v>
      </c>
      <c r="T152" s="8" t="e">
        <f t="shared" si="29"/>
        <v>#REF!</v>
      </c>
      <c r="U152" s="8" t="e">
        <f t="shared" si="29"/>
        <v>#REF!</v>
      </c>
    </row>
    <row r="153" spans="1:29" ht="15.6" x14ac:dyDescent="0.25">
      <c r="E153" s="5">
        <v>6500200</v>
      </c>
      <c r="F153" s="6"/>
      <c r="G153" s="6"/>
      <c r="H153" s="6"/>
      <c r="J153" s="1" t="e">
        <f t="shared" ref="J153:M181" si="30">(E153-E152)/E152</f>
        <v>#DIV/0!</v>
      </c>
      <c r="K153" s="1" t="e">
        <f t="shared" si="30"/>
        <v>#DIV/0!</v>
      </c>
      <c r="L153" s="1" t="e">
        <f t="shared" si="30"/>
        <v>#DIV/0!</v>
      </c>
      <c r="M153" s="1" t="e">
        <f t="shared" si="30"/>
        <v>#DIV/0!</v>
      </c>
      <c r="O153" s="1" t="e">
        <f t="shared" si="27"/>
        <v>#DIV/0!</v>
      </c>
      <c r="P153" s="1" t="e">
        <f t="shared" si="28"/>
        <v>#DIV/0!</v>
      </c>
      <c r="Q153" s="1" t="e">
        <f t="shared" si="28"/>
        <v>#DIV/0!</v>
      </c>
      <c r="S153" s="1" t="e">
        <f t="shared" si="29"/>
        <v>#DIV/0!</v>
      </c>
      <c r="T153" s="1" t="e">
        <f t="shared" si="29"/>
        <v>#DIV/0!</v>
      </c>
      <c r="U153" s="1" t="e">
        <f t="shared" si="29"/>
        <v>#DIV/0!</v>
      </c>
      <c r="W153" s="1">
        <f>COUNTIF($S$153:$U$166,"A")</f>
        <v>3</v>
      </c>
      <c r="X153" s="1">
        <f>COUNTIF($S$153:$U$166,"B")</f>
        <v>3</v>
      </c>
      <c r="Y153" s="1">
        <f>COUNTIF($S$153:$U$166,"C")</f>
        <v>9</v>
      </c>
      <c r="Z153" s="1">
        <f>COUNTIF($S$153:$U$166,"D")</f>
        <v>18</v>
      </c>
      <c r="AA153" s="1">
        <f>COUNTIF($S$153:$U$166,"E")</f>
        <v>0</v>
      </c>
      <c r="AC153" s="1" t="s">
        <v>34</v>
      </c>
    </row>
    <row r="154" spans="1:29" ht="15.6" x14ac:dyDescent="0.25">
      <c r="E154" s="5">
        <v>7435000</v>
      </c>
      <c r="F154" s="6"/>
      <c r="G154" s="6"/>
      <c r="H154" s="6"/>
      <c r="J154" s="1">
        <f t="shared" si="30"/>
        <v>0.1438109596627796</v>
      </c>
      <c r="K154" s="1" t="e">
        <f t="shared" si="30"/>
        <v>#DIV/0!</v>
      </c>
      <c r="L154" s="1" t="e">
        <f t="shared" si="30"/>
        <v>#DIV/0!</v>
      </c>
      <c r="M154" s="1" t="e">
        <f t="shared" si="30"/>
        <v>#DIV/0!</v>
      </c>
      <c r="O154" s="1" t="e">
        <f t="shared" si="27"/>
        <v>#DIV/0!</v>
      </c>
      <c r="P154" s="1" t="e">
        <f t="shared" si="28"/>
        <v>#DIV/0!</v>
      </c>
      <c r="Q154" s="1" t="e">
        <f t="shared" si="28"/>
        <v>#DIV/0!</v>
      </c>
      <c r="S154" s="1" t="e">
        <f t="shared" si="29"/>
        <v>#DIV/0!</v>
      </c>
      <c r="T154" s="1" t="e">
        <f t="shared" si="29"/>
        <v>#DIV/0!</v>
      </c>
      <c r="U154" s="1" t="e">
        <f t="shared" si="29"/>
        <v>#DIV/0!</v>
      </c>
    </row>
    <row r="155" spans="1:29" ht="15.6" x14ac:dyDescent="0.25">
      <c r="E155" s="5">
        <v>8826100</v>
      </c>
      <c r="F155" s="5">
        <v>8854</v>
      </c>
      <c r="G155" s="5">
        <v>14261</v>
      </c>
      <c r="H155" s="5">
        <v>1755835</v>
      </c>
      <c r="J155" s="1">
        <f t="shared" si="30"/>
        <v>0.18710154673839946</v>
      </c>
      <c r="K155" s="1" t="e">
        <f t="shared" si="30"/>
        <v>#DIV/0!</v>
      </c>
      <c r="L155" s="1" t="e">
        <f t="shared" si="30"/>
        <v>#DIV/0!</v>
      </c>
      <c r="M155" s="1" t="e">
        <f t="shared" si="30"/>
        <v>#DIV/0!</v>
      </c>
      <c r="O155" s="1" t="e">
        <f t="shared" si="27"/>
        <v>#DIV/0!</v>
      </c>
      <c r="P155" s="1" t="e">
        <f t="shared" si="28"/>
        <v>#DIV/0!</v>
      </c>
      <c r="Q155" s="1" t="e">
        <f t="shared" si="28"/>
        <v>#DIV/0!</v>
      </c>
      <c r="S155" s="1" t="e">
        <f t="shared" si="29"/>
        <v>#DIV/0!</v>
      </c>
      <c r="T155" s="1" t="e">
        <f t="shared" si="29"/>
        <v>#DIV/0!</v>
      </c>
      <c r="U155" s="1" t="e">
        <f t="shared" si="29"/>
        <v>#DIV/0!</v>
      </c>
    </row>
    <row r="156" spans="1:29" ht="15.6" x14ac:dyDescent="0.25">
      <c r="E156" s="5">
        <v>11021600</v>
      </c>
      <c r="F156" s="5">
        <v>9748</v>
      </c>
      <c r="G156" s="5">
        <v>21043</v>
      </c>
      <c r="H156" s="5">
        <v>2286075</v>
      </c>
      <c r="J156" s="1">
        <f t="shared" si="30"/>
        <v>0.24875086391497944</v>
      </c>
      <c r="K156" s="1">
        <f t="shared" si="30"/>
        <v>0.10097131240117461</v>
      </c>
      <c r="L156" s="1">
        <f t="shared" si="30"/>
        <v>0.47556272351167522</v>
      </c>
      <c r="M156" s="1">
        <f t="shared" si="30"/>
        <v>0.30198737352883387</v>
      </c>
      <c r="O156" s="1">
        <f t="shared" si="27"/>
        <v>0.405913413975863</v>
      </c>
      <c r="P156" s="1">
        <f t="shared" si="28"/>
        <v>1.9118033040247764</v>
      </c>
      <c r="Q156" s="1">
        <f t="shared" si="28"/>
        <v>1.2140153757699115</v>
      </c>
      <c r="S156" s="1" t="str">
        <f t="shared" si="29"/>
        <v>C</v>
      </c>
      <c r="T156" s="1" t="str">
        <f t="shared" si="29"/>
        <v>D</v>
      </c>
      <c r="U156" s="1" t="str">
        <f t="shared" si="29"/>
        <v>D</v>
      </c>
    </row>
    <row r="157" spans="1:29" ht="15.6" x14ac:dyDescent="0.25">
      <c r="E157" s="5">
        <v>12661900</v>
      </c>
      <c r="F157" s="5">
        <v>9185</v>
      </c>
      <c r="G157" s="5">
        <v>52821</v>
      </c>
      <c r="H157" s="5">
        <v>2753854</v>
      </c>
      <c r="J157" s="1">
        <f t="shared" si="30"/>
        <v>0.14882594178703637</v>
      </c>
      <c r="K157" s="1">
        <f t="shared" si="30"/>
        <v>-5.775543701272056E-2</v>
      </c>
      <c r="L157" s="1">
        <f t="shared" si="30"/>
        <v>1.5101458917454735</v>
      </c>
      <c r="M157" s="1">
        <f t="shared" si="30"/>
        <v>0.20462102074516367</v>
      </c>
      <c r="O157" s="1">
        <f t="shared" si="27"/>
        <v>-0.38807372101408333</v>
      </c>
      <c r="P157" s="1">
        <f t="shared" si="28"/>
        <v>10.147060879389082</v>
      </c>
      <c r="Q157" s="1">
        <f t="shared" si="28"/>
        <v>1.374901568155152</v>
      </c>
      <c r="S157" s="1" t="str">
        <f t="shared" si="29"/>
        <v>B</v>
      </c>
      <c r="T157" s="1" t="str">
        <f t="shared" si="29"/>
        <v>D</v>
      </c>
      <c r="U157" s="1" t="str">
        <f t="shared" si="29"/>
        <v>D</v>
      </c>
    </row>
    <row r="158" spans="1:29" ht="15.6" x14ac:dyDescent="0.25">
      <c r="E158" s="5">
        <v>14560939</v>
      </c>
      <c r="F158" s="5">
        <v>10660</v>
      </c>
      <c r="G158" s="5">
        <v>81089</v>
      </c>
      <c r="H158" s="5">
        <v>3481499</v>
      </c>
      <c r="J158" s="1">
        <f t="shared" si="30"/>
        <v>0.14998057163616835</v>
      </c>
      <c r="K158" s="1">
        <f t="shared" si="30"/>
        <v>0.16058791507893305</v>
      </c>
      <c r="L158" s="1">
        <f t="shared" si="30"/>
        <v>0.53516593778989419</v>
      </c>
      <c r="M158" s="1">
        <f t="shared" si="30"/>
        <v>0.26422787845688261</v>
      </c>
      <c r="O158" s="1">
        <f t="shared" si="27"/>
        <v>1.0707247833972564</v>
      </c>
      <c r="P158" s="1">
        <f t="shared" si="28"/>
        <v>3.5682350850624243</v>
      </c>
      <c r="Q158" s="1">
        <f t="shared" si="28"/>
        <v>1.7617473755058226</v>
      </c>
      <c r="S158" s="1" t="str">
        <f t="shared" si="29"/>
        <v>D</v>
      </c>
      <c r="T158" s="1" t="str">
        <f t="shared" si="29"/>
        <v>D</v>
      </c>
      <c r="U158" s="1" t="str">
        <f t="shared" si="29"/>
        <v>D</v>
      </c>
    </row>
    <row r="159" spans="1:29" ht="15.6" x14ac:dyDescent="0.25">
      <c r="E159" s="5">
        <v>17360100</v>
      </c>
      <c r="F159" s="5">
        <v>12178</v>
      </c>
      <c r="G159" s="5">
        <v>161571</v>
      </c>
      <c r="H159" s="5">
        <v>4589379</v>
      </c>
      <c r="J159" s="1">
        <f t="shared" si="30"/>
        <v>0.19223767093591973</v>
      </c>
      <c r="K159" s="1">
        <f t="shared" si="30"/>
        <v>0.14240150093808632</v>
      </c>
      <c r="L159" s="1">
        <f t="shared" si="30"/>
        <v>0.99251439776048545</v>
      </c>
      <c r="M159" s="1">
        <f t="shared" si="30"/>
        <v>0.31821924981164723</v>
      </c>
      <c r="O159" s="1">
        <f t="shared" si="27"/>
        <v>0.74075752293916552</v>
      </c>
      <c r="P159" s="1">
        <f t="shared" si="28"/>
        <v>5.1629547576620869</v>
      </c>
      <c r="Q159" s="1">
        <f t="shared" si="28"/>
        <v>1.6553428277734494</v>
      </c>
      <c r="S159" s="1" t="str">
        <f t="shared" si="29"/>
        <v>C</v>
      </c>
      <c r="T159" s="1" t="str">
        <f t="shared" si="29"/>
        <v>D</v>
      </c>
      <c r="U159" s="1" t="str">
        <f t="shared" si="29"/>
        <v>D</v>
      </c>
    </row>
    <row r="160" spans="1:29" ht="15.6" x14ac:dyDescent="0.25">
      <c r="E160" s="5">
        <v>21221600</v>
      </c>
      <c r="F160" s="5">
        <v>12741</v>
      </c>
      <c r="G160" s="5">
        <v>204426</v>
      </c>
      <c r="H160" s="5">
        <v>4552705</v>
      </c>
      <c r="J160" s="1">
        <f t="shared" si="30"/>
        <v>0.22243535463505396</v>
      </c>
      <c r="K160" s="1">
        <f t="shared" si="30"/>
        <v>4.6230908195105926E-2</v>
      </c>
      <c r="L160" s="1">
        <f t="shared" si="30"/>
        <v>0.26523943034331654</v>
      </c>
      <c r="M160" s="1">
        <f t="shared" si="30"/>
        <v>-7.9910593568323727E-3</v>
      </c>
      <c r="O160" s="1">
        <f t="shared" si="27"/>
        <v>0.20783974863598559</v>
      </c>
      <c r="P160" s="1">
        <f t="shared" si="28"/>
        <v>1.1924337782475747</v>
      </c>
      <c r="Q160" s="1">
        <f t="shared" si="28"/>
        <v>-3.5925311288500753E-2</v>
      </c>
      <c r="S160" s="1" t="str">
        <f t="shared" si="29"/>
        <v>C</v>
      </c>
      <c r="T160" s="1" t="str">
        <f t="shared" si="29"/>
        <v>D</v>
      </c>
      <c r="U160" s="1" t="str">
        <f t="shared" si="29"/>
        <v>B</v>
      </c>
    </row>
    <row r="161" spans="1:29" ht="15.6" x14ac:dyDescent="0.25">
      <c r="E161" s="5">
        <v>22381300</v>
      </c>
      <c r="F161" s="5">
        <v>13798</v>
      </c>
      <c r="G161" s="5">
        <v>223949</v>
      </c>
      <c r="H161" s="5">
        <v>4619304</v>
      </c>
      <c r="J161" s="1">
        <f t="shared" si="30"/>
        <v>5.4647151958382024E-2</v>
      </c>
      <c r="K161" s="1">
        <f t="shared" si="30"/>
        <v>8.2960521152185857E-2</v>
      </c>
      <c r="L161" s="1">
        <f t="shared" si="30"/>
        <v>9.5501550683376873E-2</v>
      </c>
      <c r="M161" s="1">
        <f t="shared" si="30"/>
        <v>1.4628446165521378E-2</v>
      </c>
      <c r="O161" s="1">
        <f t="shared" si="27"/>
        <v>1.5181124391508385</v>
      </c>
      <c r="P161" s="1">
        <f t="shared" si="28"/>
        <v>1.7476034388051658</v>
      </c>
      <c r="Q161" s="1">
        <f t="shared" si="28"/>
        <v>0.26768908609660125</v>
      </c>
      <c r="S161" s="1" t="str">
        <f t="shared" si="29"/>
        <v>D</v>
      </c>
      <c r="T161" s="1" t="str">
        <f t="shared" si="29"/>
        <v>D</v>
      </c>
      <c r="U161" s="1" t="str">
        <f t="shared" si="29"/>
        <v>C</v>
      </c>
    </row>
    <row r="162" spans="1:29" ht="15.6" x14ac:dyDescent="0.25">
      <c r="E162" s="5">
        <v>25428200</v>
      </c>
      <c r="F162" s="5">
        <v>16212</v>
      </c>
      <c r="G162" s="5">
        <v>312561</v>
      </c>
      <c r="H162" s="5">
        <v>4482982</v>
      </c>
      <c r="J162" s="1">
        <f t="shared" si="30"/>
        <v>0.13613597065407282</v>
      </c>
      <c r="K162" s="1">
        <f t="shared" si="30"/>
        <v>0.17495289172343817</v>
      </c>
      <c r="L162" s="1">
        <f t="shared" si="30"/>
        <v>0.39567937342877174</v>
      </c>
      <c r="M162" s="1">
        <f t="shared" si="30"/>
        <v>-2.9511372275996556E-2</v>
      </c>
      <c r="O162" s="1">
        <f t="shared" si="27"/>
        <v>1.2851334653351887</v>
      </c>
      <c r="P162" s="1">
        <f t="shared" si="28"/>
        <v>2.9065012834426365</v>
      </c>
      <c r="Q162" s="1">
        <f t="shared" si="28"/>
        <v>-0.21677865250607559</v>
      </c>
      <c r="S162" s="1" t="str">
        <f t="shared" si="29"/>
        <v>D</v>
      </c>
      <c r="T162" s="1" t="str">
        <f t="shared" si="29"/>
        <v>D</v>
      </c>
      <c r="U162" s="1" t="str">
        <f t="shared" si="29"/>
        <v>B</v>
      </c>
    </row>
    <row r="163" spans="1:29" ht="15.6" x14ac:dyDescent="0.25">
      <c r="E163" s="5">
        <v>28966900</v>
      </c>
      <c r="F163" s="5">
        <v>16690</v>
      </c>
      <c r="G163" s="7">
        <v>210475</v>
      </c>
      <c r="H163" s="5">
        <v>7028370</v>
      </c>
      <c r="J163" s="1">
        <f t="shared" si="30"/>
        <v>0.13916439228887614</v>
      </c>
      <c r="K163" s="1">
        <f t="shared" si="30"/>
        <v>2.9484332593140882E-2</v>
      </c>
      <c r="L163" s="1">
        <f t="shared" si="30"/>
        <v>-0.32661144544584897</v>
      </c>
      <c r="M163" s="1">
        <f t="shared" si="30"/>
        <v>0.56778902971281164</v>
      </c>
      <c r="O163" s="1">
        <f t="shared" si="27"/>
        <v>0.21186693024130468</v>
      </c>
      <c r="P163" s="1">
        <f t="shared" si="28"/>
        <v>-2.3469469457953869</v>
      </c>
      <c r="Q163" s="1">
        <f t="shared" si="28"/>
        <v>4.0799878501549482</v>
      </c>
      <c r="S163" s="1" t="str">
        <f t="shared" si="29"/>
        <v>C</v>
      </c>
      <c r="T163" s="1" t="str">
        <f t="shared" si="29"/>
        <v>A</v>
      </c>
      <c r="U163" s="1" t="str">
        <f t="shared" si="29"/>
        <v>D</v>
      </c>
    </row>
    <row r="164" spans="1:29" ht="15.6" x14ac:dyDescent="0.25">
      <c r="E164" s="5">
        <v>31893700</v>
      </c>
      <c r="F164" s="5">
        <v>16855</v>
      </c>
      <c r="G164" s="7">
        <v>250760</v>
      </c>
      <c r="H164" s="5">
        <v>6345205</v>
      </c>
      <c r="J164" s="1">
        <f t="shared" si="30"/>
        <v>0.10103946228281245</v>
      </c>
      <c r="K164" s="1">
        <f t="shared" si="30"/>
        <v>9.8861593768723791E-3</v>
      </c>
      <c r="L164" s="1">
        <f t="shared" si="30"/>
        <v>0.19140040384843807</v>
      </c>
      <c r="M164" s="1">
        <f t="shared" si="30"/>
        <v>-9.720105799780035E-2</v>
      </c>
      <c r="O164" s="1">
        <f t="shared" si="27"/>
        <v>9.7844536713791355E-2</v>
      </c>
      <c r="P164" s="1">
        <f t="shared" si="28"/>
        <v>1.8943133655314066</v>
      </c>
      <c r="Q164" s="1">
        <f t="shared" si="28"/>
        <v>-0.96201084013819971</v>
      </c>
      <c r="S164" s="1" t="str">
        <f t="shared" si="29"/>
        <v>C</v>
      </c>
      <c r="T164" s="1" t="str">
        <f t="shared" si="29"/>
        <v>D</v>
      </c>
      <c r="U164" s="1" t="str">
        <f t="shared" si="29"/>
        <v>A</v>
      </c>
    </row>
    <row r="165" spans="1:29" ht="15.6" x14ac:dyDescent="0.25">
      <c r="E165" s="5">
        <v>35015400</v>
      </c>
      <c r="F165" s="5">
        <v>15680</v>
      </c>
      <c r="G165" s="7">
        <v>290863</v>
      </c>
      <c r="H165" s="5">
        <v>8459756</v>
      </c>
      <c r="J165" s="1">
        <f t="shared" si="30"/>
        <v>9.7878264359418946E-2</v>
      </c>
      <c r="K165" s="1">
        <f t="shared" si="30"/>
        <v>-6.9712251557401364E-2</v>
      </c>
      <c r="L165" s="1">
        <f t="shared" si="30"/>
        <v>0.15992582549050885</v>
      </c>
      <c r="M165" s="1">
        <f t="shared" si="30"/>
        <v>0.33325180195123721</v>
      </c>
      <c r="O165" s="1">
        <f t="shared" si="27"/>
        <v>-0.71223424335980134</v>
      </c>
      <c r="P165" s="1">
        <f t="shared" si="28"/>
        <v>1.6339258418319</v>
      </c>
      <c r="Q165" s="1">
        <f t="shared" si="28"/>
        <v>3.4047579831156658</v>
      </c>
      <c r="S165" s="1" t="str">
        <f t="shared" si="29"/>
        <v>A</v>
      </c>
      <c r="T165" s="1" t="str">
        <f t="shared" si="29"/>
        <v>D</v>
      </c>
      <c r="U165" s="1" t="str">
        <f t="shared" si="29"/>
        <v>D</v>
      </c>
    </row>
    <row r="166" spans="1:29" ht="15.6" x14ac:dyDescent="0.25">
      <c r="E166" s="5">
        <v>38000607</v>
      </c>
      <c r="F166" s="5">
        <v>16408</v>
      </c>
      <c r="G166" s="7">
        <v>301089</v>
      </c>
      <c r="H166" s="5">
        <v>8600962</v>
      </c>
      <c r="J166" s="1">
        <f t="shared" si="30"/>
        <v>8.5254116760054149E-2</v>
      </c>
      <c r="K166" s="1">
        <f t="shared" si="30"/>
        <v>4.642857142857143E-2</v>
      </c>
      <c r="L166" s="1">
        <f t="shared" si="30"/>
        <v>3.5157445257733025E-2</v>
      </c>
      <c r="M166" s="1">
        <f t="shared" si="30"/>
        <v>1.6691497958097136E-2</v>
      </c>
      <c r="O166" s="1">
        <f t="shared" si="27"/>
        <v>0.54459037513981445</v>
      </c>
      <c r="P166" s="1">
        <f t="shared" si="28"/>
        <v>0.41238413573250532</v>
      </c>
      <c r="Q166" s="1">
        <f t="shared" si="28"/>
        <v>0.19578524290005833</v>
      </c>
      <c r="S166" s="1" t="str">
        <f t="shared" si="29"/>
        <v>C</v>
      </c>
      <c r="T166" s="1" t="str">
        <f t="shared" si="29"/>
        <v>C</v>
      </c>
      <c r="U166" s="1" t="str">
        <f t="shared" si="29"/>
        <v>C</v>
      </c>
    </row>
    <row r="167" spans="1:29" ht="14.4" x14ac:dyDescent="0.25">
      <c r="A167" s="22" t="s">
        <v>76</v>
      </c>
      <c r="J167" s="1">
        <f t="shared" si="30"/>
        <v>-1</v>
      </c>
      <c r="K167" s="1">
        <f t="shared" si="30"/>
        <v>-1</v>
      </c>
      <c r="L167" s="1">
        <f t="shared" si="30"/>
        <v>-1</v>
      </c>
      <c r="M167" s="1">
        <f t="shared" si="30"/>
        <v>-1</v>
      </c>
      <c r="O167" s="1">
        <f t="shared" si="27"/>
        <v>1</v>
      </c>
      <c r="P167" s="1">
        <f t="shared" si="28"/>
        <v>1</v>
      </c>
      <c r="Q167" s="1">
        <f t="shared" si="28"/>
        <v>1</v>
      </c>
      <c r="S167" s="8" t="str">
        <f t="shared" si="29"/>
        <v>D</v>
      </c>
      <c r="T167" s="8" t="str">
        <f t="shared" si="29"/>
        <v>D</v>
      </c>
      <c r="U167" s="8" t="str">
        <f t="shared" si="29"/>
        <v>D</v>
      </c>
    </row>
    <row r="168" spans="1:29" ht="15.6" x14ac:dyDescent="0.25">
      <c r="E168" s="5">
        <v>4480200</v>
      </c>
      <c r="F168" s="6"/>
      <c r="G168" s="6"/>
      <c r="H168" s="6"/>
      <c r="J168" s="1" t="e">
        <f t="shared" si="30"/>
        <v>#DIV/0!</v>
      </c>
      <c r="K168" s="1" t="e">
        <f t="shared" si="30"/>
        <v>#DIV/0!</v>
      </c>
      <c r="L168" s="1" t="e">
        <f t="shared" si="30"/>
        <v>#DIV/0!</v>
      </c>
      <c r="M168" s="1" t="e">
        <f t="shared" si="30"/>
        <v>#DIV/0!</v>
      </c>
      <c r="O168" s="1" t="e">
        <f t="shared" si="27"/>
        <v>#DIV/0!</v>
      </c>
      <c r="P168" s="1" t="e">
        <f t="shared" si="28"/>
        <v>#DIV/0!</v>
      </c>
      <c r="Q168" s="1" t="e">
        <f t="shared" si="28"/>
        <v>#DIV/0!</v>
      </c>
      <c r="S168" s="1" t="e">
        <f t="shared" si="29"/>
        <v>#DIV/0!</v>
      </c>
      <c r="T168" s="1" t="e">
        <f t="shared" si="29"/>
        <v>#DIV/0!</v>
      </c>
      <c r="U168" s="1" t="e">
        <f t="shared" si="29"/>
        <v>#DIV/0!</v>
      </c>
      <c r="W168" s="1">
        <f>COUNTIF($S$168:$U$181,"A")</f>
        <v>5</v>
      </c>
      <c r="X168" s="1">
        <f>COUNTIF($S$168:$U$181,"B")</f>
        <v>4</v>
      </c>
      <c r="Y168" s="1">
        <f>COUNTIF($S$168:$U$181,"C")</f>
        <v>16</v>
      </c>
      <c r="Z168" s="1">
        <f>COUNTIF($S$168:$U$181,"D")</f>
        <v>8</v>
      </c>
      <c r="AA168" s="1">
        <f>COUNTIF($S$168:$U$181,"E")</f>
        <v>0</v>
      </c>
      <c r="AC168" s="1" t="s">
        <v>148</v>
      </c>
    </row>
    <row r="169" spans="1:29" ht="15.6" x14ac:dyDescent="0.25">
      <c r="E169" s="5">
        <v>5152000</v>
      </c>
      <c r="F169" s="6"/>
      <c r="G169" s="6"/>
      <c r="H169" s="6"/>
      <c r="J169" s="1">
        <f t="shared" si="30"/>
        <v>0.14994866300611581</v>
      </c>
      <c r="K169" s="1" t="e">
        <f t="shared" si="30"/>
        <v>#DIV/0!</v>
      </c>
      <c r="L169" s="1" t="e">
        <f t="shared" si="30"/>
        <v>#DIV/0!</v>
      </c>
      <c r="M169" s="1" t="e">
        <f t="shared" si="30"/>
        <v>#DIV/0!</v>
      </c>
      <c r="O169" s="1" t="e">
        <f t="shared" si="27"/>
        <v>#DIV/0!</v>
      </c>
      <c r="P169" s="1" t="e">
        <f t="shared" si="28"/>
        <v>#DIV/0!</v>
      </c>
      <c r="Q169" s="1" t="e">
        <f t="shared" si="28"/>
        <v>#DIV/0!</v>
      </c>
      <c r="S169" s="1" t="e">
        <f t="shared" si="29"/>
        <v>#DIV/0!</v>
      </c>
      <c r="T169" s="1" t="e">
        <f t="shared" si="29"/>
        <v>#DIV/0!</v>
      </c>
      <c r="U169" s="1" t="e">
        <f t="shared" si="29"/>
        <v>#DIV/0!</v>
      </c>
    </row>
    <row r="170" spans="1:29" ht="15.6" x14ac:dyDescent="0.25">
      <c r="E170" s="5">
        <v>6040700</v>
      </c>
      <c r="F170" s="5">
        <v>3885</v>
      </c>
      <c r="G170" s="5">
        <v>68829</v>
      </c>
      <c r="H170" s="5">
        <v>976563</v>
      </c>
      <c r="J170" s="1">
        <f t="shared" si="30"/>
        <v>0.17249611801242237</v>
      </c>
      <c r="K170" s="1" t="e">
        <f t="shared" si="30"/>
        <v>#DIV/0!</v>
      </c>
      <c r="L170" s="1" t="e">
        <f t="shared" si="30"/>
        <v>#DIV/0!</v>
      </c>
      <c r="M170" s="1" t="e">
        <f t="shared" si="30"/>
        <v>#DIV/0!</v>
      </c>
      <c r="O170" s="1" t="e">
        <f t="shared" si="27"/>
        <v>#DIV/0!</v>
      </c>
      <c r="P170" s="1" t="e">
        <f t="shared" si="28"/>
        <v>#DIV/0!</v>
      </c>
      <c r="Q170" s="1" t="e">
        <f t="shared" si="28"/>
        <v>#DIV/0!</v>
      </c>
      <c r="S170" s="1" t="e">
        <f t="shared" si="29"/>
        <v>#DIV/0!</v>
      </c>
      <c r="T170" s="1" t="e">
        <f t="shared" si="29"/>
        <v>#DIV/0!</v>
      </c>
      <c r="U170" s="1" t="e">
        <f t="shared" si="29"/>
        <v>#DIV/0!</v>
      </c>
    </row>
    <row r="171" spans="1:29" ht="15.6" x14ac:dyDescent="0.25">
      <c r="E171" s="5">
        <v>7321100</v>
      </c>
      <c r="F171" s="5">
        <v>4060</v>
      </c>
      <c r="G171" s="5">
        <v>65280</v>
      </c>
      <c r="H171" s="5">
        <v>1018056</v>
      </c>
      <c r="J171" s="1">
        <f t="shared" si="30"/>
        <v>0.21196218981243894</v>
      </c>
      <c r="K171" s="1">
        <f t="shared" si="30"/>
        <v>4.5045045045045043E-2</v>
      </c>
      <c r="L171" s="1">
        <f t="shared" si="30"/>
        <v>-5.1562568103560996E-2</v>
      </c>
      <c r="M171" s="1">
        <f t="shared" si="30"/>
        <v>4.2488810245729154E-2</v>
      </c>
      <c r="O171" s="1">
        <f t="shared" si="27"/>
        <v>0.21251452952483879</v>
      </c>
      <c r="P171" s="1">
        <f t="shared" si="28"/>
        <v>-0.2432630468159801</v>
      </c>
      <c r="Q171" s="1">
        <f t="shared" si="28"/>
        <v>0.20045466733159648</v>
      </c>
      <c r="S171" s="1" t="str">
        <f t="shared" si="29"/>
        <v>C</v>
      </c>
      <c r="T171" s="1" t="str">
        <f t="shared" si="29"/>
        <v>B</v>
      </c>
      <c r="U171" s="1" t="str">
        <f t="shared" si="29"/>
        <v>C</v>
      </c>
    </row>
    <row r="172" spans="1:29" ht="15.6" x14ac:dyDescent="0.25">
      <c r="E172" s="5">
        <v>8556600</v>
      </c>
      <c r="F172" s="5">
        <v>3520</v>
      </c>
      <c r="G172" s="5">
        <v>73886</v>
      </c>
      <c r="H172" s="5">
        <v>1004183</v>
      </c>
      <c r="J172" s="1">
        <f t="shared" si="30"/>
        <v>0.16875879307754299</v>
      </c>
      <c r="K172" s="1">
        <f t="shared" si="30"/>
        <v>-0.13300492610837439</v>
      </c>
      <c r="L172" s="1">
        <f t="shared" si="30"/>
        <v>0.13183210784313726</v>
      </c>
      <c r="M172" s="1">
        <f t="shared" si="30"/>
        <v>-1.3626951759038795E-2</v>
      </c>
      <c r="O172" s="1">
        <f t="shared" si="27"/>
        <v>-0.78813627238528505</v>
      </c>
      <c r="P172" s="1">
        <f t="shared" si="28"/>
        <v>0.78118660034835463</v>
      </c>
      <c r="Q172" s="1">
        <f t="shared" si="28"/>
        <v>-8.0748099168837656E-2</v>
      </c>
      <c r="S172" s="1" t="str">
        <f t="shared" si="29"/>
        <v>A</v>
      </c>
      <c r="T172" s="1" t="str">
        <f t="shared" si="29"/>
        <v>C</v>
      </c>
      <c r="U172" s="1" t="str">
        <f t="shared" si="29"/>
        <v>B</v>
      </c>
    </row>
    <row r="173" spans="1:29" ht="15.6" x14ac:dyDescent="0.25">
      <c r="E173" s="5">
        <v>10181800</v>
      </c>
      <c r="F173" s="5">
        <v>3562</v>
      </c>
      <c r="G173" s="5">
        <v>95799</v>
      </c>
      <c r="H173" s="5">
        <v>887283</v>
      </c>
      <c r="J173" s="1">
        <f t="shared" si="30"/>
        <v>0.18993525465722366</v>
      </c>
      <c r="K173" s="1">
        <f t="shared" si="30"/>
        <v>1.1931818181818182E-2</v>
      </c>
      <c r="L173" s="1">
        <f t="shared" si="30"/>
        <v>0.29657851284411119</v>
      </c>
      <c r="M173" s="1">
        <f t="shared" si="30"/>
        <v>-0.11641304423596098</v>
      </c>
      <c r="O173" s="1">
        <f t="shared" si="27"/>
        <v>6.2820450070480843E-2</v>
      </c>
      <c r="P173" s="1">
        <f t="shared" si="28"/>
        <v>1.5614716361075078</v>
      </c>
      <c r="Q173" s="1">
        <f t="shared" si="28"/>
        <v>-0.61290909076385902</v>
      </c>
      <c r="S173" s="1" t="str">
        <f t="shared" si="29"/>
        <v>C</v>
      </c>
      <c r="T173" s="1" t="str">
        <f t="shared" si="29"/>
        <v>D</v>
      </c>
      <c r="U173" s="1" t="str">
        <f t="shared" si="29"/>
        <v>A</v>
      </c>
    </row>
    <row r="174" spans="1:29" ht="15.6" x14ac:dyDescent="0.25">
      <c r="E174" s="5">
        <v>12261100</v>
      </c>
      <c r="F174" s="5">
        <v>4193</v>
      </c>
      <c r="G174" s="5">
        <v>125275</v>
      </c>
      <c r="H174" s="5">
        <v>921770</v>
      </c>
      <c r="J174" s="1">
        <f t="shared" si="30"/>
        <v>0.204217328959516</v>
      </c>
      <c r="K174" s="1">
        <f t="shared" si="30"/>
        <v>0.17714766984839977</v>
      </c>
      <c r="L174" s="1">
        <f t="shared" si="30"/>
        <v>0.3076858839862629</v>
      </c>
      <c r="M174" s="1">
        <f t="shared" si="30"/>
        <v>3.8868095072259919E-2</v>
      </c>
      <c r="O174" s="1">
        <f t="shared" si="27"/>
        <v>0.86744680655145334</v>
      </c>
      <c r="P174" s="1">
        <f t="shared" si="28"/>
        <v>1.5066590360079506</v>
      </c>
      <c r="Q174" s="1">
        <f t="shared" si="28"/>
        <v>0.19032711509004763</v>
      </c>
      <c r="S174" s="1" t="str">
        <f t="shared" si="29"/>
        <v>C</v>
      </c>
      <c r="T174" s="1" t="str">
        <f t="shared" si="29"/>
        <v>D</v>
      </c>
      <c r="U174" s="1" t="str">
        <f t="shared" si="29"/>
        <v>C</v>
      </c>
    </row>
    <row r="175" spans="1:29" ht="15.6" x14ac:dyDescent="0.25">
      <c r="E175" s="5">
        <v>15133000</v>
      </c>
      <c r="F175" s="5">
        <v>4321</v>
      </c>
      <c r="G175" s="5">
        <v>121153</v>
      </c>
      <c r="H175" s="5">
        <v>938591</v>
      </c>
      <c r="J175" s="1">
        <f t="shared" si="30"/>
        <v>0.23422857655512147</v>
      </c>
      <c r="K175" s="1">
        <f t="shared" si="30"/>
        <v>3.0527068924397806E-2</v>
      </c>
      <c r="L175" s="1">
        <f t="shared" si="30"/>
        <v>-3.2903612053482342E-2</v>
      </c>
      <c r="M175" s="1">
        <f t="shared" si="30"/>
        <v>1.8248586957700944E-2</v>
      </c>
      <c r="O175" s="1">
        <f t="shared" si="27"/>
        <v>0.13033024993521153</v>
      </c>
      <c r="P175" s="1">
        <f t="shared" si="28"/>
        <v>-0.140476506058342</v>
      </c>
      <c r="Q175" s="1">
        <f t="shared" si="28"/>
        <v>7.7909310751442265E-2</v>
      </c>
      <c r="S175" s="1" t="str">
        <f t="shared" si="29"/>
        <v>C</v>
      </c>
      <c r="T175" s="1" t="str">
        <f t="shared" si="29"/>
        <v>B</v>
      </c>
      <c r="U175" s="1" t="str">
        <f t="shared" si="29"/>
        <v>C</v>
      </c>
    </row>
    <row r="176" spans="1:29" ht="15.6" x14ac:dyDescent="0.25">
      <c r="E176" s="5">
        <v>17156630</v>
      </c>
      <c r="F176" s="7">
        <v>4487</v>
      </c>
      <c r="G176" s="7">
        <v>176003</v>
      </c>
      <c r="H176" s="7">
        <v>998760</v>
      </c>
      <c r="J176" s="1">
        <f t="shared" si="30"/>
        <v>0.13372298949316064</v>
      </c>
      <c r="K176" s="1">
        <f t="shared" si="30"/>
        <v>3.8417033094191158E-2</v>
      </c>
      <c r="L176" s="1">
        <f t="shared" si="30"/>
        <v>0.45273332067716027</v>
      </c>
      <c r="M176" s="1">
        <f t="shared" si="30"/>
        <v>6.4105664767720977E-2</v>
      </c>
      <c r="O176" s="1">
        <f t="shared" si="27"/>
        <v>0.28728817116488431</v>
      </c>
      <c r="P176" s="1">
        <f t="shared" si="28"/>
        <v>3.3856057390963104</v>
      </c>
      <c r="Q176" s="1">
        <f t="shared" si="28"/>
        <v>0.47939150187036245</v>
      </c>
      <c r="S176" s="1" t="str">
        <f t="shared" si="29"/>
        <v>C</v>
      </c>
      <c r="T176" s="1" t="str">
        <f t="shared" si="29"/>
        <v>D</v>
      </c>
      <c r="U176" s="1" t="str">
        <f t="shared" si="29"/>
        <v>C</v>
      </c>
    </row>
    <row r="177" spans="1:29" ht="15.6" x14ac:dyDescent="0.25">
      <c r="E177" s="5">
        <v>20516800</v>
      </c>
      <c r="F177" s="5">
        <v>4579</v>
      </c>
      <c r="G177" s="5">
        <v>196946</v>
      </c>
      <c r="H177" s="5">
        <v>1808673</v>
      </c>
      <c r="J177" s="1">
        <f t="shared" si="30"/>
        <v>0.19585256545137361</v>
      </c>
      <c r="K177" s="1">
        <f t="shared" si="30"/>
        <v>2.050367728994874E-2</v>
      </c>
      <c r="L177" s="1">
        <f t="shared" si="30"/>
        <v>0.11899228990414937</v>
      </c>
      <c r="M177" s="1">
        <f t="shared" si="30"/>
        <v>0.81091853898834554</v>
      </c>
      <c r="O177" s="1">
        <f t="shared" si="27"/>
        <v>0.10468934753392038</v>
      </c>
      <c r="P177" s="1">
        <f t="shared" si="28"/>
        <v>0.60756053733538073</v>
      </c>
      <c r="Q177" s="1">
        <f t="shared" si="28"/>
        <v>4.1404540048758305</v>
      </c>
      <c r="S177" s="1" t="str">
        <f t="shared" si="29"/>
        <v>C</v>
      </c>
      <c r="T177" s="1" t="str">
        <f t="shared" si="29"/>
        <v>C</v>
      </c>
      <c r="U177" s="1" t="str">
        <f t="shared" si="29"/>
        <v>D</v>
      </c>
    </row>
    <row r="178" spans="1:29" ht="15.6" x14ac:dyDescent="0.25">
      <c r="E178" s="5">
        <v>23043100</v>
      </c>
      <c r="F178" s="5">
        <v>8019</v>
      </c>
      <c r="G178" s="7">
        <v>145020</v>
      </c>
      <c r="H178" s="5">
        <v>3412570</v>
      </c>
      <c r="J178" s="1">
        <f t="shared" si="30"/>
        <v>0.12313323715199251</v>
      </c>
      <c r="K178" s="1">
        <f t="shared" si="30"/>
        <v>0.75125573269272772</v>
      </c>
      <c r="L178" s="1">
        <f t="shared" si="30"/>
        <v>-0.26365602754054412</v>
      </c>
      <c r="M178" s="1">
        <f t="shared" si="30"/>
        <v>0.88678108204191697</v>
      </c>
      <c r="O178" s="1">
        <f t="shared" si="27"/>
        <v>6.1011612304596277</v>
      </c>
      <c r="P178" s="1">
        <f t="shared" si="28"/>
        <v>-2.1412255020559061</v>
      </c>
      <c r="Q178" s="1">
        <f t="shared" si="28"/>
        <v>7.2018010941050559</v>
      </c>
      <c r="S178" s="1" t="str">
        <f t="shared" si="29"/>
        <v>D</v>
      </c>
      <c r="T178" s="1" t="str">
        <f t="shared" si="29"/>
        <v>A</v>
      </c>
      <c r="U178" s="1" t="str">
        <f t="shared" si="29"/>
        <v>D</v>
      </c>
    </row>
    <row r="179" spans="1:29" ht="15.6" x14ac:dyDescent="0.25">
      <c r="E179" s="5">
        <v>25470100</v>
      </c>
      <c r="F179" s="5">
        <v>8423</v>
      </c>
      <c r="G179" s="7">
        <v>159132</v>
      </c>
      <c r="H179" s="5">
        <v>3447157</v>
      </c>
      <c r="J179" s="1">
        <f t="shared" si="30"/>
        <v>0.10532437041891066</v>
      </c>
      <c r="K179" s="1">
        <f t="shared" si="30"/>
        <v>5.038034667664297E-2</v>
      </c>
      <c r="L179" s="1">
        <f t="shared" si="30"/>
        <v>9.7310715763342992E-2</v>
      </c>
      <c r="M179" s="1">
        <f t="shared" si="30"/>
        <v>1.0135176714323809E-2</v>
      </c>
      <c r="O179" s="1">
        <f t="shared" si="27"/>
        <v>0.47833513246994297</v>
      </c>
      <c r="P179" s="1">
        <f t="shared" si="28"/>
        <v>0.92391452591936085</v>
      </c>
      <c r="Q179" s="1">
        <f t="shared" si="28"/>
        <v>9.6228220249622978E-2</v>
      </c>
      <c r="S179" s="1" t="str">
        <f t="shared" si="29"/>
        <v>C</v>
      </c>
      <c r="T179" s="1" t="str">
        <f t="shared" si="29"/>
        <v>C</v>
      </c>
      <c r="U179" s="1" t="str">
        <f t="shared" si="29"/>
        <v>C</v>
      </c>
    </row>
    <row r="180" spans="1:29" ht="15.6" x14ac:dyDescent="0.25">
      <c r="E180" s="5">
        <v>27907000</v>
      </c>
      <c r="F180" s="5">
        <v>8224</v>
      </c>
      <c r="G180" s="7">
        <v>189963</v>
      </c>
      <c r="H180" s="5">
        <v>2350670</v>
      </c>
      <c r="J180" s="1">
        <f t="shared" si="30"/>
        <v>9.5676891727947674E-2</v>
      </c>
      <c r="K180" s="1">
        <f t="shared" si="30"/>
        <v>-2.3625786536863352E-2</v>
      </c>
      <c r="L180" s="1">
        <f t="shared" si="30"/>
        <v>0.19374481562476434</v>
      </c>
      <c r="M180" s="1">
        <f t="shared" si="30"/>
        <v>-0.31808443885787624</v>
      </c>
      <c r="O180" s="1">
        <f t="shared" si="27"/>
        <v>-0.24693304841091684</v>
      </c>
      <c r="P180" s="1">
        <f t="shared" si="28"/>
        <v>2.02499069655887</v>
      </c>
      <c r="Q180" s="1">
        <f t="shared" si="28"/>
        <v>-3.3245691108186604</v>
      </c>
      <c r="S180" s="1" t="str">
        <f t="shared" si="29"/>
        <v>B</v>
      </c>
      <c r="T180" s="1" t="str">
        <f t="shared" si="29"/>
        <v>D</v>
      </c>
      <c r="U180" s="1" t="str">
        <f t="shared" si="29"/>
        <v>A</v>
      </c>
    </row>
    <row r="181" spans="1:29" ht="15.6" x14ac:dyDescent="0.25">
      <c r="E181" s="5">
        <v>30021852</v>
      </c>
      <c r="F181" s="5">
        <v>9299</v>
      </c>
      <c r="G181" s="7">
        <v>194320</v>
      </c>
      <c r="H181" s="5">
        <v>2029038</v>
      </c>
      <c r="J181" s="1">
        <f t="shared" si="30"/>
        <v>7.5782133514888744E-2</v>
      </c>
      <c r="K181" s="1">
        <f t="shared" si="30"/>
        <v>0.13071498054474709</v>
      </c>
      <c r="L181" s="1">
        <f t="shared" si="30"/>
        <v>2.2936045440427873E-2</v>
      </c>
      <c r="M181" s="1">
        <f t="shared" si="30"/>
        <v>-0.13682567097891241</v>
      </c>
      <c r="O181" s="1">
        <f t="shared" si="27"/>
        <v>1.7248786024091789</v>
      </c>
      <c r="P181" s="1">
        <f t="shared" si="28"/>
        <v>0.30265768957166772</v>
      </c>
      <c r="Q181" s="1">
        <f t="shared" si="28"/>
        <v>-1.8055135773134519</v>
      </c>
      <c r="S181" s="1" t="str">
        <f t="shared" si="29"/>
        <v>D</v>
      </c>
      <c r="T181" s="1" t="str">
        <f t="shared" si="29"/>
        <v>C</v>
      </c>
      <c r="U181" s="1" t="str">
        <f t="shared" si="29"/>
        <v>A</v>
      </c>
    </row>
    <row r="182" spans="1:29" ht="14.4" x14ac:dyDescent="0.25">
      <c r="A182" s="22" t="s">
        <v>78</v>
      </c>
      <c r="J182" s="1" t="e">
        <f>(E182-#REF!)/#REF!</f>
        <v>#REF!</v>
      </c>
      <c r="K182" s="1" t="e">
        <f>(F182-#REF!)/#REF!</f>
        <v>#REF!</v>
      </c>
      <c r="L182" s="1" t="e">
        <f>(G182-#REF!)/#REF!</f>
        <v>#REF!</v>
      </c>
      <c r="M182" s="1" t="e">
        <f>(H182-#REF!)/#REF!</f>
        <v>#REF!</v>
      </c>
      <c r="O182" s="1" t="e">
        <f t="shared" ref="O182:O196" si="31">K182/J182</f>
        <v>#REF!</v>
      </c>
      <c r="P182" s="1" t="e">
        <f t="shared" ref="P182:Q196" si="32">L182/$J182</f>
        <v>#REF!</v>
      </c>
      <c r="Q182" s="1" t="e">
        <f t="shared" si="32"/>
        <v>#REF!</v>
      </c>
      <c r="S182" s="8" t="e">
        <f t="shared" ref="S182:U196" si="33">IF(AND($J182&gt;0,K182&lt;0,O182&lt;-0.5),"A",IF(OR(AND($J182&gt;0,K182&lt;0,O182&gt;-0.5)),"B",IF(OR(AND($J182&gt;0,K182&gt;0,O182&lt;1),AND($J182&lt;0,K182&lt;0,O182&gt;1.2)),"C",IF(OR(AND($J182&gt;0,K182&gt;0,O182&gt;1),AND($J182&lt;0,K182&lt;0,O182&lt;1.2)),"D",IF(AND($J182&lt;0,K182&gt;0,O182&lt;0),"E","F")))))</f>
        <v>#REF!</v>
      </c>
      <c r="T182" s="8" t="e">
        <f t="shared" si="33"/>
        <v>#REF!</v>
      </c>
      <c r="U182" s="8" t="e">
        <f t="shared" si="33"/>
        <v>#REF!</v>
      </c>
    </row>
    <row r="183" spans="1:29" ht="15.6" x14ac:dyDescent="0.25">
      <c r="E183" s="5">
        <v>6231500</v>
      </c>
      <c r="F183" s="6"/>
      <c r="G183" s="6"/>
      <c r="H183" s="6"/>
      <c r="J183" s="1" t="e">
        <f t="shared" ref="J183:L196" si="34">(E183-E182)/E182</f>
        <v>#DIV/0!</v>
      </c>
      <c r="K183" s="1" t="e">
        <f t="shared" si="34"/>
        <v>#DIV/0!</v>
      </c>
      <c r="L183" s="1" t="e">
        <f t="shared" si="34"/>
        <v>#DIV/0!</v>
      </c>
      <c r="M183" s="1" t="e">
        <f t="shared" ref="M183:M196" si="35">(H183-H182)/H182</f>
        <v>#DIV/0!</v>
      </c>
      <c r="O183" s="1" t="e">
        <f t="shared" si="31"/>
        <v>#DIV/0!</v>
      </c>
      <c r="P183" s="1" t="e">
        <f t="shared" si="32"/>
        <v>#DIV/0!</v>
      </c>
      <c r="Q183" s="1" t="e">
        <f t="shared" si="32"/>
        <v>#DIV/0!</v>
      </c>
      <c r="S183" s="1" t="e">
        <f t="shared" si="33"/>
        <v>#DIV/0!</v>
      </c>
      <c r="T183" s="1" t="e">
        <f t="shared" si="33"/>
        <v>#DIV/0!</v>
      </c>
      <c r="U183" s="1" t="e">
        <f t="shared" si="33"/>
        <v>#DIV/0!</v>
      </c>
      <c r="W183" s="1">
        <f>COUNTIF($S$183:$U$196,"A")</f>
        <v>5</v>
      </c>
      <c r="X183" s="1">
        <f>COUNTIF($S$183:$U$196,"B")</f>
        <v>2</v>
      </c>
      <c r="Y183" s="1">
        <f>COUNTIF($S$183:$U$196,"C")</f>
        <v>10</v>
      </c>
      <c r="Z183" s="1">
        <f>COUNTIF($S$183:$U$196,"D")</f>
        <v>16</v>
      </c>
      <c r="AA183" s="1">
        <f>COUNTIF($S$183:$U$196,"E")</f>
        <v>0</v>
      </c>
      <c r="AC183" s="1" t="s">
        <v>34</v>
      </c>
    </row>
    <row r="184" spans="1:29" ht="15.6" x14ac:dyDescent="0.25">
      <c r="E184" s="5">
        <v>7021300</v>
      </c>
      <c r="F184" s="6"/>
      <c r="G184" s="6"/>
      <c r="H184" s="6"/>
      <c r="J184" s="1">
        <f t="shared" si="34"/>
        <v>0.12674315975286848</v>
      </c>
      <c r="K184" s="1" t="e">
        <f t="shared" si="34"/>
        <v>#DIV/0!</v>
      </c>
      <c r="L184" s="1" t="e">
        <f t="shared" si="34"/>
        <v>#DIV/0!</v>
      </c>
      <c r="M184" s="1" t="e">
        <f t="shared" si="35"/>
        <v>#DIV/0!</v>
      </c>
      <c r="O184" s="1" t="e">
        <f t="shared" si="31"/>
        <v>#DIV/0!</v>
      </c>
      <c r="P184" s="1" t="e">
        <f t="shared" si="32"/>
        <v>#DIV/0!</v>
      </c>
      <c r="Q184" s="1" t="e">
        <f t="shared" si="32"/>
        <v>#DIV/0!</v>
      </c>
      <c r="S184" s="1" t="e">
        <f t="shared" si="33"/>
        <v>#DIV/0!</v>
      </c>
      <c r="T184" s="1" t="e">
        <f t="shared" si="33"/>
        <v>#DIV/0!</v>
      </c>
      <c r="U184" s="1" t="e">
        <f t="shared" si="33"/>
        <v>#DIV/0!</v>
      </c>
    </row>
    <row r="185" spans="1:29" ht="15.6" x14ac:dyDescent="0.25">
      <c r="E185" s="5">
        <v>8346000</v>
      </c>
      <c r="F185" s="5">
        <v>5002</v>
      </c>
      <c r="G185" s="5">
        <v>47238</v>
      </c>
      <c r="H185" s="5">
        <v>541389</v>
      </c>
      <c r="J185" s="1">
        <f t="shared" si="34"/>
        <v>0.18866876504351046</v>
      </c>
      <c r="K185" s="1" t="e">
        <f t="shared" si="34"/>
        <v>#DIV/0!</v>
      </c>
      <c r="L185" s="1" t="e">
        <f t="shared" si="34"/>
        <v>#DIV/0!</v>
      </c>
      <c r="M185" s="1" t="e">
        <f t="shared" si="35"/>
        <v>#DIV/0!</v>
      </c>
      <c r="O185" s="1" t="e">
        <f t="shared" si="31"/>
        <v>#DIV/0!</v>
      </c>
      <c r="P185" s="1" t="e">
        <f t="shared" si="32"/>
        <v>#DIV/0!</v>
      </c>
      <c r="Q185" s="1" t="e">
        <f t="shared" si="32"/>
        <v>#DIV/0!</v>
      </c>
      <c r="S185" s="1" t="e">
        <f t="shared" si="33"/>
        <v>#DIV/0!</v>
      </c>
      <c r="T185" s="1" t="e">
        <f t="shared" si="33"/>
        <v>#DIV/0!</v>
      </c>
      <c r="U185" s="1" t="e">
        <f t="shared" si="33"/>
        <v>#DIV/0!</v>
      </c>
    </row>
    <row r="186" spans="1:29" ht="15.6" x14ac:dyDescent="0.25">
      <c r="E186" s="5">
        <v>10120000</v>
      </c>
      <c r="F186" s="5">
        <v>5107</v>
      </c>
      <c r="G186" s="5">
        <v>61460</v>
      </c>
      <c r="H186" s="5">
        <v>583050</v>
      </c>
      <c r="J186" s="1">
        <f t="shared" si="34"/>
        <v>0.21255691349149294</v>
      </c>
      <c r="K186" s="1">
        <f t="shared" si="34"/>
        <v>2.0991603358656536E-2</v>
      </c>
      <c r="L186" s="1">
        <f t="shared" si="34"/>
        <v>0.30107117151445872</v>
      </c>
      <c r="M186" s="1">
        <f t="shared" si="35"/>
        <v>7.6952062195574711E-2</v>
      </c>
      <c r="O186" s="1">
        <f t="shared" si="31"/>
        <v>9.8757565744840722E-2</v>
      </c>
      <c r="P186" s="1">
        <f t="shared" si="32"/>
        <v>1.4164261541486316</v>
      </c>
      <c r="Q186" s="1">
        <f t="shared" si="32"/>
        <v>0.36203038956272071</v>
      </c>
      <c r="S186" s="1" t="str">
        <f t="shared" si="33"/>
        <v>C</v>
      </c>
      <c r="T186" s="1" t="str">
        <f t="shared" si="33"/>
        <v>D</v>
      </c>
      <c r="U186" s="1" t="str">
        <f t="shared" si="33"/>
        <v>C</v>
      </c>
    </row>
    <row r="187" spans="1:29" ht="15.6" x14ac:dyDescent="0.25">
      <c r="E187" s="5">
        <v>12117800</v>
      </c>
      <c r="F187" s="5">
        <v>6036</v>
      </c>
      <c r="G187" s="5">
        <v>63363</v>
      </c>
      <c r="H187" s="5">
        <v>851647</v>
      </c>
      <c r="J187" s="1">
        <f t="shared" si="34"/>
        <v>0.19741106719367588</v>
      </c>
      <c r="K187" s="1">
        <f t="shared" si="34"/>
        <v>0.18190718621499902</v>
      </c>
      <c r="L187" s="1">
        <f t="shared" si="34"/>
        <v>3.0963228115847705E-2</v>
      </c>
      <c r="M187" s="1">
        <f t="shared" si="35"/>
        <v>0.46067575679615813</v>
      </c>
      <c r="O187" s="1">
        <f t="shared" si="31"/>
        <v>0.92146397261777468</v>
      </c>
      <c r="P187" s="1">
        <f t="shared" si="32"/>
        <v>0.15684646537810532</v>
      </c>
      <c r="Q187" s="1">
        <f t="shared" si="32"/>
        <v>2.3335862742902798</v>
      </c>
      <c r="S187" s="1" t="str">
        <f t="shared" si="33"/>
        <v>C</v>
      </c>
      <c r="T187" s="1" t="str">
        <f t="shared" si="33"/>
        <v>C</v>
      </c>
      <c r="U187" s="1" t="str">
        <f t="shared" si="33"/>
        <v>D</v>
      </c>
    </row>
    <row r="188" spans="1:29" ht="15.6" x14ac:dyDescent="0.25">
      <c r="E188" s="5">
        <v>14048600</v>
      </c>
      <c r="F188" s="5">
        <v>6263</v>
      </c>
      <c r="G188" s="5">
        <v>79604</v>
      </c>
      <c r="H188" s="5">
        <v>2978366</v>
      </c>
      <c r="J188" s="1">
        <f t="shared" si="34"/>
        <v>0.15933585304263151</v>
      </c>
      <c r="K188" s="1">
        <f t="shared" si="34"/>
        <v>3.7607687210072897E-2</v>
      </c>
      <c r="L188" s="1">
        <f t="shared" si="34"/>
        <v>0.25631677793033791</v>
      </c>
      <c r="M188" s="1">
        <f t="shared" si="35"/>
        <v>2.4971836923044406</v>
      </c>
      <c r="O188" s="1">
        <f t="shared" si="31"/>
        <v>0.23602777712565845</v>
      </c>
      <c r="P188" s="1">
        <f t="shared" si="32"/>
        <v>1.6086572672489377</v>
      </c>
      <c r="Q188" s="1">
        <f t="shared" si="32"/>
        <v>15.672453152375569</v>
      </c>
      <c r="S188" s="1" t="str">
        <f t="shared" si="33"/>
        <v>C</v>
      </c>
      <c r="T188" s="1" t="str">
        <f t="shared" si="33"/>
        <v>D</v>
      </c>
      <c r="U188" s="1" t="str">
        <f t="shared" si="33"/>
        <v>D</v>
      </c>
    </row>
    <row r="189" spans="1:29" ht="15.6" x14ac:dyDescent="0.25">
      <c r="E189" s="5">
        <v>16604600</v>
      </c>
      <c r="F189" s="5">
        <v>8964</v>
      </c>
      <c r="G189" s="5">
        <v>72995</v>
      </c>
      <c r="H189" s="5">
        <v>456737</v>
      </c>
      <c r="J189" s="1">
        <f t="shared" si="34"/>
        <v>0.18193983742152242</v>
      </c>
      <c r="K189" s="1">
        <f t="shared" si="34"/>
        <v>0.43126297301612648</v>
      </c>
      <c r="L189" s="1">
        <f t="shared" si="34"/>
        <v>-8.302346615747952E-2</v>
      </c>
      <c r="M189" s="1">
        <f t="shared" si="35"/>
        <v>-0.84664846429216556</v>
      </c>
      <c r="O189" s="1">
        <f t="shared" si="31"/>
        <v>2.3703603297004516</v>
      </c>
      <c r="P189" s="1">
        <f t="shared" si="32"/>
        <v>-0.45632373499998702</v>
      </c>
      <c r="Q189" s="1">
        <f t="shared" si="32"/>
        <v>-4.6534529011951946</v>
      </c>
      <c r="S189" s="1" t="str">
        <f t="shared" si="33"/>
        <v>D</v>
      </c>
      <c r="T189" s="1" t="str">
        <f t="shared" si="33"/>
        <v>B</v>
      </c>
      <c r="U189" s="1" t="str">
        <f t="shared" si="33"/>
        <v>A</v>
      </c>
    </row>
    <row r="190" spans="1:29" ht="15.6" x14ac:dyDescent="0.25">
      <c r="E190" s="5">
        <v>19582000</v>
      </c>
      <c r="F190" s="5">
        <v>7933</v>
      </c>
      <c r="G190" s="5">
        <v>81449</v>
      </c>
      <c r="H190" s="5">
        <v>2092612</v>
      </c>
      <c r="J190" s="1">
        <f t="shared" si="34"/>
        <v>0.17931175698300472</v>
      </c>
      <c r="K190" s="1">
        <f t="shared" si="34"/>
        <v>-0.11501561802766622</v>
      </c>
      <c r="L190" s="1">
        <f t="shared" si="34"/>
        <v>0.11581615179121858</v>
      </c>
      <c r="M190" s="1">
        <f t="shared" si="35"/>
        <v>3.5816564018242447</v>
      </c>
      <c r="O190" s="1">
        <f t="shared" si="31"/>
        <v>-0.64142820282870505</v>
      </c>
      <c r="P190" s="1">
        <f t="shared" si="32"/>
        <v>0.64589268288858326</v>
      </c>
      <c r="Q190" s="1">
        <f t="shared" si="32"/>
        <v>19.974464932401037</v>
      </c>
      <c r="S190" s="1" t="str">
        <f t="shared" si="33"/>
        <v>A</v>
      </c>
      <c r="T190" s="1" t="str">
        <f t="shared" si="33"/>
        <v>C</v>
      </c>
      <c r="U190" s="1" t="str">
        <f t="shared" si="33"/>
        <v>D</v>
      </c>
    </row>
    <row r="191" spans="1:29" ht="15.6" x14ac:dyDescent="0.25">
      <c r="E191" s="5">
        <v>20691100</v>
      </c>
      <c r="F191" s="5">
        <v>9733</v>
      </c>
      <c r="G191" s="5">
        <v>86776</v>
      </c>
      <c r="H191" s="5">
        <v>2004074</v>
      </c>
      <c r="J191" s="1">
        <f t="shared" si="34"/>
        <v>5.663874987233173E-2</v>
      </c>
      <c r="K191" s="1">
        <f t="shared" si="34"/>
        <v>0.22690028992814823</v>
      </c>
      <c r="L191" s="1">
        <f t="shared" si="34"/>
        <v>6.5402890152119725E-2</v>
      </c>
      <c r="M191" s="1">
        <f t="shared" si="35"/>
        <v>-4.2309802294930927E-2</v>
      </c>
      <c r="O191" s="1">
        <f t="shared" si="31"/>
        <v>4.0060963640546383</v>
      </c>
      <c r="P191" s="1">
        <f t="shared" si="32"/>
        <v>1.1547375303929388</v>
      </c>
      <c r="Q191" s="1">
        <f t="shared" si="32"/>
        <v>-0.74701158465362683</v>
      </c>
      <c r="S191" s="1" t="str">
        <f t="shared" si="33"/>
        <v>D</v>
      </c>
      <c r="T191" s="1" t="str">
        <f t="shared" si="33"/>
        <v>D</v>
      </c>
      <c r="U191" s="1" t="str">
        <f t="shared" si="33"/>
        <v>A</v>
      </c>
    </row>
    <row r="192" spans="1:29" ht="15.6" x14ac:dyDescent="0.25">
      <c r="E192" s="5">
        <v>23999900</v>
      </c>
      <c r="F192" s="5">
        <v>10077</v>
      </c>
      <c r="G192" s="5">
        <v>120092</v>
      </c>
      <c r="H192" s="5">
        <v>2218632</v>
      </c>
      <c r="J192" s="1">
        <f t="shared" si="34"/>
        <v>0.15991416599407474</v>
      </c>
      <c r="K192" s="1">
        <f t="shared" si="34"/>
        <v>3.5343676153292924E-2</v>
      </c>
      <c r="L192" s="1">
        <f t="shared" si="34"/>
        <v>0.3839310408407855</v>
      </c>
      <c r="M192" s="1">
        <f t="shared" si="35"/>
        <v>0.10706091691224975</v>
      </c>
      <c r="O192" s="1">
        <f t="shared" si="31"/>
        <v>0.2210165430534935</v>
      </c>
      <c r="P192" s="1">
        <f t="shared" si="32"/>
        <v>2.4008569750788133</v>
      </c>
      <c r="Q192" s="1">
        <f t="shared" si="32"/>
        <v>0.66948988694482925</v>
      </c>
      <c r="S192" s="1" t="str">
        <f t="shared" si="33"/>
        <v>C</v>
      </c>
      <c r="T192" s="1" t="str">
        <f t="shared" si="33"/>
        <v>D</v>
      </c>
      <c r="U192" s="1" t="str">
        <f t="shared" si="33"/>
        <v>C</v>
      </c>
    </row>
    <row r="193" spans="1:29" ht="15.6" x14ac:dyDescent="0.25">
      <c r="E193" s="5">
        <v>27704500</v>
      </c>
      <c r="F193" s="5">
        <v>13216</v>
      </c>
      <c r="G193" s="7">
        <v>72729</v>
      </c>
      <c r="H193" s="5">
        <v>3432827</v>
      </c>
      <c r="J193" s="1">
        <f t="shared" si="34"/>
        <v>0.15435897649573541</v>
      </c>
      <c r="K193" s="1">
        <f t="shared" si="34"/>
        <v>0.31150143892031357</v>
      </c>
      <c r="L193" s="1">
        <f t="shared" si="34"/>
        <v>-0.39438930153548946</v>
      </c>
      <c r="M193" s="1">
        <f t="shared" si="35"/>
        <v>0.54727192251802015</v>
      </c>
      <c r="O193" s="1">
        <f t="shared" si="31"/>
        <v>2.0180325497877325</v>
      </c>
      <c r="P193" s="1">
        <f t="shared" si="32"/>
        <v>-2.555013712120497</v>
      </c>
      <c r="Q193" s="1">
        <f t="shared" si="32"/>
        <v>3.5454492828484132</v>
      </c>
      <c r="S193" s="1" t="str">
        <f t="shared" si="33"/>
        <v>D</v>
      </c>
      <c r="T193" s="1" t="str">
        <f t="shared" si="33"/>
        <v>A</v>
      </c>
      <c r="U193" s="1" t="str">
        <f t="shared" si="33"/>
        <v>D</v>
      </c>
    </row>
    <row r="194" spans="1:29" ht="15.6" x14ac:dyDescent="0.25">
      <c r="E194" s="5">
        <v>30128100</v>
      </c>
      <c r="F194" s="5">
        <v>10335</v>
      </c>
      <c r="G194" s="7">
        <v>89145</v>
      </c>
      <c r="H194" s="5">
        <v>4101197</v>
      </c>
      <c r="J194" s="1">
        <f t="shared" si="34"/>
        <v>8.7480373224566407E-2</v>
      </c>
      <c r="K194" s="1">
        <f t="shared" si="34"/>
        <v>-0.21799334140435836</v>
      </c>
      <c r="L194" s="1">
        <f t="shared" si="34"/>
        <v>0.22571463927731716</v>
      </c>
      <c r="M194" s="1">
        <f t="shared" si="35"/>
        <v>0.19469958724980899</v>
      </c>
      <c r="O194" s="1">
        <f t="shared" si="31"/>
        <v>-2.4919114238888622</v>
      </c>
      <c r="P194" s="1">
        <f t="shared" si="32"/>
        <v>2.5801746261175249</v>
      </c>
      <c r="Q194" s="1">
        <f t="shared" si="32"/>
        <v>2.2256373638233757</v>
      </c>
      <c r="S194" s="1" t="str">
        <f t="shared" si="33"/>
        <v>A</v>
      </c>
      <c r="T194" s="1" t="str">
        <f t="shared" si="33"/>
        <v>D</v>
      </c>
      <c r="U194" s="1" t="str">
        <f t="shared" si="33"/>
        <v>D</v>
      </c>
    </row>
    <row r="195" spans="1:29" ht="15.6" x14ac:dyDescent="0.25">
      <c r="E195" s="5">
        <v>33368100</v>
      </c>
      <c r="F195" s="5">
        <v>9833</v>
      </c>
      <c r="G195" s="7">
        <v>99765</v>
      </c>
      <c r="H195" s="5">
        <v>4222145</v>
      </c>
      <c r="J195" s="1">
        <f t="shared" si="34"/>
        <v>0.10754080078066655</v>
      </c>
      <c r="K195" s="1">
        <f t="shared" si="34"/>
        <v>-4.8572810836961779E-2</v>
      </c>
      <c r="L195" s="1">
        <f t="shared" si="34"/>
        <v>0.11913175164058556</v>
      </c>
      <c r="M195" s="1">
        <f t="shared" si="35"/>
        <v>2.9490902290233802E-2</v>
      </c>
      <c r="O195" s="1">
        <f t="shared" si="31"/>
        <v>-0.4516686735114408</v>
      </c>
      <c r="P195" s="1">
        <f t="shared" si="32"/>
        <v>1.1077818909267674</v>
      </c>
      <c r="Q195" s="1">
        <f t="shared" si="32"/>
        <v>0.27422989299086203</v>
      </c>
      <c r="S195" s="1" t="str">
        <f t="shared" si="33"/>
        <v>B</v>
      </c>
      <c r="T195" s="1" t="str">
        <f t="shared" si="33"/>
        <v>D</v>
      </c>
      <c r="U195" s="1" t="str">
        <f t="shared" si="33"/>
        <v>C</v>
      </c>
    </row>
    <row r="196" spans="1:29" ht="15.6" x14ac:dyDescent="0.25">
      <c r="E196" s="5">
        <v>35698000</v>
      </c>
      <c r="F196" s="5">
        <v>10161</v>
      </c>
      <c r="G196" s="7">
        <v>198760</v>
      </c>
      <c r="H196" s="5">
        <v>4957824</v>
      </c>
      <c r="J196" s="1">
        <f t="shared" si="34"/>
        <v>6.9824173387157198E-2</v>
      </c>
      <c r="K196" s="1">
        <f t="shared" si="34"/>
        <v>3.3357062951286487E-2</v>
      </c>
      <c r="L196" s="1">
        <f t="shared" si="34"/>
        <v>0.992281862376585</v>
      </c>
      <c r="M196" s="1">
        <f t="shared" si="35"/>
        <v>0.17424294996974288</v>
      </c>
      <c r="O196" s="1">
        <f t="shared" si="31"/>
        <v>0.47772943571175697</v>
      </c>
      <c r="P196" s="1">
        <f t="shared" si="32"/>
        <v>14.21115086998074</v>
      </c>
      <c r="Q196" s="1">
        <f t="shared" si="32"/>
        <v>2.4954531005130596</v>
      </c>
      <c r="S196" s="1" t="str">
        <f t="shared" si="33"/>
        <v>C</v>
      </c>
      <c r="T196" s="1" t="str">
        <f t="shared" si="33"/>
        <v>D</v>
      </c>
      <c r="U196" s="1" t="str">
        <f t="shared" si="33"/>
        <v>D</v>
      </c>
    </row>
    <row r="197" spans="1:29" ht="14.4" x14ac:dyDescent="0.25">
      <c r="A197" s="22" t="s">
        <v>85</v>
      </c>
      <c r="J197" s="1" t="e">
        <f>(E197-#REF!)/#REF!</f>
        <v>#REF!</v>
      </c>
      <c r="K197" s="1" t="e">
        <f>(F197-#REF!)/#REF!</f>
        <v>#REF!</v>
      </c>
      <c r="L197" s="1" t="e">
        <f>(G197-#REF!)/#REF!</f>
        <v>#REF!</v>
      </c>
      <c r="M197" s="1" t="e">
        <f>(H197-#REF!)/#REF!</f>
        <v>#REF!</v>
      </c>
      <c r="O197" s="1" t="e">
        <f t="shared" ref="O197:O207" si="36">K197/J197</f>
        <v>#REF!</v>
      </c>
      <c r="P197" s="1" t="e">
        <f t="shared" ref="P197:Q207" si="37">L197/$J197</f>
        <v>#REF!</v>
      </c>
      <c r="Q197" s="1" t="e">
        <f t="shared" si="37"/>
        <v>#REF!</v>
      </c>
      <c r="S197" s="8" t="e">
        <f t="shared" ref="S197:U207" si="38">IF(AND($J197&gt;0,K197&lt;0,O197&lt;-0.5),"A",IF(OR(AND($J197&gt;0,K197&lt;0,O197&gt;-0.5)),"B",IF(OR(AND($J197&gt;0,K197&gt;0,O197&lt;1),AND($J197&lt;0,K197&lt;0,O197&gt;1.2)),"C",IF(OR(AND($J197&gt;0,K197&gt;0,O197&gt;1),AND($J197&lt;0,K197&lt;0,O197&lt;1.2)),"D",IF(AND($J197&lt;0,K197&gt;0,O197&lt;0),"E","F")))))</f>
        <v>#REF!</v>
      </c>
      <c r="T197" s="8" t="e">
        <f t="shared" si="38"/>
        <v>#REF!</v>
      </c>
      <c r="U197" s="8" t="e">
        <f t="shared" si="38"/>
        <v>#REF!</v>
      </c>
    </row>
    <row r="198" spans="1:29" ht="15.6" x14ac:dyDescent="0.25">
      <c r="E198" s="5">
        <v>4464432</v>
      </c>
      <c r="F198" s="6"/>
      <c r="G198" s="6"/>
      <c r="H198" s="6"/>
      <c r="J198" s="1" t="e">
        <f t="shared" ref="J198:M206" si="39">(E198-E197)/E197</f>
        <v>#DIV/0!</v>
      </c>
      <c r="K198" s="1" t="e">
        <f t="shared" si="39"/>
        <v>#DIV/0!</v>
      </c>
      <c r="L198" s="1" t="e">
        <f t="shared" si="39"/>
        <v>#DIV/0!</v>
      </c>
      <c r="M198" s="1" t="e">
        <f t="shared" si="39"/>
        <v>#DIV/0!</v>
      </c>
      <c r="O198" s="1" t="e">
        <f t="shared" si="36"/>
        <v>#DIV/0!</v>
      </c>
      <c r="P198" s="1" t="e">
        <f t="shared" si="37"/>
        <v>#DIV/0!</v>
      </c>
      <c r="Q198" s="1" t="e">
        <f t="shared" si="37"/>
        <v>#DIV/0!</v>
      </c>
      <c r="S198" s="1" t="e">
        <f t="shared" si="38"/>
        <v>#DIV/0!</v>
      </c>
      <c r="T198" s="1" t="e">
        <f t="shared" si="38"/>
        <v>#DIV/0!</v>
      </c>
      <c r="U198" s="1" t="e">
        <f t="shared" si="38"/>
        <v>#DIV/0!</v>
      </c>
      <c r="W198" s="1">
        <f>COUNTIF($S$198:$U$211,"A")</f>
        <v>7</v>
      </c>
      <c r="X198" s="1">
        <f>COUNTIF($S$198:$U$211,"b")</f>
        <v>6</v>
      </c>
      <c r="Y198" s="1">
        <f>COUNTIF($S$198:$U$211,"C")</f>
        <v>9</v>
      </c>
      <c r="Z198" s="1">
        <f>COUNTIF($S$198:$U$211,"D")</f>
        <v>6</v>
      </c>
      <c r="AA198" s="1">
        <f>COUNTIF($S$198:$U$211,"E")</f>
        <v>5</v>
      </c>
      <c r="AC198" s="1" t="s">
        <v>42</v>
      </c>
    </row>
    <row r="199" spans="1:29" ht="15.6" x14ac:dyDescent="0.25">
      <c r="E199" s="5">
        <v>5150813</v>
      </c>
      <c r="F199" s="6"/>
      <c r="G199" s="6"/>
      <c r="H199" s="6"/>
      <c r="J199" s="1">
        <f t="shared" si="39"/>
        <v>0.15374430610657749</v>
      </c>
      <c r="K199" s="1" t="e">
        <f t="shared" si="39"/>
        <v>#DIV/0!</v>
      </c>
      <c r="L199" s="1" t="e">
        <f t="shared" si="39"/>
        <v>#DIV/0!</v>
      </c>
      <c r="M199" s="1" t="e">
        <f t="shared" si="39"/>
        <v>#DIV/0!</v>
      </c>
      <c r="O199" s="1" t="e">
        <f t="shared" si="36"/>
        <v>#DIV/0!</v>
      </c>
      <c r="P199" s="1" t="e">
        <f t="shared" si="37"/>
        <v>#DIV/0!</v>
      </c>
      <c r="Q199" s="1" t="e">
        <f t="shared" si="37"/>
        <v>#DIV/0!</v>
      </c>
      <c r="S199" s="1" t="e">
        <f t="shared" si="38"/>
        <v>#DIV/0!</v>
      </c>
      <c r="T199" s="1" t="e">
        <f t="shared" si="38"/>
        <v>#DIV/0!</v>
      </c>
      <c r="U199" s="1" t="e">
        <f t="shared" si="38"/>
        <v>#DIV/0!</v>
      </c>
    </row>
    <row r="200" spans="1:29" ht="15.6" x14ac:dyDescent="0.25">
      <c r="E200" s="5">
        <v>6001038</v>
      </c>
      <c r="F200" s="5">
        <v>12115</v>
      </c>
      <c r="G200" s="5">
        <v>23347</v>
      </c>
      <c r="H200" s="5">
        <v>41660</v>
      </c>
      <c r="J200" s="1">
        <f t="shared" si="39"/>
        <v>0.1650661749902394</v>
      </c>
      <c r="K200" s="1" t="e">
        <f t="shared" si="39"/>
        <v>#DIV/0!</v>
      </c>
      <c r="L200" s="1" t="e">
        <f t="shared" si="39"/>
        <v>#DIV/0!</v>
      </c>
      <c r="M200" s="1" t="e">
        <f t="shared" si="39"/>
        <v>#DIV/0!</v>
      </c>
      <c r="O200" s="1" t="e">
        <f t="shared" si="36"/>
        <v>#DIV/0!</v>
      </c>
      <c r="P200" s="1" t="e">
        <f t="shared" si="37"/>
        <v>#DIV/0!</v>
      </c>
      <c r="Q200" s="1" t="e">
        <f t="shared" si="37"/>
        <v>#DIV/0!</v>
      </c>
      <c r="S200" s="1" t="e">
        <f t="shared" si="38"/>
        <v>#DIV/0!</v>
      </c>
      <c r="T200" s="1" t="e">
        <f t="shared" si="38"/>
        <v>#DIV/0!</v>
      </c>
      <c r="U200" s="1" t="e">
        <f t="shared" si="38"/>
        <v>#DIV/0!</v>
      </c>
    </row>
    <row r="201" spans="1:29" ht="15.6" x14ac:dyDescent="0.25">
      <c r="E201" s="5">
        <v>7037040</v>
      </c>
      <c r="F201" s="5">
        <v>12328</v>
      </c>
      <c r="G201" s="5">
        <v>29339</v>
      </c>
      <c r="H201" s="5">
        <v>59875</v>
      </c>
      <c r="J201" s="1">
        <f t="shared" si="39"/>
        <v>0.17263713377585677</v>
      </c>
      <c r="K201" s="1">
        <f t="shared" si="39"/>
        <v>1.7581510524143622E-2</v>
      </c>
      <c r="L201" s="1">
        <f t="shared" si="39"/>
        <v>0.25664967661798088</v>
      </c>
      <c r="M201" s="1">
        <f t="shared" si="39"/>
        <v>0.4372299567930869</v>
      </c>
      <c r="O201" s="1">
        <f t="shared" si="36"/>
        <v>0.10184083887172593</v>
      </c>
      <c r="P201" s="1">
        <f t="shared" si="37"/>
        <v>1.4866423636944859</v>
      </c>
      <c r="Q201" s="1">
        <f t="shared" si="37"/>
        <v>2.5326530117255301</v>
      </c>
      <c r="S201" s="1" t="str">
        <f t="shared" si="38"/>
        <v>C</v>
      </c>
      <c r="T201" s="1" t="str">
        <f t="shared" si="38"/>
        <v>D</v>
      </c>
      <c r="U201" s="1" t="str">
        <f t="shared" si="38"/>
        <v>D</v>
      </c>
    </row>
    <row r="202" spans="1:29" ht="15.6" x14ac:dyDescent="0.25">
      <c r="E202" s="5">
        <v>6296913</v>
      </c>
      <c r="F202" s="5">
        <v>16548</v>
      </c>
      <c r="G202" s="5">
        <v>49861</v>
      </c>
      <c r="H202" s="5">
        <v>79535</v>
      </c>
      <c r="J202" s="1">
        <f t="shared" si="39"/>
        <v>-0.1051758978206746</v>
      </c>
      <c r="K202" s="1">
        <f t="shared" si="39"/>
        <v>0.34231018818948733</v>
      </c>
      <c r="L202" s="1">
        <f t="shared" si="39"/>
        <v>0.6994785098333276</v>
      </c>
      <c r="M202" s="1">
        <f t="shared" si="39"/>
        <v>0.32835073068893528</v>
      </c>
      <c r="O202" s="1">
        <f t="shared" si="36"/>
        <v>-3.2546447929841094</v>
      </c>
      <c r="P202" s="1">
        <f t="shared" si="37"/>
        <v>-6.6505589619585823</v>
      </c>
      <c r="Q202" s="1">
        <f t="shared" si="37"/>
        <v>-3.1219199216989315</v>
      </c>
      <c r="S202" s="1" t="str">
        <f t="shared" si="38"/>
        <v>E</v>
      </c>
      <c r="T202" s="1" t="str">
        <f t="shared" si="38"/>
        <v>E</v>
      </c>
      <c r="U202" s="1" t="str">
        <f t="shared" si="38"/>
        <v>E</v>
      </c>
    </row>
    <row r="203" spans="1:29" ht="15.6" x14ac:dyDescent="0.25">
      <c r="E203" s="5">
        <v>7288301</v>
      </c>
      <c r="F203" s="5">
        <v>14523</v>
      </c>
      <c r="G203" s="5">
        <v>53102</v>
      </c>
      <c r="H203" s="5">
        <v>80813</v>
      </c>
      <c r="J203" s="1">
        <f t="shared" si="39"/>
        <v>0.15744032036015107</v>
      </c>
      <c r="K203" s="1">
        <f t="shared" si="39"/>
        <v>-0.12237128353879623</v>
      </c>
      <c r="L203" s="1">
        <f t="shared" si="39"/>
        <v>6.5000701951424961E-2</v>
      </c>
      <c r="M203" s="1">
        <f t="shared" si="39"/>
        <v>1.6068397560822279E-2</v>
      </c>
      <c r="O203" s="1">
        <f t="shared" si="36"/>
        <v>-0.77725504660348121</v>
      </c>
      <c r="P203" s="1">
        <f t="shared" si="37"/>
        <v>0.41285930950047128</v>
      </c>
      <c r="Q203" s="1">
        <f t="shared" si="37"/>
        <v>0.10206024431394177</v>
      </c>
      <c r="S203" s="1" t="str">
        <f t="shared" si="38"/>
        <v>A</v>
      </c>
      <c r="T203" s="1" t="str">
        <f t="shared" si="38"/>
        <v>C</v>
      </c>
      <c r="U203" s="1" t="str">
        <f t="shared" si="38"/>
        <v>C</v>
      </c>
    </row>
    <row r="204" spans="1:29" ht="15.6" x14ac:dyDescent="0.25">
      <c r="E204" s="5">
        <v>10080128</v>
      </c>
      <c r="F204" s="5">
        <v>17316</v>
      </c>
      <c r="G204" s="5">
        <v>52513</v>
      </c>
      <c r="H204" s="5">
        <v>52624</v>
      </c>
      <c r="J204" s="1">
        <f t="shared" si="39"/>
        <v>0.38305594129550907</v>
      </c>
      <c r="K204" s="1">
        <f t="shared" si="39"/>
        <v>0.1923156372650279</v>
      </c>
      <c r="L204" s="1">
        <f t="shared" si="39"/>
        <v>-1.1091860946856992E-2</v>
      </c>
      <c r="M204" s="1">
        <f t="shared" si="39"/>
        <v>-0.34881764072612081</v>
      </c>
      <c r="O204" s="1">
        <f t="shared" si="36"/>
        <v>0.50205627046172274</v>
      </c>
      <c r="P204" s="1">
        <f t="shared" si="37"/>
        <v>-2.8956243073384836E-2</v>
      </c>
      <c r="Q204" s="1">
        <f t="shared" si="37"/>
        <v>-0.91061801455528113</v>
      </c>
      <c r="S204" s="1" t="str">
        <f t="shared" si="38"/>
        <v>C</v>
      </c>
      <c r="T204" s="1" t="str">
        <f t="shared" si="38"/>
        <v>B</v>
      </c>
      <c r="U204" s="1" t="str">
        <f t="shared" si="38"/>
        <v>A</v>
      </c>
    </row>
    <row r="205" spans="1:29" ht="15.6" x14ac:dyDescent="0.25">
      <c r="E205" s="5">
        <v>13000948</v>
      </c>
      <c r="F205" s="5">
        <v>16090</v>
      </c>
      <c r="G205" s="5">
        <v>52006</v>
      </c>
      <c r="H205" s="5">
        <v>45440</v>
      </c>
      <c r="J205" s="1">
        <f t="shared" si="39"/>
        <v>0.28976020939416641</v>
      </c>
      <c r="K205" s="1">
        <f t="shared" si="39"/>
        <v>-7.0801570801570804E-2</v>
      </c>
      <c r="L205" s="1">
        <f t="shared" si="39"/>
        <v>-9.6547521566088396E-3</v>
      </c>
      <c r="M205" s="1">
        <f t="shared" si="39"/>
        <v>-0.1365156582547887</v>
      </c>
      <c r="O205" s="1">
        <f t="shared" si="36"/>
        <v>-0.24434538803517381</v>
      </c>
      <c r="P205" s="1">
        <f t="shared" si="37"/>
        <v>-3.3319799764070755E-2</v>
      </c>
      <c r="Q205" s="1">
        <f t="shared" si="37"/>
        <v>-0.47113321232137784</v>
      </c>
      <c r="S205" s="1" t="str">
        <f t="shared" si="38"/>
        <v>B</v>
      </c>
      <c r="T205" s="1" t="str">
        <f t="shared" si="38"/>
        <v>B</v>
      </c>
      <c r="U205" s="1" t="str">
        <f t="shared" si="38"/>
        <v>B</v>
      </c>
    </row>
    <row r="206" spans="1:29" ht="15.6" x14ac:dyDescent="0.25">
      <c r="E206" s="5">
        <v>15004776</v>
      </c>
      <c r="F206" s="5">
        <v>14771</v>
      </c>
      <c r="G206" s="5">
        <v>51961</v>
      </c>
      <c r="H206" s="5">
        <v>49566</v>
      </c>
      <c r="J206" s="1">
        <f t="shared" si="39"/>
        <v>0.15412937579628808</v>
      </c>
      <c r="K206" s="1">
        <f t="shared" si="39"/>
        <v>-8.1976382846488505E-2</v>
      </c>
      <c r="L206" s="1">
        <f t="shared" si="39"/>
        <v>-8.6528477483367304E-4</v>
      </c>
      <c r="M206" s="1">
        <f t="shared" ref="M206:M226" si="40">(H206-H205)/H205</f>
        <v>9.0801056338028166E-2</v>
      </c>
      <c r="O206" s="1">
        <f t="shared" si="36"/>
        <v>-0.53186735119745265</v>
      </c>
      <c r="P206" s="1">
        <f t="shared" si="37"/>
        <v>-5.6140159548645355E-3</v>
      </c>
      <c r="Q206" s="1">
        <f t="shared" si="37"/>
        <v>0.58912232576637047</v>
      </c>
      <c r="S206" s="1" t="str">
        <f t="shared" si="38"/>
        <v>A</v>
      </c>
      <c r="T206" s="1" t="str">
        <f t="shared" si="38"/>
        <v>B</v>
      </c>
      <c r="U206" s="1" t="str">
        <f t="shared" si="38"/>
        <v>C</v>
      </c>
    </row>
    <row r="207" spans="1:29" ht="15.6" x14ac:dyDescent="0.25">
      <c r="E207" s="5">
        <v>18006376</v>
      </c>
      <c r="F207" s="5">
        <v>15104</v>
      </c>
      <c r="G207" s="5">
        <v>66448</v>
      </c>
      <c r="H207" s="5">
        <v>33507</v>
      </c>
      <c r="J207" s="1">
        <f t="shared" ref="J207:L226" si="41">(E207-E206)/E206</f>
        <v>0.20004297298406853</v>
      </c>
      <c r="K207" s="1">
        <f t="shared" si="41"/>
        <v>2.2544174395775506E-2</v>
      </c>
      <c r="L207" s="1">
        <f t="shared" si="41"/>
        <v>0.27880525778949594</v>
      </c>
      <c r="M207" s="1">
        <f t="shared" si="40"/>
        <v>-0.32399225275390386</v>
      </c>
      <c r="O207" s="1">
        <f t="shared" si="36"/>
        <v>0.11269665742055798</v>
      </c>
      <c r="P207" s="1">
        <f t="shared" si="37"/>
        <v>1.3937268259440438</v>
      </c>
      <c r="Q207" s="1">
        <f t="shared" si="37"/>
        <v>-1.6196132656941999</v>
      </c>
      <c r="S207" s="1" t="str">
        <f t="shared" si="38"/>
        <v>C</v>
      </c>
      <c r="T207" s="1" t="str">
        <f t="shared" si="38"/>
        <v>D</v>
      </c>
      <c r="U207" s="1" t="str">
        <f t="shared" si="38"/>
        <v>A</v>
      </c>
    </row>
    <row r="208" spans="1:29" ht="15.6" x14ac:dyDescent="0.25">
      <c r="E208" s="5">
        <v>22080487</v>
      </c>
      <c r="F208" s="6">
        <v>15394</v>
      </c>
      <c r="G208" s="5">
        <v>83933</v>
      </c>
      <c r="H208" s="5">
        <v>120946</v>
      </c>
      <c r="J208" s="1">
        <f t="shared" si="41"/>
        <v>0.22625935390885984</v>
      </c>
      <c r="K208" s="1">
        <f t="shared" si="41"/>
        <v>1.9200211864406781E-2</v>
      </c>
      <c r="L208" s="1">
        <f t="shared" si="41"/>
        <v>0.26313809294485913</v>
      </c>
      <c r="M208" s="1">
        <f t="shared" si="40"/>
        <v>2.6095741188408392</v>
      </c>
      <c r="O208" s="1">
        <f t="shared" ref="O208:O226" si="42">K208/J208</f>
        <v>8.4859306511327129E-2</v>
      </c>
      <c r="P208" s="1">
        <f t="shared" ref="P208:Q226" si="43">L208/$J208</f>
        <v>1.1629932128722267</v>
      </c>
      <c r="Q208" s="1">
        <f t="shared" si="43"/>
        <v>11.533552420078106</v>
      </c>
      <c r="S208" s="1" t="str">
        <f t="shared" ref="S208:U226" si="44">IF(AND($J208&gt;0,K208&lt;0,O208&lt;-0.5),"A",IF(OR(AND($J208&gt;0,K208&lt;0,O208&gt;-0.5)),"B",IF(OR(AND($J208&gt;0,K208&gt;0,O208&lt;1),AND($J208&lt;0,K208&lt;0,O208&gt;1.2)),"C",IF(OR(AND($J208&gt;0,K208&gt;0,O208&gt;1),AND($J208&lt;0,K208&lt;0,O208&lt;1.2)),"D",IF(AND($J208&lt;0,K208&gt;0,O208&lt;0),"E","F")))))</f>
        <v>C</v>
      </c>
      <c r="T208" s="1" t="str">
        <f t="shared" si="44"/>
        <v>D</v>
      </c>
      <c r="U208" s="1" t="str">
        <f t="shared" si="44"/>
        <v>D</v>
      </c>
    </row>
    <row r="209" spans="1:29" ht="15.6" x14ac:dyDescent="0.25">
      <c r="E209" s="5">
        <v>24300668</v>
      </c>
      <c r="F209" s="6">
        <v>16679</v>
      </c>
      <c r="G209" s="5">
        <v>81809</v>
      </c>
      <c r="H209" s="5">
        <v>35677</v>
      </c>
      <c r="J209" s="1">
        <f t="shared" si="41"/>
        <v>0.10054945798976264</v>
      </c>
      <c r="K209" s="1">
        <f t="shared" si="41"/>
        <v>8.3474080810705467E-2</v>
      </c>
      <c r="L209" s="1">
        <f t="shared" si="41"/>
        <v>-2.530589875257646E-2</v>
      </c>
      <c r="M209" s="1">
        <f t="shared" si="40"/>
        <v>-0.70501711507614973</v>
      </c>
      <c r="O209" s="1">
        <f t="shared" si="42"/>
        <v>0.83017932149573903</v>
      </c>
      <c r="P209" s="1">
        <f t="shared" si="43"/>
        <v>-0.25167613290519136</v>
      </c>
      <c r="Q209" s="1">
        <f t="shared" si="43"/>
        <v>-7.0116451065099765</v>
      </c>
      <c r="S209" s="1" t="str">
        <f t="shared" si="44"/>
        <v>C</v>
      </c>
      <c r="T209" s="1" t="str">
        <f t="shared" si="44"/>
        <v>B</v>
      </c>
      <c r="U209" s="1" t="str">
        <f t="shared" si="44"/>
        <v>A</v>
      </c>
    </row>
    <row r="210" spans="1:29" ht="15.6" x14ac:dyDescent="0.25">
      <c r="E210" s="5">
        <v>26174061</v>
      </c>
      <c r="F210" s="6">
        <v>16992</v>
      </c>
      <c r="G210" s="5">
        <v>69924</v>
      </c>
      <c r="H210" s="5">
        <v>34109</v>
      </c>
      <c r="J210" s="1">
        <f t="shared" si="41"/>
        <v>7.709224289636811E-2</v>
      </c>
      <c r="K210" s="1">
        <f t="shared" si="41"/>
        <v>1.8766113076323521E-2</v>
      </c>
      <c r="L210" s="1">
        <f t="shared" si="41"/>
        <v>-0.14527741446540113</v>
      </c>
      <c r="M210" s="1">
        <f t="shared" si="40"/>
        <v>-4.3949883678560418E-2</v>
      </c>
      <c r="O210" s="1">
        <f t="shared" si="42"/>
        <v>0.24342414192761294</v>
      </c>
      <c r="P210" s="1">
        <f t="shared" si="43"/>
        <v>-1.8844621586725854</v>
      </c>
      <c r="Q210" s="1">
        <f t="shared" si="43"/>
        <v>-0.57009475956796862</v>
      </c>
      <c r="S210" s="1" t="str">
        <f t="shared" si="44"/>
        <v>C</v>
      </c>
      <c r="T210" s="1" t="str">
        <f t="shared" si="44"/>
        <v>A</v>
      </c>
      <c r="U210" s="1" t="str">
        <f t="shared" si="44"/>
        <v>A</v>
      </c>
    </row>
    <row r="211" spans="1:29" ht="15.6" x14ac:dyDescent="0.25">
      <c r="E211" s="5">
        <v>23795605</v>
      </c>
      <c r="F211" s="6">
        <v>17329</v>
      </c>
      <c r="G211" s="5">
        <v>68005</v>
      </c>
      <c r="H211" s="5">
        <v>67645</v>
      </c>
      <c r="J211" s="1">
        <f t="shared" si="41"/>
        <v>-9.0870728848687257E-2</v>
      </c>
      <c r="K211" s="1">
        <f t="shared" si="41"/>
        <v>1.9832862523540488E-2</v>
      </c>
      <c r="L211" s="1">
        <f t="shared" si="41"/>
        <v>-2.74440821463303E-2</v>
      </c>
      <c r="M211" s="1">
        <f t="shared" si="40"/>
        <v>0.98320091471459148</v>
      </c>
      <c r="O211" s="1">
        <f t="shared" si="42"/>
        <v>-0.21825358698910666</v>
      </c>
      <c r="P211" s="1">
        <f t="shared" si="43"/>
        <v>0.30201234758476098</v>
      </c>
      <c r="Q211" s="1">
        <f t="shared" si="43"/>
        <v>-10.819775819689545</v>
      </c>
      <c r="S211" s="1" t="str">
        <f t="shared" si="44"/>
        <v>E</v>
      </c>
      <c r="T211" s="1" t="str">
        <f t="shared" si="44"/>
        <v>D</v>
      </c>
      <c r="U211" s="1" t="str">
        <f t="shared" si="44"/>
        <v>E</v>
      </c>
    </row>
    <row r="212" spans="1:29" ht="14.4" x14ac:dyDescent="0.25">
      <c r="A212" s="22" t="s">
        <v>88</v>
      </c>
      <c r="J212" s="1" t="e">
        <f>(E212-#REF!)/#REF!</f>
        <v>#REF!</v>
      </c>
      <c r="K212" s="1" t="e">
        <f>(F212-#REF!)/#REF!</f>
        <v>#REF!</v>
      </c>
      <c r="L212" s="1" t="e">
        <f>(G212-#REF!)/#REF!</f>
        <v>#REF!</v>
      </c>
      <c r="M212" s="1" t="e">
        <f>(H212-#REF!)/#REF!</f>
        <v>#REF!</v>
      </c>
      <c r="O212" s="1" t="e">
        <f t="shared" si="42"/>
        <v>#REF!</v>
      </c>
      <c r="P212" s="1" t="e">
        <f t="shared" si="43"/>
        <v>#REF!</v>
      </c>
      <c r="Q212" s="1" t="e">
        <f t="shared" si="43"/>
        <v>#REF!</v>
      </c>
      <c r="S212" s="8" t="e">
        <f t="shared" si="44"/>
        <v>#REF!</v>
      </c>
      <c r="T212" s="8" t="e">
        <f t="shared" si="44"/>
        <v>#REF!</v>
      </c>
      <c r="U212" s="8" t="e">
        <f t="shared" si="44"/>
        <v>#REF!</v>
      </c>
    </row>
    <row r="213" spans="1:29" ht="15.6" x14ac:dyDescent="0.25">
      <c r="E213" s="5">
        <v>936096</v>
      </c>
      <c r="F213" s="6"/>
      <c r="G213" s="6"/>
      <c r="H213" s="6"/>
      <c r="J213" s="1" t="e">
        <f t="shared" si="41"/>
        <v>#DIV/0!</v>
      </c>
      <c r="K213" s="1" t="e">
        <f t="shared" si="41"/>
        <v>#DIV/0!</v>
      </c>
      <c r="L213" s="1" t="e">
        <f t="shared" si="41"/>
        <v>#DIV/0!</v>
      </c>
      <c r="M213" s="1" t="e">
        <f t="shared" si="40"/>
        <v>#DIV/0!</v>
      </c>
      <c r="O213" s="1" t="e">
        <f t="shared" si="42"/>
        <v>#DIV/0!</v>
      </c>
      <c r="P213" s="1" t="e">
        <f t="shared" si="43"/>
        <v>#DIV/0!</v>
      </c>
      <c r="Q213" s="1" t="e">
        <f t="shared" si="43"/>
        <v>#DIV/0!</v>
      </c>
      <c r="S213" s="1" t="e">
        <f t="shared" si="44"/>
        <v>#DIV/0!</v>
      </c>
      <c r="T213" s="1" t="e">
        <f t="shared" si="44"/>
        <v>#DIV/0!</v>
      </c>
      <c r="U213" s="1" t="e">
        <f t="shared" si="44"/>
        <v>#DIV/0!</v>
      </c>
      <c r="W213" s="1">
        <f>COUNTIF($S$213:$U$226,"A")</f>
        <v>9</v>
      </c>
      <c r="X213" s="1">
        <f>COUNTIF($S$213:$U$226,"B")</f>
        <v>6</v>
      </c>
      <c r="Y213" s="1">
        <f>COUNTIF($S$213:$U$226,"C")</f>
        <v>9</v>
      </c>
      <c r="Z213" s="1">
        <f>COUNTIF($S$213:$U$226,"D")</f>
        <v>6</v>
      </c>
      <c r="AA213" s="1">
        <f>COUNTIF($S$213:$U$226,"E")</f>
        <v>3</v>
      </c>
      <c r="AC213" s="1" t="s">
        <v>159</v>
      </c>
    </row>
    <row r="214" spans="1:29" ht="15.6" x14ac:dyDescent="0.25">
      <c r="E214" s="5">
        <v>1003247</v>
      </c>
      <c r="F214" s="6"/>
      <c r="G214" s="6"/>
      <c r="H214" s="6"/>
      <c r="J214" s="1">
        <f t="shared" si="41"/>
        <v>7.1735163914812161E-2</v>
      </c>
      <c r="K214" s="1" t="e">
        <f t="shared" si="41"/>
        <v>#DIV/0!</v>
      </c>
      <c r="L214" s="1" t="e">
        <f t="shared" si="41"/>
        <v>#DIV/0!</v>
      </c>
      <c r="M214" s="1" t="e">
        <f t="shared" si="40"/>
        <v>#DIV/0!</v>
      </c>
      <c r="O214" s="1" t="e">
        <f t="shared" si="42"/>
        <v>#DIV/0!</v>
      </c>
      <c r="P214" s="1" t="e">
        <f t="shared" si="43"/>
        <v>#DIV/0!</v>
      </c>
      <c r="Q214" s="1" t="e">
        <f t="shared" si="43"/>
        <v>#DIV/0!</v>
      </c>
      <c r="S214" s="1" t="e">
        <f t="shared" si="44"/>
        <v>#DIV/0!</v>
      </c>
      <c r="T214" s="1" t="e">
        <f t="shared" si="44"/>
        <v>#DIV/0!</v>
      </c>
      <c r="U214" s="1" t="e">
        <f t="shared" si="44"/>
        <v>#DIV/0!</v>
      </c>
    </row>
    <row r="215" spans="1:29" ht="15.6" x14ac:dyDescent="0.25">
      <c r="E215" s="5">
        <v>1098582</v>
      </c>
      <c r="F215" s="7">
        <v>683</v>
      </c>
      <c r="G215" s="5">
        <v>25268</v>
      </c>
      <c r="H215" s="5">
        <v>18910</v>
      </c>
      <c r="J215" s="1">
        <f t="shared" si="41"/>
        <v>9.5026449119708312E-2</v>
      </c>
      <c r="K215" s="1" t="e">
        <f t="shared" si="41"/>
        <v>#DIV/0!</v>
      </c>
      <c r="L215" s="1" t="e">
        <f t="shared" si="41"/>
        <v>#DIV/0!</v>
      </c>
      <c r="M215" s="1" t="e">
        <f t="shared" si="40"/>
        <v>#DIV/0!</v>
      </c>
      <c r="O215" s="1" t="e">
        <f t="shared" si="42"/>
        <v>#DIV/0!</v>
      </c>
      <c r="P215" s="1" t="e">
        <f t="shared" si="43"/>
        <v>#DIV/0!</v>
      </c>
      <c r="Q215" s="1" t="e">
        <f t="shared" si="43"/>
        <v>#DIV/0!</v>
      </c>
      <c r="S215" s="1" t="e">
        <f t="shared" si="44"/>
        <v>#DIV/0!</v>
      </c>
      <c r="T215" s="1" t="e">
        <f t="shared" si="44"/>
        <v>#DIV/0!</v>
      </c>
      <c r="U215" s="1" t="e">
        <f t="shared" si="44"/>
        <v>#DIV/0!</v>
      </c>
    </row>
    <row r="216" spans="1:29" ht="15.6" x14ac:dyDescent="0.25">
      <c r="E216" s="5">
        <v>992254</v>
      </c>
      <c r="F216" s="7">
        <v>866</v>
      </c>
      <c r="G216" s="5">
        <v>30607</v>
      </c>
      <c r="H216" s="5">
        <v>30701</v>
      </c>
      <c r="J216" s="1">
        <f t="shared" si="41"/>
        <v>-9.6786584888519933E-2</v>
      </c>
      <c r="K216" s="1">
        <f t="shared" si="41"/>
        <v>0.2679355783308931</v>
      </c>
      <c r="L216" s="1">
        <f t="shared" si="41"/>
        <v>0.21129491847395915</v>
      </c>
      <c r="M216" s="1">
        <f t="shared" si="40"/>
        <v>0.623532522474881</v>
      </c>
      <c r="O216" s="1">
        <f t="shared" si="42"/>
        <v>-2.7683131772807652</v>
      </c>
      <c r="P216" s="1">
        <f t="shared" si="43"/>
        <v>-2.1831012915408827</v>
      </c>
      <c r="Q216" s="1">
        <f t="shared" si="43"/>
        <v>-6.442344496327399</v>
      </c>
      <c r="S216" s="1" t="str">
        <f t="shared" si="44"/>
        <v>E</v>
      </c>
      <c r="T216" s="1" t="str">
        <f t="shared" si="44"/>
        <v>E</v>
      </c>
      <c r="U216" s="1" t="str">
        <f t="shared" si="44"/>
        <v>E</v>
      </c>
    </row>
    <row r="217" spans="1:29" ht="15.6" x14ac:dyDescent="0.25">
      <c r="E217" s="5">
        <v>1604820</v>
      </c>
      <c r="F217" s="7">
        <v>859</v>
      </c>
      <c r="G217" s="5">
        <v>31007</v>
      </c>
      <c r="H217" s="5">
        <v>43349</v>
      </c>
      <c r="J217" s="1">
        <f t="shared" si="41"/>
        <v>0.61734797743319758</v>
      </c>
      <c r="K217" s="1">
        <f t="shared" si="41"/>
        <v>-8.0831408775981529E-3</v>
      </c>
      <c r="L217" s="1">
        <f t="shared" si="41"/>
        <v>1.3068905805861404E-2</v>
      </c>
      <c r="M217" s="1">
        <f t="shared" si="40"/>
        <v>0.41197355135011887</v>
      </c>
      <c r="O217" s="1">
        <f t="shared" si="42"/>
        <v>-1.3093330136442894E-2</v>
      </c>
      <c r="P217" s="1">
        <f t="shared" si="43"/>
        <v>2.1169431639185329E-2</v>
      </c>
      <c r="Q217" s="1">
        <f t="shared" si="43"/>
        <v>0.66732793563691228</v>
      </c>
      <c r="S217" s="1" t="str">
        <f t="shared" si="44"/>
        <v>B</v>
      </c>
      <c r="T217" s="1" t="str">
        <f t="shared" si="44"/>
        <v>C</v>
      </c>
      <c r="U217" s="1" t="str">
        <f t="shared" si="44"/>
        <v>C</v>
      </c>
    </row>
    <row r="218" spans="1:29" ht="15.6" x14ac:dyDescent="0.25">
      <c r="E218" s="5">
        <v>1919006</v>
      </c>
      <c r="F218" s="7">
        <v>958</v>
      </c>
      <c r="G218" s="5">
        <v>36862</v>
      </c>
      <c r="H218" s="5">
        <v>47518</v>
      </c>
      <c r="J218" s="1">
        <f t="shared" si="41"/>
        <v>0.19577647337396095</v>
      </c>
      <c r="K218" s="1">
        <f t="shared" si="41"/>
        <v>0.11525029103608847</v>
      </c>
      <c r="L218" s="1">
        <f t="shared" si="41"/>
        <v>0.18882832908698036</v>
      </c>
      <c r="M218" s="1">
        <f t="shared" si="40"/>
        <v>9.6172922097395558E-2</v>
      </c>
      <c r="O218" s="1">
        <f t="shared" si="42"/>
        <v>0.58868304781414671</v>
      </c>
      <c r="P218" s="1">
        <f t="shared" si="43"/>
        <v>0.96450980974762657</v>
      </c>
      <c r="Q218" s="1">
        <f t="shared" si="43"/>
        <v>0.49123840285799603</v>
      </c>
      <c r="S218" s="1" t="str">
        <f t="shared" si="44"/>
        <v>C</v>
      </c>
      <c r="T218" s="1" t="str">
        <f t="shared" si="44"/>
        <v>C</v>
      </c>
      <c r="U218" s="1" t="str">
        <f t="shared" si="44"/>
        <v>C</v>
      </c>
    </row>
    <row r="219" spans="1:29" ht="15.6" x14ac:dyDescent="0.25">
      <c r="E219" s="5">
        <v>2374523</v>
      </c>
      <c r="F219" s="7">
        <v>801</v>
      </c>
      <c r="G219" s="5">
        <v>34018</v>
      </c>
      <c r="H219" s="5">
        <v>43767</v>
      </c>
      <c r="J219" s="1">
        <f t="shared" si="41"/>
        <v>0.23737132661388238</v>
      </c>
      <c r="K219" s="1">
        <f t="shared" si="41"/>
        <v>-0.1638830897703549</v>
      </c>
      <c r="L219" s="1">
        <f t="shared" si="41"/>
        <v>-7.7152623297704948E-2</v>
      </c>
      <c r="M219" s="1">
        <f t="shared" si="40"/>
        <v>-7.8938507512942457E-2</v>
      </c>
      <c r="O219" s="1">
        <f t="shared" si="42"/>
        <v>-0.69040811334779972</v>
      </c>
      <c r="P219" s="1">
        <f t="shared" si="43"/>
        <v>-0.32502924594260058</v>
      </c>
      <c r="Q219" s="1">
        <f t="shared" si="43"/>
        <v>-0.33255283457781304</v>
      </c>
      <c r="S219" s="1" t="str">
        <f t="shared" si="44"/>
        <v>A</v>
      </c>
      <c r="T219" s="1" t="str">
        <f t="shared" si="44"/>
        <v>B</v>
      </c>
      <c r="U219" s="1" t="str">
        <f t="shared" si="44"/>
        <v>B</v>
      </c>
    </row>
    <row r="220" spans="1:29" ht="15.6" x14ac:dyDescent="0.25">
      <c r="E220" s="5">
        <v>3003488</v>
      </c>
      <c r="F220" s="7">
        <v>966</v>
      </c>
      <c r="G220" s="5">
        <v>29289</v>
      </c>
      <c r="H220" s="5">
        <v>41990</v>
      </c>
      <c r="J220" s="1">
        <f t="shared" si="41"/>
        <v>0.2648805675918911</v>
      </c>
      <c r="K220" s="1">
        <f t="shared" si="41"/>
        <v>0.20599250936329588</v>
      </c>
      <c r="L220" s="1">
        <f t="shared" si="41"/>
        <v>-0.13901463930860133</v>
      </c>
      <c r="M220" s="1">
        <f t="shared" si="40"/>
        <v>-4.0601366326227524E-2</v>
      </c>
      <c r="O220" s="1">
        <f t="shared" si="42"/>
        <v>0.77768071563737473</v>
      </c>
      <c r="P220" s="1">
        <f t="shared" si="43"/>
        <v>-0.52482007484514714</v>
      </c>
      <c r="Q220" s="1">
        <f t="shared" si="43"/>
        <v>-0.15328178543011575</v>
      </c>
      <c r="S220" s="1" t="str">
        <f t="shared" si="44"/>
        <v>C</v>
      </c>
      <c r="T220" s="1" t="str">
        <f t="shared" si="44"/>
        <v>A</v>
      </c>
      <c r="U220" s="1" t="str">
        <f t="shared" si="44"/>
        <v>B</v>
      </c>
    </row>
    <row r="221" spans="1:29" ht="15.6" x14ac:dyDescent="0.25">
      <c r="E221" s="5">
        <v>3566348</v>
      </c>
      <c r="F221" s="5">
        <v>1084</v>
      </c>
      <c r="G221" s="5">
        <v>30543</v>
      </c>
      <c r="H221" s="5">
        <v>38074</v>
      </c>
      <c r="J221" s="1">
        <f t="shared" si="41"/>
        <v>0.18740211380901139</v>
      </c>
      <c r="K221" s="1">
        <f t="shared" si="41"/>
        <v>0.12215320910973085</v>
      </c>
      <c r="L221" s="1">
        <f t="shared" si="41"/>
        <v>4.2814708593669981E-2</v>
      </c>
      <c r="M221" s="1">
        <f t="shared" si="40"/>
        <v>-9.3260300071445576E-2</v>
      </c>
      <c r="O221" s="1">
        <f t="shared" si="42"/>
        <v>0.65182407298896217</v>
      </c>
      <c r="P221" s="1">
        <f t="shared" si="43"/>
        <v>0.2284643845442644</v>
      </c>
      <c r="Q221" s="1">
        <f t="shared" si="43"/>
        <v>-0.49764806904201031</v>
      </c>
      <c r="S221" s="1" t="str">
        <f t="shared" si="44"/>
        <v>C</v>
      </c>
      <c r="T221" s="1" t="str">
        <f t="shared" si="44"/>
        <v>C</v>
      </c>
      <c r="U221" s="1" t="str">
        <f t="shared" si="44"/>
        <v>B</v>
      </c>
    </row>
    <row r="222" spans="1:29" ht="15.6" x14ac:dyDescent="0.25">
      <c r="E222" s="5">
        <v>4331670</v>
      </c>
      <c r="F222" s="5">
        <v>1880</v>
      </c>
      <c r="G222" s="5">
        <v>24097</v>
      </c>
      <c r="H222" s="5">
        <v>13730</v>
      </c>
      <c r="J222" s="1">
        <f t="shared" si="41"/>
        <v>0.21459543488184551</v>
      </c>
      <c r="K222" s="1">
        <f t="shared" si="41"/>
        <v>0.73431734317343178</v>
      </c>
      <c r="L222" s="1">
        <f t="shared" si="41"/>
        <v>-0.21104672101627214</v>
      </c>
      <c r="M222" s="1">
        <f t="shared" si="40"/>
        <v>-0.63938645795030724</v>
      </c>
      <c r="O222" s="1">
        <f t="shared" si="42"/>
        <v>3.4218684268737629</v>
      </c>
      <c r="P222" s="1">
        <f t="shared" si="43"/>
        <v>-0.98346323691588655</v>
      </c>
      <c r="Q222" s="1">
        <f t="shared" si="43"/>
        <v>-2.9794970163384331</v>
      </c>
      <c r="S222" s="1" t="str">
        <f t="shared" si="44"/>
        <v>D</v>
      </c>
      <c r="T222" s="1" t="str">
        <f t="shared" si="44"/>
        <v>A</v>
      </c>
      <c r="U222" s="1" t="str">
        <f t="shared" si="44"/>
        <v>A</v>
      </c>
    </row>
    <row r="223" spans="1:29" ht="15.6" x14ac:dyDescent="0.25">
      <c r="E223" s="5">
        <v>5314342</v>
      </c>
      <c r="F223" s="7">
        <v>987</v>
      </c>
      <c r="G223" s="5">
        <v>19900</v>
      </c>
      <c r="H223" s="5">
        <v>11891</v>
      </c>
      <c r="J223" s="1">
        <f t="shared" si="41"/>
        <v>0.22685753993263569</v>
      </c>
      <c r="K223" s="1">
        <f t="shared" si="41"/>
        <v>-0.47499999999999998</v>
      </c>
      <c r="L223" s="1">
        <f t="shared" si="41"/>
        <v>-0.17417105863800472</v>
      </c>
      <c r="M223" s="1">
        <f t="shared" si="40"/>
        <v>-0.1339402767662054</v>
      </c>
      <c r="O223" s="1">
        <f t="shared" si="42"/>
        <v>-2.0938250504746243</v>
      </c>
      <c r="P223" s="1">
        <f t="shared" si="43"/>
        <v>-0.76775521188197682</v>
      </c>
      <c r="Q223" s="1">
        <f t="shared" si="43"/>
        <v>-0.59041580370649505</v>
      </c>
      <c r="S223" s="1" t="str">
        <f t="shared" si="44"/>
        <v>A</v>
      </c>
      <c r="T223" s="1" t="str">
        <f t="shared" si="44"/>
        <v>A</v>
      </c>
      <c r="U223" s="1" t="str">
        <f t="shared" si="44"/>
        <v>A</v>
      </c>
    </row>
    <row r="224" spans="1:29" ht="15.6" x14ac:dyDescent="0.25">
      <c r="E224" s="5">
        <v>6430212</v>
      </c>
      <c r="F224" s="7">
        <v>1269</v>
      </c>
      <c r="G224" s="5">
        <v>22552</v>
      </c>
      <c r="H224" s="5">
        <v>11426</v>
      </c>
      <c r="J224" s="1">
        <f t="shared" si="41"/>
        <v>0.20997331372350519</v>
      </c>
      <c r="K224" s="1">
        <f t="shared" si="41"/>
        <v>0.2857142857142857</v>
      </c>
      <c r="L224" s="1">
        <f t="shared" si="41"/>
        <v>0.13326633165829146</v>
      </c>
      <c r="M224" s="1">
        <f t="shared" si="40"/>
        <v>-3.9105205617694053E-2</v>
      </c>
      <c r="O224" s="1">
        <f t="shared" si="42"/>
        <v>1.3607171342283855</v>
      </c>
      <c r="P224" s="1">
        <f t="shared" si="43"/>
        <v>0.63468223316119976</v>
      </c>
      <c r="Q224" s="1">
        <f t="shared" si="43"/>
        <v>-0.18623893162532143</v>
      </c>
      <c r="S224" s="1" t="str">
        <f t="shared" si="44"/>
        <v>D</v>
      </c>
      <c r="T224" s="1" t="str">
        <f t="shared" si="44"/>
        <v>C</v>
      </c>
      <c r="U224" s="1" t="str">
        <f t="shared" si="44"/>
        <v>B</v>
      </c>
    </row>
    <row r="225" spans="1:29" ht="15.6" x14ac:dyDescent="0.25">
      <c r="E225" s="5">
        <v>6736447</v>
      </c>
      <c r="F225" s="7">
        <v>1389</v>
      </c>
      <c r="G225" s="5">
        <v>28003</v>
      </c>
      <c r="H225" s="5">
        <v>10600</v>
      </c>
      <c r="J225" s="1">
        <f t="shared" si="41"/>
        <v>4.7624401808214097E-2</v>
      </c>
      <c r="K225" s="1">
        <f t="shared" si="41"/>
        <v>9.4562647754137114E-2</v>
      </c>
      <c r="L225" s="1">
        <f t="shared" si="41"/>
        <v>0.24170805250088684</v>
      </c>
      <c r="M225" s="1">
        <f t="shared" si="40"/>
        <v>-7.2291265534745311E-2</v>
      </c>
      <c r="O225" s="1">
        <f t="shared" si="42"/>
        <v>1.9855923468591949</v>
      </c>
      <c r="P225" s="1">
        <f t="shared" si="43"/>
        <v>5.0752984462515149</v>
      </c>
      <c r="Q225" s="1">
        <f t="shared" si="43"/>
        <v>-1.5179459014701315</v>
      </c>
      <c r="S225" s="1" t="str">
        <f t="shared" si="44"/>
        <v>D</v>
      </c>
      <c r="T225" s="1" t="str">
        <f t="shared" si="44"/>
        <v>D</v>
      </c>
      <c r="U225" s="1" t="str">
        <f t="shared" si="44"/>
        <v>A</v>
      </c>
    </row>
    <row r="226" spans="1:29" ht="15.6" x14ac:dyDescent="0.25">
      <c r="E226" s="5">
        <v>6752889</v>
      </c>
      <c r="F226" s="7">
        <v>1589</v>
      </c>
      <c r="G226" s="5">
        <v>19253</v>
      </c>
      <c r="H226" s="5">
        <v>23603</v>
      </c>
      <c r="J226" s="1">
        <f t="shared" si="41"/>
        <v>2.4407525213216998E-3</v>
      </c>
      <c r="K226" s="1">
        <f t="shared" si="41"/>
        <v>0.14398848092152627</v>
      </c>
      <c r="L226" s="1">
        <f t="shared" si="41"/>
        <v>-0.31246652144413101</v>
      </c>
      <c r="M226" s="1">
        <f t="shared" si="40"/>
        <v>1.2266981132075472</v>
      </c>
      <c r="O226" s="1">
        <f t="shared" si="42"/>
        <v>58.993478307892765</v>
      </c>
      <c r="P226" s="1">
        <f t="shared" si="43"/>
        <v>-128.02056690078774</v>
      </c>
      <c r="Q226" s="1">
        <f t="shared" si="43"/>
        <v>502.59012435364559</v>
      </c>
      <c r="S226" s="1" t="str">
        <f t="shared" si="44"/>
        <v>D</v>
      </c>
      <c r="T226" s="1" t="str">
        <f t="shared" si="44"/>
        <v>A</v>
      </c>
      <c r="U226" s="1" t="str">
        <f t="shared" si="44"/>
        <v>D</v>
      </c>
    </row>
    <row r="227" spans="1:29" ht="14.4" x14ac:dyDescent="0.25">
      <c r="A227" s="22" t="s">
        <v>93</v>
      </c>
      <c r="J227" s="1" t="e">
        <f>(E227-#REF!)/#REF!</f>
        <v>#REF!</v>
      </c>
      <c r="K227" s="1" t="e">
        <f>(F227-#REF!)/#REF!</f>
        <v>#REF!</v>
      </c>
      <c r="L227" s="1" t="e">
        <f>(G227-#REF!)/#REF!</f>
        <v>#REF!</v>
      </c>
      <c r="M227" s="1" t="e">
        <f>(H227-#REF!)/#REF!</f>
        <v>#REF!</v>
      </c>
      <c r="O227" s="1" t="e">
        <f t="shared" ref="O227:O240" si="45">K227/J227</f>
        <v>#REF!</v>
      </c>
      <c r="P227" s="1" t="e">
        <f t="shared" ref="P227:Q240" si="46">L227/$J227</f>
        <v>#REF!</v>
      </c>
      <c r="Q227" s="1" t="e">
        <f t="shared" si="46"/>
        <v>#REF!</v>
      </c>
      <c r="S227" s="8" t="e">
        <f t="shared" ref="S227:U240" si="47">IF(AND($J227&gt;0,K227&lt;0,O227&lt;-0.5),"A",IF(OR(AND($J227&gt;0,K227&lt;0,O227&gt;-0.5)),"B",IF(OR(AND($J227&gt;0,K227&gt;0,O227&lt;1),AND($J227&lt;0,K227&lt;0,O227&gt;1.2)),"C",IF(OR(AND($J227&gt;0,K227&gt;0,O227&gt;1),AND($J227&lt;0,K227&lt;0,O227&lt;1.2)),"D",IF(AND($J227&lt;0,K227&gt;0,O227&lt;0),"E","F")))))</f>
        <v>#REF!</v>
      </c>
      <c r="T227" s="8" t="e">
        <f t="shared" si="47"/>
        <v>#REF!</v>
      </c>
      <c r="U227" s="8" t="e">
        <f t="shared" si="47"/>
        <v>#REF!</v>
      </c>
    </row>
    <row r="228" spans="1:29" ht="15.6" x14ac:dyDescent="0.25">
      <c r="E228" s="5">
        <v>1701410</v>
      </c>
      <c r="F228" s="6"/>
      <c r="G228" s="6"/>
      <c r="H228" s="6"/>
      <c r="J228" s="1" t="e">
        <f t="shared" ref="J228:M240" si="48">(E228-E227)/E227</f>
        <v>#DIV/0!</v>
      </c>
      <c r="K228" s="1" t="e">
        <f t="shared" si="48"/>
        <v>#DIV/0!</v>
      </c>
      <c r="L228" s="1" t="e">
        <f t="shared" si="48"/>
        <v>#DIV/0!</v>
      </c>
      <c r="M228" s="1" t="e">
        <f t="shared" si="48"/>
        <v>#DIV/0!</v>
      </c>
      <c r="N228" s="6"/>
      <c r="O228" s="1" t="e">
        <f t="shared" si="45"/>
        <v>#DIV/0!</v>
      </c>
      <c r="P228" s="1" t="e">
        <f t="shared" si="46"/>
        <v>#DIV/0!</v>
      </c>
      <c r="Q228" s="1" t="e">
        <f t="shared" si="46"/>
        <v>#DIV/0!</v>
      </c>
      <c r="R228" s="6"/>
      <c r="S228" s="1" t="e">
        <f t="shared" si="47"/>
        <v>#DIV/0!</v>
      </c>
      <c r="T228" s="1" t="e">
        <f t="shared" si="47"/>
        <v>#DIV/0!</v>
      </c>
      <c r="U228" s="1" t="e">
        <f t="shared" si="47"/>
        <v>#DIV/0!</v>
      </c>
      <c r="W228" s="1">
        <f>COUNTIF($S$228:$U$240,"A")</f>
        <v>8</v>
      </c>
      <c r="X228" s="1">
        <f>COUNTIF($S$228:$U$240,"B")</f>
        <v>5</v>
      </c>
      <c r="Y228" s="1">
        <f>COUNTIF($S$228:$U$240,"C")</f>
        <v>9</v>
      </c>
      <c r="Z228" s="1">
        <f>COUNTIF($S$228:$U$240,"D")</f>
        <v>11</v>
      </c>
      <c r="AA228" s="1">
        <f>COUNTIF($S$228:$U$240,"E")</f>
        <v>0</v>
      </c>
      <c r="AC228" s="1" t="s">
        <v>152</v>
      </c>
    </row>
    <row r="229" spans="1:29" ht="15.6" x14ac:dyDescent="0.25">
      <c r="E229" s="5">
        <v>2034428</v>
      </c>
      <c r="F229" s="5">
        <v>1217</v>
      </c>
      <c r="G229" s="5">
        <v>70927</v>
      </c>
      <c r="H229" s="5">
        <v>54321</v>
      </c>
      <c r="J229" s="1">
        <f t="shared" si="48"/>
        <v>0.19573059991418881</v>
      </c>
      <c r="K229" s="1" t="e">
        <f t="shared" si="48"/>
        <v>#DIV/0!</v>
      </c>
      <c r="L229" s="1" t="e">
        <f t="shared" si="48"/>
        <v>#DIV/0!</v>
      </c>
      <c r="M229" s="1" t="e">
        <f t="shared" si="48"/>
        <v>#DIV/0!</v>
      </c>
      <c r="O229" s="1" t="e">
        <f t="shared" si="45"/>
        <v>#DIV/0!</v>
      </c>
      <c r="P229" s="1" t="e">
        <f t="shared" si="46"/>
        <v>#DIV/0!</v>
      </c>
      <c r="Q229" s="1" t="e">
        <f t="shared" si="46"/>
        <v>#DIV/0!</v>
      </c>
      <c r="S229" s="1" t="e">
        <f t="shared" si="47"/>
        <v>#DIV/0!</v>
      </c>
      <c r="T229" s="1" t="e">
        <f t="shared" si="47"/>
        <v>#DIV/0!</v>
      </c>
      <c r="U229" s="1" t="e">
        <f t="shared" si="47"/>
        <v>#DIV/0!</v>
      </c>
    </row>
    <row r="230" spans="1:29" ht="15.6" x14ac:dyDescent="0.25">
      <c r="E230" s="5">
        <v>2539148</v>
      </c>
      <c r="F230" s="5">
        <v>1382</v>
      </c>
      <c r="G230" s="5">
        <v>72111</v>
      </c>
      <c r="H230" s="5">
        <v>52712</v>
      </c>
      <c r="J230" s="1">
        <f t="shared" si="48"/>
        <v>0.24808938925339211</v>
      </c>
      <c r="K230" s="1">
        <f t="shared" si="48"/>
        <v>0.13557929334428923</v>
      </c>
      <c r="L230" s="1">
        <f t="shared" si="48"/>
        <v>1.6693219789360891E-2</v>
      </c>
      <c r="M230" s="1">
        <f t="shared" si="48"/>
        <v>-2.9620220540858968E-2</v>
      </c>
      <c r="O230" s="1">
        <f t="shared" si="45"/>
        <v>0.54649372047835565</v>
      </c>
      <c r="P230" s="1">
        <f t="shared" si="46"/>
        <v>6.7287117113706413E-2</v>
      </c>
      <c r="Q230" s="1">
        <f t="shared" si="46"/>
        <v>-0.11939333894931571</v>
      </c>
      <c r="S230" s="1" t="str">
        <f t="shared" si="47"/>
        <v>C</v>
      </c>
      <c r="T230" s="1" t="str">
        <f t="shared" si="47"/>
        <v>C</v>
      </c>
      <c r="U230" s="1" t="str">
        <f t="shared" si="47"/>
        <v>B</v>
      </c>
    </row>
    <row r="231" spans="1:29" ht="15.6" x14ac:dyDescent="0.25">
      <c r="E231" s="5">
        <v>3310171</v>
      </c>
      <c r="F231" s="5">
        <v>1388</v>
      </c>
      <c r="G231" s="5">
        <v>77627</v>
      </c>
      <c r="H231" s="5">
        <v>56706</v>
      </c>
      <c r="J231" s="1">
        <f t="shared" si="48"/>
        <v>0.30365421787150648</v>
      </c>
      <c r="K231" s="1">
        <f t="shared" si="48"/>
        <v>4.3415340086830683E-3</v>
      </c>
      <c r="L231" s="1">
        <f t="shared" si="48"/>
        <v>7.6493184118927762E-2</v>
      </c>
      <c r="M231" s="1">
        <f t="shared" si="48"/>
        <v>7.5770223099104569E-2</v>
      </c>
      <c r="O231" s="1">
        <f t="shared" si="45"/>
        <v>1.4297624578098963E-2</v>
      </c>
      <c r="P231" s="1">
        <f t="shared" si="46"/>
        <v>0.25190884768574634</v>
      </c>
      <c r="Q231" s="1">
        <f t="shared" si="46"/>
        <v>0.24952797833741042</v>
      </c>
      <c r="S231" s="1" t="str">
        <f t="shared" si="47"/>
        <v>C</v>
      </c>
      <c r="T231" s="1" t="str">
        <f t="shared" si="47"/>
        <v>C</v>
      </c>
      <c r="U231" s="1" t="str">
        <f t="shared" si="47"/>
        <v>C</v>
      </c>
    </row>
    <row r="232" spans="1:29" ht="15.6" x14ac:dyDescent="0.25">
      <c r="E232" s="5">
        <v>3856794</v>
      </c>
      <c r="F232" s="5">
        <v>1795</v>
      </c>
      <c r="G232" s="5">
        <v>111382</v>
      </c>
      <c r="H232" s="5">
        <v>76617</v>
      </c>
      <c r="J232" s="1">
        <f t="shared" si="48"/>
        <v>0.16513436919119889</v>
      </c>
      <c r="K232" s="1">
        <f t="shared" si="48"/>
        <v>0.29322766570605185</v>
      </c>
      <c r="L232" s="1">
        <f t="shared" si="48"/>
        <v>0.43483581743465549</v>
      </c>
      <c r="M232" s="1">
        <f t="shared" si="48"/>
        <v>0.35112686488202305</v>
      </c>
      <c r="O232" s="1">
        <f t="shared" si="45"/>
        <v>1.7756913181806608</v>
      </c>
      <c r="P232" s="1">
        <f t="shared" si="46"/>
        <v>2.633224201384667</v>
      </c>
      <c r="Q232" s="1">
        <f t="shared" si="46"/>
        <v>2.1263100262034182</v>
      </c>
      <c r="S232" s="1" t="str">
        <f t="shared" si="47"/>
        <v>D</v>
      </c>
      <c r="T232" s="1" t="str">
        <f t="shared" si="47"/>
        <v>D</v>
      </c>
      <c r="U232" s="1" t="str">
        <f t="shared" si="47"/>
        <v>D</v>
      </c>
    </row>
    <row r="233" spans="1:29" ht="15.6" x14ac:dyDescent="0.25">
      <c r="E233" s="5">
        <v>4701976</v>
      </c>
      <c r="F233" s="5">
        <v>1643</v>
      </c>
      <c r="G233" s="5">
        <v>103584</v>
      </c>
      <c r="H233" s="5">
        <v>37558</v>
      </c>
      <c r="J233" s="1">
        <f t="shared" si="48"/>
        <v>0.21914107935243624</v>
      </c>
      <c r="K233" s="1">
        <f t="shared" si="48"/>
        <v>-8.4679665738161561E-2</v>
      </c>
      <c r="L233" s="1">
        <f t="shared" si="48"/>
        <v>-7.0011312420319258E-2</v>
      </c>
      <c r="M233" s="1">
        <f t="shared" si="48"/>
        <v>-0.50979547619979904</v>
      </c>
      <c r="O233" s="1">
        <f t="shared" si="45"/>
        <v>-0.38641621182295305</v>
      </c>
      <c r="P233" s="1">
        <f t="shared" si="46"/>
        <v>-0.31948054936666043</v>
      </c>
      <c r="Q233" s="1">
        <f t="shared" si="46"/>
        <v>-2.3263346046585562</v>
      </c>
      <c r="S233" s="1" t="str">
        <f t="shared" si="47"/>
        <v>B</v>
      </c>
      <c r="T233" s="1" t="str">
        <f t="shared" si="47"/>
        <v>B</v>
      </c>
      <c r="U233" s="1" t="str">
        <f t="shared" si="47"/>
        <v>A</v>
      </c>
    </row>
    <row r="234" spans="1:29" ht="15.6" x14ac:dyDescent="0.25">
      <c r="E234" s="5">
        <v>5678066</v>
      </c>
      <c r="F234" s="5">
        <v>1659</v>
      </c>
      <c r="G234" s="5">
        <v>101200</v>
      </c>
      <c r="H234" s="5">
        <v>57059</v>
      </c>
      <c r="J234" s="1">
        <f t="shared" si="48"/>
        <v>0.20759144665987236</v>
      </c>
      <c r="K234" s="1">
        <f t="shared" si="48"/>
        <v>9.7382836275106514E-3</v>
      </c>
      <c r="L234" s="1">
        <f t="shared" si="48"/>
        <v>-2.3015137472968798E-2</v>
      </c>
      <c r="M234" s="1">
        <f t="shared" si="48"/>
        <v>0.51922360083071517</v>
      </c>
      <c r="O234" s="1">
        <f t="shared" si="45"/>
        <v>4.6910813447272305E-2</v>
      </c>
      <c r="P234" s="1">
        <f t="shared" si="46"/>
        <v>-0.11086746512575678</v>
      </c>
      <c r="Q234" s="1">
        <f t="shared" si="46"/>
        <v>2.5011801265657909</v>
      </c>
      <c r="S234" s="1" t="str">
        <f t="shared" si="47"/>
        <v>C</v>
      </c>
      <c r="T234" s="1" t="str">
        <f t="shared" si="47"/>
        <v>B</v>
      </c>
      <c r="U234" s="1" t="str">
        <f t="shared" si="47"/>
        <v>D</v>
      </c>
    </row>
    <row r="235" spans="1:29" ht="15.6" x14ac:dyDescent="0.25">
      <c r="E235" s="5">
        <v>6368106</v>
      </c>
      <c r="F235" s="5">
        <v>2018</v>
      </c>
      <c r="G235" s="5">
        <v>75387</v>
      </c>
      <c r="H235" s="5">
        <v>29460</v>
      </c>
      <c r="J235" s="1">
        <f t="shared" si="48"/>
        <v>0.12152729468097059</v>
      </c>
      <c r="K235" s="1">
        <f t="shared" si="48"/>
        <v>0.21639541892706449</v>
      </c>
      <c r="L235" s="1">
        <f t="shared" si="48"/>
        <v>-0.2550691699604743</v>
      </c>
      <c r="M235" s="1">
        <f t="shared" si="48"/>
        <v>-0.48369231847736555</v>
      </c>
      <c r="O235" s="1">
        <f t="shared" si="45"/>
        <v>1.7806322398201864</v>
      </c>
      <c r="P235" s="1">
        <f t="shared" si="46"/>
        <v>-2.0988632276401229</v>
      </c>
      <c r="Q235" s="1">
        <f t="shared" si="46"/>
        <v>-3.9801126137723917</v>
      </c>
      <c r="S235" s="1" t="str">
        <f t="shared" si="47"/>
        <v>D</v>
      </c>
      <c r="T235" s="1" t="str">
        <f t="shared" si="47"/>
        <v>A</v>
      </c>
      <c r="U235" s="1" t="str">
        <f t="shared" si="47"/>
        <v>A</v>
      </c>
    </row>
    <row r="236" spans="1:29" ht="15.6" x14ac:dyDescent="0.25">
      <c r="E236" s="5">
        <v>7638366</v>
      </c>
      <c r="F236" s="5">
        <v>2189</v>
      </c>
      <c r="G236" s="5">
        <v>96699</v>
      </c>
      <c r="H236" s="5">
        <v>36121</v>
      </c>
      <c r="J236" s="1">
        <f t="shared" si="48"/>
        <v>0.19947218215274684</v>
      </c>
      <c r="K236" s="1">
        <f t="shared" si="48"/>
        <v>8.4737363726461845E-2</v>
      </c>
      <c r="L236" s="1">
        <f t="shared" si="48"/>
        <v>0.28270126149070796</v>
      </c>
      <c r="M236" s="1">
        <f t="shared" si="48"/>
        <v>0.22610319076714189</v>
      </c>
      <c r="O236" s="1">
        <f t="shared" si="45"/>
        <v>0.42480792465374334</v>
      </c>
      <c r="P236" s="1">
        <f t="shared" si="46"/>
        <v>1.4172465475623464</v>
      </c>
      <c r="Q236" s="1">
        <f t="shared" si="46"/>
        <v>1.1335073809640395</v>
      </c>
      <c r="S236" s="1" t="str">
        <f t="shared" si="47"/>
        <v>C</v>
      </c>
      <c r="T236" s="1" t="str">
        <f t="shared" si="47"/>
        <v>D</v>
      </c>
      <c r="U236" s="1" t="str">
        <f t="shared" si="47"/>
        <v>D</v>
      </c>
    </row>
    <row r="237" spans="1:29" ht="15.6" x14ac:dyDescent="0.25">
      <c r="E237" s="5">
        <v>8902376</v>
      </c>
      <c r="F237" s="5">
        <v>2065</v>
      </c>
      <c r="G237" s="5">
        <v>108235</v>
      </c>
      <c r="H237" s="5">
        <v>787537</v>
      </c>
      <c r="J237" s="1">
        <f t="shared" si="48"/>
        <v>0.16548172737467673</v>
      </c>
      <c r="K237" s="1">
        <f t="shared" si="48"/>
        <v>-5.6646870717222478E-2</v>
      </c>
      <c r="L237" s="1">
        <f t="shared" si="48"/>
        <v>0.11929802790101242</v>
      </c>
      <c r="M237" s="1">
        <f t="shared" si="48"/>
        <v>20.802746324852578</v>
      </c>
      <c r="O237" s="1">
        <f t="shared" si="45"/>
        <v>-0.34231495897408076</v>
      </c>
      <c r="P237" s="1">
        <f t="shared" si="46"/>
        <v>0.72091360051435083</v>
      </c>
      <c r="Q237" s="1">
        <f t="shared" si="46"/>
        <v>125.71023190827516</v>
      </c>
      <c r="S237" s="1" t="str">
        <f t="shared" si="47"/>
        <v>B</v>
      </c>
      <c r="T237" s="1" t="str">
        <f t="shared" si="47"/>
        <v>C</v>
      </c>
      <c r="U237" s="1" t="str">
        <f t="shared" si="47"/>
        <v>D</v>
      </c>
    </row>
    <row r="238" spans="1:29" ht="15.6" x14ac:dyDescent="0.25">
      <c r="E238" s="5">
        <v>9865596</v>
      </c>
      <c r="F238" s="5">
        <v>3929</v>
      </c>
      <c r="G238" s="5">
        <v>111377</v>
      </c>
      <c r="H238" s="5">
        <v>73201</v>
      </c>
      <c r="J238" s="1">
        <f t="shared" si="48"/>
        <v>0.10819808105162038</v>
      </c>
      <c r="K238" s="1">
        <f t="shared" si="48"/>
        <v>0.90266343825665862</v>
      </c>
      <c r="L238" s="1">
        <f t="shared" si="48"/>
        <v>2.9029426710398671E-2</v>
      </c>
      <c r="M238" s="1">
        <f t="shared" si="48"/>
        <v>-0.90705071634729539</v>
      </c>
      <c r="O238" s="1">
        <f t="shared" si="45"/>
        <v>8.3426935993994729</v>
      </c>
      <c r="P238" s="1">
        <f t="shared" si="46"/>
        <v>0.26829890538029949</v>
      </c>
      <c r="Q238" s="1">
        <f t="shared" si="46"/>
        <v>-8.3832421751967043</v>
      </c>
      <c r="S238" s="1" t="str">
        <f t="shared" si="47"/>
        <v>D</v>
      </c>
      <c r="T238" s="1" t="str">
        <f t="shared" si="47"/>
        <v>C</v>
      </c>
      <c r="U238" s="1" t="str">
        <f t="shared" si="47"/>
        <v>A</v>
      </c>
    </row>
    <row r="239" spans="1:29" ht="15.6" x14ac:dyDescent="0.25">
      <c r="E239" s="5">
        <v>10222281</v>
      </c>
      <c r="F239" s="5">
        <v>3101</v>
      </c>
      <c r="G239" s="5">
        <v>104113</v>
      </c>
      <c r="H239" s="5">
        <v>3153822</v>
      </c>
      <c r="J239" s="1">
        <f t="shared" si="48"/>
        <v>3.6154430000985241E-2</v>
      </c>
      <c r="K239" s="1">
        <f t="shared" si="48"/>
        <v>-0.21074064647493002</v>
      </c>
      <c r="L239" s="1">
        <f t="shared" si="48"/>
        <v>-6.5219928710595551E-2</v>
      </c>
      <c r="M239" s="1">
        <f t="shared" si="48"/>
        <v>42.084411415144601</v>
      </c>
      <c r="O239" s="1">
        <f t="shared" si="45"/>
        <v>-5.8289024738928852</v>
      </c>
      <c r="P239" s="1">
        <f t="shared" si="46"/>
        <v>-1.8039263434333843</v>
      </c>
      <c r="Q239" s="1">
        <f t="shared" si="46"/>
        <v>1164.0181137967813</v>
      </c>
      <c r="S239" s="1" t="str">
        <f t="shared" si="47"/>
        <v>A</v>
      </c>
      <c r="T239" s="1" t="str">
        <f t="shared" si="47"/>
        <v>A</v>
      </c>
      <c r="U239" s="1" t="str">
        <f t="shared" si="47"/>
        <v>D</v>
      </c>
    </row>
    <row r="240" spans="1:29" ht="15.6" x14ac:dyDescent="0.25">
      <c r="E240" s="5">
        <v>10413000</v>
      </c>
      <c r="F240" s="5">
        <v>3182</v>
      </c>
      <c r="G240" s="5">
        <v>99895</v>
      </c>
      <c r="H240" s="5">
        <v>82422</v>
      </c>
      <c r="J240" s="1">
        <f t="shared" si="48"/>
        <v>1.8657186199440224E-2</v>
      </c>
      <c r="K240" s="1">
        <f t="shared" si="48"/>
        <v>2.6120606256046435E-2</v>
      </c>
      <c r="L240" s="1">
        <f t="shared" si="48"/>
        <v>-4.0513672644146265E-2</v>
      </c>
      <c r="M240" s="1">
        <f t="shared" si="48"/>
        <v>-0.97386599497371762</v>
      </c>
      <c r="O240" s="1">
        <f t="shared" si="45"/>
        <v>1.4000292421817679</v>
      </c>
      <c r="P240" s="1">
        <f t="shared" si="46"/>
        <v>-2.1714781752760661</v>
      </c>
      <c r="Q240" s="1">
        <f t="shared" si="46"/>
        <v>-52.197902972257239</v>
      </c>
      <c r="S240" s="1" t="str">
        <f t="shared" si="47"/>
        <v>D</v>
      </c>
      <c r="T240" s="1" t="str">
        <f t="shared" si="47"/>
        <v>A</v>
      </c>
      <c r="U240" s="1" t="str">
        <f t="shared" si="47"/>
        <v>A</v>
      </c>
    </row>
    <row r="241" spans="1:29" ht="14.4" x14ac:dyDescent="0.25">
      <c r="A241" s="22" t="s">
        <v>100</v>
      </c>
      <c r="J241" s="1" t="e">
        <f>(E241-#REF!)/#REF!</f>
        <v>#REF!</v>
      </c>
      <c r="K241" s="1" t="e">
        <f>(F241-#REF!)/#REF!</f>
        <v>#REF!</v>
      </c>
      <c r="L241" s="1" t="e">
        <f>(G241-#REF!)/#REF!</f>
        <v>#REF!</v>
      </c>
      <c r="M241" s="1" t="e">
        <f>(H241-#REF!)/#REF!</f>
        <v>#REF!</v>
      </c>
      <c r="O241" s="1" t="e">
        <f t="shared" ref="O241:O255" si="49">K241/J241</f>
        <v>#REF!</v>
      </c>
      <c r="P241" s="1" t="e">
        <f t="shared" ref="P241:Q255" si="50">L241/$J241</f>
        <v>#REF!</v>
      </c>
      <c r="Q241" s="1" t="e">
        <f t="shared" si="50"/>
        <v>#REF!</v>
      </c>
      <c r="S241" s="8" t="e">
        <f t="shared" ref="S241:U255" si="51">IF(AND($J241&gt;0,K241&lt;0,O241&lt;-0.5),"A",IF(OR(AND($J241&gt;0,K241&lt;0,O241&gt;-0.5)),"B",IF(OR(AND($J241&gt;0,K241&gt;0,O241&lt;1),AND($J241&lt;0,K241&lt;0,O241&gt;1.2)),"C",IF(OR(AND($J241&gt;0,K241&gt;0,O241&gt;1),AND($J241&lt;0,K241&lt;0,O241&lt;1.2)),"D",IF(AND($J241&lt;0,K241&gt;0,O241&lt;0),"E","F")))))</f>
        <v>#REF!</v>
      </c>
      <c r="T241" s="8" t="e">
        <f t="shared" si="51"/>
        <v>#REF!</v>
      </c>
      <c r="U241" s="8" t="e">
        <f t="shared" si="51"/>
        <v>#REF!</v>
      </c>
    </row>
    <row r="242" spans="1:29" ht="15.6" x14ac:dyDescent="0.25">
      <c r="E242" s="5">
        <v>1643332</v>
      </c>
      <c r="F242" s="6"/>
      <c r="G242" s="6"/>
      <c r="H242" s="6"/>
      <c r="J242" s="1" t="e">
        <f t="shared" ref="J242:M255" si="52">(E242-E241)/E241</f>
        <v>#DIV/0!</v>
      </c>
      <c r="K242" s="1" t="e">
        <f t="shared" si="52"/>
        <v>#DIV/0!</v>
      </c>
      <c r="L242" s="1" t="e">
        <f t="shared" si="52"/>
        <v>#DIV/0!</v>
      </c>
      <c r="M242" s="1" t="e">
        <f t="shared" si="52"/>
        <v>#DIV/0!</v>
      </c>
      <c r="O242" s="1" t="e">
        <f t="shared" si="49"/>
        <v>#DIV/0!</v>
      </c>
      <c r="P242" s="1" t="e">
        <f t="shared" si="50"/>
        <v>#DIV/0!</v>
      </c>
      <c r="Q242" s="1" t="e">
        <f t="shared" si="50"/>
        <v>#DIV/0!</v>
      </c>
      <c r="S242" s="1" t="e">
        <f t="shared" si="51"/>
        <v>#DIV/0!</v>
      </c>
      <c r="T242" s="1" t="e">
        <f t="shared" si="51"/>
        <v>#DIV/0!</v>
      </c>
      <c r="U242" s="1" t="e">
        <f t="shared" si="51"/>
        <v>#DIV/0!</v>
      </c>
      <c r="W242" s="1">
        <f>COUNTIF($S$242:$U$255,"A")</f>
        <v>16</v>
      </c>
      <c r="X242" s="1">
        <f>COUNTIF($S$242:$U$255,"B")</f>
        <v>8</v>
      </c>
      <c r="Y242" s="1">
        <f>COUNTIF($S$242:$U$255,"C")</f>
        <v>3</v>
      </c>
      <c r="Z242" s="1">
        <f>COUNTIF($S$242:$U$255,"D")</f>
        <v>6</v>
      </c>
      <c r="AA242" s="1">
        <f>COUNTIF($S$242:$U$255,"E")</f>
        <v>0</v>
      </c>
      <c r="AC242" s="1" t="s">
        <v>39</v>
      </c>
    </row>
    <row r="243" spans="1:29" ht="15.6" x14ac:dyDescent="0.25">
      <c r="E243" s="5">
        <v>1812198</v>
      </c>
      <c r="F243" s="6"/>
      <c r="G243" s="6"/>
      <c r="H243" s="6"/>
      <c r="J243" s="1">
        <f t="shared" si="52"/>
        <v>0.10275829838401492</v>
      </c>
      <c r="K243" s="1" t="e">
        <f t="shared" si="52"/>
        <v>#DIV/0!</v>
      </c>
      <c r="L243" s="1" t="e">
        <f t="shared" si="52"/>
        <v>#DIV/0!</v>
      </c>
      <c r="M243" s="1" t="e">
        <f t="shared" si="52"/>
        <v>#DIV/0!</v>
      </c>
      <c r="O243" s="1" t="e">
        <f t="shared" si="49"/>
        <v>#DIV/0!</v>
      </c>
      <c r="P243" s="1" t="e">
        <f t="shared" si="50"/>
        <v>#DIV/0!</v>
      </c>
      <c r="Q243" s="1" t="e">
        <f t="shared" si="50"/>
        <v>#DIV/0!</v>
      </c>
      <c r="S243" s="1" t="e">
        <f t="shared" si="51"/>
        <v>#DIV/0!</v>
      </c>
      <c r="T243" s="1" t="e">
        <f t="shared" si="51"/>
        <v>#DIV/0!</v>
      </c>
      <c r="U243" s="1" t="e">
        <f t="shared" si="51"/>
        <v>#DIV/0!</v>
      </c>
    </row>
    <row r="244" spans="1:29" ht="15.6" x14ac:dyDescent="0.25">
      <c r="E244" s="5">
        <v>2027893</v>
      </c>
      <c r="F244" s="5">
        <v>3017</v>
      </c>
      <c r="G244" s="5">
        <v>31841</v>
      </c>
      <c r="H244" s="5">
        <v>15333</v>
      </c>
      <c r="J244" s="1">
        <f t="shared" si="52"/>
        <v>0.11902396978696589</v>
      </c>
      <c r="K244" s="1" t="e">
        <f t="shared" si="52"/>
        <v>#DIV/0!</v>
      </c>
      <c r="L244" s="1" t="e">
        <f t="shared" si="52"/>
        <v>#DIV/0!</v>
      </c>
      <c r="M244" s="1" t="e">
        <f t="shared" si="52"/>
        <v>#DIV/0!</v>
      </c>
      <c r="O244" s="1" t="e">
        <f t="shared" si="49"/>
        <v>#DIV/0!</v>
      </c>
      <c r="P244" s="1" t="e">
        <f t="shared" si="50"/>
        <v>#DIV/0!</v>
      </c>
      <c r="Q244" s="1" t="e">
        <f t="shared" si="50"/>
        <v>#DIV/0!</v>
      </c>
      <c r="S244" s="1" t="e">
        <f t="shared" si="51"/>
        <v>#DIV/0!</v>
      </c>
      <c r="T244" s="1" t="e">
        <f t="shared" si="51"/>
        <v>#DIV/0!</v>
      </c>
      <c r="U244" s="1" t="e">
        <f t="shared" si="51"/>
        <v>#DIV/0!</v>
      </c>
    </row>
    <row r="245" spans="1:29" ht="15.6" x14ac:dyDescent="0.25">
      <c r="E245" s="5">
        <v>2493484</v>
      </c>
      <c r="F245" s="5">
        <v>2539</v>
      </c>
      <c r="G245" s="5">
        <v>31582</v>
      </c>
      <c r="H245" s="5">
        <v>15258</v>
      </c>
      <c r="J245" s="1">
        <f t="shared" si="52"/>
        <v>0.22959347460640181</v>
      </c>
      <c r="K245" s="1">
        <f t="shared" si="52"/>
        <v>-0.15843553198541599</v>
      </c>
      <c r="L245" s="1">
        <f t="shared" si="52"/>
        <v>-8.1341666404949591E-3</v>
      </c>
      <c r="M245" s="1">
        <f t="shared" si="52"/>
        <v>-4.891410682840931E-3</v>
      </c>
      <c r="O245" s="1">
        <f t="shared" si="49"/>
        <v>-0.6900698386878209</v>
      </c>
      <c r="P245" s="1">
        <f t="shared" si="50"/>
        <v>-3.5428561959086932E-2</v>
      </c>
      <c r="Q245" s="1">
        <f t="shared" si="50"/>
        <v>-2.1304658990097199E-2</v>
      </c>
      <c r="S245" s="1" t="str">
        <f t="shared" si="51"/>
        <v>A</v>
      </c>
      <c r="T245" s="1" t="str">
        <f t="shared" si="51"/>
        <v>B</v>
      </c>
      <c r="U245" s="1" t="str">
        <f t="shared" si="51"/>
        <v>B</v>
      </c>
    </row>
    <row r="246" spans="1:29" ht="15.6" x14ac:dyDescent="0.25">
      <c r="E246" s="5">
        <v>2739544</v>
      </c>
      <c r="F246" s="5">
        <v>3248</v>
      </c>
      <c r="G246" s="5">
        <v>37307</v>
      </c>
      <c r="H246" s="5">
        <v>12954</v>
      </c>
      <c r="J246" s="1">
        <f t="shared" si="52"/>
        <v>9.8681202686682568E-2</v>
      </c>
      <c r="K246" s="1">
        <f t="shared" si="52"/>
        <v>0.27924379677038202</v>
      </c>
      <c r="L246" s="1">
        <f t="shared" si="52"/>
        <v>0.18127414349946172</v>
      </c>
      <c r="M246" s="1">
        <f t="shared" si="52"/>
        <v>-0.15100275265434526</v>
      </c>
      <c r="O246" s="1">
        <f t="shared" si="49"/>
        <v>2.8297567233447096</v>
      </c>
      <c r="P246" s="1">
        <f t="shared" si="50"/>
        <v>1.8369673105324384</v>
      </c>
      <c r="Q246" s="1">
        <f t="shared" si="50"/>
        <v>-1.5302078667787022</v>
      </c>
      <c r="S246" s="1" t="str">
        <f t="shared" si="51"/>
        <v>D</v>
      </c>
      <c r="T246" s="1" t="str">
        <f t="shared" si="51"/>
        <v>D</v>
      </c>
      <c r="U246" s="1" t="str">
        <f t="shared" si="51"/>
        <v>A</v>
      </c>
    </row>
    <row r="247" spans="1:29" ht="15.6" x14ac:dyDescent="0.25">
      <c r="E247" s="5">
        <v>3199990</v>
      </c>
      <c r="F247" s="5">
        <v>2782</v>
      </c>
      <c r="G247" s="5">
        <v>35171</v>
      </c>
      <c r="H247" s="5">
        <v>9931</v>
      </c>
      <c r="J247" s="1">
        <f t="shared" si="52"/>
        <v>0.16807395683369203</v>
      </c>
      <c r="K247" s="1">
        <f t="shared" si="52"/>
        <v>-0.14347290640394089</v>
      </c>
      <c r="L247" s="1">
        <f t="shared" si="52"/>
        <v>-5.7254670705229584E-2</v>
      </c>
      <c r="M247" s="1">
        <f t="shared" si="52"/>
        <v>-0.23336421182646286</v>
      </c>
      <c r="O247" s="1">
        <f t="shared" si="49"/>
        <v>-0.85362961107595214</v>
      </c>
      <c r="P247" s="1">
        <f t="shared" si="50"/>
        <v>-0.34065164992743446</v>
      </c>
      <c r="Q247" s="1">
        <f t="shared" si="50"/>
        <v>-1.3884614619823288</v>
      </c>
      <c r="S247" s="1" t="str">
        <f t="shared" si="51"/>
        <v>A</v>
      </c>
      <c r="T247" s="1" t="str">
        <f t="shared" si="51"/>
        <v>B</v>
      </c>
      <c r="U247" s="1" t="str">
        <f t="shared" si="51"/>
        <v>A</v>
      </c>
    </row>
    <row r="248" spans="1:29" ht="15.6" x14ac:dyDescent="0.25">
      <c r="E248" s="5">
        <v>3941538</v>
      </c>
      <c r="F248" s="5">
        <v>2522</v>
      </c>
      <c r="G248" s="5">
        <v>37538</v>
      </c>
      <c r="H248" s="5">
        <v>2056</v>
      </c>
      <c r="J248" s="1">
        <f t="shared" si="52"/>
        <v>0.23173447417023177</v>
      </c>
      <c r="K248" s="1">
        <f t="shared" si="52"/>
        <v>-9.3457943925233641E-2</v>
      </c>
      <c r="L248" s="1">
        <f t="shared" si="52"/>
        <v>6.7299764010121971E-2</v>
      </c>
      <c r="M248" s="1">
        <f t="shared" si="52"/>
        <v>-0.7929715033732756</v>
      </c>
      <c r="O248" s="1">
        <f t="shared" si="49"/>
        <v>-0.40329754241304461</v>
      </c>
      <c r="P248" s="1">
        <f t="shared" si="50"/>
        <v>0.29041757490378267</v>
      </c>
      <c r="Q248" s="1">
        <f t="shared" si="50"/>
        <v>-3.4218970061000076</v>
      </c>
      <c r="S248" s="1" t="str">
        <f t="shared" si="51"/>
        <v>B</v>
      </c>
      <c r="T248" s="1" t="str">
        <f t="shared" si="51"/>
        <v>C</v>
      </c>
      <c r="U248" s="1" t="str">
        <f t="shared" si="51"/>
        <v>A</v>
      </c>
    </row>
    <row r="249" spans="1:29" ht="15.6" x14ac:dyDescent="0.25">
      <c r="E249" s="5">
        <v>4868510</v>
      </c>
      <c r="F249" s="5">
        <v>2521</v>
      </c>
      <c r="G249" s="5">
        <v>34978</v>
      </c>
      <c r="H249" s="5">
        <v>9001</v>
      </c>
      <c r="J249" s="1">
        <f t="shared" si="52"/>
        <v>0.23518027734351413</v>
      </c>
      <c r="K249" s="1">
        <f t="shared" si="52"/>
        <v>-3.9651070578905631E-4</v>
      </c>
      <c r="L249" s="1">
        <f t="shared" si="52"/>
        <v>-6.8197559806063193E-2</v>
      </c>
      <c r="M249" s="1">
        <f t="shared" si="52"/>
        <v>3.3779182879377432</v>
      </c>
      <c r="O249" s="1">
        <f t="shared" si="49"/>
        <v>-1.6859862156293668E-3</v>
      </c>
      <c r="P249" s="1">
        <f t="shared" si="50"/>
        <v>-0.28997992763845154</v>
      </c>
      <c r="Q249" s="1">
        <f t="shared" si="50"/>
        <v>14.363101898225143</v>
      </c>
      <c r="S249" s="1" t="str">
        <f t="shared" si="51"/>
        <v>B</v>
      </c>
      <c r="T249" s="1" t="str">
        <f t="shared" si="51"/>
        <v>B</v>
      </c>
      <c r="U249" s="1" t="str">
        <f t="shared" si="51"/>
        <v>D</v>
      </c>
    </row>
    <row r="250" spans="1:29" ht="15.6" x14ac:dyDescent="0.25">
      <c r="E250" s="5">
        <v>5410487</v>
      </c>
      <c r="F250" s="5">
        <v>2329</v>
      </c>
      <c r="G250" s="5">
        <v>33321</v>
      </c>
      <c r="H250" s="5">
        <v>5676</v>
      </c>
      <c r="J250" s="1">
        <f t="shared" si="52"/>
        <v>0.11132297150462872</v>
      </c>
      <c r="K250" s="1">
        <f t="shared" si="52"/>
        <v>-7.6160253867512892E-2</v>
      </c>
      <c r="L250" s="1">
        <f t="shared" si="52"/>
        <v>-4.7372634227228545E-2</v>
      </c>
      <c r="M250" s="1">
        <f t="shared" si="52"/>
        <v>-0.36940339962226421</v>
      </c>
      <c r="O250" s="1">
        <f t="shared" si="49"/>
        <v>-0.68413780945782798</v>
      </c>
      <c r="P250" s="1">
        <f t="shared" si="50"/>
        <v>-0.42554230799758008</v>
      </c>
      <c r="Q250" s="1">
        <f t="shared" si="50"/>
        <v>-3.3183034429412865</v>
      </c>
      <c r="S250" s="1" t="str">
        <f t="shared" si="51"/>
        <v>A</v>
      </c>
      <c r="T250" s="1" t="str">
        <f t="shared" si="51"/>
        <v>B</v>
      </c>
      <c r="U250" s="1" t="str">
        <f t="shared" si="51"/>
        <v>A</v>
      </c>
    </row>
    <row r="251" spans="1:29" ht="15.6" x14ac:dyDescent="0.25">
      <c r="E251" s="5">
        <v>6477251</v>
      </c>
      <c r="F251" s="5">
        <v>2781</v>
      </c>
      <c r="G251" s="5">
        <v>36611</v>
      </c>
      <c r="H251" s="5">
        <v>13556</v>
      </c>
      <c r="J251" s="1">
        <f t="shared" si="52"/>
        <v>0.19716598524310289</v>
      </c>
      <c r="K251" s="1">
        <f t="shared" si="52"/>
        <v>0.19407471017604122</v>
      </c>
      <c r="L251" s="1">
        <f t="shared" si="52"/>
        <v>9.8736532517031309E-2</v>
      </c>
      <c r="M251" s="1">
        <f t="shared" si="52"/>
        <v>1.3883016208597605</v>
      </c>
      <c r="O251" s="1">
        <f t="shared" si="49"/>
        <v>0.98432145857587872</v>
      </c>
      <c r="P251" s="1">
        <f t="shared" si="50"/>
        <v>0.50077873419844987</v>
      </c>
      <c r="Q251" s="1">
        <f t="shared" si="50"/>
        <v>7.0412836126272191</v>
      </c>
      <c r="S251" s="1" t="str">
        <f t="shared" si="51"/>
        <v>C</v>
      </c>
      <c r="T251" s="1" t="str">
        <f t="shared" si="51"/>
        <v>C</v>
      </c>
      <c r="U251" s="1" t="str">
        <f t="shared" si="51"/>
        <v>D</v>
      </c>
    </row>
    <row r="252" spans="1:29" ht="15.6" x14ac:dyDescent="0.25">
      <c r="E252" s="5">
        <v>7803591</v>
      </c>
      <c r="F252" s="5">
        <v>2540</v>
      </c>
      <c r="G252" s="5">
        <v>5256</v>
      </c>
      <c r="H252" s="5">
        <v>10000</v>
      </c>
      <c r="J252" s="1">
        <f t="shared" si="52"/>
        <v>0.20476896757590526</v>
      </c>
      <c r="K252" s="1">
        <f t="shared" si="52"/>
        <v>-8.6659475008989573E-2</v>
      </c>
      <c r="L252" s="1">
        <f t="shared" si="52"/>
        <v>-0.85643659009587281</v>
      </c>
      <c r="M252" s="1">
        <f t="shared" si="52"/>
        <v>-0.26231926822071405</v>
      </c>
      <c r="O252" s="1">
        <f t="shared" si="49"/>
        <v>-0.42320609433588124</v>
      </c>
      <c r="P252" s="1">
        <f t="shared" si="50"/>
        <v>-4.1824530358996057</v>
      </c>
      <c r="Q252" s="1">
        <f t="shared" si="50"/>
        <v>-1.2810499135982389</v>
      </c>
      <c r="S252" s="1" t="str">
        <f t="shared" si="51"/>
        <v>B</v>
      </c>
      <c r="T252" s="1" t="str">
        <f t="shared" si="51"/>
        <v>A</v>
      </c>
      <c r="U252" s="1" t="str">
        <f t="shared" si="51"/>
        <v>A</v>
      </c>
    </row>
    <row r="253" spans="1:29" ht="15.6" x14ac:dyDescent="0.25">
      <c r="E253" s="5">
        <v>8847971</v>
      </c>
      <c r="F253" s="5">
        <v>2293</v>
      </c>
      <c r="G253" s="5">
        <v>31337</v>
      </c>
      <c r="H253" s="5">
        <v>5497</v>
      </c>
      <c r="J253" s="1">
        <f t="shared" si="52"/>
        <v>0.13383325702231191</v>
      </c>
      <c r="K253" s="1">
        <f t="shared" si="52"/>
        <v>-9.7244094488188978E-2</v>
      </c>
      <c r="L253" s="1">
        <f t="shared" si="52"/>
        <v>4.9621385083713854</v>
      </c>
      <c r="M253" s="1">
        <f t="shared" si="52"/>
        <v>-0.45029999999999998</v>
      </c>
      <c r="O253" s="1">
        <f t="shared" si="49"/>
        <v>-0.72660635070681279</v>
      </c>
      <c r="P253" s="1">
        <f t="shared" si="50"/>
        <v>37.07702120366185</v>
      </c>
      <c r="Q253" s="1">
        <f t="shared" si="50"/>
        <v>-3.3646345461422085</v>
      </c>
      <c r="S253" s="1" t="str">
        <f t="shared" si="51"/>
        <v>A</v>
      </c>
      <c r="T253" s="1" t="str">
        <f t="shared" si="51"/>
        <v>D</v>
      </c>
      <c r="U253" s="1" t="str">
        <f t="shared" si="51"/>
        <v>A</v>
      </c>
    </row>
    <row r="254" spans="1:29" ht="15.6" x14ac:dyDescent="0.25">
      <c r="E254" s="5">
        <v>10016028</v>
      </c>
      <c r="F254" s="5">
        <v>1828</v>
      </c>
      <c r="G254" s="5">
        <v>26995</v>
      </c>
      <c r="H254" s="5">
        <v>3114</v>
      </c>
      <c r="J254" s="1">
        <f t="shared" si="52"/>
        <v>0.13201410809325664</v>
      </c>
      <c r="K254" s="1">
        <f t="shared" si="52"/>
        <v>-0.20279110335804623</v>
      </c>
      <c r="L254" s="1">
        <f t="shared" si="52"/>
        <v>-0.13855825382136133</v>
      </c>
      <c r="M254" s="1">
        <f t="shared" si="52"/>
        <v>-0.43350918682917955</v>
      </c>
      <c r="O254" s="1">
        <f t="shared" si="49"/>
        <v>-1.5361320565434697</v>
      </c>
      <c r="P254" s="1">
        <f t="shared" si="50"/>
        <v>-1.0495715633929201</v>
      </c>
      <c r="Q254" s="1">
        <f t="shared" si="50"/>
        <v>-3.2838095343790261</v>
      </c>
      <c r="S254" s="1" t="str">
        <f t="shared" si="51"/>
        <v>A</v>
      </c>
      <c r="T254" s="1" t="str">
        <f t="shared" si="51"/>
        <v>A</v>
      </c>
      <c r="U254" s="1" t="str">
        <f t="shared" si="51"/>
        <v>A</v>
      </c>
    </row>
    <row r="255" spans="1:29" ht="15.6" x14ac:dyDescent="0.25">
      <c r="E255" s="5">
        <v>10734046</v>
      </c>
      <c r="F255" s="5">
        <v>1684</v>
      </c>
      <c r="G255" s="5">
        <v>24761</v>
      </c>
      <c r="H255" s="5">
        <v>7973</v>
      </c>
      <c r="J255" s="1">
        <f t="shared" si="52"/>
        <v>7.1686900236301254E-2</v>
      </c>
      <c r="K255" s="1">
        <f t="shared" si="52"/>
        <v>-7.8774617067833702E-2</v>
      </c>
      <c r="L255" s="1">
        <f t="shared" si="52"/>
        <v>-8.2756065938136697E-2</v>
      </c>
      <c r="M255" s="1">
        <f t="shared" si="52"/>
        <v>1.5603725112395632</v>
      </c>
      <c r="O255" s="1">
        <f t="shared" si="49"/>
        <v>-1.0988704604072603</v>
      </c>
      <c r="P255" s="1">
        <f t="shared" si="50"/>
        <v>-1.1544098805409104</v>
      </c>
      <c r="Q255" s="1">
        <f t="shared" si="50"/>
        <v>21.766494381764495</v>
      </c>
      <c r="S255" s="1" t="str">
        <f t="shared" si="51"/>
        <v>A</v>
      </c>
      <c r="T255" s="1" t="str">
        <f t="shared" si="51"/>
        <v>A</v>
      </c>
      <c r="U255" s="1" t="str">
        <f t="shared" si="51"/>
        <v>D</v>
      </c>
    </row>
    <row r="256" spans="1:29" ht="14.4" x14ac:dyDescent="0.25">
      <c r="A256" s="22" t="s">
        <v>104</v>
      </c>
      <c r="J256" s="1" t="e">
        <f>(E256-#REF!)/#REF!</f>
        <v>#REF!</v>
      </c>
      <c r="K256" s="1" t="e">
        <f>(F256-#REF!)/#REF!</f>
        <v>#REF!</v>
      </c>
      <c r="L256" s="1" t="e">
        <f>(G256-#REF!)/#REF!</f>
        <v>#REF!</v>
      </c>
      <c r="M256" s="1" t="e">
        <f>(H256-#REF!)/#REF!</f>
        <v>#REF!</v>
      </c>
      <c r="O256" s="1" t="e">
        <f t="shared" ref="O256:O270" si="53">K256/J256</f>
        <v>#REF!</v>
      </c>
      <c r="P256" s="1" t="e">
        <f t="shared" ref="P256:Q270" si="54">L256/$J256</f>
        <v>#REF!</v>
      </c>
      <c r="Q256" s="1" t="e">
        <f t="shared" si="54"/>
        <v>#REF!</v>
      </c>
      <c r="S256" s="8" t="e">
        <f t="shared" ref="S256:U270" si="55">IF(AND($J256&gt;0,K256&lt;0,O256&lt;-0.5),"A",IF(OR(AND($J256&gt;0,K256&lt;0,O256&gt;-0.5)),"B",IF(OR(AND($J256&gt;0,K256&gt;0,O256&lt;1),AND($J256&lt;0,K256&lt;0,O256&gt;1.2)),"C",IF(OR(AND($J256&gt;0,K256&gt;0,O256&gt;1),AND($J256&lt;0,K256&lt;0,O256&lt;1.2)),"D",IF(AND($J256&lt;0,K256&gt;0,O256&lt;0),"E","F")))))</f>
        <v>#REF!</v>
      </c>
      <c r="T256" s="8" t="e">
        <f t="shared" si="55"/>
        <v>#REF!</v>
      </c>
      <c r="U256" s="8" t="e">
        <f t="shared" si="55"/>
        <v>#REF!</v>
      </c>
    </row>
    <row r="257" spans="1:29" ht="15.6" x14ac:dyDescent="0.25">
      <c r="E257" s="5">
        <v>2000900</v>
      </c>
      <c r="F257" s="6"/>
      <c r="G257" s="6"/>
      <c r="H257" s="6"/>
      <c r="J257" s="1" t="e">
        <f t="shared" ref="J257:L270" si="56">(E257-E256)/E256</f>
        <v>#DIV/0!</v>
      </c>
      <c r="K257" s="1" t="e">
        <f t="shared" si="56"/>
        <v>#DIV/0!</v>
      </c>
      <c r="L257" s="1" t="e">
        <f t="shared" si="56"/>
        <v>#DIV/0!</v>
      </c>
      <c r="M257" s="1" t="e">
        <f t="shared" ref="M257:M270" si="57">(H257-H256)/H256</f>
        <v>#DIV/0!</v>
      </c>
      <c r="O257" s="1" t="e">
        <f t="shared" si="53"/>
        <v>#DIV/0!</v>
      </c>
      <c r="P257" s="1" t="e">
        <f t="shared" si="54"/>
        <v>#DIV/0!</v>
      </c>
      <c r="Q257" s="1" t="e">
        <f t="shared" si="54"/>
        <v>#DIV/0!</v>
      </c>
      <c r="S257" s="1" t="e">
        <f t="shared" si="55"/>
        <v>#DIV/0!</v>
      </c>
      <c r="T257" s="1" t="e">
        <f t="shared" si="55"/>
        <v>#DIV/0!</v>
      </c>
      <c r="U257" s="1" t="e">
        <f t="shared" si="55"/>
        <v>#DIV/0!</v>
      </c>
      <c r="W257" s="1">
        <f>COUNTIF($S$257:$U$270,"A")</f>
        <v>15</v>
      </c>
      <c r="X257" s="1">
        <f>COUNTIF($S$257:$U$270,"B")</f>
        <v>4</v>
      </c>
      <c r="Y257" s="1">
        <f>COUNTIF($S$257:$U$270,"C")</f>
        <v>3</v>
      </c>
      <c r="Z257" s="1">
        <f>COUNTIF($S$257:$U$270,"D")</f>
        <v>11</v>
      </c>
      <c r="AA257" s="1">
        <f>COUNTIF($S$257:$U$270,"E")</f>
        <v>0</v>
      </c>
      <c r="AC257" s="1" t="s">
        <v>39</v>
      </c>
    </row>
    <row r="258" spans="1:29" ht="15.6" x14ac:dyDescent="0.25">
      <c r="E258" s="5">
        <v>2191069</v>
      </c>
      <c r="F258" s="6"/>
      <c r="G258" s="6"/>
      <c r="H258" s="6"/>
      <c r="J258" s="1">
        <f t="shared" si="56"/>
        <v>9.5041731220950568E-2</v>
      </c>
      <c r="K258" s="1" t="e">
        <f t="shared" si="56"/>
        <v>#DIV/0!</v>
      </c>
      <c r="L258" s="1" t="e">
        <f t="shared" si="56"/>
        <v>#DIV/0!</v>
      </c>
      <c r="M258" s="1" t="e">
        <f t="shared" si="57"/>
        <v>#DIV/0!</v>
      </c>
      <c r="O258" s="1" t="e">
        <f t="shared" si="53"/>
        <v>#DIV/0!</v>
      </c>
      <c r="P258" s="1" t="e">
        <f t="shared" si="54"/>
        <v>#DIV/0!</v>
      </c>
      <c r="Q258" s="1" t="e">
        <f t="shared" si="54"/>
        <v>#DIV/0!</v>
      </c>
      <c r="S258" s="1" t="e">
        <f t="shared" si="55"/>
        <v>#DIV/0!</v>
      </c>
      <c r="T258" s="1" t="e">
        <f t="shared" si="55"/>
        <v>#DIV/0!</v>
      </c>
      <c r="U258" s="1" t="e">
        <f t="shared" si="55"/>
        <v>#DIV/0!</v>
      </c>
    </row>
    <row r="259" spans="1:29" ht="15.6" x14ac:dyDescent="0.25">
      <c r="E259" s="5">
        <v>2503236</v>
      </c>
      <c r="F259" s="5">
        <v>3848</v>
      </c>
      <c r="G259" s="5">
        <v>6848</v>
      </c>
      <c r="H259" s="5">
        <v>3409</v>
      </c>
      <c r="J259" s="1">
        <f t="shared" si="56"/>
        <v>0.14247246435415772</v>
      </c>
      <c r="K259" s="1" t="e">
        <f t="shared" si="56"/>
        <v>#DIV/0!</v>
      </c>
      <c r="L259" s="1" t="e">
        <f t="shared" si="56"/>
        <v>#DIV/0!</v>
      </c>
      <c r="M259" s="1" t="e">
        <f t="shared" si="57"/>
        <v>#DIV/0!</v>
      </c>
      <c r="O259" s="1" t="e">
        <f t="shared" si="53"/>
        <v>#DIV/0!</v>
      </c>
      <c r="P259" s="1" t="e">
        <f t="shared" si="54"/>
        <v>#DIV/0!</v>
      </c>
      <c r="Q259" s="1" t="e">
        <f t="shared" si="54"/>
        <v>#DIV/0!</v>
      </c>
      <c r="S259" s="1" t="e">
        <f t="shared" si="55"/>
        <v>#DIV/0!</v>
      </c>
      <c r="T259" s="1" t="e">
        <f t="shared" si="55"/>
        <v>#DIV/0!</v>
      </c>
      <c r="U259" s="1" t="e">
        <f t="shared" si="55"/>
        <v>#DIV/0!</v>
      </c>
    </row>
    <row r="260" spans="1:29" ht="15.6" x14ac:dyDescent="0.25">
      <c r="E260" s="5">
        <v>3070864</v>
      </c>
      <c r="F260" s="5">
        <v>3627</v>
      </c>
      <c r="G260" s="5">
        <v>10614</v>
      </c>
      <c r="H260" s="5">
        <v>8861</v>
      </c>
      <c r="J260" s="1">
        <f t="shared" si="56"/>
        <v>0.22675768485272663</v>
      </c>
      <c r="K260" s="1">
        <f t="shared" si="56"/>
        <v>-5.7432432432432436E-2</v>
      </c>
      <c r="L260" s="1">
        <f t="shared" si="56"/>
        <v>0.54994158878504673</v>
      </c>
      <c r="M260" s="1">
        <f t="shared" si="57"/>
        <v>1.599295981226166</v>
      </c>
      <c r="O260" s="1">
        <f t="shared" si="53"/>
        <v>-0.25327667492166073</v>
      </c>
      <c r="P260" s="1">
        <f t="shared" si="54"/>
        <v>2.4252390349734778</v>
      </c>
      <c r="Q260" s="1">
        <f t="shared" si="54"/>
        <v>7.05288547228231</v>
      </c>
      <c r="S260" s="1" t="str">
        <f t="shared" si="55"/>
        <v>B</v>
      </c>
      <c r="T260" s="1" t="str">
        <f t="shared" si="55"/>
        <v>D</v>
      </c>
      <c r="U260" s="1" t="str">
        <f t="shared" si="55"/>
        <v>D</v>
      </c>
    </row>
    <row r="261" spans="1:29" ht="15.6" x14ac:dyDescent="0.25">
      <c r="E261" s="5">
        <v>3352726</v>
      </c>
      <c r="F261" s="5">
        <v>3791</v>
      </c>
      <c r="G261" s="5">
        <v>20843</v>
      </c>
      <c r="H261" s="5">
        <v>8553</v>
      </c>
      <c r="J261" s="1">
        <f t="shared" si="56"/>
        <v>9.178589478400867E-2</v>
      </c>
      <c r="K261" s="1">
        <f t="shared" si="56"/>
        <v>4.521643231320651E-2</v>
      </c>
      <c r="L261" s="1">
        <f t="shared" si="56"/>
        <v>0.96372715281703414</v>
      </c>
      <c r="M261" s="1">
        <f t="shared" si="57"/>
        <v>-3.4759056539893918E-2</v>
      </c>
      <c r="O261" s="1">
        <f t="shared" si="53"/>
        <v>0.49262942219619033</v>
      </c>
      <c r="P261" s="1">
        <f t="shared" si="54"/>
        <v>10.499730433362172</v>
      </c>
      <c r="Q261" s="1">
        <f t="shared" si="54"/>
        <v>-0.37869714754853367</v>
      </c>
      <c r="S261" s="1" t="str">
        <f t="shared" si="55"/>
        <v>C</v>
      </c>
      <c r="T261" s="1" t="str">
        <f t="shared" si="55"/>
        <v>D</v>
      </c>
      <c r="U261" s="1" t="str">
        <f t="shared" si="55"/>
        <v>B</v>
      </c>
    </row>
    <row r="262" spans="1:29" ht="15.6" x14ac:dyDescent="0.25">
      <c r="E262" s="5">
        <v>3964607</v>
      </c>
      <c r="F262" s="5">
        <v>2702</v>
      </c>
      <c r="G262" s="5">
        <v>7202</v>
      </c>
      <c r="H262" s="5">
        <v>5228</v>
      </c>
      <c r="J262" s="1">
        <f t="shared" si="56"/>
        <v>0.18250253674174388</v>
      </c>
      <c r="K262" s="1">
        <f t="shared" si="56"/>
        <v>-0.28725929833816932</v>
      </c>
      <c r="L262" s="1">
        <f t="shared" si="56"/>
        <v>-0.65446432855155212</v>
      </c>
      <c r="M262" s="1">
        <f t="shared" si="57"/>
        <v>-0.38875248450835964</v>
      </c>
      <c r="O262" s="1">
        <f t="shared" si="53"/>
        <v>-1.574001673985852</v>
      </c>
      <c r="P262" s="1">
        <f t="shared" si="54"/>
        <v>-3.5860560638544605</v>
      </c>
      <c r="Q262" s="1">
        <f t="shared" si="54"/>
        <v>-2.1301209914603896</v>
      </c>
      <c r="S262" s="1" t="str">
        <f t="shared" si="55"/>
        <v>A</v>
      </c>
      <c r="T262" s="1" t="str">
        <f t="shared" si="55"/>
        <v>A</v>
      </c>
      <c r="U262" s="1" t="str">
        <f t="shared" si="55"/>
        <v>A</v>
      </c>
    </row>
    <row r="263" spans="1:29" ht="15.6" x14ac:dyDescent="0.25">
      <c r="E263" s="5">
        <v>5081290</v>
      </c>
      <c r="F263" s="5">
        <v>1417</v>
      </c>
      <c r="G263" s="5">
        <v>9666</v>
      </c>
      <c r="H263" s="5">
        <v>3291</v>
      </c>
      <c r="J263" s="1">
        <f t="shared" si="56"/>
        <v>0.28166297441335297</v>
      </c>
      <c r="K263" s="1">
        <f t="shared" si="56"/>
        <v>-0.4755736491487787</v>
      </c>
      <c r="L263" s="1">
        <f t="shared" si="56"/>
        <v>0.34212718689252986</v>
      </c>
      <c r="M263" s="1">
        <f t="shared" si="57"/>
        <v>-0.37050497322111708</v>
      </c>
      <c r="O263" s="1">
        <f t="shared" si="53"/>
        <v>-1.6884492899334833</v>
      </c>
      <c r="P263" s="1">
        <f t="shared" si="54"/>
        <v>1.2146686571251035</v>
      </c>
      <c r="Q263" s="1">
        <f t="shared" si="54"/>
        <v>-1.3154195150882151</v>
      </c>
      <c r="S263" s="1" t="str">
        <f t="shared" si="55"/>
        <v>A</v>
      </c>
      <c r="T263" s="1" t="str">
        <f t="shared" si="55"/>
        <v>D</v>
      </c>
      <c r="U263" s="1" t="str">
        <f t="shared" si="55"/>
        <v>A</v>
      </c>
    </row>
    <row r="264" spans="1:29" ht="15.6" x14ac:dyDescent="0.25">
      <c r="E264" s="5">
        <v>6019472</v>
      </c>
      <c r="F264" s="5">
        <v>1778</v>
      </c>
      <c r="G264" s="5">
        <v>3702</v>
      </c>
      <c r="H264" s="5">
        <v>1744</v>
      </c>
      <c r="J264" s="1">
        <f t="shared" si="56"/>
        <v>0.18463461050245114</v>
      </c>
      <c r="K264" s="1">
        <f t="shared" si="56"/>
        <v>0.25476358503881441</v>
      </c>
      <c r="L264" s="1">
        <f t="shared" si="56"/>
        <v>-0.61700806952203602</v>
      </c>
      <c r="M264" s="1">
        <f t="shared" si="57"/>
        <v>-0.4700698875721665</v>
      </c>
      <c r="O264" s="1">
        <f t="shared" si="53"/>
        <v>1.3798257236036049</v>
      </c>
      <c r="P264" s="1">
        <f t="shared" si="54"/>
        <v>-3.3417790296356427</v>
      </c>
      <c r="Q264" s="1">
        <f t="shared" si="54"/>
        <v>-2.54594675555657</v>
      </c>
      <c r="S264" s="1" t="str">
        <f t="shared" si="55"/>
        <v>D</v>
      </c>
      <c r="T264" s="1" t="str">
        <f t="shared" si="55"/>
        <v>A</v>
      </c>
      <c r="U264" s="1" t="str">
        <f t="shared" si="55"/>
        <v>A</v>
      </c>
    </row>
    <row r="265" spans="1:29" ht="15.6" x14ac:dyDescent="0.25">
      <c r="E265" s="5">
        <v>6862762</v>
      </c>
      <c r="F265" s="5">
        <v>1220</v>
      </c>
      <c r="G265" s="5">
        <v>3671</v>
      </c>
      <c r="H265" s="5">
        <v>1269</v>
      </c>
      <c r="J265" s="1">
        <f t="shared" si="56"/>
        <v>0.14009368263528763</v>
      </c>
      <c r="K265" s="1">
        <f t="shared" si="56"/>
        <v>-0.31383577052868389</v>
      </c>
      <c r="L265" s="1">
        <f t="shared" si="56"/>
        <v>-8.3738519719070773E-3</v>
      </c>
      <c r="M265" s="1">
        <f t="shared" si="57"/>
        <v>-0.27236238532110091</v>
      </c>
      <c r="O265" s="1">
        <f t="shared" si="53"/>
        <v>-2.2401850292258154</v>
      </c>
      <c r="P265" s="1">
        <f t="shared" si="54"/>
        <v>-5.97732304154436E-2</v>
      </c>
      <c r="Q265" s="1">
        <f t="shared" si="54"/>
        <v>-1.9441446623268126</v>
      </c>
      <c r="S265" s="1" t="str">
        <f t="shared" si="55"/>
        <v>A</v>
      </c>
      <c r="T265" s="1" t="str">
        <f t="shared" si="55"/>
        <v>B</v>
      </c>
      <c r="U265" s="1" t="str">
        <f t="shared" si="55"/>
        <v>A</v>
      </c>
    </row>
    <row r="266" spans="1:29" ht="15.6" x14ac:dyDescent="0.25">
      <c r="E266" s="5">
        <v>8278238</v>
      </c>
      <c r="F266" s="5">
        <v>1133</v>
      </c>
      <c r="G266" s="5">
        <v>5733</v>
      </c>
      <c r="H266" s="5">
        <v>2076</v>
      </c>
      <c r="J266" s="1">
        <f t="shared" si="56"/>
        <v>0.20625456631018241</v>
      </c>
      <c r="K266" s="1">
        <f t="shared" si="56"/>
        <v>-7.1311475409836067E-2</v>
      </c>
      <c r="L266" s="1">
        <f t="shared" si="56"/>
        <v>0.56169980931626262</v>
      </c>
      <c r="M266" s="1">
        <f t="shared" si="57"/>
        <v>0.63593380614657213</v>
      </c>
      <c r="O266" s="1">
        <f t="shared" si="53"/>
        <v>-0.34574495336307881</v>
      </c>
      <c r="P266" s="1">
        <f t="shared" si="54"/>
        <v>2.7233327211361358</v>
      </c>
      <c r="Q266" s="1">
        <f t="shared" si="54"/>
        <v>3.0832471616177606</v>
      </c>
      <c r="S266" s="1" t="str">
        <f t="shared" si="55"/>
        <v>B</v>
      </c>
      <c r="T266" s="1" t="str">
        <f t="shared" si="55"/>
        <v>D</v>
      </c>
      <c r="U266" s="1" t="str">
        <f t="shared" si="55"/>
        <v>D</v>
      </c>
    </row>
    <row r="267" spans="1:29" ht="15.6" x14ac:dyDescent="0.25">
      <c r="E267" s="5">
        <v>10294802</v>
      </c>
      <c r="F267" s="5">
        <v>2859</v>
      </c>
      <c r="G267" s="5">
        <v>10605</v>
      </c>
      <c r="H267" s="5">
        <v>12098</v>
      </c>
      <c r="J267" s="1">
        <f t="shared" si="56"/>
        <v>0.24359821498246367</v>
      </c>
      <c r="K267" s="1">
        <f t="shared" si="56"/>
        <v>1.5233892321270963</v>
      </c>
      <c r="L267" s="1">
        <f t="shared" si="56"/>
        <v>0.8498168498168498</v>
      </c>
      <c r="M267" s="1">
        <f t="shared" si="57"/>
        <v>4.827552986512524</v>
      </c>
      <c r="O267" s="1">
        <f t="shared" si="53"/>
        <v>6.2536962031382828</v>
      </c>
      <c r="P267" s="1">
        <f t="shared" si="54"/>
        <v>3.4886004804182456</v>
      </c>
      <c r="Q267" s="1">
        <f t="shared" si="54"/>
        <v>19.817686212766599</v>
      </c>
      <c r="S267" s="1" t="str">
        <f t="shared" si="55"/>
        <v>D</v>
      </c>
      <c r="T267" s="1" t="str">
        <f t="shared" si="55"/>
        <v>D</v>
      </c>
      <c r="U267" s="1" t="str">
        <f t="shared" si="55"/>
        <v>D</v>
      </c>
    </row>
    <row r="268" spans="1:29" ht="15.6" x14ac:dyDescent="0.25">
      <c r="E268" s="5">
        <v>11803603</v>
      </c>
      <c r="F268" s="5">
        <v>3110</v>
      </c>
      <c r="G268" s="5">
        <v>9230</v>
      </c>
      <c r="H268" s="5">
        <v>4579</v>
      </c>
      <c r="J268" s="1">
        <f t="shared" si="56"/>
        <v>0.14655949672465773</v>
      </c>
      <c r="K268" s="1">
        <f t="shared" si="56"/>
        <v>8.779293459251486E-2</v>
      </c>
      <c r="L268" s="1">
        <f t="shared" si="56"/>
        <v>-0.12965582272512965</v>
      </c>
      <c r="M268" s="1">
        <f t="shared" si="57"/>
        <v>-0.62150768722102823</v>
      </c>
      <c r="O268" s="1">
        <f t="shared" si="53"/>
        <v>0.5990259011154494</v>
      </c>
      <c r="P268" s="1">
        <f t="shared" si="54"/>
        <v>-0.88466340034392232</v>
      </c>
      <c r="Q268" s="1">
        <f t="shared" si="54"/>
        <v>-4.2406510742095325</v>
      </c>
      <c r="S268" s="1" t="str">
        <f t="shared" si="55"/>
        <v>C</v>
      </c>
      <c r="T268" s="1" t="str">
        <f t="shared" si="55"/>
        <v>A</v>
      </c>
      <c r="U268" s="1" t="str">
        <f t="shared" si="55"/>
        <v>A</v>
      </c>
    </row>
    <row r="269" spans="1:29" ht="15.6" x14ac:dyDescent="0.25">
      <c r="E269" s="5">
        <v>13285528</v>
      </c>
      <c r="F269" s="5">
        <v>3229</v>
      </c>
      <c r="G269" s="5">
        <v>7881</v>
      </c>
      <c r="H269" s="5">
        <v>4003</v>
      </c>
      <c r="J269" s="1">
        <f t="shared" si="56"/>
        <v>0.12554852954644441</v>
      </c>
      <c r="K269" s="1">
        <f t="shared" si="56"/>
        <v>3.8263665594855306E-2</v>
      </c>
      <c r="L269" s="1">
        <f t="shared" si="56"/>
        <v>-0.14615384615384616</v>
      </c>
      <c r="M269" s="1">
        <f t="shared" si="57"/>
        <v>-0.12579165756715441</v>
      </c>
      <c r="O269" s="1">
        <f t="shared" si="53"/>
        <v>0.30477191356271804</v>
      </c>
      <c r="P269" s="1">
        <f t="shared" si="54"/>
        <v>-1.1641223253019399</v>
      </c>
      <c r="Q269" s="1">
        <f t="shared" si="54"/>
        <v>-1.0019365262308393</v>
      </c>
      <c r="S269" s="1" t="str">
        <f t="shared" si="55"/>
        <v>C</v>
      </c>
      <c r="T269" s="1" t="str">
        <f t="shared" si="55"/>
        <v>A</v>
      </c>
      <c r="U269" s="1" t="str">
        <f t="shared" si="55"/>
        <v>A</v>
      </c>
    </row>
    <row r="270" spans="1:29" ht="15.6" x14ac:dyDescent="0.25">
      <c r="E270" s="5">
        <v>14320202</v>
      </c>
      <c r="F270" s="5">
        <v>2537</v>
      </c>
      <c r="G270" s="5">
        <v>7090</v>
      </c>
      <c r="H270" s="5">
        <v>4428</v>
      </c>
      <c r="J270" s="1">
        <f t="shared" si="56"/>
        <v>7.7879780163799289E-2</v>
      </c>
      <c r="K270" s="1">
        <f t="shared" si="56"/>
        <v>-0.21430783524310931</v>
      </c>
      <c r="L270" s="1">
        <f t="shared" si="56"/>
        <v>-0.10036797360741023</v>
      </c>
      <c r="M270" s="1">
        <f t="shared" si="57"/>
        <v>0.10617037222083438</v>
      </c>
      <c r="O270" s="1">
        <f t="shared" si="53"/>
        <v>-2.7517776089296873</v>
      </c>
      <c r="P270" s="1">
        <f t="shared" si="54"/>
        <v>-1.2887552249930989</v>
      </c>
      <c r="Q270" s="1">
        <f t="shared" si="54"/>
        <v>1.3632597831880546</v>
      </c>
      <c r="S270" s="1" t="str">
        <f t="shared" si="55"/>
        <v>A</v>
      </c>
      <c r="T270" s="1" t="str">
        <f t="shared" si="55"/>
        <v>A</v>
      </c>
      <c r="U270" s="1" t="str">
        <f t="shared" si="55"/>
        <v>D</v>
      </c>
    </row>
    <row r="271" spans="1:29" ht="14.4" x14ac:dyDescent="0.25">
      <c r="A271" s="22" t="s">
        <v>110</v>
      </c>
      <c r="J271" s="1" t="e">
        <f>(E271-#REF!)/#REF!</f>
        <v>#REF!</v>
      </c>
      <c r="K271" s="1" t="e">
        <f>(F271-#REF!)/#REF!</f>
        <v>#REF!</v>
      </c>
      <c r="L271" s="1" t="e">
        <f>(G271-#REF!)/#REF!</f>
        <v>#REF!</v>
      </c>
      <c r="M271" s="1" t="e">
        <f>(H271-#REF!)/#REF!</f>
        <v>#REF!</v>
      </c>
      <c r="O271" s="1" t="e">
        <f t="shared" ref="O271:O285" si="58">K271/J271</f>
        <v>#REF!</v>
      </c>
      <c r="P271" s="1" t="e">
        <f t="shared" ref="P271:Q285" si="59">L271/$J271</f>
        <v>#REF!</v>
      </c>
      <c r="Q271" s="1" t="e">
        <f t="shared" si="59"/>
        <v>#REF!</v>
      </c>
      <c r="S271" s="8" t="e">
        <f t="shared" ref="S271:U285" si="60">IF(AND($J271&gt;0,K271&lt;0,O271&lt;-0.5),"A",IF(OR(AND($J271&gt;0,K271&lt;0,O271&gt;-0.5)),"B",IF(OR(AND($J271&gt;0,K271&gt;0,O271&lt;1),AND($J271&lt;0,K271&lt;0,O271&gt;1.2)),"C",IF(OR(AND($J271&gt;0,K271&gt;0,O271&gt;1),AND($J271&lt;0,K271&lt;0,O271&lt;1.2)),"D",IF(AND($J271&lt;0,K271&gt;0,O271&lt;0),"E","F")))))</f>
        <v>#REF!</v>
      </c>
      <c r="T271" s="8" t="e">
        <f t="shared" si="60"/>
        <v>#REF!</v>
      </c>
      <c r="U271" s="8" t="e">
        <f t="shared" si="60"/>
        <v>#REF!</v>
      </c>
    </row>
    <row r="272" spans="1:29" ht="15.6" x14ac:dyDescent="0.25">
      <c r="E272" s="6"/>
      <c r="F272" s="6"/>
      <c r="G272" s="6"/>
      <c r="H272" s="6"/>
      <c r="J272" s="1" t="e">
        <f t="shared" ref="J272:M285" si="61">(E272-E271)/E271</f>
        <v>#DIV/0!</v>
      </c>
      <c r="K272" s="1" t="e">
        <f t="shared" si="61"/>
        <v>#DIV/0!</v>
      </c>
      <c r="L272" s="1" t="e">
        <f t="shared" si="61"/>
        <v>#DIV/0!</v>
      </c>
      <c r="M272" s="1" t="e">
        <f t="shared" si="61"/>
        <v>#DIV/0!</v>
      </c>
      <c r="O272" s="1" t="e">
        <f t="shared" si="58"/>
        <v>#DIV/0!</v>
      </c>
      <c r="P272" s="1" t="e">
        <f t="shared" si="59"/>
        <v>#DIV/0!</v>
      </c>
      <c r="Q272" s="1" t="e">
        <f t="shared" si="59"/>
        <v>#DIV/0!</v>
      </c>
      <c r="S272" s="1" t="e">
        <f t="shared" si="60"/>
        <v>#DIV/0!</v>
      </c>
      <c r="T272" s="1" t="e">
        <f t="shared" si="60"/>
        <v>#DIV/0!</v>
      </c>
      <c r="U272" s="1" t="e">
        <f t="shared" si="60"/>
        <v>#DIV/0!</v>
      </c>
      <c r="W272" s="1">
        <f>COUNTIF($S$272:$U$285,"A")</f>
        <v>2</v>
      </c>
      <c r="X272" s="1">
        <f>COUNTIF($S$272:$U$285,"B")</f>
        <v>1</v>
      </c>
      <c r="Y272" s="1">
        <f>COUNTIF($S$272:$U$285,"C")</f>
        <v>3</v>
      </c>
      <c r="Z272" s="1">
        <f>COUNTIF($S$272:$U$285,"D")</f>
        <v>3</v>
      </c>
      <c r="AA272" s="1">
        <f>COUNTIF($S$272:$U$285,"E")</f>
        <v>0</v>
      </c>
      <c r="AC272" s="1" t="s">
        <v>152</v>
      </c>
    </row>
    <row r="273" spans="1:29" ht="15.6" x14ac:dyDescent="0.25">
      <c r="E273" s="6"/>
      <c r="F273" s="6"/>
      <c r="G273" s="6"/>
      <c r="H273" s="6"/>
      <c r="J273" s="1" t="e">
        <f t="shared" si="61"/>
        <v>#DIV/0!</v>
      </c>
      <c r="K273" s="1" t="e">
        <f t="shared" si="61"/>
        <v>#DIV/0!</v>
      </c>
      <c r="L273" s="1" t="e">
        <f t="shared" si="61"/>
        <v>#DIV/0!</v>
      </c>
      <c r="M273" s="1" t="e">
        <f t="shared" si="61"/>
        <v>#DIV/0!</v>
      </c>
      <c r="O273" s="1" t="e">
        <f t="shared" si="58"/>
        <v>#DIV/0!</v>
      </c>
      <c r="P273" s="1" t="e">
        <f t="shared" si="59"/>
        <v>#DIV/0!</v>
      </c>
      <c r="Q273" s="1" t="e">
        <f t="shared" si="59"/>
        <v>#DIV/0!</v>
      </c>
      <c r="S273" s="1" t="e">
        <f t="shared" si="60"/>
        <v>#DIV/0!</v>
      </c>
      <c r="T273" s="1" t="e">
        <f t="shared" si="60"/>
        <v>#DIV/0!</v>
      </c>
      <c r="U273" s="1" t="e">
        <f t="shared" si="60"/>
        <v>#DIV/0!</v>
      </c>
    </row>
    <row r="274" spans="1:29" ht="15.6" x14ac:dyDescent="0.25">
      <c r="E274" s="6"/>
      <c r="F274" s="6"/>
      <c r="G274" s="6"/>
      <c r="H274" s="6"/>
      <c r="J274" s="1" t="e">
        <f t="shared" si="61"/>
        <v>#DIV/0!</v>
      </c>
      <c r="K274" s="1" t="e">
        <f t="shared" si="61"/>
        <v>#DIV/0!</v>
      </c>
      <c r="L274" s="1" t="e">
        <f t="shared" si="61"/>
        <v>#DIV/0!</v>
      </c>
      <c r="M274" s="1" t="e">
        <f t="shared" si="61"/>
        <v>#DIV/0!</v>
      </c>
      <c r="O274" s="1" t="e">
        <f t="shared" si="58"/>
        <v>#DIV/0!</v>
      </c>
      <c r="P274" s="1" t="e">
        <f t="shared" si="59"/>
        <v>#DIV/0!</v>
      </c>
      <c r="Q274" s="1" t="e">
        <f t="shared" si="59"/>
        <v>#DIV/0!</v>
      </c>
      <c r="S274" s="1" t="e">
        <f t="shared" si="60"/>
        <v>#DIV/0!</v>
      </c>
      <c r="T274" s="1" t="e">
        <f t="shared" si="60"/>
        <v>#DIV/0!</v>
      </c>
      <c r="U274" s="1" t="e">
        <f t="shared" si="60"/>
        <v>#DIV/0!</v>
      </c>
    </row>
    <row r="275" spans="1:29" ht="15.6" x14ac:dyDescent="0.25">
      <c r="E275" s="6"/>
      <c r="F275" s="6"/>
      <c r="G275" s="6"/>
      <c r="H275" s="6"/>
      <c r="J275" s="1" t="e">
        <f t="shared" si="61"/>
        <v>#DIV/0!</v>
      </c>
      <c r="K275" s="1" t="e">
        <f t="shared" si="61"/>
        <v>#DIV/0!</v>
      </c>
      <c r="L275" s="1" t="e">
        <f t="shared" si="61"/>
        <v>#DIV/0!</v>
      </c>
      <c r="M275" s="1" t="e">
        <f t="shared" si="61"/>
        <v>#DIV/0!</v>
      </c>
      <c r="O275" s="1" t="e">
        <f t="shared" si="58"/>
        <v>#DIV/0!</v>
      </c>
      <c r="P275" s="1" t="e">
        <f t="shared" si="59"/>
        <v>#DIV/0!</v>
      </c>
      <c r="Q275" s="1" t="e">
        <f t="shared" si="59"/>
        <v>#DIV/0!</v>
      </c>
      <c r="S275" s="1" t="e">
        <f t="shared" si="60"/>
        <v>#DIV/0!</v>
      </c>
      <c r="T275" s="1" t="e">
        <f t="shared" si="60"/>
        <v>#DIV/0!</v>
      </c>
      <c r="U275" s="1" t="e">
        <f t="shared" si="60"/>
        <v>#DIV/0!</v>
      </c>
    </row>
    <row r="276" spans="1:29" ht="15.6" x14ac:dyDescent="0.25">
      <c r="E276" s="6"/>
      <c r="F276" s="6"/>
      <c r="G276" s="6"/>
      <c r="H276" s="6"/>
      <c r="J276" s="1" t="e">
        <f t="shared" si="61"/>
        <v>#DIV/0!</v>
      </c>
      <c r="K276" s="1" t="e">
        <f t="shared" si="61"/>
        <v>#DIV/0!</v>
      </c>
      <c r="L276" s="1" t="e">
        <f t="shared" si="61"/>
        <v>#DIV/0!</v>
      </c>
      <c r="M276" s="1" t="e">
        <f t="shared" si="61"/>
        <v>#DIV/0!</v>
      </c>
      <c r="O276" s="1" t="e">
        <f t="shared" si="58"/>
        <v>#DIV/0!</v>
      </c>
      <c r="P276" s="1" t="e">
        <f t="shared" si="59"/>
        <v>#DIV/0!</v>
      </c>
      <c r="Q276" s="1" t="e">
        <f t="shared" si="59"/>
        <v>#DIV/0!</v>
      </c>
      <c r="S276" s="1" t="e">
        <f t="shared" si="60"/>
        <v>#DIV/0!</v>
      </c>
      <c r="T276" s="1" t="e">
        <f t="shared" si="60"/>
        <v>#DIV/0!</v>
      </c>
      <c r="U276" s="1" t="e">
        <f t="shared" si="60"/>
        <v>#DIV/0!</v>
      </c>
    </row>
    <row r="277" spans="1:29" ht="15.6" x14ac:dyDescent="0.25">
      <c r="E277" s="6"/>
      <c r="F277" s="6"/>
      <c r="G277" s="6"/>
      <c r="H277" s="6"/>
      <c r="J277" s="1" t="e">
        <f t="shared" si="61"/>
        <v>#DIV/0!</v>
      </c>
      <c r="K277" s="1" t="e">
        <f t="shared" si="61"/>
        <v>#DIV/0!</v>
      </c>
      <c r="L277" s="1" t="e">
        <f t="shared" si="61"/>
        <v>#DIV/0!</v>
      </c>
      <c r="M277" s="1" t="e">
        <f t="shared" si="61"/>
        <v>#DIV/0!</v>
      </c>
      <c r="O277" s="1" t="e">
        <f t="shared" si="58"/>
        <v>#DIV/0!</v>
      </c>
      <c r="P277" s="1" t="e">
        <f t="shared" si="59"/>
        <v>#DIV/0!</v>
      </c>
      <c r="Q277" s="1" t="e">
        <f t="shared" si="59"/>
        <v>#DIV/0!</v>
      </c>
      <c r="S277" s="1" t="e">
        <f t="shared" si="60"/>
        <v>#DIV/0!</v>
      </c>
      <c r="T277" s="1" t="e">
        <f t="shared" si="60"/>
        <v>#DIV/0!</v>
      </c>
      <c r="U277" s="1" t="e">
        <f t="shared" si="60"/>
        <v>#DIV/0!</v>
      </c>
    </row>
    <row r="278" spans="1:29" ht="15.6" x14ac:dyDescent="0.25">
      <c r="E278" s="6"/>
      <c r="F278" s="6"/>
      <c r="G278" s="6"/>
      <c r="H278" s="6"/>
      <c r="J278" s="1" t="e">
        <f t="shared" si="61"/>
        <v>#DIV/0!</v>
      </c>
      <c r="K278" s="1" t="e">
        <f t="shared" si="61"/>
        <v>#DIV/0!</v>
      </c>
      <c r="L278" s="1" t="e">
        <f t="shared" si="61"/>
        <v>#DIV/0!</v>
      </c>
      <c r="M278" s="1" t="e">
        <f t="shared" si="61"/>
        <v>#DIV/0!</v>
      </c>
      <c r="O278" s="1" t="e">
        <f t="shared" si="58"/>
        <v>#DIV/0!</v>
      </c>
      <c r="P278" s="1" t="e">
        <f t="shared" si="59"/>
        <v>#DIV/0!</v>
      </c>
      <c r="Q278" s="1" t="e">
        <f t="shared" si="59"/>
        <v>#DIV/0!</v>
      </c>
      <c r="S278" s="1" t="e">
        <f t="shared" si="60"/>
        <v>#DIV/0!</v>
      </c>
      <c r="T278" s="1" t="e">
        <f t="shared" si="60"/>
        <v>#DIV/0!</v>
      </c>
      <c r="U278" s="1" t="e">
        <f t="shared" si="60"/>
        <v>#DIV/0!</v>
      </c>
    </row>
    <row r="279" spans="1:29" ht="15.6" x14ac:dyDescent="0.25">
      <c r="E279" s="6"/>
      <c r="F279" s="6"/>
      <c r="G279" s="6"/>
      <c r="H279" s="6"/>
      <c r="J279" s="1" t="e">
        <f t="shared" si="61"/>
        <v>#DIV/0!</v>
      </c>
      <c r="K279" s="1" t="e">
        <f t="shared" si="61"/>
        <v>#DIV/0!</v>
      </c>
      <c r="L279" s="1" t="e">
        <f t="shared" si="61"/>
        <v>#DIV/0!</v>
      </c>
      <c r="M279" s="1" t="e">
        <f t="shared" si="61"/>
        <v>#DIV/0!</v>
      </c>
      <c r="O279" s="1" t="e">
        <f t="shared" si="58"/>
        <v>#DIV/0!</v>
      </c>
      <c r="P279" s="1" t="e">
        <f t="shared" si="59"/>
        <v>#DIV/0!</v>
      </c>
      <c r="Q279" s="1" t="e">
        <f t="shared" si="59"/>
        <v>#DIV/0!</v>
      </c>
      <c r="S279" s="1" t="e">
        <f t="shared" si="60"/>
        <v>#DIV/0!</v>
      </c>
      <c r="T279" s="1" t="e">
        <f t="shared" si="60"/>
        <v>#DIV/0!</v>
      </c>
      <c r="U279" s="1" t="e">
        <f t="shared" si="60"/>
        <v>#DIV/0!</v>
      </c>
    </row>
    <row r="280" spans="1:29" ht="15.6" x14ac:dyDescent="0.25">
      <c r="E280" s="6"/>
      <c r="F280" s="6"/>
      <c r="G280" s="6"/>
      <c r="H280" s="6"/>
      <c r="J280" s="1" t="e">
        <f t="shared" si="61"/>
        <v>#DIV/0!</v>
      </c>
      <c r="K280" s="1" t="e">
        <f t="shared" si="61"/>
        <v>#DIV/0!</v>
      </c>
      <c r="L280" s="1" t="e">
        <f t="shared" si="61"/>
        <v>#DIV/0!</v>
      </c>
      <c r="M280" s="1" t="e">
        <f t="shared" si="61"/>
        <v>#DIV/0!</v>
      </c>
      <c r="O280" s="1" t="e">
        <f t="shared" si="58"/>
        <v>#DIV/0!</v>
      </c>
      <c r="P280" s="1" t="e">
        <f t="shared" si="59"/>
        <v>#DIV/0!</v>
      </c>
      <c r="Q280" s="1" t="e">
        <f t="shared" si="59"/>
        <v>#DIV/0!</v>
      </c>
      <c r="S280" s="1" t="e">
        <f t="shared" si="60"/>
        <v>#DIV/0!</v>
      </c>
      <c r="T280" s="1" t="e">
        <f t="shared" si="60"/>
        <v>#DIV/0!</v>
      </c>
      <c r="U280" s="1" t="e">
        <f t="shared" si="60"/>
        <v>#DIV/0!</v>
      </c>
    </row>
    <row r="281" spans="1:29" ht="15.6" x14ac:dyDescent="0.25">
      <c r="E281" s="6"/>
      <c r="F281" s="6"/>
      <c r="G281" s="6"/>
      <c r="H281" s="6"/>
      <c r="J281" s="1" t="e">
        <f t="shared" si="61"/>
        <v>#DIV/0!</v>
      </c>
      <c r="K281" s="1" t="e">
        <f t="shared" si="61"/>
        <v>#DIV/0!</v>
      </c>
      <c r="L281" s="1" t="e">
        <f t="shared" si="61"/>
        <v>#DIV/0!</v>
      </c>
      <c r="M281" s="1" t="e">
        <f t="shared" si="61"/>
        <v>#DIV/0!</v>
      </c>
      <c r="O281" s="1" t="e">
        <f t="shared" si="58"/>
        <v>#DIV/0!</v>
      </c>
      <c r="P281" s="1" t="e">
        <f t="shared" si="59"/>
        <v>#DIV/0!</v>
      </c>
      <c r="Q281" s="1" t="e">
        <f t="shared" si="59"/>
        <v>#DIV/0!</v>
      </c>
      <c r="S281" s="1" t="e">
        <f t="shared" si="60"/>
        <v>#DIV/0!</v>
      </c>
      <c r="T281" s="1" t="e">
        <f t="shared" si="60"/>
        <v>#DIV/0!</v>
      </c>
      <c r="U281" s="1" t="e">
        <f t="shared" si="60"/>
        <v>#DIV/0!</v>
      </c>
    </row>
    <row r="282" spans="1:29" ht="15.6" x14ac:dyDescent="0.25">
      <c r="E282" s="5">
        <v>7378833</v>
      </c>
      <c r="F282" s="5">
        <v>3915</v>
      </c>
      <c r="G282" s="5">
        <v>213225</v>
      </c>
      <c r="H282" s="5">
        <v>17898</v>
      </c>
      <c r="J282" s="1" t="e">
        <f t="shared" si="61"/>
        <v>#DIV/0!</v>
      </c>
      <c r="K282" s="1" t="e">
        <f t="shared" si="61"/>
        <v>#DIV/0!</v>
      </c>
      <c r="L282" s="1" t="e">
        <f t="shared" si="61"/>
        <v>#DIV/0!</v>
      </c>
      <c r="M282" s="1" t="e">
        <f t="shared" si="61"/>
        <v>#DIV/0!</v>
      </c>
      <c r="O282" s="1" t="e">
        <f t="shared" si="58"/>
        <v>#DIV/0!</v>
      </c>
      <c r="P282" s="1" t="e">
        <f t="shared" si="59"/>
        <v>#DIV/0!</v>
      </c>
      <c r="Q282" s="1" t="e">
        <f t="shared" si="59"/>
        <v>#DIV/0!</v>
      </c>
      <c r="S282" s="1" t="e">
        <f t="shared" si="60"/>
        <v>#DIV/0!</v>
      </c>
      <c r="T282" s="1" t="e">
        <f t="shared" si="60"/>
        <v>#DIV/0!</v>
      </c>
      <c r="U282" s="1" t="e">
        <f t="shared" si="60"/>
        <v>#DIV/0!</v>
      </c>
    </row>
    <row r="283" spans="1:29" ht="15.6" x14ac:dyDescent="0.25">
      <c r="E283" s="5">
        <v>8779637</v>
      </c>
      <c r="F283" s="5">
        <v>5466</v>
      </c>
      <c r="G283" s="5">
        <v>184433</v>
      </c>
      <c r="H283" s="5">
        <v>21291</v>
      </c>
      <c r="J283" s="1">
        <f t="shared" si="61"/>
        <v>0.18984085965897318</v>
      </c>
      <c r="K283" s="1">
        <f t="shared" si="61"/>
        <v>0.39616858237547892</v>
      </c>
      <c r="L283" s="1">
        <f t="shared" si="61"/>
        <v>-0.13503107046547075</v>
      </c>
      <c r="M283" s="1">
        <f t="shared" si="61"/>
        <v>0.18957425410660408</v>
      </c>
      <c r="O283" s="1">
        <f t="shared" si="58"/>
        <v>2.086845703749705</v>
      </c>
      <c r="P283" s="1">
        <f t="shared" si="59"/>
        <v>-0.71128560367898785</v>
      </c>
      <c r="Q283" s="1">
        <f t="shared" si="59"/>
        <v>0.99859563661454109</v>
      </c>
      <c r="S283" s="1" t="str">
        <f t="shared" si="60"/>
        <v>D</v>
      </c>
      <c r="T283" s="1" t="str">
        <f t="shared" si="60"/>
        <v>A</v>
      </c>
      <c r="U283" s="1" t="str">
        <f t="shared" si="60"/>
        <v>C</v>
      </c>
    </row>
    <row r="284" spans="1:29" ht="15.6" x14ac:dyDescent="0.25">
      <c r="E284" s="5">
        <v>10419300</v>
      </c>
      <c r="F284" s="5">
        <v>6197</v>
      </c>
      <c r="G284" s="5">
        <v>181304</v>
      </c>
      <c r="H284" s="5">
        <v>29572</v>
      </c>
      <c r="J284" s="1">
        <f t="shared" si="61"/>
        <v>0.18675749350457199</v>
      </c>
      <c r="K284" s="1">
        <f t="shared" si="61"/>
        <v>0.13373582144163923</v>
      </c>
      <c r="L284" s="1">
        <f t="shared" si="61"/>
        <v>-1.6965510510591923E-2</v>
      </c>
      <c r="M284" s="1">
        <f t="shared" si="61"/>
        <v>0.38894368512517025</v>
      </c>
      <c r="O284" s="1">
        <f t="shared" si="58"/>
        <v>0.71609346930095341</v>
      </c>
      <c r="P284" s="1">
        <f t="shared" si="59"/>
        <v>-9.0842462019745357E-2</v>
      </c>
      <c r="Q284" s="1">
        <f t="shared" si="59"/>
        <v>2.0826135424421328</v>
      </c>
      <c r="S284" s="1" t="str">
        <f t="shared" si="60"/>
        <v>C</v>
      </c>
      <c r="T284" s="1" t="str">
        <f t="shared" si="60"/>
        <v>B</v>
      </c>
      <c r="U284" s="1" t="str">
        <f t="shared" si="60"/>
        <v>D</v>
      </c>
    </row>
    <row r="285" spans="1:29" ht="15.6" x14ac:dyDescent="0.25">
      <c r="E285" s="5">
        <v>12667000</v>
      </c>
      <c r="F285" s="5">
        <v>9852</v>
      </c>
      <c r="G285" s="5">
        <v>132279</v>
      </c>
      <c r="H285" s="5">
        <v>31836</v>
      </c>
      <c r="J285" s="1">
        <f t="shared" si="61"/>
        <v>0.21572466480473737</v>
      </c>
      <c r="K285" s="1">
        <f t="shared" si="61"/>
        <v>0.5898015168629982</v>
      </c>
      <c r="L285" s="1">
        <f t="shared" si="61"/>
        <v>-0.27040219741428762</v>
      </c>
      <c r="M285" s="1">
        <f t="shared" si="61"/>
        <v>7.6558907074259441E-2</v>
      </c>
      <c r="O285" s="1">
        <f t="shared" si="58"/>
        <v>2.7340476685726016</v>
      </c>
      <c r="P285" s="1">
        <f t="shared" si="59"/>
        <v>-1.2534598102587919</v>
      </c>
      <c r="Q285" s="1">
        <f t="shared" si="59"/>
        <v>0.35489176512827841</v>
      </c>
      <c r="S285" s="1" t="str">
        <f t="shared" si="60"/>
        <v>D</v>
      </c>
      <c r="T285" s="1" t="str">
        <f t="shared" si="60"/>
        <v>A</v>
      </c>
      <c r="U285" s="1" t="str">
        <f t="shared" si="60"/>
        <v>C</v>
      </c>
    </row>
    <row r="286" spans="1:29" ht="14.4" x14ac:dyDescent="0.25">
      <c r="A286" s="22" t="s">
        <v>114</v>
      </c>
      <c r="J286" s="1" t="e">
        <f>(E286-#REF!)/#REF!</f>
        <v>#REF!</v>
      </c>
      <c r="K286" s="1" t="e">
        <f>(F286-#REF!)/#REF!</f>
        <v>#REF!</v>
      </c>
      <c r="L286" s="1" t="e">
        <f>(G286-#REF!)/#REF!</f>
        <v>#REF!</v>
      </c>
      <c r="M286" s="1" t="e">
        <f>(H286-#REF!)/#REF!</f>
        <v>#REF!</v>
      </c>
      <c r="O286" s="1" t="e">
        <f t="shared" ref="O286:O315" si="62">K286/J286</f>
        <v>#REF!</v>
      </c>
      <c r="P286" s="1" t="e">
        <f t="shared" ref="P286:Q315" si="63">L286/$J286</f>
        <v>#REF!</v>
      </c>
      <c r="Q286" s="1" t="e">
        <f t="shared" si="63"/>
        <v>#REF!</v>
      </c>
      <c r="S286" s="8" t="e">
        <f t="shared" ref="S286:U315" si="64">IF(AND($J286&gt;0,K286&lt;0,O286&lt;-0.5),"A",IF(OR(AND($J286&gt;0,K286&lt;0,O286&gt;-0.5)),"B",IF(OR(AND($J286&gt;0,K286&gt;0,O286&lt;1),AND($J286&lt;0,K286&lt;0,O286&gt;1.2)),"C",IF(OR(AND($J286&gt;0,K286&gt;0,O286&gt;1),AND($J286&lt;0,K286&lt;0,O286&lt;1.2)),"D",IF(AND($J286&lt;0,K286&gt;0,O286&lt;0),"E","F")))))</f>
        <v>#REF!</v>
      </c>
      <c r="T286" s="8" t="e">
        <f t="shared" si="64"/>
        <v>#REF!</v>
      </c>
      <c r="U286" s="8" t="e">
        <f t="shared" si="64"/>
        <v>#REF!</v>
      </c>
    </row>
    <row r="287" spans="1:29" ht="15.6" x14ac:dyDescent="0.25">
      <c r="E287" s="6"/>
      <c r="F287" s="6"/>
      <c r="G287" s="6"/>
      <c r="H287" s="6"/>
      <c r="I287" s="6"/>
      <c r="J287" s="1" t="e">
        <f t="shared" ref="J287:L315" si="65">(E287-E286)/E286</f>
        <v>#DIV/0!</v>
      </c>
      <c r="K287" s="1" t="e">
        <f t="shared" si="65"/>
        <v>#DIV/0!</v>
      </c>
      <c r="L287" s="1" t="e">
        <f t="shared" si="65"/>
        <v>#DIV/0!</v>
      </c>
      <c r="M287" s="1" t="e">
        <f t="shared" ref="M287:M315" si="66">(H287-H286)/H286</f>
        <v>#DIV/0!</v>
      </c>
      <c r="O287" s="1" t="e">
        <f t="shared" si="62"/>
        <v>#DIV/0!</v>
      </c>
      <c r="P287" s="1" t="e">
        <f t="shared" si="63"/>
        <v>#DIV/0!</v>
      </c>
      <c r="Q287" s="1" t="e">
        <f t="shared" si="63"/>
        <v>#DIV/0!</v>
      </c>
      <c r="S287" s="1" t="e">
        <f t="shared" si="64"/>
        <v>#DIV/0!</v>
      </c>
      <c r="T287" s="1" t="e">
        <f t="shared" si="64"/>
        <v>#DIV/0!</v>
      </c>
      <c r="U287" s="1" t="e">
        <f t="shared" si="64"/>
        <v>#DIV/0!</v>
      </c>
      <c r="W287" s="1">
        <f>COUNTIF($S$287:$U$300,"A")</f>
        <v>7</v>
      </c>
      <c r="X287" s="1">
        <f>COUNTIF($S$287:$U$300,"B")</f>
        <v>7</v>
      </c>
      <c r="Y287" s="1">
        <f>COUNTIF($S$287:$U$300,"C")</f>
        <v>11</v>
      </c>
      <c r="Z287" s="1">
        <f>COUNTIF($S$287:$U$300,"D")</f>
        <v>8</v>
      </c>
      <c r="AA287" s="1">
        <f>COUNTIF($S$287:$U$300,"E")</f>
        <v>0</v>
      </c>
      <c r="AC287" s="1" t="s">
        <v>148</v>
      </c>
    </row>
    <row r="288" spans="1:29" ht="15.6" x14ac:dyDescent="0.25">
      <c r="E288" s="5">
        <v>369480</v>
      </c>
      <c r="F288" s="6"/>
      <c r="G288" s="6"/>
      <c r="H288" s="6"/>
      <c r="J288" s="1" t="e">
        <f t="shared" si="65"/>
        <v>#DIV/0!</v>
      </c>
      <c r="K288" s="1" t="e">
        <f t="shared" si="65"/>
        <v>#DIV/0!</v>
      </c>
      <c r="L288" s="1" t="e">
        <f t="shared" si="65"/>
        <v>#DIV/0!</v>
      </c>
      <c r="M288" s="1" t="e">
        <f t="shared" si="66"/>
        <v>#DIV/0!</v>
      </c>
      <c r="O288" s="1" t="e">
        <f t="shared" si="62"/>
        <v>#DIV/0!</v>
      </c>
      <c r="P288" s="1" t="e">
        <f t="shared" si="63"/>
        <v>#DIV/0!</v>
      </c>
      <c r="Q288" s="1" t="e">
        <f t="shared" si="63"/>
        <v>#DIV/0!</v>
      </c>
      <c r="S288" s="1" t="e">
        <f t="shared" si="64"/>
        <v>#DIV/0!</v>
      </c>
      <c r="T288" s="1" t="e">
        <f t="shared" si="64"/>
        <v>#DIV/0!</v>
      </c>
      <c r="U288" s="1" t="e">
        <f t="shared" si="64"/>
        <v>#DIV/0!</v>
      </c>
    </row>
    <row r="289" spans="1:29" ht="15.6" x14ac:dyDescent="0.25">
      <c r="E289" s="5">
        <v>414050</v>
      </c>
      <c r="F289" s="7">
        <v>157</v>
      </c>
      <c r="G289" s="7">
        <v>612</v>
      </c>
      <c r="H289" s="7">
        <v>259</v>
      </c>
      <c r="J289" s="1">
        <f t="shared" si="65"/>
        <v>0.12062899209700119</v>
      </c>
      <c r="K289" s="1" t="e">
        <f t="shared" si="65"/>
        <v>#DIV/0!</v>
      </c>
      <c r="L289" s="1" t="e">
        <f t="shared" si="65"/>
        <v>#DIV/0!</v>
      </c>
      <c r="M289" s="1" t="e">
        <f t="shared" si="66"/>
        <v>#DIV/0!</v>
      </c>
      <c r="O289" s="1" t="e">
        <f t="shared" si="62"/>
        <v>#DIV/0!</v>
      </c>
      <c r="P289" s="1" t="e">
        <f t="shared" si="63"/>
        <v>#DIV/0!</v>
      </c>
      <c r="Q289" s="1" t="e">
        <f t="shared" si="63"/>
        <v>#DIV/0!</v>
      </c>
      <c r="S289" s="1" t="e">
        <f t="shared" si="64"/>
        <v>#DIV/0!</v>
      </c>
      <c r="T289" s="1" t="e">
        <f t="shared" si="64"/>
        <v>#DIV/0!</v>
      </c>
      <c r="U289" s="1" t="e">
        <f t="shared" si="64"/>
        <v>#DIV/0!</v>
      </c>
    </row>
    <row r="290" spans="1:29" ht="15.6" x14ac:dyDescent="0.25">
      <c r="E290" s="5">
        <v>503780</v>
      </c>
      <c r="F290" s="7">
        <v>139</v>
      </c>
      <c r="G290" s="5">
        <v>1245</v>
      </c>
      <c r="H290" s="7">
        <v>957</v>
      </c>
      <c r="J290" s="1">
        <f t="shared" si="65"/>
        <v>0.21671295737229804</v>
      </c>
      <c r="K290" s="1">
        <f t="shared" si="65"/>
        <v>-0.11464968152866242</v>
      </c>
      <c r="L290" s="1">
        <f t="shared" si="65"/>
        <v>1.0343137254901962</v>
      </c>
      <c r="M290" s="1">
        <f t="shared" si="66"/>
        <v>2.6949806949806949</v>
      </c>
      <c r="O290" s="1">
        <f t="shared" si="62"/>
        <v>-0.52903934734138724</v>
      </c>
      <c r="P290" s="1">
        <f t="shared" si="63"/>
        <v>4.7727359638829343</v>
      </c>
      <c r="Q290" s="1">
        <f t="shared" si="63"/>
        <v>12.435715555073628</v>
      </c>
      <c r="S290" s="1" t="str">
        <f t="shared" si="64"/>
        <v>A</v>
      </c>
      <c r="T290" s="1" t="str">
        <f t="shared" si="64"/>
        <v>D</v>
      </c>
      <c r="U290" s="1" t="str">
        <f t="shared" si="64"/>
        <v>D</v>
      </c>
    </row>
    <row r="291" spans="1:29" ht="15.6" x14ac:dyDescent="0.25">
      <c r="E291" s="5">
        <v>603328</v>
      </c>
      <c r="F291" s="7">
        <v>133</v>
      </c>
      <c r="G291" s="5">
        <v>4310</v>
      </c>
      <c r="H291" s="5">
        <v>1406</v>
      </c>
      <c r="J291" s="1">
        <f t="shared" si="65"/>
        <v>0.19760212791297788</v>
      </c>
      <c r="K291" s="1">
        <f t="shared" si="65"/>
        <v>-4.3165467625899283E-2</v>
      </c>
      <c r="L291" s="1">
        <f t="shared" si="65"/>
        <v>2.4618473895582329</v>
      </c>
      <c r="M291" s="1">
        <f t="shared" si="66"/>
        <v>0.46917450365726227</v>
      </c>
      <c r="O291" s="1">
        <f t="shared" si="62"/>
        <v>-0.21844637039996326</v>
      </c>
      <c r="P291" s="1">
        <f t="shared" si="63"/>
        <v>12.458607685856538</v>
      </c>
      <c r="Q291" s="1">
        <f t="shared" si="63"/>
        <v>2.3743393282884195</v>
      </c>
      <c r="S291" s="1" t="str">
        <f t="shared" si="64"/>
        <v>B</v>
      </c>
      <c r="T291" s="1" t="str">
        <f t="shared" si="64"/>
        <v>D</v>
      </c>
      <c r="U291" s="1" t="str">
        <f t="shared" si="64"/>
        <v>D</v>
      </c>
    </row>
    <row r="292" spans="1:29" ht="15.6" x14ac:dyDescent="0.25">
      <c r="E292" s="5">
        <v>701749</v>
      </c>
      <c r="F292" s="7">
        <v>150</v>
      </c>
      <c r="G292" s="5">
        <v>4326</v>
      </c>
      <c r="H292" s="5">
        <v>1387</v>
      </c>
      <c r="J292" s="1">
        <f t="shared" si="65"/>
        <v>0.16313017131643154</v>
      </c>
      <c r="K292" s="1">
        <f t="shared" si="65"/>
        <v>0.12781954887218044</v>
      </c>
      <c r="L292" s="1">
        <f t="shared" si="65"/>
        <v>3.7122969837587007E-3</v>
      </c>
      <c r="M292" s="1">
        <f t="shared" si="66"/>
        <v>-1.3513513513513514E-2</v>
      </c>
      <c r="O292" s="1">
        <f t="shared" si="62"/>
        <v>0.78354327614995656</v>
      </c>
      <c r="P292" s="1">
        <f t="shared" si="63"/>
        <v>2.2756654724267883E-2</v>
      </c>
      <c r="Q292" s="1">
        <f t="shared" si="63"/>
        <v>-8.2838836031752183E-2</v>
      </c>
      <c r="S292" s="1" t="str">
        <f t="shared" si="64"/>
        <v>C</v>
      </c>
      <c r="T292" s="1" t="str">
        <f t="shared" si="64"/>
        <v>C</v>
      </c>
      <c r="U292" s="1" t="str">
        <f t="shared" si="64"/>
        <v>B</v>
      </c>
    </row>
    <row r="293" spans="1:29" ht="15.6" x14ac:dyDescent="0.25">
      <c r="E293" s="5">
        <v>848176</v>
      </c>
      <c r="F293" s="7">
        <v>143</v>
      </c>
      <c r="G293" s="5">
        <v>3512</v>
      </c>
      <c r="H293" s="5">
        <v>1283</v>
      </c>
      <c r="J293" s="1">
        <f t="shared" si="65"/>
        <v>0.20866007646608686</v>
      </c>
      <c r="K293" s="1">
        <f t="shared" si="65"/>
        <v>-4.6666666666666669E-2</v>
      </c>
      <c r="L293" s="1">
        <f t="shared" si="65"/>
        <v>-0.18816458622283866</v>
      </c>
      <c r="M293" s="1">
        <f t="shared" si="66"/>
        <v>-7.4981975486661856E-2</v>
      </c>
      <c r="O293" s="1">
        <f t="shared" si="62"/>
        <v>-0.22364923591049923</v>
      </c>
      <c r="P293" s="1">
        <f t="shared" si="63"/>
        <v>-0.90177569858899531</v>
      </c>
      <c r="Q293" s="1">
        <f t="shared" si="63"/>
        <v>-0.35934988981396515</v>
      </c>
      <c r="S293" s="1" t="str">
        <f t="shared" si="64"/>
        <v>B</v>
      </c>
      <c r="T293" s="1" t="str">
        <f t="shared" si="64"/>
        <v>A</v>
      </c>
      <c r="U293" s="1" t="str">
        <f t="shared" si="64"/>
        <v>B</v>
      </c>
    </row>
    <row r="294" spans="1:29" ht="15.6" x14ac:dyDescent="0.25">
      <c r="E294" s="5">
        <v>1011490</v>
      </c>
      <c r="F294" s="7">
        <v>156</v>
      </c>
      <c r="G294" s="5">
        <v>3958</v>
      </c>
      <c r="H294" s="5">
        <v>1439</v>
      </c>
      <c r="J294" s="1">
        <f t="shared" si="65"/>
        <v>0.19254730150346155</v>
      </c>
      <c r="K294" s="1">
        <f t="shared" si="65"/>
        <v>9.0909090909090912E-2</v>
      </c>
      <c r="L294" s="1">
        <f t="shared" si="65"/>
        <v>0.12699316628701596</v>
      </c>
      <c r="M294" s="1">
        <f t="shared" si="66"/>
        <v>0.12159002338269681</v>
      </c>
      <c r="O294" s="1">
        <f t="shared" si="62"/>
        <v>0.47213900272425569</v>
      </c>
      <c r="P294" s="1">
        <f t="shared" si="63"/>
        <v>0.65954269571902002</v>
      </c>
      <c r="Q294" s="1">
        <f t="shared" si="63"/>
        <v>0.63148131619237935</v>
      </c>
      <c r="S294" s="1" t="str">
        <f t="shared" si="64"/>
        <v>C</v>
      </c>
      <c r="T294" s="1" t="str">
        <f t="shared" si="64"/>
        <v>C</v>
      </c>
      <c r="U294" s="1" t="str">
        <f t="shared" si="64"/>
        <v>C</v>
      </c>
    </row>
    <row r="295" spans="1:29" ht="15.6" x14ac:dyDescent="0.25">
      <c r="E295" s="5">
        <v>1206746</v>
      </c>
      <c r="F295" s="7">
        <v>156.47999999999999</v>
      </c>
      <c r="G295" s="5">
        <v>4241.3</v>
      </c>
      <c r="H295" s="5">
        <v>1491.09</v>
      </c>
      <c r="J295" s="1">
        <f t="shared" si="65"/>
        <v>0.19303799345519976</v>
      </c>
      <c r="K295" s="1">
        <f t="shared" si="65"/>
        <v>3.0769230769230114E-3</v>
      </c>
      <c r="L295" s="1">
        <f t="shared" si="65"/>
        <v>7.1576553815058161E-2</v>
      </c>
      <c r="M295" s="1">
        <f t="shared" si="66"/>
        <v>3.6198749131341156E-2</v>
      </c>
      <c r="O295" s="1">
        <f t="shared" si="62"/>
        <v>1.5939468815692512E-2</v>
      </c>
      <c r="P295" s="1">
        <f t="shared" si="63"/>
        <v>0.37078998042771122</v>
      </c>
      <c r="Q295" s="1">
        <f t="shared" si="63"/>
        <v>0.18752137070748282</v>
      </c>
      <c r="S295" s="1" t="str">
        <f t="shared" si="64"/>
        <v>C</v>
      </c>
      <c r="T295" s="1" t="str">
        <f t="shared" si="64"/>
        <v>C</v>
      </c>
      <c r="U295" s="1" t="str">
        <f t="shared" si="64"/>
        <v>C</v>
      </c>
    </row>
    <row r="296" spans="1:29" ht="15.6" x14ac:dyDescent="0.25">
      <c r="E296" s="5">
        <v>1435885</v>
      </c>
      <c r="F296" s="7">
        <v>132</v>
      </c>
      <c r="G296" s="5">
        <v>3723</v>
      </c>
      <c r="H296" s="5">
        <v>1185</v>
      </c>
      <c r="J296" s="1">
        <f t="shared" si="65"/>
        <v>0.18988171495907175</v>
      </c>
      <c r="K296" s="1">
        <f t="shared" si="65"/>
        <v>-0.156441717791411</v>
      </c>
      <c r="L296" s="1">
        <f t="shared" si="65"/>
        <v>-0.12220309810671261</v>
      </c>
      <c r="M296" s="1">
        <f t="shared" si="66"/>
        <v>-0.2052793593948051</v>
      </c>
      <c r="O296" s="1">
        <f t="shared" si="62"/>
        <v>-0.82389037736009174</v>
      </c>
      <c r="P296" s="1">
        <f t="shared" si="63"/>
        <v>-0.64357485992294206</v>
      </c>
      <c r="Q296" s="1">
        <f t="shared" si="63"/>
        <v>-1.081090717129094</v>
      </c>
      <c r="S296" s="1" t="str">
        <f t="shared" si="64"/>
        <v>A</v>
      </c>
      <c r="T296" s="1" t="str">
        <f t="shared" si="64"/>
        <v>A</v>
      </c>
      <c r="U296" s="1" t="str">
        <f t="shared" si="64"/>
        <v>A</v>
      </c>
    </row>
    <row r="297" spans="1:29" ht="15.6" x14ac:dyDescent="0.25">
      <c r="E297" s="5">
        <v>1785015</v>
      </c>
      <c r="F297" s="7">
        <v>471</v>
      </c>
      <c r="G297" s="5">
        <v>7151</v>
      </c>
      <c r="H297" s="5">
        <v>11300</v>
      </c>
      <c r="J297" s="1">
        <f t="shared" si="65"/>
        <v>0.24314621296273728</v>
      </c>
      <c r="K297" s="1">
        <f t="shared" si="65"/>
        <v>2.5681818181818183</v>
      </c>
      <c r="L297" s="1">
        <f t="shared" si="65"/>
        <v>0.92076282567821655</v>
      </c>
      <c r="M297" s="1">
        <f t="shared" si="66"/>
        <v>8.5358649789029535</v>
      </c>
      <c r="O297" s="1">
        <f t="shared" si="62"/>
        <v>10.562294131125942</v>
      </c>
      <c r="P297" s="1">
        <f t="shared" si="63"/>
        <v>3.7868688739121987</v>
      </c>
      <c r="Q297" s="1">
        <f t="shared" si="63"/>
        <v>35.105893177991199</v>
      </c>
      <c r="S297" s="1" t="str">
        <f t="shared" si="64"/>
        <v>D</v>
      </c>
      <c r="T297" s="1" t="str">
        <f t="shared" si="64"/>
        <v>D</v>
      </c>
      <c r="U297" s="1" t="str">
        <f t="shared" si="64"/>
        <v>D</v>
      </c>
    </row>
    <row r="298" spans="1:29" ht="15.6" x14ac:dyDescent="0.25">
      <c r="E298" s="5">
        <v>2122389</v>
      </c>
      <c r="F298" s="5">
        <v>2969</v>
      </c>
      <c r="G298" s="5">
        <v>7387</v>
      </c>
      <c r="H298" s="5">
        <v>11732</v>
      </c>
      <c r="J298" s="1">
        <f t="shared" si="65"/>
        <v>0.18900345375248948</v>
      </c>
      <c r="K298" s="1">
        <f t="shared" si="65"/>
        <v>5.3036093418259025</v>
      </c>
      <c r="L298" s="1">
        <f t="shared" si="65"/>
        <v>3.3002377289889528E-2</v>
      </c>
      <c r="M298" s="1">
        <f t="shared" si="66"/>
        <v>3.8230088495575222E-2</v>
      </c>
      <c r="O298" s="1">
        <f t="shared" si="62"/>
        <v>28.06091230888973</v>
      </c>
      <c r="P298" s="1">
        <f t="shared" si="63"/>
        <v>0.17461256201755962</v>
      </c>
      <c r="Q298" s="1">
        <f t="shared" si="63"/>
        <v>0.2022719042247749</v>
      </c>
      <c r="S298" s="1" t="str">
        <f t="shared" si="64"/>
        <v>D</v>
      </c>
      <c r="T298" s="1" t="str">
        <f t="shared" si="64"/>
        <v>C</v>
      </c>
      <c r="U298" s="1" t="str">
        <f t="shared" si="64"/>
        <v>C</v>
      </c>
    </row>
    <row r="299" spans="1:29" ht="15.6" x14ac:dyDescent="0.25">
      <c r="E299" s="5">
        <v>2488114</v>
      </c>
      <c r="F299" s="5">
        <v>2808</v>
      </c>
      <c r="G299" s="5">
        <v>6831</v>
      </c>
      <c r="H299" s="5">
        <v>11754</v>
      </c>
      <c r="J299" s="1">
        <f t="shared" si="65"/>
        <v>0.17231761001399837</v>
      </c>
      <c r="K299" s="1">
        <f t="shared" si="65"/>
        <v>-5.4227012462108454E-2</v>
      </c>
      <c r="L299" s="1">
        <f t="shared" si="65"/>
        <v>-7.5267361581156086E-2</v>
      </c>
      <c r="M299" s="1">
        <f t="shared" si="66"/>
        <v>1.8752130923968633E-3</v>
      </c>
      <c r="O299" s="1">
        <f t="shared" si="62"/>
        <v>-0.31469222708986783</v>
      </c>
      <c r="P299" s="1">
        <f t="shared" si="63"/>
        <v>-0.43679436811502714</v>
      </c>
      <c r="Q299" s="1">
        <f t="shared" si="63"/>
        <v>1.0882306760432255E-2</v>
      </c>
      <c r="S299" s="1" t="str">
        <f t="shared" si="64"/>
        <v>B</v>
      </c>
      <c r="T299" s="1" t="str">
        <f t="shared" si="64"/>
        <v>B</v>
      </c>
      <c r="U299" s="1" t="str">
        <f t="shared" si="64"/>
        <v>C</v>
      </c>
    </row>
    <row r="300" spans="1:29" ht="15.6" x14ac:dyDescent="0.25">
      <c r="E300" s="5">
        <v>2618385</v>
      </c>
      <c r="F300" s="7">
        <v>294</v>
      </c>
      <c r="G300" s="5">
        <v>6787</v>
      </c>
      <c r="H300" s="5">
        <v>11286</v>
      </c>
      <c r="J300" s="1">
        <f t="shared" si="65"/>
        <v>5.2357327678715683E-2</v>
      </c>
      <c r="K300" s="1">
        <f t="shared" si="65"/>
        <v>-0.89529914529914534</v>
      </c>
      <c r="L300" s="1">
        <f t="shared" si="65"/>
        <v>-6.4412238325281803E-3</v>
      </c>
      <c r="M300" s="1">
        <f t="shared" si="66"/>
        <v>-3.9816232771822356E-2</v>
      </c>
      <c r="O300" s="1">
        <f t="shared" si="62"/>
        <v>-17.099786887387353</v>
      </c>
      <c r="P300" s="1">
        <f t="shared" si="63"/>
        <v>-0.12302430467906919</v>
      </c>
      <c r="Q300" s="1">
        <f t="shared" si="63"/>
        <v>-0.76047106560040234</v>
      </c>
      <c r="S300" s="1" t="str">
        <f t="shared" si="64"/>
        <v>A</v>
      </c>
      <c r="T300" s="1" t="str">
        <f t="shared" si="64"/>
        <v>B</v>
      </c>
      <c r="U300" s="1" t="str">
        <f t="shared" si="64"/>
        <v>A</v>
      </c>
    </row>
    <row r="301" spans="1:29" ht="14.4" x14ac:dyDescent="0.25">
      <c r="A301" s="22" t="s">
        <v>115</v>
      </c>
      <c r="J301" s="1">
        <f t="shared" si="65"/>
        <v>-1</v>
      </c>
      <c r="K301" s="1">
        <f t="shared" si="65"/>
        <v>-1</v>
      </c>
      <c r="L301" s="1">
        <f t="shared" si="65"/>
        <v>-1</v>
      </c>
      <c r="M301" s="1">
        <f t="shared" si="66"/>
        <v>-1</v>
      </c>
      <c r="O301" s="1">
        <f t="shared" si="62"/>
        <v>1</v>
      </c>
      <c r="P301" s="1">
        <f t="shared" si="63"/>
        <v>1</v>
      </c>
      <c r="Q301" s="1">
        <f t="shared" si="63"/>
        <v>1</v>
      </c>
      <c r="S301" s="8" t="str">
        <f t="shared" si="64"/>
        <v>D</v>
      </c>
      <c r="T301" s="8" t="str">
        <f t="shared" si="64"/>
        <v>D</v>
      </c>
      <c r="U301" s="8" t="str">
        <f t="shared" si="64"/>
        <v>D</v>
      </c>
    </row>
    <row r="302" spans="1:29" ht="15.6" x14ac:dyDescent="0.25">
      <c r="E302" s="6"/>
      <c r="F302" s="6"/>
      <c r="G302" s="6"/>
      <c r="H302" s="6"/>
      <c r="J302" s="1" t="e">
        <f t="shared" si="65"/>
        <v>#DIV/0!</v>
      </c>
      <c r="K302" s="1" t="e">
        <f t="shared" si="65"/>
        <v>#DIV/0!</v>
      </c>
      <c r="L302" s="1" t="e">
        <f t="shared" si="65"/>
        <v>#DIV/0!</v>
      </c>
      <c r="M302" s="1" t="e">
        <f t="shared" si="66"/>
        <v>#DIV/0!</v>
      </c>
      <c r="O302" s="1" t="e">
        <f t="shared" si="62"/>
        <v>#DIV/0!</v>
      </c>
      <c r="P302" s="1" t="e">
        <f t="shared" si="63"/>
        <v>#DIV/0!</v>
      </c>
      <c r="Q302" s="1" t="e">
        <f t="shared" si="63"/>
        <v>#DIV/0!</v>
      </c>
      <c r="S302" s="1" t="e">
        <f t="shared" si="64"/>
        <v>#DIV/0!</v>
      </c>
      <c r="T302" s="1" t="e">
        <f t="shared" si="64"/>
        <v>#DIV/0!</v>
      </c>
      <c r="U302" s="1" t="e">
        <f t="shared" si="64"/>
        <v>#DIV/0!</v>
      </c>
      <c r="W302" s="1">
        <f>COUNTIF($S$302:$U$315,"A")</f>
        <v>4</v>
      </c>
      <c r="X302" s="1">
        <f>COUNTIF($S$302:$U$315,"B")</f>
        <v>11</v>
      </c>
      <c r="Y302" s="1">
        <f>COUNTIF($S$302:$U$315,"C")</f>
        <v>14</v>
      </c>
      <c r="Z302" s="1">
        <f>COUNTIF($S$302:$U$315,"D")</f>
        <v>4</v>
      </c>
      <c r="AA302" s="1">
        <f>COUNTIF($S$302:$U$315,"E")</f>
        <v>0</v>
      </c>
      <c r="AC302" s="1" t="s">
        <v>148</v>
      </c>
    </row>
    <row r="303" spans="1:29" ht="15.6" x14ac:dyDescent="0.25">
      <c r="E303" s="6"/>
      <c r="F303" s="6"/>
      <c r="G303" s="6"/>
      <c r="H303" s="6"/>
      <c r="J303" s="1" t="e">
        <f t="shared" si="65"/>
        <v>#DIV/0!</v>
      </c>
      <c r="K303" s="1" t="e">
        <f t="shared" si="65"/>
        <v>#DIV/0!</v>
      </c>
      <c r="L303" s="1" t="e">
        <f t="shared" si="65"/>
        <v>#DIV/0!</v>
      </c>
      <c r="M303" s="1" t="e">
        <f t="shared" si="66"/>
        <v>#DIV/0!</v>
      </c>
      <c r="O303" s="1" t="e">
        <f t="shared" si="62"/>
        <v>#DIV/0!</v>
      </c>
      <c r="P303" s="1" t="e">
        <f t="shared" si="63"/>
        <v>#DIV/0!</v>
      </c>
      <c r="Q303" s="1" t="e">
        <f t="shared" si="63"/>
        <v>#DIV/0!</v>
      </c>
      <c r="S303" s="1" t="e">
        <f t="shared" si="64"/>
        <v>#DIV/0!</v>
      </c>
      <c r="T303" s="1" t="e">
        <f t="shared" si="64"/>
        <v>#DIV/0!</v>
      </c>
      <c r="U303" s="1" t="e">
        <f t="shared" si="64"/>
        <v>#DIV/0!</v>
      </c>
    </row>
    <row r="304" spans="1:29" ht="15.6" x14ac:dyDescent="0.25">
      <c r="E304" s="5">
        <v>731542</v>
      </c>
      <c r="F304" s="5">
        <v>2969</v>
      </c>
      <c r="G304" s="5">
        <v>3106</v>
      </c>
      <c r="H304" s="7">
        <v>749</v>
      </c>
      <c r="J304" s="1" t="e">
        <f t="shared" si="65"/>
        <v>#DIV/0!</v>
      </c>
      <c r="K304" s="1" t="e">
        <f t="shared" si="65"/>
        <v>#DIV/0!</v>
      </c>
      <c r="L304" s="1" t="e">
        <f t="shared" si="65"/>
        <v>#DIV/0!</v>
      </c>
      <c r="M304" s="1" t="e">
        <f t="shared" si="66"/>
        <v>#DIV/0!</v>
      </c>
      <c r="O304" s="1" t="e">
        <f t="shared" si="62"/>
        <v>#DIV/0!</v>
      </c>
      <c r="P304" s="1" t="e">
        <f t="shared" si="63"/>
        <v>#DIV/0!</v>
      </c>
      <c r="Q304" s="1" t="e">
        <f t="shared" si="63"/>
        <v>#DIV/0!</v>
      </c>
      <c r="S304" s="1" t="e">
        <f t="shared" si="64"/>
        <v>#DIV/0!</v>
      </c>
      <c r="T304" s="1" t="e">
        <f t="shared" si="64"/>
        <v>#DIV/0!</v>
      </c>
      <c r="U304" s="1" t="e">
        <f t="shared" si="64"/>
        <v>#DIV/0!</v>
      </c>
    </row>
    <row r="305" spans="1:29" ht="15.6" x14ac:dyDescent="0.25">
      <c r="E305" s="5">
        <v>838988</v>
      </c>
      <c r="F305" s="5">
        <v>3021</v>
      </c>
      <c r="G305" s="5">
        <v>3303</v>
      </c>
      <c r="H305" s="7">
        <v>837</v>
      </c>
      <c r="J305" s="1">
        <f t="shared" si="65"/>
        <v>0.14687605086242486</v>
      </c>
      <c r="K305" s="1">
        <f t="shared" si="65"/>
        <v>1.7514314584035028E-2</v>
      </c>
      <c r="L305" s="1">
        <f t="shared" si="65"/>
        <v>6.3425627817128141E-2</v>
      </c>
      <c r="M305" s="1">
        <f t="shared" si="66"/>
        <v>0.11748998664886515</v>
      </c>
      <c r="O305" s="1">
        <f t="shared" si="62"/>
        <v>0.11924554398892608</v>
      </c>
      <c r="P305" s="1">
        <f t="shared" si="63"/>
        <v>0.43183097206594523</v>
      </c>
      <c r="Q305" s="1">
        <f t="shared" si="63"/>
        <v>0.79992610067460956</v>
      </c>
      <c r="S305" s="1" t="str">
        <f t="shared" si="64"/>
        <v>C</v>
      </c>
      <c r="T305" s="1" t="str">
        <f t="shared" si="64"/>
        <v>C</v>
      </c>
      <c r="U305" s="1" t="str">
        <f t="shared" si="64"/>
        <v>C</v>
      </c>
    </row>
    <row r="306" spans="1:29" ht="15.6" x14ac:dyDescent="0.25">
      <c r="E306" s="5">
        <v>965139</v>
      </c>
      <c r="F306" s="5">
        <v>2892</v>
      </c>
      <c r="G306" s="5">
        <v>3513</v>
      </c>
      <c r="H306" s="7">
        <v>881</v>
      </c>
      <c r="J306" s="1">
        <f t="shared" si="65"/>
        <v>0.15036091100230278</v>
      </c>
      <c r="K306" s="1">
        <f t="shared" si="65"/>
        <v>-4.2701092353525323E-2</v>
      </c>
      <c r="L306" s="1">
        <f t="shared" si="65"/>
        <v>6.3578564940962756E-2</v>
      </c>
      <c r="M306" s="1">
        <f t="shared" si="66"/>
        <v>5.2568697729988054E-2</v>
      </c>
      <c r="O306" s="1">
        <f t="shared" si="62"/>
        <v>-0.28399064669720814</v>
      </c>
      <c r="P306" s="1">
        <f t="shared" si="63"/>
        <v>0.42283971623442113</v>
      </c>
      <c r="Q306" s="1">
        <f t="shared" si="63"/>
        <v>0.34961678124697554</v>
      </c>
      <c r="S306" s="1" t="str">
        <f t="shared" si="64"/>
        <v>B</v>
      </c>
      <c r="T306" s="1" t="str">
        <f t="shared" si="64"/>
        <v>C</v>
      </c>
      <c r="U306" s="1" t="str">
        <f t="shared" si="64"/>
        <v>C</v>
      </c>
    </row>
    <row r="307" spans="1:29" ht="15.6" x14ac:dyDescent="0.25">
      <c r="E307" s="5">
        <v>1141738</v>
      </c>
      <c r="F307" s="5">
        <v>2613</v>
      </c>
      <c r="G307" s="5">
        <v>3647</v>
      </c>
      <c r="H307" s="7">
        <v>896</v>
      </c>
      <c r="J307" s="1">
        <f t="shared" si="65"/>
        <v>0.18297778869157708</v>
      </c>
      <c r="K307" s="1">
        <f t="shared" si="65"/>
        <v>-9.6473029045643158E-2</v>
      </c>
      <c r="L307" s="1">
        <f t="shared" si="65"/>
        <v>3.8144036436094507E-2</v>
      </c>
      <c r="M307" s="1">
        <f t="shared" si="66"/>
        <v>1.70261066969353E-2</v>
      </c>
      <c r="O307" s="1">
        <f t="shared" si="62"/>
        <v>-0.52723901483067848</v>
      </c>
      <c r="P307" s="1">
        <f t="shared" si="63"/>
        <v>0.20846265936894215</v>
      </c>
      <c r="Q307" s="1">
        <f t="shared" si="63"/>
        <v>9.3050128207823588E-2</v>
      </c>
      <c r="S307" s="1" t="str">
        <f t="shared" si="64"/>
        <v>A</v>
      </c>
      <c r="T307" s="1" t="str">
        <f t="shared" si="64"/>
        <v>C</v>
      </c>
      <c r="U307" s="1" t="str">
        <f t="shared" si="64"/>
        <v>C</v>
      </c>
    </row>
    <row r="308" spans="1:29" ht="15.6" x14ac:dyDescent="0.25">
      <c r="E308" s="5">
        <v>1357830</v>
      </c>
      <c r="F308" s="5">
        <v>2097</v>
      </c>
      <c r="G308" s="5">
        <v>3505</v>
      </c>
      <c r="H308" s="7">
        <v>849</v>
      </c>
      <c r="J308" s="1">
        <f t="shared" si="65"/>
        <v>0.18926583857242205</v>
      </c>
      <c r="K308" s="1">
        <f t="shared" si="65"/>
        <v>-0.19747416762342135</v>
      </c>
      <c r="L308" s="1">
        <f t="shared" si="65"/>
        <v>-3.8936111872772142E-2</v>
      </c>
      <c r="M308" s="1">
        <f t="shared" si="66"/>
        <v>-5.2455357142857144E-2</v>
      </c>
      <c r="O308" s="1">
        <f t="shared" si="62"/>
        <v>-1.0433693111916675</v>
      </c>
      <c r="P308" s="1">
        <f t="shared" si="63"/>
        <v>-0.20572181523330396</v>
      </c>
      <c r="Q308" s="1">
        <f t="shared" si="63"/>
        <v>-0.27715174348690108</v>
      </c>
      <c r="S308" s="1" t="str">
        <f t="shared" si="64"/>
        <v>A</v>
      </c>
      <c r="T308" s="1" t="str">
        <f t="shared" si="64"/>
        <v>B</v>
      </c>
      <c r="U308" s="1" t="str">
        <f t="shared" si="64"/>
        <v>B</v>
      </c>
    </row>
    <row r="309" spans="1:29" ht="15.6" x14ac:dyDescent="0.25">
      <c r="E309" s="5">
        <v>1568740</v>
      </c>
      <c r="F309" s="5">
        <v>1904</v>
      </c>
      <c r="G309" s="5">
        <v>3252</v>
      </c>
      <c r="H309" s="7">
        <v>880</v>
      </c>
      <c r="J309" s="1">
        <f t="shared" si="65"/>
        <v>0.15532872303602072</v>
      </c>
      <c r="K309" s="1">
        <f t="shared" si="65"/>
        <v>-9.2036242250834524E-2</v>
      </c>
      <c r="L309" s="1">
        <f t="shared" si="65"/>
        <v>-7.218259629101284E-2</v>
      </c>
      <c r="M309" s="1">
        <f t="shared" si="66"/>
        <v>3.6513545347467612E-2</v>
      </c>
      <c r="O309" s="1">
        <f t="shared" si="62"/>
        <v>-0.59252558349746642</v>
      </c>
      <c r="P309" s="1">
        <f t="shared" si="63"/>
        <v>-0.46470861847150902</v>
      </c>
      <c r="Q309" s="1">
        <f t="shared" si="63"/>
        <v>0.23507271954460171</v>
      </c>
      <c r="S309" s="1" t="str">
        <f t="shared" si="64"/>
        <v>A</v>
      </c>
      <c r="T309" s="1" t="str">
        <f t="shared" si="64"/>
        <v>B</v>
      </c>
      <c r="U309" s="1" t="str">
        <f t="shared" si="64"/>
        <v>C</v>
      </c>
    </row>
    <row r="310" spans="1:29" ht="15.6" x14ac:dyDescent="0.25">
      <c r="E310" s="5">
        <v>1813326</v>
      </c>
      <c r="F310" s="5">
        <v>2163</v>
      </c>
      <c r="G310" s="5">
        <v>3240</v>
      </c>
      <c r="H310" s="7">
        <v>867</v>
      </c>
      <c r="J310" s="1">
        <f t="shared" si="65"/>
        <v>0.15591238828614046</v>
      </c>
      <c r="K310" s="1">
        <f t="shared" si="65"/>
        <v>0.13602941176470587</v>
      </c>
      <c r="L310" s="1">
        <f t="shared" si="65"/>
        <v>-3.6900369003690036E-3</v>
      </c>
      <c r="M310" s="1">
        <f t="shared" si="66"/>
        <v>-1.4772727272727272E-2</v>
      </c>
      <c r="O310" s="1">
        <f t="shared" si="62"/>
        <v>0.87247340163281917</v>
      </c>
      <c r="P310" s="1">
        <f t="shared" si="63"/>
        <v>-2.3667374612957696E-2</v>
      </c>
      <c r="Q310" s="1">
        <f t="shared" si="63"/>
        <v>-9.4750182683465869E-2</v>
      </c>
      <c r="S310" s="1" t="str">
        <f t="shared" si="64"/>
        <v>C</v>
      </c>
      <c r="T310" s="1" t="str">
        <f t="shared" si="64"/>
        <v>B</v>
      </c>
      <c r="U310" s="1" t="str">
        <f t="shared" si="64"/>
        <v>B</v>
      </c>
    </row>
    <row r="311" spans="1:29" ht="15.6" x14ac:dyDescent="0.25">
      <c r="E311" s="5">
        <v>2169731</v>
      </c>
      <c r="F311" s="5">
        <v>2290</v>
      </c>
      <c r="G311" s="5">
        <v>3627</v>
      </c>
      <c r="H311" s="7">
        <v>880</v>
      </c>
      <c r="J311" s="1">
        <f t="shared" si="65"/>
        <v>0.19654766986190017</v>
      </c>
      <c r="K311" s="1">
        <f t="shared" si="65"/>
        <v>5.8714748035136384E-2</v>
      </c>
      <c r="L311" s="1">
        <f t="shared" si="65"/>
        <v>0.11944444444444445</v>
      </c>
      <c r="M311" s="1">
        <f t="shared" si="66"/>
        <v>1.4994232987312572E-2</v>
      </c>
      <c r="O311" s="1">
        <f t="shared" si="62"/>
        <v>0.29873031858577104</v>
      </c>
      <c r="P311" s="1">
        <f t="shared" si="63"/>
        <v>0.60771234036185429</v>
      </c>
      <c r="Q311" s="1">
        <f t="shared" si="63"/>
        <v>7.6288022126377461E-2</v>
      </c>
      <c r="S311" s="1" t="str">
        <f t="shared" si="64"/>
        <v>C</v>
      </c>
      <c r="T311" s="1" t="str">
        <f t="shared" si="64"/>
        <v>C</v>
      </c>
      <c r="U311" s="1" t="str">
        <f t="shared" si="64"/>
        <v>C</v>
      </c>
    </row>
    <row r="312" spans="1:29" ht="15.6" x14ac:dyDescent="0.25">
      <c r="E312" s="5">
        <v>2724334</v>
      </c>
      <c r="F312" s="5">
        <v>4925</v>
      </c>
      <c r="G312" s="5">
        <v>28090</v>
      </c>
      <c r="H312" s="5">
        <v>3986</v>
      </c>
      <c r="J312" s="1">
        <f t="shared" si="65"/>
        <v>0.25560910546053867</v>
      </c>
      <c r="K312" s="1">
        <f t="shared" si="65"/>
        <v>1.1506550218340612</v>
      </c>
      <c r="L312" s="1">
        <f t="shared" si="65"/>
        <v>6.7446925834022604</v>
      </c>
      <c r="M312" s="1">
        <f t="shared" si="66"/>
        <v>3.5295454545454548</v>
      </c>
      <c r="O312" s="1">
        <f t="shared" si="62"/>
        <v>4.5016198455093814</v>
      </c>
      <c r="P312" s="1">
        <f t="shared" si="63"/>
        <v>26.386746165595877</v>
      </c>
      <c r="Q312" s="1">
        <f t="shared" si="63"/>
        <v>13.808371373101775</v>
      </c>
      <c r="S312" s="1" t="str">
        <f t="shared" si="64"/>
        <v>D</v>
      </c>
      <c r="T312" s="1" t="str">
        <f t="shared" si="64"/>
        <v>D</v>
      </c>
      <c r="U312" s="1" t="str">
        <f t="shared" si="64"/>
        <v>D</v>
      </c>
    </row>
    <row r="313" spans="1:29" ht="15.6" x14ac:dyDescent="0.25">
      <c r="E313" s="5">
        <v>3529771</v>
      </c>
      <c r="F313" s="5">
        <v>4493</v>
      </c>
      <c r="G313" s="5">
        <v>28547</v>
      </c>
      <c r="H313" s="5">
        <v>3919</v>
      </c>
      <c r="J313" s="1">
        <f t="shared" si="65"/>
        <v>0.29564546784645346</v>
      </c>
      <c r="K313" s="1">
        <f t="shared" si="65"/>
        <v>-8.7715736040609144E-2</v>
      </c>
      <c r="L313" s="1">
        <f t="shared" si="65"/>
        <v>1.6269134923460306E-2</v>
      </c>
      <c r="M313" s="1">
        <f t="shared" si="66"/>
        <v>-1.6808830908178626E-2</v>
      </c>
      <c r="O313" s="1">
        <f t="shared" si="62"/>
        <v>-0.29669230744360747</v>
      </c>
      <c r="P313" s="1">
        <f t="shared" si="63"/>
        <v>5.5029204546811622E-2</v>
      </c>
      <c r="Q313" s="1">
        <f t="shared" si="63"/>
        <v>-5.6854688254204755E-2</v>
      </c>
      <c r="S313" s="1" t="str">
        <f t="shared" si="64"/>
        <v>B</v>
      </c>
      <c r="T313" s="1" t="str">
        <f t="shared" si="64"/>
        <v>C</v>
      </c>
      <c r="U313" s="1" t="str">
        <f t="shared" si="64"/>
        <v>B</v>
      </c>
    </row>
    <row r="314" spans="1:29" ht="15.6" x14ac:dyDescent="0.25">
      <c r="E314" s="5">
        <v>4160951</v>
      </c>
      <c r="F314" s="5">
        <v>4568</v>
      </c>
      <c r="G314" s="5">
        <v>28251</v>
      </c>
      <c r="H314" s="5">
        <v>3773</v>
      </c>
      <c r="J314" s="1">
        <f t="shared" si="65"/>
        <v>0.17881613283127998</v>
      </c>
      <c r="K314" s="1">
        <f t="shared" si="65"/>
        <v>1.6692632984642776E-2</v>
      </c>
      <c r="L314" s="1">
        <f t="shared" si="65"/>
        <v>-1.0368865379899814E-2</v>
      </c>
      <c r="M314" s="1">
        <f t="shared" si="66"/>
        <v>-3.7254401633069659E-2</v>
      </c>
      <c r="O314" s="1">
        <f t="shared" si="62"/>
        <v>9.3350821988712446E-2</v>
      </c>
      <c r="P314" s="1">
        <f t="shared" si="63"/>
        <v>-5.798618511498202E-2</v>
      </c>
      <c r="Q314" s="1">
        <f t="shared" si="63"/>
        <v>-0.20833915286726754</v>
      </c>
      <c r="S314" s="1" t="str">
        <f t="shared" si="64"/>
        <v>C</v>
      </c>
      <c r="T314" s="1" t="str">
        <f t="shared" si="64"/>
        <v>B</v>
      </c>
      <c r="U314" s="1" t="str">
        <f t="shared" si="64"/>
        <v>B</v>
      </c>
    </row>
    <row r="315" spans="1:29" ht="15.6" x14ac:dyDescent="0.25">
      <c r="E315" s="5">
        <v>4651215</v>
      </c>
      <c r="F315" s="5">
        <v>3682</v>
      </c>
      <c r="G315" s="5">
        <v>27184</v>
      </c>
      <c r="H315" s="5">
        <v>4816</v>
      </c>
      <c r="J315" s="1">
        <f t="shared" si="65"/>
        <v>0.11782498760499703</v>
      </c>
      <c r="K315" s="1">
        <f t="shared" si="65"/>
        <v>-0.19395796847635727</v>
      </c>
      <c r="L315" s="1">
        <f t="shared" si="65"/>
        <v>-3.7768574563732255E-2</v>
      </c>
      <c r="M315" s="1">
        <f t="shared" si="66"/>
        <v>0.27643784786641928</v>
      </c>
      <c r="O315" s="1">
        <f t="shared" si="62"/>
        <v>-1.6461530989215347</v>
      </c>
      <c r="P315" s="1">
        <f t="shared" si="63"/>
        <v>-0.32054808857990041</v>
      </c>
      <c r="Q315" s="1">
        <f t="shared" si="63"/>
        <v>2.3461733668342468</v>
      </c>
      <c r="S315" s="1" t="str">
        <f t="shared" si="64"/>
        <v>A</v>
      </c>
      <c r="T315" s="1" t="str">
        <f t="shared" si="64"/>
        <v>B</v>
      </c>
      <c r="U315" s="1" t="str">
        <f t="shared" si="64"/>
        <v>D</v>
      </c>
    </row>
    <row r="316" spans="1:29" ht="14.4" x14ac:dyDescent="0.25">
      <c r="A316" s="22" t="s">
        <v>118</v>
      </c>
      <c r="J316" s="1" t="e">
        <f>(E316-#REF!)/#REF!</f>
        <v>#REF!</v>
      </c>
      <c r="K316" s="1" t="e">
        <f>(F316-#REF!)/#REF!</f>
        <v>#REF!</v>
      </c>
      <c r="L316" s="1" t="e">
        <f>(G316-#REF!)/#REF!</f>
        <v>#REF!</v>
      </c>
      <c r="M316" s="1" t="e">
        <f>(H316-#REF!)/#REF!</f>
        <v>#REF!</v>
      </c>
      <c r="O316" s="1" t="e">
        <f t="shared" ref="O316:O354" si="67">K316/J316</f>
        <v>#REF!</v>
      </c>
      <c r="P316" s="1" t="e">
        <f t="shared" ref="P316:Q354" si="68">L316/$J316</f>
        <v>#REF!</v>
      </c>
      <c r="Q316" s="1" t="e">
        <f t="shared" si="68"/>
        <v>#REF!</v>
      </c>
      <c r="S316" s="8" t="e">
        <f t="shared" ref="S316:U354" si="69">IF(AND($J316&gt;0,K316&lt;0,O316&lt;-0.5),"A",IF(OR(AND($J316&gt;0,K316&lt;0,O316&gt;-0.5)),"B",IF(OR(AND($J316&gt;0,K316&gt;0,O316&lt;1),AND($J316&lt;0,K316&lt;0,O316&gt;1.2)),"C",IF(OR(AND($J316&gt;0,K316&gt;0,O316&gt;1),AND($J316&lt;0,K316&lt;0,O316&lt;1.2)),"D",IF(AND($J316&lt;0,K316&gt;0,O316&lt;0),"E","F")))))</f>
        <v>#REF!</v>
      </c>
      <c r="T316" s="8" t="e">
        <f t="shared" si="69"/>
        <v>#REF!</v>
      </c>
      <c r="U316" s="8" t="e">
        <f t="shared" si="69"/>
        <v>#REF!</v>
      </c>
    </row>
    <row r="317" spans="1:29" ht="15.6" x14ac:dyDescent="0.25">
      <c r="E317" s="5">
        <v>1724566</v>
      </c>
      <c r="F317" s="6"/>
      <c r="G317" s="6"/>
      <c r="H317" s="6"/>
      <c r="J317" s="1" t="e">
        <f t="shared" ref="J317:M353" si="70">(E317-E316)/E316</f>
        <v>#DIV/0!</v>
      </c>
      <c r="K317" s="1" t="e">
        <f t="shared" si="70"/>
        <v>#DIV/0!</v>
      </c>
      <c r="L317" s="1" t="e">
        <f t="shared" si="70"/>
        <v>#DIV/0!</v>
      </c>
      <c r="M317" s="1" t="e">
        <f t="shared" si="70"/>
        <v>#DIV/0!</v>
      </c>
      <c r="O317" s="1" t="e">
        <f t="shared" si="67"/>
        <v>#DIV/0!</v>
      </c>
      <c r="P317" s="1" t="e">
        <f t="shared" si="68"/>
        <v>#DIV/0!</v>
      </c>
      <c r="Q317" s="1" t="e">
        <f t="shared" si="68"/>
        <v>#DIV/0!</v>
      </c>
      <c r="S317" s="1" t="e">
        <f t="shared" si="69"/>
        <v>#DIV/0!</v>
      </c>
      <c r="T317" s="1" t="e">
        <f t="shared" si="69"/>
        <v>#DIV/0!</v>
      </c>
      <c r="U317" s="1" t="e">
        <f t="shared" si="69"/>
        <v>#DIV/0!</v>
      </c>
      <c r="W317" s="1">
        <f>COUNTIF($S$317:$U$329,"A")</f>
        <v>9</v>
      </c>
      <c r="X317" s="1">
        <f>COUNTIF($S$317:$U$329,"B")</f>
        <v>9</v>
      </c>
      <c r="Y317" s="1">
        <f>COUNTIF($S$317:$U$329,"C")</f>
        <v>4</v>
      </c>
      <c r="Z317" s="1">
        <f>COUNTIF($S$317:$U$329,"D")</f>
        <v>11</v>
      </c>
      <c r="AA317" s="1">
        <f>COUNTIF($S$317:$U$329,"E")</f>
        <v>0</v>
      </c>
      <c r="AC317" s="1" t="s">
        <v>151</v>
      </c>
    </row>
    <row r="318" spans="1:29" ht="15.6" x14ac:dyDescent="0.25">
      <c r="E318" s="5">
        <v>1832512</v>
      </c>
      <c r="F318" s="5">
        <v>1149</v>
      </c>
      <c r="G318" s="5">
        <v>4345</v>
      </c>
      <c r="H318" s="5">
        <v>1535</v>
      </c>
      <c r="J318" s="1">
        <f t="shared" si="70"/>
        <v>6.2593139375355891E-2</v>
      </c>
      <c r="K318" s="1" t="e">
        <f t="shared" si="70"/>
        <v>#DIV/0!</v>
      </c>
      <c r="L318" s="1" t="e">
        <f t="shared" si="70"/>
        <v>#DIV/0!</v>
      </c>
      <c r="M318" s="1" t="e">
        <f t="shared" si="70"/>
        <v>#DIV/0!</v>
      </c>
      <c r="O318" s="1" t="e">
        <f t="shared" si="67"/>
        <v>#DIV/0!</v>
      </c>
      <c r="P318" s="1" t="e">
        <f t="shared" si="68"/>
        <v>#DIV/0!</v>
      </c>
      <c r="Q318" s="1" t="e">
        <f t="shared" si="68"/>
        <v>#DIV/0!</v>
      </c>
      <c r="S318" s="1" t="e">
        <f t="shared" si="69"/>
        <v>#DIV/0!</v>
      </c>
      <c r="T318" s="1" t="e">
        <f t="shared" si="69"/>
        <v>#DIV/0!</v>
      </c>
      <c r="U318" s="1" t="e">
        <f t="shared" si="69"/>
        <v>#DIV/0!</v>
      </c>
    </row>
    <row r="319" spans="1:29" ht="15.6" x14ac:dyDescent="0.25">
      <c r="E319" s="5">
        <v>2246429</v>
      </c>
      <c r="F319" s="5">
        <v>1467</v>
      </c>
      <c r="G319" s="5">
        <v>4173</v>
      </c>
      <c r="H319" s="5">
        <v>1433</v>
      </c>
      <c r="J319" s="1">
        <f t="shared" si="70"/>
        <v>0.22587410068801733</v>
      </c>
      <c r="K319" s="1">
        <f t="shared" si="70"/>
        <v>0.27676240208877284</v>
      </c>
      <c r="L319" s="1">
        <f t="shared" si="70"/>
        <v>-3.9585730724971228E-2</v>
      </c>
      <c r="M319" s="1">
        <f t="shared" si="70"/>
        <v>-6.6449511400651459E-2</v>
      </c>
      <c r="O319" s="1">
        <f t="shared" si="67"/>
        <v>1.2252949817874146</v>
      </c>
      <c r="P319" s="1">
        <f t="shared" si="68"/>
        <v>-0.17525573142025688</v>
      </c>
      <c r="Q319" s="1">
        <f t="shared" si="68"/>
        <v>-0.29418827213144327</v>
      </c>
      <c r="S319" s="1" t="str">
        <f t="shared" si="69"/>
        <v>D</v>
      </c>
      <c r="T319" s="1" t="str">
        <f t="shared" si="69"/>
        <v>B</v>
      </c>
      <c r="U319" s="1" t="str">
        <f t="shared" si="69"/>
        <v>B</v>
      </c>
    </row>
    <row r="320" spans="1:29" ht="15.6" x14ac:dyDescent="0.25">
      <c r="E320" s="5">
        <v>2650000</v>
      </c>
      <c r="F320" s="5">
        <v>1440</v>
      </c>
      <c r="G320" s="5">
        <v>3569</v>
      </c>
      <c r="H320" s="7">
        <v>971</v>
      </c>
      <c r="J320" s="1">
        <f t="shared" si="70"/>
        <v>0.1796500134213011</v>
      </c>
      <c r="K320" s="1">
        <f t="shared" si="70"/>
        <v>-1.8404907975460124E-2</v>
      </c>
      <c r="L320" s="1">
        <f t="shared" si="70"/>
        <v>-0.14473999520728492</v>
      </c>
      <c r="M320" s="1">
        <f t="shared" si="70"/>
        <v>-0.32240055826936498</v>
      </c>
      <c r="O320" s="1">
        <f t="shared" si="67"/>
        <v>-0.10244868689376815</v>
      </c>
      <c r="P320" s="1">
        <f t="shared" si="68"/>
        <v>-0.80567761978315056</v>
      </c>
      <c r="Q320" s="1">
        <f t="shared" si="68"/>
        <v>-1.794603585769273</v>
      </c>
      <c r="S320" s="1" t="str">
        <f t="shared" si="69"/>
        <v>B</v>
      </c>
      <c r="T320" s="1" t="str">
        <f t="shared" si="69"/>
        <v>A</v>
      </c>
      <c r="U320" s="1" t="str">
        <f t="shared" si="69"/>
        <v>A</v>
      </c>
    </row>
    <row r="321" spans="1:29" ht="15.6" x14ac:dyDescent="0.25">
      <c r="E321" s="5">
        <v>2987300</v>
      </c>
      <c r="F321" s="5">
        <v>1531</v>
      </c>
      <c r="G321" s="5">
        <v>4895</v>
      </c>
      <c r="H321" s="5">
        <v>1483</v>
      </c>
      <c r="J321" s="1">
        <f t="shared" si="70"/>
        <v>0.12728301886792454</v>
      </c>
      <c r="K321" s="1">
        <f t="shared" si="70"/>
        <v>6.3194444444444442E-2</v>
      </c>
      <c r="L321" s="1">
        <f t="shared" si="70"/>
        <v>0.37153264219669374</v>
      </c>
      <c r="M321" s="1">
        <f t="shared" si="70"/>
        <v>0.52729145211122552</v>
      </c>
      <c r="O321" s="1">
        <f t="shared" si="67"/>
        <v>0.49648763053002598</v>
      </c>
      <c r="P321" s="1">
        <f t="shared" si="68"/>
        <v>2.918949012218317</v>
      </c>
      <c r="Q321" s="1">
        <f t="shared" si="68"/>
        <v>4.1426692798539806</v>
      </c>
      <c r="S321" s="1" t="str">
        <f t="shared" si="69"/>
        <v>C</v>
      </c>
      <c r="T321" s="1" t="str">
        <f t="shared" si="69"/>
        <v>D</v>
      </c>
      <c r="U321" s="1" t="str">
        <f t="shared" si="69"/>
        <v>D</v>
      </c>
    </row>
    <row r="322" spans="1:29" ht="15.6" x14ac:dyDescent="0.25">
      <c r="E322" s="5">
        <v>3355660</v>
      </c>
      <c r="F322" s="5">
        <v>1284</v>
      </c>
      <c r="G322" s="5">
        <v>4995</v>
      </c>
      <c r="H322" s="5">
        <v>1419</v>
      </c>
      <c r="J322" s="1">
        <f t="shared" si="70"/>
        <v>0.12330867338399223</v>
      </c>
      <c r="K322" s="1">
        <f t="shared" si="70"/>
        <v>-0.16133246244284782</v>
      </c>
      <c r="L322" s="1">
        <f t="shared" si="70"/>
        <v>2.0429009193054137E-2</v>
      </c>
      <c r="M322" s="1">
        <f t="shared" si="70"/>
        <v>-4.315576534052596E-2</v>
      </c>
      <c r="O322" s="1">
        <f t="shared" si="67"/>
        <v>-1.3083626481038095</v>
      </c>
      <c r="P322" s="1">
        <f t="shared" si="68"/>
        <v>0.16567374080359057</v>
      </c>
      <c r="Q322" s="1">
        <f t="shared" si="68"/>
        <v>-0.34998158812507657</v>
      </c>
      <c r="S322" s="1" t="str">
        <f t="shared" si="69"/>
        <v>A</v>
      </c>
      <c r="T322" s="1" t="str">
        <f t="shared" si="69"/>
        <v>C</v>
      </c>
      <c r="U322" s="1" t="str">
        <f t="shared" si="69"/>
        <v>B</v>
      </c>
    </row>
    <row r="323" spans="1:29" ht="15.6" x14ac:dyDescent="0.25">
      <c r="E323" s="5">
        <v>4042200</v>
      </c>
      <c r="F323" s="5">
        <v>1217</v>
      </c>
      <c r="G323" s="5">
        <v>4502</v>
      </c>
      <c r="H323" s="5">
        <v>1403</v>
      </c>
      <c r="J323" s="1">
        <f t="shared" si="70"/>
        <v>0.20459164516071354</v>
      </c>
      <c r="K323" s="1">
        <f t="shared" si="70"/>
        <v>-5.2180685358255451E-2</v>
      </c>
      <c r="L323" s="1">
        <f t="shared" si="70"/>
        <v>-9.8698698698698697E-2</v>
      </c>
      <c r="M323" s="1">
        <f t="shared" si="70"/>
        <v>-1.127554615926709E-2</v>
      </c>
      <c r="O323" s="1">
        <f t="shared" si="67"/>
        <v>-0.25504797772785781</v>
      </c>
      <c r="P323" s="1">
        <f t="shared" si="68"/>
        <v>-0.48241803139696926</v>
      </c>
      <c r="Q323" s="1">
        <f t="shared" si="68"/>
        <v>-5.5112446798156266E-2</v>
      </c>
      <c r="S323" s="1" t="str">
        <f t="shared" si="69"/>
        <v>B</v>
      </c>
      <c r="T323" s="1" t="str">
        <f t="shared" si="69"/>
        <v>B</v>
      </c>
      <c r="U323" s="1" t="str">
        <f t="shared" si="69"/>
        <v>B</v>
      </c>
    </row>
    <row r="324" spans="1:29" ht="15.6" x14ac:dyDescent="0.25">
      <c r="E324" s="5">
        <v>4319284</v>
      </c>
      <c r="F324" s="5">
        <v>1669</v>
      </c>
      <c r="G324" s="5">
        <v>4257</v>
      </c>
      <c r="H324" s="5">
        <v>1287</v>
      </c>
      <c r="J324" s="1">
        <f t="shared" si="70"/>
        <v>6.8547820493790504E-2</v>
      </c>
      <c r="K324" s="1">
        <f t="shared" si="70"/>
        <v>0.37140509449465897</v>
      </c>
      <c r="L324" s="1">
        <f t="shared" si="70"/>
        <v>-5.4420257663260772E-2</v>
      </c>
      <c r="M324" s="1">
        <f t="shared" si="70"/>
        <v>-8.2679971489665008E-2</v>
      </c>
      <c r="O324" s="1">
        <f t="shared" si="67"/>
        <v>5.4181896932565961</v>
      </c>
      <c r="P324" s="1">
        <f t="shared" si="68"/>
        <v>-0.79390208574451326</v>
      </c>
      <c r="Q324" s="1">
        <f t="shared" si="68"/>
        <v>-1.2061648480443616</v>
      </c>
      <c r="S324" s="1" t="str">
        <f t="shared" si="69"/>
        <v>D</v>
      </c>
      <c r="T324" s="1" t="str">
        <f t="shared" si="69"/>
        <v>A</v>
      </c>
      <c r="U324" s="1" t="str">
        <f t="shared" si="69"/>
        <v>A</v>
      </c>
    </row>
    <row r="325" spans="1:29" ht="15.6" x14ac:dyDescent="0.25">
      <c r="E325" s="5">
        <v>5127800</v>
      </c>
      <c r="F325" s="5">
        <v>1527</v>
      </c>
      <c r="G325" s="5">
        <v>14579</v>
      </c>
      <c r="H325" s="5">
        <v>4964</v>
      </c>
      <c r="J325" s="1">
        <f t="shared" si="70"/>
        <v>0.18718750607739615</v>
      </c>
      <c r="K325" s="1">
        <f t="shared" si="70"/>
        <v>-8.5080886758538046E-2</v>
      </c>
      <c r="L325" s="1">
        <f t="shared" si="70"/>
        <v>2.4247122386657272</v>
      </c>
      <c r="M325" s="1">
        <f t="shared" si="70"/>
        <v>2.8570318570318571</v>
      </c>
      <c r="O325" s="1">
        <f t="shared" si="67"/>
        <v>-0.45452225173276134</v>
      </c>
      <c r="P325" s="1">
        <f t="shared" si="68"/>
        <v>12.953387164970215</v>
      </c>
      <c r="Q325" s="1">
        <f t="shared" si="68"/>
        <v>15.262940977751818</v>
      </c>
      <c r="S325" s="1" t="str">
        <f t="shared" si="69"/>
        <v>B</v>
      </c>
      <c r="T325" s="1" t="str">
        <f t="shared" si="69"/>
        <v>D</v>
      </c>
      <c r="U325" s="1" t="str">
        <f t="shared" si="69"/>
        <v>D</v>
      </c>
    </row>
    <row r="326" spans="1:29" ht="15.6" x14ac:dyDescent="0.25">
      <c r="E326" s="5">
        <v>6266531</v>
      </c>
      <c r="F326" s="5">
        <v>3282</v>
      </c>
      <c r="G326" s="5">
        <v>16206</v>
      </c>
      <c r="H326" s="5">
        <v>7326</v>
      </c>
      <c r="J326" s="1">
        <f t="shared" si="70"/>
        <v>0.22207008853699442</v>
      </c>
      <c r="K326" s="1">
        <f t="shared" si="70"/>
        <v>1.1493123772102161</v>
      </c>
      <c r="L326" s="1">
        <f t="shared" si="70"/>
        <v>0.11159887509431374</v>
      </c>
      <c r="M326" s="1">
        <f t="shared" si="70"/>
        <v>0.47582594681708301</v>
      </c>
      <c r="O326" s="1">
        <f t="shared" si="67"/>
        <v>5.1754488179021614</v>
      </c>
      <c r="P326" s="1">
        <f t="shared" si="68"/>
        <v>0.50253897690378324</v>
      </c>
      <c r="Q326" s="1">
        <f t="shared" si="68"/>
        <v>2.1426836452934346</v>
      </c>
      <c r="S326" s="1" t="str">
        <f t="shared" si="69"/>
        <v>D</v>
      </c>
      <c r="T326" s="1" t="str">
        <f t="shared" si="69"/>
        <v>C</v>
      </c>
      <c r="U326" s="1" t="str">
        <f t="shared" si="69"/>
        <v>D</v>
      </c>
    </row>
    <row r="327" spans="1:29" ht="15.6" x14ac:dyDescent="0.25">
      <c r="E327" s="5">
        <v>7156572</v>
      </c>
      <c r="F327" s="5">
        <v>2448</v>
      </c>
      <c r="G327" s="5">
        <v>12436</v>
      </c>
      <c r="H327" s="5">
        <v>5455</v>
      </c>
      <c r="J327" s="1">
        <f t="shared" si="70"/>
        <v>0.14203089396669386</v>
      </c>
      <c r="K327" s="1">
        <f t="shared" si="70"/>
        <v>-0.25411334552102377</v>
      </c>
      <c r="L327" s="1">
        <f t="shared" si="70"/>
        <v>-0.23262989016413674</v>
      </c>
      <c r="M327" s="1">
        <f t="shared" si="70"/>
        <v>-0.2553917553917554</v>
      </c>
      <c r="O327" s="1">
        <f t="shared" si="67"/>
        <v>-1.7891413510402403</v>
      </c>
      <c r="P327" s="1">
        <f t="shared" si="68"/>
        <v>-1.6378823202977817</v>
      </c>
      <c r="Q327" s="1">
        <f t="shared" si="68"/>
        <v>-1.7981422791836021</v>
      </c>
      <c r="S327" s="1" t="str">
        <f t="shared" si="69"/>
        <v>A</v>
      </c>
      <c r="T327" s="1" t="str">
        <f t="shared" si="69"/>
        <v>A</v>
      </c>
      <c r="U327" s="1" t="str">
        <f t="shared" si="69"/>
        <v>A</v>
      </c>
    </row>
    <row r="328" spans="1:29" ht="15.6" x14ac:dyDescent="0.25">
      <c r="E328" s="5">
        <v>7910950</v>
      </c>
      <c r="F328" s="5">
        <v>2055</v>
      </c>
      <c r="G328" s="5">
        <v>12051</v>
      </c>
      <c r="H328" s="5">
        <v>6312</v>
      </c>
      <c r="J328" s="1">
        <f t="shared" si="70"/>
        <v>0.10541052336230251</v>
      </c>
      <c r="K328" s="1">
        <f t="shared" si="70"/>
        <v>-0.16053921568627452</v>
      </c>
      <c r="L328" s="1">
        <f t="shared" si="70"/>
        <v>-3.0958507558700547E-2</v>
      </c>
      <c r="M328" s="1">
        <f t="shared" si="70"/>
        <v>0.15710357470210815</v>
      </c>
      <c r="O328" s="1">
        <f t="shared" si="67"/>
        <v>-1.5229904051846064</v>
      </c>
      <c r="P328" s="1">
        <f t="shared" si="68"/>
        <v>-0.29369465752763824</v>
      </c>
      <c r="Q328" s="1">
        <f t="shared" si="68"/>
        <v>1.4903974450646964</v>
      </c>
      <c r="S328" s="1" t="str">
        <f t="shared" si="69"/>
        <v>A</v>
      </c>
      <c r="T328" s="1" t="str">
        <f t="shared" si="69"/>
        <v>B</v>
      </c>
      <c r="U328" s="1" t="str">
        <f t="shared" si="69"/>
        <v>D</v>
      </c>
    </row>
    <row r="329" spans="1:29" ht="15.6" x14ac:dyDescent="0.25">
      <c r="E329" s="5">
        <v>8836299</v>
      </c>
      <c r="F329" s="5">
        <v>2755</v>
      </c>
      <c r="G329" s="5">
        <v>12247</v>
      </c>
      <c r="H329" s="5">
        <v>11663</v>
      </c>
      <c r="J329" s="1">
        <f t="shared" si="70"/>
        <v>0.11697065459900517</v>
      </c>
      <c r="K329" s="1">
        <f t="shared" si="70"/>
        <v>0.34063260340632601</v>
      </c>
      <c r="L329" s="1">
        <f t="shared" si="70"/>
        <v>1.6264210438967721E-2</v>
      </c>
      <c r="M329" s="1">
        <f t="shared" si="70"/>
        <v>0.84775031685678071</v>
      </c>
      <c r="O329" s="1">
        <f t="shared" si="67"/>
        <v>2.9121201772707108</v>
      </c>
      <c r="P329" s="1">
        <f t="shared" si="68"/>
        <v>0.13904522031379696</v>
      </c>
      <c r="Q329" s="1">
        <f t="shared" si="68"/>
        <v>7.2475470002541202</v>
      </c>
      <c r="S329" s="1" t="str">
        <f t="shared" si="69"/>
        <v>D</v>
      </c>
      <c r="T329" s="1" t="str">
        <f t="shared" si="69"/>
        <v>C</v>
      </c>
      <c r="U329" s="1" t="str">
        <f t="shared" si="69"/>
        <v>D</v>
      </c>
    </row>
    <row r="330" spans="1:29" ht="14.4" x14ac:dyDescent="0.25">
      <c r="A330" s="22" t="s">
        <v>119</v>
      </c>
      <c r="J330" s="1">
        <f t="shared" si="70"/>
        <v>-1</v>
      </c>
      <c r="K330" s="1">
        <f t="shared" si="70"/>
        <v>-1</v>
      </c>
      <c r="L330" s="1">
        <f t="shared" si="70"/>
        <v>-1</v>
      </c>
      <c r="M330" s="1">
        <f t="shared" si="70"/>
        <v>-1</v>
      </c>
      <c r="O330" s="1">
        <f t="shared" si="67"/>
        <v>1</v>
      </c>
      <c r="P330" s="1">
        <f t="shared" si="68"/>
        <v>1</v>
      </c>
      <c r="Q330" s="1">
        <f t="shared" si="68"/>
        <v>1</v>
      </c>
      <c r="S330" s="8" t="str">
        <f t="shared" si="69"/>
        <v>D</v>
      </c>
      <c r="T330" s="8" t="str">
        <f t="shared" si="69"/>
        <v>D</v>
      </c>
      <c r="U330" s="8" t="str">
        <f t="shared" si="69"/>
        <v>D</v>
      </c>
    </row>
    <row r="331" spans="1:29" ht="15.6" x14ac:dyDescent="0.25">
      <c r="E331" s="5">
        <v>669749</v>
      </c>
      <c r="F331" s="6"/>
      <c r="G331" s="6"/>
      <c r="H331" s="6"/>
      <c r="J331" s="1" t="e">
        <f t="shared" si="70"/>
        <v>#DIV/0!</v>
      </c>
      <c r="K331" s="1" t="e">
        <f t="shared" si="70"/>
        <v>#DIV/0!</v>
      </c>
      <c r="L331" s="1" t="e">
        <f t="shared" si="70"/>
        <v>#DIV/0!</v>
      </c>
      <c r="M331" s="1" t="e">
        <f t="shared" si="70"/>
        <v>#DIV/0!</v>
      </c>
      <c r="O331" s="1" t="e">
        <f t="shared" si="67"/>
        <v>#DIV/0!</v>
      </c>
      <c r="P331" s="1" t="e">
        <f t="shared" si="68"/>
        <v>#DIV/0!</v>
      </c>
      <c r="Q331" s="1" t="e">
        <f t="shared" si="68"/>
        <v>#DIV/0!</v>
      </c>
      <c r="S331" s="1" t="e">
        <f t="shared" si="69"/>
        <v>#DIV/0!</v>
      </c>
      <c r="T331" s="1" t="e">
        <f t="shared" si="69"/>
        <v>#DIV/0!</v>
      </c>
      <c r="U331" s="1" t="e">
        <f t="shared" si="69"/>
        <v>#DIV/0!</v>
      </c>
      <c r="W331" s="1">
        <f>COUNTIF($S$331:$U$343,"A")</f>
        <v>8</v>
      </c>
      <c r="X331" s="1">
        <f>COUNTIF($S$331:$U$343,"B")</f>
        <v>8</v>
      </c>
      <c r="Y331" s="1">
        <f>COUNTIF($S$331:$U$343,"C")</f>
        <v>7</v>
      </c>
      <c r="Z331" s="1">
        <f>COUNTIF($S$331:$U$343,"D")</f>
        <v>10</v>
      </c>
      <c r="AA331" s="1">
        <f>COUNTIF($S$331:$U$343,"E")</f>
        <v>0</v>
      </c>
      <c r="AC331" s="1" t="s">
        <v>151</v>
      </c>
    </row>
    <row r="332" spans="1:29" ht="15.6" x14ac:dyDescent="0.25">
      <c r="E332" s="5">
        <v>755027</v>
      </c>
      <c r="F332" s="7">
        <v>596</v>
      </c>
      <c r="G332" s="5">
        <v>10113</v>
      </c>
      <c r="H332" s="5">
        <v>37037</v>
      </c>
      <c r="J332" s="1">
        <f t="shared" si="70"/>
        <v>0.12732829761597256</v>
      </c>
      <c r="K332" s="1" t="e">
        <f t="shared" si="70"/>
        <v>#DIV/0!</v>
      </c>
      <c r="L332" s="1" t="e">
        <f t="shared" si="70"/>
        <v>#DIV/0!</v>
      </c>
      <c r="M332" s="1" t="e">
        <f t="shared" si="70"/>
        <v>#DIV/0!</v>
      </c>
      <c r="O332" s="1" t="e">
        <f t="shared" si="67"/>
        <v>#DIV/0!</v>
      </c>
      <c r="P332" s="1" t="e">
        <f t="shared" si="68"/>
        <v>#DIV/0!</v>
      </c>
      <c r="Q332" s="1" t="e">
        <f t="shared" si="68"/>
        <v>#DIV/0!</v>
      </c>
      <c r="S332" s="1" t="e">
        <f t="shared" si="69"/>
        <v>#DIV/0!</v>
      </c>
      <c r="T332" s="1" t="e">
        <f t="shared" si="69"/>
        <v>#DIV/0!</v>
      </c>
      <c r="U332" s="1" t="e">
        <f t="shared" si="69"/>
        <v>#DIV/0!</v>
      </c>
    </row>
    <row r="333" spans="1:29" ht="15.6" x14ac:dyDescent="0.25">
      <c r="E333" s="5">
        <v>924253</v>
      </c>
      <c r="F333" s="5">
        <v>1106</v>
      </c>
      <c r="G333" s="5">
        <v>14191</v>
      </c>
      <c r="H333" s="5">
        <v>25786</v>
      </c>
      <c r="J333" s="1">
        <f t="shared" si="70"/>
        <v>0.22413238202077543</v>
      </c>
      <c r="K333" s="1">
        <f t="shared" si="70"/>
        <v>0.85570469798657722</v>
      </c>
      <c r="L333" s="1">
        <f t="shared" si="70"/>
        <v>0.40324335014337981</v>
      </c>
      <c r="M333" s="1">
        <f t="shared" si="70"/>
        <v>-0.30377730377730378</v>
      </c>
      <c r="O333" s="1">
        <f t="shared" si="67"/>
        <v>3.817853940923448</v>
      </c>
      <c r="P333" s="1">
        <f t="shared" si="68"/>
        <v>1.7991302573405128</v>
      </c>
      <c r="Q333" s="1">
        <f t="shared" si="68"/>
        <v>-1.3553476790745296</v>
      </c>
      <c r="S333" s="1" t="str">
        <f t="shared" si="69"/>
        <v>D</v>
      </c>
      <c r="T333" s="1" t="str">
        <f t="shared" si="69"/>
        <v>D</v>
      </c>
      <c r="U333" s="1" t="str">
        <f t="shared" si="69"/>
        <v>A</v>
      </c>
    </row>
    <row r="334" spans="1:29" ht="15.6" x14ac:dyDescent="0.25">
      <c r="E334" s="5">
        <v>1101800</v>
      </c>
      <c r="F334" s="5">
        <v>1140</v>
      </c>
      <c r="G334" s="5">
        <v>30857</v>
      </c>
      <c r="H334" s="5">
        <v>31311</v>
      </c>
      <c r="J334" s="1">
        <f t="shared" si="70"/>
        <v>0.19209783468379329</v>
      </c>
      <c r="K334" s="1">
        <f t="shared" si="70"/>
        <v>3.074141048824593E-2</v>
      </c>
      <c r="L334" s="1">
        <f t="shared" si="70"/>
        <v>1.1744063138608978</v>
      </c>
      <c r="M334" s="1">
        <f t="shared" si="70"/>
        <v>0.21426355386643917</v>
      </c>
      <c r="O334" s="1">
        <f t="shared" si="67"/>
        <v>0.16002996878568923</v>
      </c>
      <c r="P334" s="1">
        <f t="shared" si="68"/>
        <v>6.1135843399487255</v>
      </c>
      <c r="Q334" s="1">
        <f t="shared" si="68"/>
        <v>1.1153876576439927</v>
      </c>
      <c r="S334" s="1" t="str">
        <f t="shared" si="69"/>
        <v>C</v>
      </c>
      <c r="T334" s="1" t="str">
        <f t="shared" si="69"/>
        <v>D</v>
      </c>
      <c r="U334" s="1" t="str">
        <f t="shared" si="69"/>
        <v>D</v>
      </c>
    </row>
    <row r="335" spans="1:29" ht="15.6" x14ac:dyDescent="0.25">
      <c r="E335" s="5">
        <v>1300900</v>
      </c>
      <c r="F335" s="5">
        <v>1506</v>
      </c>
      <c r="G335" s="5">
        <v>25550</v>
      </c>
      <c r="H335" s="5">
        <v>31585</v>
      </c>
      <c r="J335" s="1">
        <f t="shared" si="70"/>
        <v>0.18070430205118895</v>
      </c>
      <c r="K335" s="1">
        <f t="shared" si="70"/>
        <v>0.32105263157894737</v>
      </c>
      <c r="L335" s="1">
        <f t="shared" si="70"/>
        <v>-0.17198690734679328</v>
      </c>
      <c r="M335" s="1">
        <f t="shared" si="70"/>
        <v>8.7509182076586506E-3</v>
      </c>
      <c r="O335" s="1">
        <f t="shared" si="67"/>
        <v>1.7766739802796796</v>
      </c>
      <c r="P335" s="1">
        <f t="shared" si="68"/>
        <v>-0.95175878711550399</v>
      </c>
      <c r="Q335" s="1">
        <f t="shared" si="68"/>
        <v>4.8426728685074347E-2</v>
      </c>
      <c r="S335" s="1" t="str">
        <f t="shared" si="69"/>
        <v>D</v>
      </c>
      <c r="T335" s="1" t="str">
        <f t="shared" si="69"/>
        <v>A</v>
      </c>
      <c r="U335" s="1" t="str">
        <f t="shared" si="69"/>
        <v>C</v>
      </c>
    </row>
    <row r="336" spans="1:29" ht="15.6" x14ac:dyDescent="0.25">
      <c r="E336" s="5">
        <v>1580091</v>
      </c>
      <c r="F336" s="5">
        <v>2307</v>
      </c>
      <c r="G336" s="5">
        <v>27931</v>
      </c>
      <c r="H336" s="5">
        <v>35193</v>
      </c>
      <c r="J336" s="1">
        <f t="shared" si="70"/>
        <v>0.214613728956876</v>
      </c>
      <c r="K336" s="1">
        <f t="shared" si="70"/>
        <v>0.53187250996015933</v>
      </c>
      <c r="L336" s="1">
        <f t="shared" si="70"/>
        <v>9.3189823874755384E-2</v>
      </c>
      <c r="M336" s="1">
        <f t="shared" si="70"/>
        <v>0.11423143897419662</v>
      </c>
      <c r="O336" s="1">
        <f t="shared" si="67"/>
        <v>2.4782781257532345</v>
      </c>
      <c r="P336" s="1">
        <f t="shared" si="68"/>
        <v>0.4342211671532008</v>
      </c>
      <c r="Q336" s="1">
        <f t="shared" si="68"/>
        <v>0.5322652913651672</v>
      </c>
      <c r="S336" s="1" t="str">
        <f t="shared" si="69"/>
        <v>D</v>
      </c>
      <c r="T336" s="1" t="str">
        <f t="shared" si="69"/>
        <v>C</v>
      </c>
      <c r="U336" s="1" t="str">
        <f t="shared" si="69"/>
        <v>C</v>
      </c>
    </row>
    <row r="337" spans="1:29" ht="15.6" x14ac:dyDescent="0.25">
      <c r="E337" s="5">
        <v>1924000</v>
      </c>
      <c r="F337" s="5">
        <v>1132</v>
      </c>
      <c r="G337" s="5">
        <v>26085</v>
      </c>
      <c r="H337" s="5">
        <v>35109</v>
      </c>
      <c r="J337" s="1">
        <f t="shared" si="70"/>
        <v>0.21765138843269152</v>
      </c>
      <c r="K337" s="1">
        <f t="shared" si="70"/>
        <v>-0.50931946250541826</v>
      </c>
      <c r="L337" s="1">
        <f t="shared" si="70"/>
        <v>-6.6091439619061262E-2</v>
      </c>
      <c r="M337" s="1">
        <f t="shared" si="70"/>
        <v>-2.3868382917057369E-3</v>
      </c>
      <c r="O337" s="1">
        <f t="shared" si="67"/>
        <v>-2.3400698988094204</v>
      </c>
      <c r="P337" s="1">
        <f t="shared" si="68"/>
        <v>-0.30365733062851552</v>
      </c>
      <c r="Q337" s="1">
        <f t="shared" si="68"/>
        <v>-1.0966336162123148E-2</v>
      </c>
      <c r="S337" s="1" t="str">
        <f t="shared" si="69"/>
        <v>A</v>
      </c>
      <c r="T337" s="1" t="str">
        <f t="shared" si="69"/>
        <v>B</v>
      </c>
      <c r="U337" s="1" t="str">
        <f t="shared" si="69"/>
        <v>B</v>
      </c>
    </row>
    <row r="338" spans="1:29" ht="15.6" x14ac:dyDescent="0.25">
      <c r="E338" s="5">
        <v>2455896</v>
      </c>
      <c r="F338" s="5">
        <v>1306</v>
      </c>
      <c r="G338" s="5">
        <v>23537</v>
      </c>
      <c r="H338" s="5">
        <v>33916</v>
      </c>
      <c r="J338" s="1">
        <f t="shared" si="70"/>
        <v>0.27645322245322246</v>
      </c>
      <c r="K338" s="1">
        <f t="shared" si="70"/>
        <v>0.15371024734982333</v>
      </c>
      <c r="L338" s="1">
        <f t="shared" si="70"/>
        <v>-9.7680659382787041E-2</v>
      </c>
      <c r="M338" s="1">
        <f t="shared" si="70"/>
        <v>-3.3979891195989632E-2</v>
      </c>
      <c r="O338" s="1">
        <f t="shared" si="67"/>
        <v>0.55600815930381142</v>
      </c>
      <c r="P338" s="1">
        <f t="shared" si="68"/>
        <v>-0.35333521713357924</v>
      </c>
      <c r="Q338" s="1">
        <f t="shared" si="68"/>
        <v>-0.122913709937815</v>
      </c>
      <c r="S338" s="1" t="str">
        <f t="shared" si="69"/>
        <v>C</v>
      </c>
      <c r="T338" s="1" t="str">
        <f t="shared" si="69"/>
        <v>B</v>
      </c>
      <c r="U338" s="1" t="str">
        <f t="shared" si="69"/>
        <v>B</v>
      </c>
    </row>
    <row r="339" spans="1:29" ht="15.6" x14ac:dyDescent="0.25">
      <c r="E339" s="5">
        <v>3008439</v>
      </c>
      <c r="F339" s="5">
        <v>1485</v>
      </c>
      <c r="G339" s="5">
        <v>21847</v>
      </c>
      <c r="H339" s="5">
        <v>16106</v>
      </c>
      <c r="J339" s="1">
        <f t="shared" si="70"/>
        <v>0.22498631863890001</v>
      </c>
      <c r="K339" s="1">
        <f t="shared" si="70"/>
        <v>0.13705972434915772</v>
      </c>
      <c r="L339" s="1">
        <f t="shared" si="70"/>
        <v>-7.1801843905340529E-2</v>
      </c>
      <c r="M339" s="1">
        <f t="shared" si="70"/>
        <v>-0.52512088689703973</v>
      </c>
      <c r="O339" s="1">
        <f t="shared" si="67"/>
        <v>0.60919137296137871</v>
      </c>
      <c r="P339" s="1">
        <f t="shared" si="68"/>
        <v>-0.31913871181021242</v>
      </c>
      <c r="Q339" s="1">
        <f t="shared" si="68"/>
        <v>-2.3340125305123625</v>
      </c>
      <c r="S339" s="1" t="str">
        <f t="shared" si="69"/>
        <v>C</v>
      </c>
      <c r="T339" s="1" t="str">
        <f t="shared" si="69"/>
        <v>B</v>
      </c>
      <c r="U339" s="1" t="str">
        <f t="shared" si="69"/>
        <v>A</v>
      </c>
    </row>
    <row r="340" spans="1:29" ht="15.6" x14ac:dyDescent="0.25">
      <c r="E340" s="5">
        <v>3724882</v>
      </c>
      <c r="F340" s="5">
        <v>1572</v>
      </c>
      <c r="G340" s="5">
        <v>16561</v>
      </c>
      <c r="H340" s="5">
        <v>13865</v>
      </c>
      <c r="J340" s="1">
        <f t="shared" si="70"/>
        <v>0.23814443304318286</v>
      </c>
      <c r="K340" s="1">
        <f t="shared" si="70"/>
        <v>5.8585858585858588E-2</v>
      </c>
      <c r="L340" s="1">
        <f t="shared" si="70"/>
        <v>-0.24195541721975558</v>
      </c>
      <c r="M340" s="1">
        <f t="shared" si="70"/>
        <v>-0.13914069290947473</v>
      </c>
      <c r="O340" s="1">
        <f t="shared" si="67"/>
        <v>0.24600977582052141</v>
      </c>
      <c r="P340" s="1">
        <f t="shared" si="68"/>
        <v>-1.0160028270569805</v>
      </c>
      <c r="Q340" s="1">
        <f t="shared" si="68"/>
        <v>-0.58427018902534777</v>
      </c>
      <c r="S340" s="1" t="str">
        <f t="shared" si="69"/>
        <v>C</v>
      </c>
      <c r="T340" s="1" t="str">
        <f t="shared" si="69"/>
        <v>A</v>
      </c>
      <c r="U340" s="1" t="str">
        <f t="shared" si="69"/>
        <v>A</v>
      </c>
    </row>
    <row r="341" spans="1:29" ht="15.6" x14ac:dyDescent="0.25">
      <c r="E341" s="5">
        <v>4174466</v>
      </c>
      <c r="F341" s="5">
        <v>1459</v>
      </c>
      <c r="G341" s="5">
        <v>16017</v>
      </c>
      <c r="H341" s="5">
        <v>13624</v>
      </c>
      <c r="J341" s="1">
        <f t="shared" si="70"/>
        <v>0.12069751471321775</v>
      </c>
      <c r="K341" s="1">
        <f t="shared" si="70"/>
        <v>-7.1882951653944024E-2</v>
      </c>
      <c r="L341" s="1">
        <f t="shared" si="70"/>
        <v>-3.2848257955437471E-2</v>
      </c>
      <c r="M341" s="1">
        <f t="shared" si="70"/>
        <v>-1.7381896862603677E-2</v>
      </c>
      <c r="O341" s="1">
        <f t="shared" si="67"/>
        <v>-0.59556281523062726</v>
      </c>
      <c r="P341" s="1">
        <f t="shared" si="68"/>
        <v>-0.2721535570428793</v>
      </c>
      <c r="Q341" s="1">
        <f t="shared" si="68"/>
        <v>-0.14401205280741511</v>
      </c>
      <c r="S341" s="1" t="str">
        <f t="shared" si="69"/>
        <v>A</v>
      </c>
      <c r="T341" s="1" t="str">
        <f t="shared" si="69"/>
        <v>B</v>
      </c>
      <c r="U341" s="1" t="str">
        <f t="shared" si="69"/>
        <v>B</v>
      </c>
    </row>
    <row r="342" spans="1:29" ht="15.6" x14ac:dyDescent="0.25">
      <c r="E342" s="5">
        <v>4622452</v>
      </c>
      <c r="F342" s="5">
        <v>2174</v>
      </c>
      <c r="G342" s="5">
        <v>15883</v>
      </c>
      <c r="H342" s="5">
        <v>12030</v>
      </c>
      <c r="J342" s="1">
        <f t="shared" si="70"/>
        <v>0.10731576206393824</v>
      </c>
      <c r="K342" s="1">
        <f t="shared" si="70"/>
        <v>0.49006168608636053</v>
      </c>
      <c r="L342" s="1">
        <f t="shared" si="70"/>
        <v>-8.3661110070550049E-3</v>
      </c>
      <c r="M342" s="1">
        <f t="shared" si="70"/>
        <v>-0.11699941280093952</v>
      </c>
      <c r="O342" s="1">
        <f t="shared" si="67"/>
        <v>4.5665396830931879</v>
      </c>
      <c r="P342" s="1">
        <f t="shared" si="68"/>
        <v>-7.7957895896695162E-2</v>
      </c>
      <c r="Q342" s="1">
        <f t="shared" si="68"/>
        <v>-1.0902351206454817</v>
      </c>
      <c r="S342" s="1" t="str">
        <f t="shared" si="69"/>
        <v>D</v>
      </c>
      <c r="T342" s="1" t="str">
        <f t="shared" si="69"/>
        <v>B</v>
      </c>
      <c r="U342" s="1" t="str">
        <f t="shared" si="69"/>
        <v>A</v>
      </c>
    </row>
    <row r="343" spans="1:29" ht="15.6" x14ac:dyDescent="0.25">
      <c r="E343" s="5">
        <v>5171690</v>
      </c>
      <c r="F343" s="5">
        <v>2648</v>
      </c>
      <c r="G343" s="5">
        <v>19881</v>
      </c>
      <c r="H343" s="5">
        <v>16098</v>
      </c>
      <c r="J343" s="1">
        <f t="shared" si="70"/>
        <v>0.11881962213993785</v>
      </c>
      <c r="K343" s="1">
        <f t="shared" si="70"/>
        <v>0.21803127874885003</v>
      </c>
      <c r="L343" s="1">
        <f t="shared" si="70"/>
        <v>0.25171567084303975</v>
      </c>
      <c r="M343" s="1">
        <f t="shared" si="70"/>
        <v>0.33815461346633419</v>
      </c>
      <c r="O343" s="1">
        <f t="shared" si="67"/>
        <v>1.8349770418564981</v>
      </c>
      <c r="P343" s="1">
        <f t="shared" si="68"/>
        <v>2.1184688716362503</v>
      </c>
      <c r="Q343" s="1">
        <f t="shared" si="68"/>
        <v>2.8459492411790213</v>
      </c>
      <c r="S343" s="1" t="str">
        <f t="shared" si="69"/>
        <v>D</v>
      </c>
      <c r="T343" s="1" t="str">
        <f t="shared" si="69"/>
        <v>D</v>
      </c>
      <c r="U343" s="1" t="str">
        <f t="shared" si="69"/>
        <v>D</v>
      </c>
    </row>
    <row r="344" spans="1:29" x14ac:dyDescent="0.25">
      <c r="J344" s="1">
        <f t="shared" si="70"/>
        <v>-1</v>
      </c>
      <c r="K344" s="1">
        <f t="shared" si="70"/>
        <v>-1</v>
      </c>
      <c r="L344" s="1">
        <f t="shared" si="70"/>
        <v>-1</v>
      </c>
      <c r="M344" s="1">
        <f t="shared" si="70"/>
        <v>-1</v>
      </c>
      <c r="O344" s="1">
        <f t="shared" si="67"/>
        <v>1</v>
      </c>
      <c r="P344" s="1">
        <f t="shared" si="68"/>
        <v>1</v>
      </c>
      <c r="Q344" s="1">
        <f t="shared" si="68"/>
        <v>1</v>
      </c>
      <c r="R344" s="8"/>
      <c r="S344" s="8" t="str">
        <f t="shared" si="69"/>
        <v>D</v>
      </c>
      <c r="T344" s="8" t="str">
        <f t="shared" si="69"/>
        <v>D</v>
      </c>
      <c r="U344" s="8" t="str">
        <f t="shared" si="69"/>
        <v>D</v>
      </c>
    </row>
    <row r="345" spans="1:29" ht="15.6" x14ac:dyDescent="0.25">
      <c r="A345" s="22" t="s">
        <v>120</v>
      </c>
      <c r="E345" s="5">
        <v>2808265</v>
      </c>
      <c r="F345" s="6"/>
      <c r="G345" s="6"/>
      <c r="H345" s="6"/>
      <c r="J345" s="1" t="e">
        <f t="shared" si="70"/>
        <v>#DIV/0!</v>
      </c>
      <c r="K345" s="1" t="e">
        <f t="shared" si="70"/>
        <v>#DIV/0!</v>
      </c>
      <c r="L345" s="1" t="e">
        <f t="shared" si="70"/>
        <v>#DIV/0!</v>
      </c>
      <c r="M345" s="1" t="e">
        <f t="shared" si="70"/>
        <v>#DIV/0!</v>
      </c>
      <c r="O345" s="1" t="e">
        <f t="shared" si="67"/>
        <v>#DIV/0!</v>
      </c>
      <c r="P345" s="1" t="e">
        <f t="shared" si="68"/>
        <v>#DIV/0!</v>
      </c>
      <c r="Q345" s="1" t="e">
        <f t="shared" si="68"/>
        <v>#DIV/0!</v>
      </c>
      <c r="S345" s="1" t="e">
        <f t="shared" si="69"/>
        <v>#DIV/0!</v>
      </c>
      <c r="T345" s="1" t="e">
        <f t="shared" si="69"/>
        <v>#DIV/0!</v>
      </c>
      <c r="U345" s="1" t="e">
        <f t="shared" si="69"/>
        <v>#DIV/0!</v>
      </c>
      <c r="W345" s="1">
        <f>COUNTIF($S$345:$U$357,"A")</f>
        <v>7</v>
      </c>
      <c r="X345" s="1">
        <f>COUNTIF($S$345:$U$357,"B")</f>
        <v>4</v>
      </c>
      <c r="Y345" s="1">
        <f>COUNTIF($S$345:$U$357,"C")</f>
        <v>11</v>
      </c>
      <c r="Z345" s="1">
        <f>COUNTIF($S$345:$U$357,"D")</f>
        <v>8</v>
      </c>
      <c r="AA345" s="1">
        <f>COUNTIF($S$345:$U$357,"E")</f>
        <v>3</v>
      </c>
      <c r="AC345" s="1" t="s">
        <v>148</v>
      </c>
    </row>
    <row r="346" spans="1:29" ht="15.6" x14ac:dyDescent="0.25">
      <c r="E346" s="5">
        <v>3005000</v>
      </c>
      <c r="F346" s="5">
        <v>1976</v>
      </c>
      <c r="G346" s="5">
        <v>10816</v>
      </c>
      <c r="H346" s="5">
        <v>16118</v>
      </c>
      <c r="J346" s="1">
        <f t="shared" si="70"/>
        <v>7.0055710554381437E-2</v>
      </c>
      <c r="K346" s="1" t="e">
        <f t="shared" si="70"/>
        <v>#DIV/0!</v>
      </c>
      <c r="L346" s="1" t="e">
        <f t="shared" si="70"/>
        <v>#DIV/0!</v>
      </c>
      <c r="M346" s="1" t="e">
        <f t="shared" si="70"/>
        <v>#DIV/0!</v>
      </c>
      <c r="O346" s="1" t="e">
        <f t="shared" si="67"/>
        <v>#DIV/0!</v>
      </c>
      <c r="P346" s="1" t="e">
        <f t="shared" si="68"/>
        <v>#DIV/0!</v>
      </c>
      <c r="Q346" s="1" t="e">
        <f t="shared" si="68"/>
        <v>#DIV/0!</v>
      </c>
      <c r="S346" s="1" t="e">
        <f t="shared" si="69"/>
        <v>#DIV/0!</v>
      </c>
      <c r="T346" s="1" t="e">
        <f t="shared" si="69"/>
        <v>#DIV/0!</v>
      </c>
      <c r="U346" s="1" t="e">
        <f t="shared" si="69"/>
        <v>#DIV/0!</v>
      </c>
    </row>
    <row r="347" spans="1:29" ht="15.6" x14ac:dyDescent="0.25">
      <c r="E347" s="5">
        <v>3556400</v>
      </c>
      <c r="F347" s="5">
        <v>1902</v>
      </c>
      <c r="G347" s="5">
        <v>11489</v>
      </c>
      <c r="H347" s="5">
        <v>16514</v>
      </c>
      <c r="J347" s="1">
        <f t="shared" si="70"/>
        <v>0.18349417637271215</v>
      </c>
      <c r="K347" s="1">
        <f t="shared" si="70"/>
        <v>-3.7449392712550607E-2</v>
      </c>
      <c r="L347" s="1">
        <f t="shared" si="70"/>
        <v>6.2222633136094677E-2</v>
      </c>
      <c r="M347" s="1">
        <f t="shared" si="70"/>
        <v>2.456880506266286E-2</v>
      </c>
      <c r="O347" s="1">
        <f t="shared" si="67"/>
        <v>-0.20409036108308773</v>
      </c>
      <c r="P347" s="1">
        <f t="shared" si="68"/>
        <v>0.33909868076526023</v>
      </c>
      <c r="Q347" s="1">
        <f t="shared" si="68"/>
        <v>0.13389419516376841</v>
      </c>
      <c r="S347" s="1" t="str">
        <f t="shared" si="69"/>
        <v>B</v>
      </c>
      <c r="T347" s="1" t="str">
        <f t="shared" si="69"/>
        <v>C</v>
      </c>
      <c r="U347" s="1" t="str">
        <f t="shared" si="69"/>
        <v>C</v>
      </c>
    </row>
    <row r="348" spans="1:29" ht="15.6" x14ac:dyDescent="0.25">
      <c r="E348" s="5">
        <v>3280800</v>
      </c>
      <c r="F348" s="5">
        <v>2314</v>
      </c>
      <c r="G348" s="5">
        <v>17683</v>
      </c>
      <c r="H348" s="5">
        <v>19818</v>
      </c>
      <c r="J348" s="1">
        <f t="shared" si="70"/>
        <v>-7.7494095152401299E-2</v>
      </c>
      <c r="K348" s="1">
        <f t="shared" si="70"/>
        <v>0.21661409043112514</v>
      </c>
      <c r="L348" s="1">
        <f t="shared" si="70"/>
        <v>0.53912437984158756</v>
      </c>
      <c r="M348" s="1">
        <f t="shared" si="70"/>
        <v>0.2000726656170522</v>
      </c>
      <c r="O348" s="1">
        <f t="shared" si="67"/>
        <v>-2.7952334949537501</v>
      </c>
      <c r="P348" s="1">
        <f t="shared" si="68"/>
        <v>-6.9569736736887595</v>
      </c>
      <c r="Q348" s="1">
        <f t="shared" si="68"/>
        <v>-2.5817794920191743</v>
      </c>
      <c r="S348" s="1" t="str">
        <f t="shared" si="69"/>
        <v>E</v>
      </c>
      <c r="T348" s="1" t="str">
        <f t="shared" si="69"/>
        <v>E</v>
      </c>
      <c r="U348" s="1" t="str">
        <f t="shared" si="69"/>
        <v>E</v>
      </c>
    </row>
    <row r="349" spans="1:29" ht="15.6" x14ac:dyDescent="0.25">
      <c r="E349" s="5">
        <v>3722901</v>
      </c>
      <c r="F349" s="5">
        <v>2853</v>
      </c>
      <c r="G349" s="5">
        <v>18471</v>
      </c>
      <c r="H349" s="5">
        <v>20434</v>
      </c>
      <c r="J349" s="1">
        <f t="shared" si="70"/>
        <v>0.13475402340892464</v>
      </c>
      <c r="K349" s="1">
        <f t="shared" si="70"/>
        <v>0.23292999135695766</v>
      </c>
      <c r="L349" s="1">
        <f t="shared" si="70"/>
        <v>4.4562574223830795E-2</v>
      </c>
      <c r="M349" s="1">
        <f t="shared" si="70"/>
        <v>3.1082853971137348E-2</v>
      </c>
      <c r="O349" s="1">
        <f t="shared" si="67"/>
        <v>1.7285568583737805</v>
      </c>
      <c r="P349" s="1">
        <f t="shared" si="68"/>
        <v>0.33069568608427502</v>
      </c>
      <c r="Q349" s="1">
        <f t="shared" si="68"/>
        <v>0.23066364316865923</v>
      </c>
      <c r="S349" s="1" t="str">
        <f t="shared" si="69"/>
        <v>D</v>
      </c>
      <c r="T349" s="1" t="str">
        <f t="shared" si="69"/>
        <v>C</v>
      </c>
      <c r="U349" s="1" t="str">
        <f t="shared" si="69"/>
        <v>C</v>
      </c>
    </row>
    <row r="350" spans="1:29" ht="15.6" x14ac:dyDescent="0.25">
      <c r="E350" s="5">
        <v>4355544</v>
      </c>
      <c r="F350" s="5">
        <v>3687</v>
      </c>
      <c r="G350" s="5">
        <v>19403</v>
      </c>
      <c r="H350" s="5">
        <v>22809</v>
      </c>
      <c r="J350" s="1">
        <f t="shared" si="70"/>
        <v>0.16993280240328712</v>
      </c>
      <c r="K350" s="1">
        <f t="shared" si="70"/>
        <v>0.29232386961093587</v>
      </c>
      <c r="L350" s="1">
        <f t="shared" si="70"/>
        <v>5.0457473877970872E-2</v>
      </c>
      <c r="M350" s="1">
        <f t="shared" si="70"/>
        <v>0.11622785553489283</v>
      </c>
      <c r="O350" s="1">
        <f t="shared" si="67"/>
        <v>1.7202321475119819</v>
      </c>
      <c r="P350" s="1">
        <f t="shared" si="68"/>
        <v>0.29692603878928814</v>
      </c>
      <c r="Q350" s="1">
        <f t="shared" si="68"/>
        <v>0.68396362498076801</v>
      </c>
      <c r="S350" s="1" t="str">
        <f t="shared" si="69"/>
        <v>D</v>
      </c>
      <c r="T350" s="1" t="str">
        <f t="shared" si="69"/>
        <v>C</v>
      </c>
      <c r="U350" s="1" t="str">
        <f t="shared" si="69"/>
        <v>C</v>
      </c>
    </row>
    <row r="351" spans="1:29" ht="15.6" x14ac:dyDescent="0.25">
      <c r="E351" s="5">
        <v>5201110</v>
      </c>
      <c r="F351" s="5">
        <v>3929</v>
      </c>
      <c r="G351" s="5">
        <v>17595</v>
      </c>
      <c r="H351" s="5">
        <v>23855</v>
      </c>
      <c r="J351" s="1">
        <f t="shared" si="70"/>
        <v>0.1941355660739508</v>
      </c>
      <c r="K351" s="1">
        <f t="shared" si="70"/>
        <v>6.5636018443178734E-2</v>
      </c>
      <c r="L351" s="1">
        <f t="shared" si="70"/>
        <v>-9.3181466783487085E-2</v>
      </c>
      <c r="M351" s="1">
        <f t="shared" si="70"/>
        <v>4.585909070980753E-2</v>
      </c>
      <c r="O351" s="1">
        <f t="shared" si="67"/>
        <v>0.33809373403622722</v>
      </c>
      <c r="P351" s="1">
        <f t="shared" si="68"/>
        <v>-0.47998143085225337</v>
      </c>
      <c r="Q351" s="1">
        <f t="shared" si="68"/>
        <v>0.23622199495551849</v>
      </c>
      <c r="S351" s="1" t="str">
        <f t="shared" si="69"/>
        <v>C</v>
      </c>
      <c r="T351" s="1" t="str">
        <f t="shared" si="69"/>
        <v>B</v>
      </c>
      <c r="U351" s="1" t="str">
        <f t="shared" si="69"/>
        <v>C</v>
      </c>
    </row>
    <row r="352" spans="1:29" ht="15.6" x14ac:dyDescent="0.25">
      <c r="E352" s="5">
        <v>5761845</v>
      </c>
      <c r="F352" s="5">
        <v>9145</v>
      </c>
      <c r="G352" s="5">
        <v>15129</v>
      </c>
      <c r="H352" s="5">
        <v>20548</v>
      </c>
      <c r="J352" s="1">
        <f t="shared" si="70"/>
        <v>0.10781064042098706</v>
      </c>
      <c r="K352" s="1">
        <f t="shared" si="70"/>
        <v>1.3275642657164672</v>
      </c>
      <c r="L352" s="1">
        <f t="shared" si="70"/>
        <v>-0.14015345268542201</v>
      </c>
      <c r="M352" s="1">
        <f t="shared" si="70"/>
        <v>-0.13862921819325089</v>
      </c>
      <c r="O352" s="1">
        <f t="shared" si="67"/>
        <v>12.313851958698091</v>
      </c>
      <c r="P352" s="1">
        <f t="shared" si="68"/>
        <v>-1.2999964765828336</v>
      </c>
      <c r="Q352" s="1">
        <f t="shared" si="68"/>
        <v>-1.2858584055518187</v>
      </c>
      <c r="S352" s="1" t="str">
        <f t="shared" si="69"/>
        <v>D</v>
      </c>
      <c r="T352" s="1" t="str">
        <f t="shared" si="69"/>
        <v>A</v>
      </c>
      <c r="U352" s="1" t="str">
        <f t="shared" si="69"/>
        <v>A</v>
      </c>
    </row>
    <row r="353" spans="1:29" ht="15.6" x14ac:dyDescent="0.25">
      <c r="E353" s="5">
        <v>6956502</v>
      </c>
      <c r="F353" s="5">
        <v>7643</v>
      </c>
      <c r="G353" s="5">
        <v>13451</v>
      </c>
      <c r="H353" s="5">
        <v>17927</v>
      </c>
      <c r="J353" s="1">
        <f t="shared" si="70"/>
        <v>0.20733931579207701</v>
      </c>
      <c r="K353" s="1">
        <f t="shared" si="70"/>
        <v>-0.16424275560415527</v>
      </c>
      <c r="L353" s="1">
        <f t="shared" si="70"/>
        <v>-0.11091281644523762</v>
      </c>
      <c r="M353" s="1">
        <f t="shared" ref="M353:M371" si="71">(H353-H352)/H352</f>
        <v>-0.12755499318668484</v>
      </c>
      <c r="O353" s="1">
        <f t="shared" si="67"/>
        <v>-0.79214477474624434</v>
      </c>
      <c r="P353" s="1">
        <f t="shared" si="68"/>
        <v>-0.53493384031643409</v>
      </c>
      <c r="Q353" s="1">
        <f t="shared" si="68"/>
        <v>-0.61519925779343709</v>
      </c>
      <c r="S353" s="1" t="str">
        <f t="shared" si="69"/>
        <v>A</v>
      </c>
      <c r="T353" s="1" t="str">
        <f t="shared" si="69"/>
        <v>A</v>
      </c>
      <c r="U353" s="1" t="str">
        <f t="shared" si="69"/>
        <v>A</v>
      </c>
    </row>
    <row r="354" spans="1:29" ht="15.6" x14ac:dyDescent="0.25">
      <c r="E354" s="5">
        <v>8504891</v>
      </c>
      <c r="F354" s="5">
        <v>3972</v>
      </c>
      <c r="G354" s="5">
        <v>17233</v>
      </c>
      <c r="H354" s="5">
        <v>40134</v>
      </c>
      <c r="J354" s="1">
        <f t="shared" ref="J354:L371" si="72">(E354-E353)/E353</f>
        <v>0.22258155032514904</v>
      </c>
      <c r="K354" s="1">
        <f t="shared" si="72"/>
        <v>-0.48030877927515375</v>
      </c>
      <c r="L354" s="1">
        <f t="shared" si="72"/>
        <v>0.28116868634302283</v>
      </c>
      <c r="M354" s="1">
        <f t="shared" si="71"/>
        <v>1.238746025548056</v>
      </c>
      <c r="O354" s="1">
        <f t="shared" si="67"/>
        <v>-2.1579002328518002</v>
      </c>
      <c r="P354" s="1">
        <f t="shared" si="68"/>
        <v>1.2632164971997419</v>
      </c>
      <c r="Q354" s="1">
        <f t="shared" si="68"/>
        <v>5.5653580619709277</v>
      </c>
      <c r="S354" s="1" t="str">
        <f t="shared" si="69"/>
        <v>A</v>
      </c>
      <c r="T354" s="1" t="str">
        <f t="shared" si="69"/>
        <v>D</v>
      </c>
      <c r="U354" s="1" t="str">
        <f t="shared" si="69"/>
        <v>D</v>
      </c>
    </row>
    <row r="355" spans="1:29" ht="15.6" x14ac:dyDescent="0.25">
      <c r="E355" s="5">
        <v>9707413</v>
      </c>
      <c r="F355" s="5">
        <v>5089</v>
      </c>
      <c r="G355" s="5">
        <v>17702</v>
      </c>
      <c r="H355" s="5">
        <v>37392</v>
      </c>
      <c r="J355" s="1">
        <f t="shared" si="72"/>
        <v>0.14139181795510372</v>
      </c>
      <c r="K355" s="1">
        <f t="shared" si="72"/>
        <v>0.28121852970795569</v>
      </c>
      <c r="L355" s="1">
        <f t="shared" si="72"/>
        <v>2.7215226600127661E-2</v>
      </c>
      <c r="M355" s="1">
        <f t="shared" si="71"/>
        <v>-6.8321124233816713E-2</v>
      </c>
      <c r="O355" s="1">
        <f t="shared" ref="O355:O371" si="73">K355/J355</f>
        <v>1.9889307159007692</v>
      </c>
      <c r="P355" s="1">
        <f t="shared" ref="P355:Q371" si="74">L355/$J355</f>
        <v>0.19248091575404552</v>
      </c>
      <c r="Q355" s="1">
        <f t="shared" si="74"/>
        <v>-0.48320422795264423</v>
      </c>
      <c r="S355" s="1" t="str">
        <f t="shared" ref="S355:U371" si="75">IF(AND($J355&gt;0,K355&lt;0,O355&lt;-0.5),"A",IF(OR(AND($J355&gt;0,K355&lt;0,O355&gt;-0.5)),"B",IF(OR(AND($J355&gt;0,K355&gt;0,O355&lt;1),AND($J355&lt;0,K355&lt;0,O355&gt;1.2)),"C",IF(OR(AND($J355&gt;0,K355&gt;0,O355&gt;1),AND($J355&lt;0,K355&lt;0,O355&lt;1.2)),"D",IF(AND($J355&lt;0,K355&gt;0,O355&lt;0),"E","F")))))</f>
        <v>D</v>
      </c>
      <c r="T355" s="1" t="str">
        <f t="shared" si="75"/>
        <v>C</v>
      </c>
      <c r="U355" s="1" t="str">
        <f t="shared" si="75"/>
        <v>B</v>
      </c>
    </row>
    <row r="356" spans="1:29" ht="15.6" x14ac:dyDescent="0.25">
      <c r="E356" s="5">
        <v>10861431</v>
      </c>
      <c r="F356" s="5">
        <v>6460</v>
      </c>
      <c r="G356" s="5">
        <v>18522</v>
      </c>
      <c r="H356" s="5">
        <v>36995</v>
      </c>
      <c r="J356" s="1">
        <f t="shared" si="72"/>
        <v>0.11888007649411847</v>
      </c>
      <c r="K356" s="1">
        <f t="shared" si="72"/>
        <v>0.26940459815287876</v>
      </c>
      <c r="L356" s="1">
        <f t="shared" si="72"/>
        <v>4.632244944074116E-2</v>
      </c>
      <c r="M356" s="1">
        <f t="shared" si="71"/>
        <v>-1.061724433033804E-2</v>
      </c>
      <c r="O356" s="1">
        <f t="shared" si="73"/>
        <v>2.2661879609928364</v>
      </c>
      <c r="P356" s="1">
        <f t="shared" si="74"/>
        <v>0.38965696193031085</v>
      </c>
      <c r="Q356" s="1">
        <f t="shared" si="74"/>
        <v>-8.9310544234578473E-2</v>
      </c>
      <c r="S356" s="1" t="str">
        <f t="shared" si="75"/>
        <v>D</v>
      </c>
      <c r="T356" s="1" t="str">
        <f t="shared" si="75"/>
        <v>C</v>
      </c>
      <c r="U356" s="1" t="str">
        <f t="shared" si="75"/>
        <v>B</v>
      </c>
    </row>
    <row r="357" spans="1:29" ht="15.6" x14ac:dyDescent="0.25">
      <c r="E357" s="5">
        <v>12144000</v>
      </c>
      <c r="F357" s="5">
        <v>5755</v>
      </c>
      <c r="G357" s="5">
        <v>20525</v>
      </c>
      <c r="H357" s="5">
        <v>43899</v>
      </c>
      <c r="J357" s="1">
        <f t="shared" si="72"/>
        <v>0.11808471646139446</v>
      </c>
      <c r="K357" s="1">
        <f t="shared" si="72"/>
        <v>-0.10913312693498452</v>
      </c>
      <c r="L357" s="1">
        <f t="shared" si="72"/>
        <v>0.10814166936615917</v>
      </c>
      <c r="M357" s="1">
        <f t="shared" si="71"/>
        <v>0.18661981348830922</v>
      </c>
      <c r="O357" s="1">
        <f t="shared" si="73"/>
        <v>-0.92419349603691947</v>
      </c>
      <c r="P357" s="1">
        <f t="shared" si="74"/>
        <v>0.91579734115306977</v>
      </c>
      <c r="Q357" s="1">
        <f t="shared" si="74"/>
        <v>1.5803892246235016</v>
      </c>
      <c r="S357" s="1" t="str">
        <f t="shared" si="75"/>
        <v>A</v>
      </c>
      <c r="T357" s="1" t="str">
        <f t="shared" si="75"/>
        <v>C</v>
      </c>
      <c r="U357" s="1" t="str">
        <f t="shared" si="75"/>
        <v>D</v>
      </c>
    </row>
    <row r="358" spans="1:29" ht="14.4" x14ac:dyDescent="0.25">
      <c r="A358" s="22" t="s">
        <v>124</v>
      </c>
      <c r="J358" s="1" t="e">
        <f>(E358-#REF!)/#REF!</f>
        <v>#REF!</v>
      </c>
      <c r="K358" s="1" t="e">
        <f>(F358-#REF!)/#REF!</f>
        <v>#REF!</v>
      </c>
      <c r="L358" s="1" t="e">
        <f>(G358-#REF!)/#REF!</f>
        <v>#REF!</v>
      </c>
      <c r="M358" s="1" t="e">
        <f>(H358-#REF!)/#REF!</f>
        <v>#REF!</v>
      </c>
      <c r="O358" s="1" t="e">
        <f t="shared" si="73"/>
        <v>#REF!</v>
      </c>
      <c r="P358" s="1" t="e">
        <f t="shared" si="74"/>
        <v>#REF!</v>
      </c>
      <c r="Q358" s="1" t="e">
        <f t="shared" si="74"/>
        <v>#REF!</v>
      </c>
      <c r="S358" s="8" t="e">
        <f t="shared" si="75"/>
        <v>#REF!</v>
      </c>
      <c r="T358" s="8" t="e">
        <f t="shared" si="75"/>
        <v>#REF!</v>
      </c>
      <c r="U358" s="8" t="e">
        <f t="shared" si="75"/>
        <v>#REF!</v>
      </c>
    </row>
    <row r="359" spans="1:29" ht="15.6" x14ac:dyDescent="0.25">
      <c r="E359" s="5">
        <v>2074129</v>
      </c>
      <c r="F359" s="6"/>
      <c r="G359" s="6"/>
      <c r="H359" s="6"/>
      <c r="J359" s="1" t="e">
        <f t="shared" si="72"/>
        <v>#DIV/0!</v>
      </c>
      <c r="K359" s="1" t="e">
        <f t="shared" si="72"/>
        <v>#DIV/0!</v>
      </c>
      <c r="L359" s="1" t="e">
        <f t="shared" si="72"/>
        <v>#DIV/0!</v>
      </c>
      <c r="M359" s="1" t="e">
        <f t="shared" si="71"/>
        <v>#DIV/0!</v>
      </c>
      <c r="O359" s="1" t="e">
        <f t="shared" si="73"/>
        <v>#DIV/0!</v>
      </c>
      <c r="P359" s="1" t="e">
        <f t="shared" si="74"/>
        <v>#DIV/0!</v>
      </c>
      <c r="Q359" s="1" t="e">
        <f t="shared" si="74"/>
        <v>#DIV/0!</v>
      </c>
      <c r="S359" s="1" t="e">
        <f t="shared" si="75"/>
        <v>#DIV/0!</v>
      </c>
      <c r="T359" s="1" t="e">
        <f t="shared" si="75"/>
        <v>#DIV/0!</v>
      </c>
      <c r="U359" s="1" t="e">
        <f t="shared" si="75"/>
        <v>#DIV/0!</v>
      </c>
      <c r="W359" s="1">
        <f>COUNTIF($S$359:$U$371,"A")</f>
        <v>5</v>
      </c>
      <c r="X359" s="1">
        <f>COUNTIF($S$359:$U$371,"B")</f>
        <v>11</v>
      </c>
      <c r="Y359" s="1">
        <f>COUNTIF($S$359:$U$371,"C")</f>
        <v>8</v>
      </c>
      <c r="Z359" s="1">
        <f>COUNTIF($S$359:$U$371,"D")</f>
        <v>9</v>
      </c>
      <c r="AA359" s="1">
        <f>COUNTIF($S$359:$U$371,"E")</f>
        <v>0</v>
      </c>
      <c r="AC359" s="1" t="s">
        <v>9</v>
      </c>
    </row>
    <row r="360" spans="1:29" ht="15.6" x14ac:dyDescent="0.25">
      <c r="E360" s="5">
        <v>2199287</v>
      </c>
      <c r="F360" s="5">
        <v>1395</v>
      </c>
      <c r="G360" s="5">
        <v>7588</v>
      </c>
      <c r="H360" s="5">
        <v>9022</v>
      </c>
      <c r="J360" s="1">
        <f t="shared" si="72"/>
        <v>6.034243771722974E-2</v>
      </c>
      <c r="K360" s="1" t="e">
        <f t="shared" si="72"/>
        <v>#DIV/0!</v>
      </c>
      <c r="L360" s="1" t="e">
        <f t="shared" si="72"/>
        <v>#DIV/0!</v>
      </c>
      <c r="M360" s="1" t="e">
        <f t="shared" si="71"/>
        <v>#DIV/0!</v>
      </c>
      <c r="O360" s="1" t="e">
        <f t="shared" si="73"/>
        <v>#DIV/0!</v>
      </c>
      <c r="P360" s="1" t="e">
        <f t="shared" si="74"/>
        <v>#DIV/0!</v>
      </c>
      <c r="Q360" s="1" t="e">
        <f t="shared" si="74"/>
        <v>#DIV/0!</v>
      </c>
      <c r="S360" s="1" t="e">
        <f t="shared" si="75"/>
        <v>#DIV/0!</v>
      </c>
      <c r="T360" s="1" t="e">
        <f t="shared" si="75"/>
        <v>#DIV/0!</v>
      </c>
      <c r="U360" s="1" t="e">
        <f t="shared" si="75"/>
        <v>#DIV/0!</v>
      </c>
    </row>
    <row r="361" spans="1:29" ht="15.6" x14ac:dyDescent="0.25">
      <c r="E361" s="5">
        <v>2791206</v>
      </c>
      <c r="F361" s="5">
        <v>1252</v>
      </c>
      <c r="G361" s="5">
        <v>7504</v>
      </c>
      <c r="H361" s="5">
        <v>8929</v>
      </c>
      <c r="J361" s="1">
        <f t="shared" si="72"/>
        <v>0.26914131716324424</v>
      </c>
      <c r="K361" s="1">
        <f t="shared" si="72"/>
        <v>-0.10250896057347671</v>
      </c>
      <c r="L361" s="1">
        <f t="shared" si="72"/>
        <v>-1.107011070110701E-2</v>
      </c>
      <c r="M361" s="1">
        <f t="shared" si="71"/>
        <v>-1.0308135668366216E-2</v>
      </c>
      <c r="O361" s="1">
        <f t="shared" si="73"/>
        <v>-0.38087411347289052</v>
      </c>
      <c r="P361" s="1">
        <f t="shared" si="74"/>
        <v>-4.113121990256359E-2</v>
      </c>
      <c r="Q361" s="1">
        <f t="shared" si="74"/>
        <v>-3.8300086278146392E-2</v>
      </c>
      <c r="S361" s="1" t="str">
        <f t="shared" si="75"/>
        <v>B</v>
      </c>
      <c r="T361" s="1" t="str">
        <f t="shared" si="75"/>
        <v>B</v>
      </c>
      <c r="U361" s="1" t="str">
        <f t="shared" si="75"/>
        <v>B</v>
      </c>
    </row>
    <row r="362" spans="1:29" ht="15.6" x14ac:dyDescent="0.25">
      <c r="E362" s="5">
        <v>3129800</v>
      </c>
      <c r="F362" s="5">
        <v>1375</v>
      </c>
      <c r="G362" s="5">
        <v>7446</v>
      </c>
      <c r="H362" s="5">
        <v>9215</v>
      </c>
      <c r="J362" s="1">
        <f t="shared" si="72"/>
        <v>0.12130742052001894</v>
      </c>
      <c r="K362" s="1">
        <f t="shared" si="72"/>
        <v>9.8242811501597443E-2</v>
      </c>
      <c r="L362" s="1">
        <f t="shared" si="72"/>
        <v>-7.7292110874200423E-3</v>
      </c>
      <c r="M362" s="1">
        <f t="shared" si="71"/>
        <v>3.2030462537798184E-2</v>
      </c>
      <c r="O362" s="1">
        <f t="shared" si="73"/>
        <v>0.80986646225310488</v>
      </c>
      <c r="P362" s="1">
        <f t="shared" si="74"/>
        <v>-6.3715896804058397E-2</v>
      </c>
      <c r="Q362" s="1">
        <f t="shared" si="74"/>
        <v>0.26404371967098506</v>
      </c>
      <c r="S362" s="1" t="str">
        <f t="shared" si="75"/>
        <v>C</v>
      </c>
      <c r="T362" s="1" t="str">
        <f t="shared" si="75"/>
        <v>B</v>
      </c>
      <c r="U362" s="1" t="str">
        <f t="shared" si="75"/>
        <v>C</v>
      </c>
    </row>
    <row r="363" spans="1:29" ht="15.6" x14ac:dyDescent="0.25">
      <c r="E363" s="5">
        <v>3590100</v>
      </c>
      <c r="F363" s="5">
        <v>1433</v>
      </c>
      <c r="G363" s="5">
        <v>11294</v>
      </c>
      <c r="H363" s="5">
        <v>107846</v>
      </c>
      <c r="J363" s="1">
        <f t="shared" si="72"/>
        <v>0.14707010032589943</v>
      </c>
      <c r="K363" s="1">
        <f t="shared" si="72"/>
        <v>4.2181818181818181E-2</v>
      </c>
      <c r="L363" s="1">
        <f t="shared" si="72"/>
        <v>0.51678753693258128</v>
      </c>
      <c r="M363" s="1">
        <f t="shared" si="71"/>
        <v>10.703309820944114</v>
      </c>
      <c r="O363" s="1">
        <f t="shared" si="73"/>
        <v>0.28681437007485233</v>
      </c>
      <c r="P363" s="1">
        <f t="shared" si="74"/>
        <v>3.5138857985913377</v>
      </c>
      <c r="Q363" s="1">
        <f t="shared" si="74"/>
        <v>72.776926086445542</v>
      </c>
      <c r="S363" s="1" t="str">
        <f t="shared" si="75"/>
        <v>C</v>
      </c>
      <c r="T363" s="1" t="str">
        <f t="shared" si="75"/>
        <v>D</v>
      </c>
      <c r="U363" s="1" t="str">
        <f t="shared" si="75"/>
        <v>D</v>
      </c>
    </row>
    <row r="364" spans="1:29" ht="15.6" x14ac:dyDescent="0.25">
      <c r="E364" s="5">
        <v>4242700</v>
      </c>
      <c r="F364" s="5">
        <v>1693</v>
      </c>
      <c r="G364" s="5">
        <v>10402</v>
      </c>
      <c r="H364" s="5">
        <v>10863</v>
      </c>
      <c r="J364" s="1">
        <f t="shared" si="72"/>
        <v>0.18177766636026851</v>
      </c>
      <c r="K364" s="1">
        <f t="shared" si="72"/>
        <v>0.18143754361479414</v>
      </c>
      <c r="L364" s="1">
        <f t="shared" si="72"/>
        <v>-7.8979989374889328E-2</v>
      </c>
      <c r="M364" s="1">
        <f t="shared" si="71"/>
        <v>-0.89927303747936871</v>
      </c>
      <c r="O364" s="1">
        <f t="shared" si="73"/>
        <v>0.99812890795506048</v>
      </c>
      <c r="P364" s="1">
        <f t="shared" si="74"/>
        <v>-0.43448676042719919</v>
      </c>
      <c r="Q364" s="1">
        <f t="shared" si="74"/>
        <v>-4.9471040941689886</v>
      </c>
      <c r="S364" s="1" t="str">
        <f t="shared" si="75"/>
        <v>C</v>
      </c>
      <c r="T364" s="1" t="str">
        <f t="shared" si="75"/>
        <v>B</v>
      </c>
      <c r="U364" s="1" t="str">
        <f t="shared" si="75"/>
        <v>A</v>
      </c>
    </row>
    <row r="365" spans="1:29" ht="15.6" x14ac:dyDescent="0.25">
      <c r="E365" s="5">
        <v>5111031</v>
      </c>
      <c r="F365" s="5">
        <v>2325</v>
      </c>
      <c r="G365" s="5">
        <v>14005</v>
      </c>
      <c r="H365" s="5">
        <v>10774</v>
      </c>
      <c r="J365" s="1">
        <f t="shared" si="72"/>
        <v>0.204664718221887</v>
      </c>
      <c r="K365" s="1">
        <f t="shared" si="72"/>
        <v>0.37330183106910808</v>
      </c>
      <c r="L365" s="1">
        <f t="shared" si="72"/>
        <v>0.34637569698134973</v>
      </c>
      <c r="M365" s="1">
        <f t="shared" si="71"/>
        <v>-8.1929485409187146E-3</v>
      </c>
      <c r="O365" s="1">
        <f t="shared" si="73"/>
        <v>1.8239676790036343</v>
      </c>
      <c r="P365" s="1">
        <f t="shared" si="74"/>
        <v>1.6924055107819167</v>
      </c>
      <c r="Q365" s="1">
        <f t="shared" si="74"/>
        <v>-4.0031074296041289E-2</v>
      </c>
      <c r="S365" s="1" t="str">
        <f t="shared" si="75"/>
        <v>D</v>
      </c>
      <c r="T365" s="1" t="str">
        <f t="shared" si="75"/>
        <v>D</v>
      </c>
      <c r="U365" s="1" t="str">
        <f t="shared" si="75"/>
        <v>B</v>
      </c>
    </row>
    <row r="366" spans="1:29" ht="15.6" x14ac:dyDescent="0.25">
      <c r="E366" s="5">
        <v>5406000</v>
      </c>
      <c r="F366" s="5">
        <v>3147</v>
      </c>
      <c r="G366" s="5">
        <v>13743</v>
      </c>
      <c r="H366" s="5">
        <v>10184</v>
      </c>
      <c r="J366" s="1">
        <f t="shared" si="72"/>
        <v>5.7712230663441486E-2</v>
      </c>
      <c r="K366" s="1">
        <f t="shared" si="72"/>
        <v>0.35354838709677422</v>
      </c>
      <c r="L366" s="1">
        <f t="shared" si="72"/>
        <v>-1.8707604426990359E-2</v>
      </c>
      <c r="M366" s="1">
        <f t="shared" si="71"/>
        <v>-5.4761462780768516E-2</v>
      </c>
      <c r="O366" s="1">
        <f t="shared" si="73"/>
        <v>6.1260565227248049</v>
      </c>
      <c r="P366" s="1">
        <f t="shared" si="74"/>
        <v>-0.32415320308942619</v>
      </c>
      <c r="Q366" s="1">
        <f t="shared" si="74"/>
        <v>-0.94887101315003985</v>
      </c>
      <c r="S366" s="1" t="str">
        <f t="shared" si="75"/>
        <v>D</v>
      </c>
      <c r="T366" s="1" t="str">
        <f t="shared" si="75"/>
        <v>B</v>
      </c>
      <c r="U366" s="1" t="str">
        <f t="shared" si="75"/>
        <v>A</v>
      </c>
    </row>
    <row r="367" spans="1:29" ht="15.6" x14ac:dyDescent="0.25">
      <c r="E367" s="5">
        <v>6505700</v>
      </c>
      <c r="F367" s="5">
        <v>3688</v>
      </c>
      <c r="G367" s="5">
        <v>14847</v>
      </c>
      <c r="H367" s="5">
        <v>9230</v>
      </c>
      <c r="J367" s="1">
        <f t="shared" si="72"/>
        <v>0.20342212356640771</v>
      </c>
      <c r="K367" s="1">
        <f t="shared" si="72"/>
        <v>0.17190975532252939</v>
      </c>
      <c r="L367" s="1">
        <f t="shared" si="72"/>
        <v>8.0331805282689364E-2</v>
      </c>
      <c r="M367" s="1">
        <f t="shared" si="71"/>
        <v>-9.3676355066771411E-2</v>
      </c>
      <c r="O367" s="1">
        <f t="shared" si="73"/>
        <v>0.84508878537200494</v>
      </c>
      <c r="P367" s="1">
        <f t="shared" si="74"/>
        <v>0.39490200905539574</v>
      </c>
      <c r="Q367" s="1">
        <f t="shared" si="74"/>
        <v>-0.46050229652720398</v>
      </c>
      <c r="S367" s="1" t="str">
        <f t="shared" si="75"/>
        <v>C</v>
      </c>
      <c r="T367" s="1" t="str">
        <f t="shared" si="75"/>
        <v>C</v>
      </c>
      <c r="U367" s="1" t="str">
        <f t="shared" si="75"/>
        <v>B</v>
      </c>
    </row>
    <row r="368" spans="1:29" ht="15.6" x14ac:dyDescent="0.25">
      <c r="E368" s="5">
        <v>8024267</v>
      </c>
      <c r="F368" s="5">
        <v>7229</v>
      </c>
      <c r="G368" s="5">
        <v>30906</v>
      </c>
      <c r="H368" s="5">
        <v>28171</v>
      </c>
      <c r="J368" s="1">
        <f t="shared" si="72"/>
        <v>0.23342100004611341</v>
      </c>
      <c r="K368" s="1">
        <f t="shared" si="72"/>
        <v>0.96014099783080264</v>
      </c>
      <c r="L368" s="1">
        <f t="shared" si="72"/>
        <v>1.0816326530612246</v>
      </c>
      <c r="M368" s="1">
        <f t="shared" si="71"/>
        <v>2.0521126760563382</v>
      </c>
      <c r="O368" s="1">
        <f t="shared" si="73"/>
        <v>4.1133445475819324</v>
      </c>
      <c r="P368" s="1">
        <f t="shared" si="74"/>
        <v>4.63382751700808</v>
      </c>
      <c r="Q368" s="1">
        <f t="shared" si="74"/>
        <v>8.7914655307403091</v>
      </c>
      <c r="S368" s="1" t="str">
        <f t="shared" si="75"/>
        <v>D</v>
      </c>
      <c r="T368" s="1" t="str">
        <f t="shared" si="75"/>
        <v>D</v>
      </c>
      <c r="U368" s="1" t="str">
        <f t="shared" si="75"/>
        <v>D</v>
      </c>
    </row>
    <row r="369" spans="1:29" ht="15.6" x14ac:dyDescent="0.25">
      <c r="E369" s="5">
        <v>9149528</v>
      </c>
      <c r="F369" s="5">
        <v>4049</v>
      </c>
      <c r="G369" s="5">
        <v>30002</v>
      </c>
      <c r="H369" s="5">
        <v>13981</v>
      </c>
      <c r="J369" s="1">
        <f t="shared" si="72"/>
        <v>0.14023224800470871</v>
      </c>
      <c r="K369" s="1">
        <f t="shared" si="72"/>
        <v>-0.43989486789320792</v>
      </c>
      <c r="L369" s="1">
        <f t="shared" si="72"/>
        <v>-2.9249983821911602E-2</v>
      </c>
      <c r="M369" s="1">
        <f t="shared" si="71"/>
        <v>-0.50370948848106212</v>
      </c>
      <c r="O369" s="1">
        <f t="shared" si="73"/>
        <v>-3.1369023470153397</v>
      </c>
      <c r="P369" s="1">
        <f t="shared" si="74"/>
        <v>-0.20858243548181191</v>
      </c>
      <c r="Q369" s="1">
        <f t="shared" si="74"/>
        <v>-3.5919661536349943</v>
      </c>
      <c r="S369" s="1" t="str">
        <f t="shared" si="75"/>
        <v>A</v>
      </c>
      <c r="T369" s="1" t="str">
        <f t="shared" si="75"/>
        <v>B</v>
      </c>
      <c r="U369" s="1" t="str">
        <f t="shared" si="75"/>
        <v>A</v>
      </c>
    </row>
    <row r="370" spans="1:29" ht="15.6" x14ac:dyDescent="0.25">
      <c r="E370" s="5">
        <v>10143289</v>
      </c>
      <c r="F370" s="5">
        <v>3963</v>
      </c>
      <c r="G370" s="5">
        <v>29360</v>
      </c>
      <c r="H370" s="5">
        <v>14592</v>
      </c>
      <c r="J370" s="1">
        <f t="shared" si="72"/>
        <v>0.10861336235049503</v>
      </c>
      <c r="K370" s="1">
        <f t="shared" si="72"/>
        <v>-2.123981229933317E-2</v>
      </c>
      <c r="L370" s="1">
        <f t="shared" si="72"/>
        <v>-2.1398573428438105E-2</v>
      </c>
      <c r="M370" s="1">
        <f t="shared" si="71"/>
        <v>4.3702167226950861E-2</v>
      </c>
      <c r="O370" s="1">
        <f t="shared" si="73"/>
        <v>-0.19555432075468165</v>
      </c>
      <c r="P370" s="1">
        <f t="shared" si="74"/>
        <v>-0.19701602975318053</v>
      </c>
      <c r="Q370" s="1">
        <f t="shared" si="74"/>
        <v>0.40236455516333325</v>
      </c>
      <c r="S370" s="1" t="str">
        <f t="shared" si="75"/>
        <v>B</v>
      </c>
      <c r="T370" s="1" t="str">
        <f t="shared" si="75"/>
        <v>B</v>
      </c>
      <c r="U370" s="1" t="str">
        <f t="shared" si="75"/>
        <v>C</v>
      </c>
    </row>
    <row r="371" spans="1:29" ht="15.6" x14ac:dyDescent="0.25">
      <c r="E371" s="5">
        <v>11405288</v>
      </c>
      <c r="F371" s="5">
        <v>4029</v>
      </c>
      <c r="G371" s="5">
        <v>26452</v>
      </c>
      <c r="H371" s="5">
        <v>27087</v>
      </c>
      <c r="J371" s="1">
        <f t="shared" si="72"/>
        <v>0.12441713925335264</v>
      </c>
      <c r="K371" s="1">
        <f t="shared" si="72"/>
        <v>1.6654049962149888E-2</v>
      </c>
      <c r="L371" s="1">
        <f t="shared" si="72"/>
        <v>-9.9046321525885564E-2</v>
      </c>
      <c r="M371" s="1">
        <f t="shared" si="71"/>
        <v>0.85629111842105265</v>
      </c>
      <c r="O371" s="1">
        <f t="shared" si="73"/>
        <v>0.13385655756187237</v>
      </c>
      <c r="P371" s="1">
        <f t="shared" si="74"/>
        <v>-0.79608261466449515</v>
      </c>
      <c r="Q371" s="1">
        <f t="shared" si="74"/>
        <v>6.8824208912035276</v>
      </c>
      <c r="S371" s="1" t="str">
        <f t="shared" si="75"/>
        <v>C</v>
      </c>
      <c r="T371" s="1" t="str">
        <f t="shared" si="75"/>
        <v>A</v>
      </c>
      <c r="U371" s="1" t="str">
        <f t="shared" si="75"/>
        <v>D</v>
      </c>
    </row>
    <row r="372" spans="1:29" ht="14.4" x14ac:dyDescent="0.25">
      <c r="A372" s="22" t="s">
        <v>126</v>
      </c>
      <c r="J372" s="1" t="e">
        <f>(E372-#REF!)/#REF!</f>
        <v>#REF!</v>
      </c>
      <c r="K372" s="1" t="e">
        <f>(F372-#REF!)/#REF!</f>
        <v>#REF!</v>
      </c>
      <c r="L372" s="1" t="e">
        <f>(G372-#REF!)/#REF!</f>
        <v>#REF!</v>
      </c>
      <c r="M372" s="1" t="e">
        <f>(H372-#REF!)/#REF!</f>
        <v>#REF!</v>
      </c>
      <c r="O372" s="1" t="e">
        <f t="shared" ref="O372:O385" si="76">K372/J372</f>
        <v>#REF!</v>
      </c>
      <c r="P372" s="1" t="e">
        <f t="shared" ref="P372:Q385" si="77">L372/$J372</f>
        <v>#REF!</v>
      </c>
      <c r="Q372" s="1" t="e">
        <f t="shared" si="77"/>
        <v>#REF!</v>
      </c>
      <c r="S372" s="8" t="e">
        <f t="shared" ref="S372:U385" si="78">IF(AND($J372&gt;0,K372&lt;0,O372&lt;-0.5),"A",IF(OR(AND($J372&gt;0,K372&lt;0,O372&gt;-0.5)),"B",IF(OR(AND($J372&gt;0,K372&gt;0,O372&lt;1),AND($J372&lt;0,K372&lt;0,O372&gt;1.2)),"C",IF(OR(AND($J372&gt;0,K372&gt;0,O372&gt;1),AND($J372&lt;0,K372&lt;0,O372&lt;1.2)),"D",IF(AND($J372&lt;0,K372&gt;0,O372&lt;0),"E","F")))))</f>
        <v>#REF!</v>
      </c>
      <c r="T372" s="8" t="e">
        <f t="shared" si="78"/>
        <v>#REF!</v>
      </c>
      <c r="U372" s="8" t="e">
        <f t="shared" si="78"/>
        <v>#REF!</v>
      </c>
    </row>
    <row r="373" spans="1:29" ht="15.6" x14ac:dyDescent="0.25">
      <c r="E373" s="5">
        <v>1825966</v>
      </c>
      <c r="F373" s="6"/>
      <c r="G373" s="6"/>
      <c r="H373" s="6"/>
      <c r="J373" s="1" t="e">
        <f t="shared" ref="J373:M385" si="79">(E373-E372)/E372</f>
        <v>#DIV/0!</v>
      </c>
      <c r="K373" s="1" t="e">
        <f t="shared" si="79"/>
        <v>#DIV/0!</v>
      </c>
      <c r="L373" s="1" t="e">
        <f t="shared" si="79"/>
        <v>#DIV/0!</v>
      </c>
      <c r="M373" s="1" t="e">
        <f t="shared" si="79"/>
        <v>#DIV/0!</v>
      </c>
      <c r="O373" s="1" t="e">
        <f t="shared" si="76"/>
        <v>#DIV/0!</v>
      </c>
      <c r="P373" s="1" t="e">
        <f t="shared" si="77"/>
        <v>#DIV/0!</v>
      </c>
      <c r="Q373" s="1" t="e">
        <f t="shared" si="77"/>
        <v>#DIV/0!</v>
      </c>
      <c r="S373" s="1" t="e">
        <f t="shared" si="78"/>
        <v>#DIV/0!</v>
      </c>
      <c r="T373" s="1" t="e">
        <f t="shared" si="78"/>
        <v>#DIV/0!</v>
      </c>
      <c r="U373" s="1" t="e">
        <f t="shared" si="78"/>
        <v>#DIV/0!</v>
      </c>
      <c r="W373" s="1">
        <f>COUNTIF($S$373:$U$385,"A")</f>
        <v>11</v>
      </c>
      <c r="X373" s="1">
        <f>COUNTIF($S$373:$U$385,"B")</f>
        <v>8</v>
      </c>
      <c r="Y373" s="1">
        <f>COUNTIF($S$373:$U$385,"C")</f>
        <v>5</v>
      </c>
      <c r="Z373" s="1">
        <f>COUNTIF($S$373:$U$385,"D")</f>
        <v>9</v>
      </c>
      <c r="AA373" s="1">
        <f>COUNTIF($S$373:$U$385,"E")</f>
        <v>0</v>
      </c>
      <c r="AC373" s="1" t="s">
        <v>39</v>
      </c>
    </row>
    <row r="374" spans="1:29" ht="15.6" x14ac:dyDescent="0.25">
      <c r="E374" s="5">
        <v>2031763</v>
      </c>
      <c r="F374" s="5">
        <v>1586</v>
      </c>
      <c r="G374" s="5">
        <v>11706</v>
      </c>
      <c r="H374" s="5">
        <v>7195</v>
      </c>
      <c r="J374" s="1">
        <f t="shared" si="79"/>
        <v>0.11270582256186588</v>
      </c>
      <c r="K374" s="1" t="e">
        <f t="shared" si="79"/>
        <v>#DIV/0!</v>
      </c>
      <c r="L374" s="1" t="e">
        <f t="shared" si="79"/>
        <v>#DIV/0!</v>
      </c>
      <c r="M374" s="1" t="e">
        <f t="shared" si="79"/>
        <v>#DIV/0!</v>
      </c>
      <c r="O374" s="1" t="e">
        <f t="shared" si="76"/>
        <v>#DIV/0!</v>
      </c>
      <c r="P374" s="1" t="e">
        <f t="shared" si="77"/>
        <v>#DIV/0!</v>
      </c>
      <c r="Q374" s="1" t="e">
        <f t="shared" si="77"/>
        <v>#DIV/0!</v>
      </c>
      <c r="S374" s="1" t="e">
        <f t="shared" si="78"/>
        <v>#DIV/0!</v>
      </c>
      <c r="T374" s="1" t="e">
        <f t="shared" si="78"/>
        <v>#DIV/0!</v>
      </c>
      <c r="U374" s="1" t="e">
        <f t="shared" si="78"/>
        <v>#DIV/0!</v>
      </c>
    </row>
    <row r="375" spans="1:29" ht="15.6" x14ac:dyDescent="0.25">
      <c r="E375" s="5">
        <v>2356600</v>
      </c>
      <c r="F375" s="5">
        <v>1380</v>
      </c>
      <c r="G375" s="5">
        <v>10351</v>
      </c>
      <c r="H375" s="5">
        <v>6116</v>
      </c>
      <c r="J375" s="1">
        <f t="shared" si="79"/>
        <v>0.15987937569490143</v>
      </c>
      <c r="K375" s="1">
        <f t="shared" si="79"/>
        <v>-0.12988650693568726</v>
      </c>
      <c r="L375" s="1">
        <f t="shared" si="79"/>
        <v>-0.11575260550145225</v>
      </c>
      <c r="M375" s="1">
        <f t="shared" si="79"/>
        <v>-0.14996525364836691</v>
      </c>
      <c r="O375" s="1">
        <f t="shared" si="76"/>
        <v>-0.81240314062490648</v>
      </c>
      <c r="P375" s="1">
        <f t="shared" si="77"/>
        <v>-0.72399960906992467</v>
      </c>
      <c r="Q375" s="1">
        <f t="shared" si="77"/>
        <v>-0.93798998774267361</v>
      </c>
      <c r="S375" s="1" t="str">
        <f t="shared" si="78"/>
        <v>A</v>
      </c>
      <c r="T375" s="1" t="str">
        <f t="shared" si="78"/>
        <v>A</v>
      </c>
      <c r="U375" s="1" t="str">
        <f t="shared" si="78"/>
        <v>A</v>
      </c>
    </row>
    <row r="376" spans="1:29" ht="15.6" x14ac:dyDescent="0.25">
      <c r="E376" s="5">
        <v>2515300</v>
      </c>
      <c r="F376" s="5">
        <v>1536</v>
      </c>
      <c r="G376" s="5">
        <v>10798</v>
      </c>
      <c r="H376" s="5">
        <v>6533</v>
      </c>
      <c r="J376" s="1">
        <f t="shared" si="79"/>
        <v>6.7342781974030388E-2</v>
      </c>
      <c r="K376" s="1">
        <f t="shared" si="79"/>
        <v>0.11304347826086956</v>
      </c>
      <c r="L376" s="1">
        <f t="shared" si="79"/>
        <v>4.3184233407400248E-2</v>
      </c>
      <c r="M376" s="1">
        <f t="shared" si="79"/>
        <v>6.8181818181818177E-2</v>
      </c>
      <c r="O376" s="1">
        <f t="shared" si="76"/>
        <v>1.6786279827949917</v>
      </c>
      <c r="P376" s="1">
        <f t="shared" si="77"/>
        <v>0.64126001542457101</v>
      </c>
      <c r="Q376" s="1">
        <f t="shared" si="77"/>
        <v>1.0124591854270493</v>
      </c>
      <c r="S376" s="1" t="str">
        <f t="shared" si="78"/>
        <v>D</v>
      </c>
      <c r="T376" s="1" t="str">
        <f t="shared" si="78"/>
        <v>C</v>
      </c>
      <c r="U376" s="1" t="str">
        <f t="shared" si="78"/>
        <v>D</v>
      </c>
    </row>
    <row r="377" spans="1:29" ht="15.6" x14ac:dyDescent="0.25">
      <c r="E377" s="5">
        <v>2878800</v>
      </c>
      <c r="F377" s="5">
        <v>6373</v>
      </c>
      <c r="G377" s="5">
        <v>10555</v>
      </c>
      <c r="H377" s="5">
        <v>6182</v>
      </c>
      <c r="J377" s="1">
        <f t="shared" si="79"/>
        <v>0.14451556474376814</v>
      </c>
      <c r="K377" s="1">
        <f t="shared" si="79"/>
        <v>3.1490885416666665</v>
      </c>
      <c r="L377" s="1">
        <f t="shared" si="79"/>
        <v>-2.2504167438414522E-2</v>
      </c>
      <c r="M377" s="1">
        <f t="shared" si="79"/>
        <v>-5.3727230981172512E-2</v>
      </c>
      <c r="O377" s="1">
        <f t="shared" si="76"/>
        <v>21.790653119268683</v>
      </c>
      <c r="P377" s="1">
        <f t="shared" si="77"/>
        <v>-0.15572140951263835</v>
      </c>
      <c r="Q377" s="1">
        <f t="shared" si="77"/>
        <v>-0.37177470175225091</v>
      </c>
      <c r="S377" s="1" t="str">
        <f t="shared" si="78"/>
        <v>D</v>
      </c>
      <c r="T377" s="1" t="str">
        <f t="shared" si="78"/>
        <v>B</v>
      </c>
      <c r="U377" s="1" t="str">
        <f t="shared" si="78"/>
        <v>B</v>
      </c>
    </row>
    <row r="378" spans="1:29" ht="15.6" x14ac:dyDescent="0.25">
      <c r="E378" s="5">
        <v>3326478</v>
      </c>
      <c r="F378" s="5">
        <v>5344</v>
      </c>
      <c r="G378" s="5">
        <v>9631</v>
      </c>
      <c r="H378" s="5">
        <v>5386</v>
      </c>
      <c r="J378" s="1">
        <f t="shared" si="79"/>
        <v>0.155508545227178</v>
      </c>
      <c r="K378" s="1">
        <f t="shared" si="79"/>
        <v>-0.16146241958261415</v>
      </c>
      <c r="L378" s="1">
        <f t="shared" si="79"/>
        <v>-8.7541449549976308E-2</v>
      </c>
      <c r="M378" s="1">
        <f t="shared" si="79"/>
        <v>-0.12876091879650597</v>
      </c>
      <c r="O378" s="1">
        <f t="shared" si="76"/>
        <v>-1.0382864770983375</v>
      </c>
      <c r="P378" s="1">
        <f t="shared" si="77"/>
        <v>-0.56293658603833963</v>
      </c>
      <c r="Q378" s="1">
        <f t="shared" si="77"/>
        <v>-0.8279989926495861</v>
      </c>
      <c r="S378" s="1" t="str">
        <f t="shared" si="78"/>
        <v>A</v>
      </c>
      <c r="T378" s="1" t="str">
        <f t="shared" si="78"/>
        <v>A</v>
      </c>
      <c r="U378" s="1" t="str">
        <f t="shared" si="78"/>
        <v>A</v>
      </c>
    </row>
    <row r="379" spans="1:29" ht="15.6" x14ac:dyDescent="0.25">
      <c r="E379" s="5">
        <v>4116100</v>
      </c>
      <c r="F379" s="5">
        <v>5196</v>
      </c>
      <c r="G379" s="5">
        <v>10149</v>
      </c>
      <c r="H379" s="5">
        <v>6367</v>
      </c>
      <c r="J379" s="1">
        <f t="shared" si="79"/>
        <v>0.23737478498279563</v>
      </c>
      <c r="K379" s="1">
        <f t="shared" si="79"/>
        <v>-2.7694610778443114E-2</v>
      </c>
      <c r="L379" s="1">
        <f t="shared" si="79"/>
        <v>5.3784653722354893E-2</v>
      </c>
      <c r="M379" s="1">
        <f t="shared" si="79"/>
        <v>0.18213887857408095</v>
      </c>
      <c r="O379" s="1">
        <f t="shared" si="76"/>
        <v>-0.11667039858698705</v>
      </c>
      <c r="P379" s="1">
        <f t="shared" si="77"/>
        <v>0.22658115825677558</v>
      </c>
      <c r="Q379" s="1">
        <f t="shared" si="77"/>
        <v>0.76730508081253013</v>
      </c>
      <c r="S379" s="1" t="str">
        <f t="shared" si="78"/>
        <v>B</v>
      </c>
      <c r="T379" s="1" t="str">
        <f t="shared" si="78"/>
        <v>C</v>
      </c>
      <c r="U379" s="1" t="str">
        <f t="shared" si="78"/>
        <v>C</v>
      </c>
    </row>
    <row r="380" spans="1:29" ht="15.6" x14ac:dyDescent="0.25">
      <c r="E380" s="5">
        <v>4327700</v>
      </c>
      <c r="F380" s="5">
        <v>6007</v>
      </c>
      <c r="G380" s="5">
        <v>10007</v>
      </c>
      <c r="H380" s="5">
        <v>6227</v>
      </c>
      <c r="J380" s="1">
        <f t="shared" si="79"/>
        <v>5.1407886105779746E-2</v>
      </c>
      <c r="K380" s="1">
        <f t="shared" si="79"/>
        <v>0.15608160123171672</v>
      </c>
      <c r="L380" s="1">
        <f t="shared" si="79"/>
        <v>-1.3991526258744703E-2</v>
      </c>
      <c r="M380" s="1">
        <f t="shared" si="79"/>
        <v>-2.1988377571854876E-2</v>
      </c>
      <c r="O380" s="1">
        <f t="shared" si="76"/>
        <v>3.0361412042999487</v>
      </c>
      <c r="P380" s="1">
        <f t="shared" si="77"/>
        <v>-0.27216692454451358</v>
      </c>
      <c r="Q380" s="1">
        <f t="shared" si="77"/>
        <v>-0.4277238228899426</v>
      </c>
      <c r="S380" s="1" t="str">
        <f t="shared" si="78"/>
        <v>D</v>
      </c>
      <c r="T380" s="1" t="str">
        <f t="shared" si="78"/>
        <v>B</v>
      </c>
      <c r="U380" s="1" t="str">
        <f t="shared" si="78"/>
        <v>B</v>
      </c>
    </row>
    <row r="381" spans="1:29" ht="15.6" x14ac:dyDescent="0.25">
      <c r="E381" s="5">
        <v>5257000</v>
      </c>
      <c r="F381" s="5">
        <v>6883</v>
      </c>
      <c r="G381" s="5">
        <v>10045</v>
      </c>
      <c r="H381" s="5">
        <v>5969</v>
      </c>
      <c r="J381" s="1">
        <f t="shared" si="79"/>
        <v>0.21473299905261456</v>
      </c>
      <c r="K381" s="1">
        <f t="shared" si="79"/>
        <v>0.14582986515731647</v>
      </c>
      <c r="L381" s="1">
        <f t="shared" si="79"/>
        <v>3.7973418606975116E-3</v>
      </c>
      <c r="M381" s="1">
        <f t="shared" si="79"/>
        <v>-4.1432471495101972E-2</v>
      </c>
      <c r="O381" s="1">
        <f t="shared" si="76"/>
        <v>0.67912182012409172</v>
      </c>
      <c r="P381" s="1">
        <f t="shared" si="77"/>
        <v>1.7684016324696676E-2</v>
      </c>
      <c r="Q381" s="1">
        <f t="shared" si="77"/>
        <v>-0.1929487860640835</v>
      </c>
      <c r="S381" s="1" t="str">
        <f t="shared" si="78"/>
        <v>C</v>
      </c>
      <c r="T381" s="1" t="str">
        <f t="shared" si="78"/>
        <v>C</v>
      </c>
      <c r="U381" s="1" t="str">
        <f t="shared" si="78"/>
        <v>B</v>
      </c>
    </row>
    <row r="382" spans="1:29" ht="15.6" x14ac:dyDescent="0.25">
      <c r="E382" s="5">
        <v>6714000</v>
      </c>
      <c r="F382" s="5">
        <v>4673</v>
      </c>
      <c r="G382" s="5">
        <v>17023</v>
      </c>
      <c r="H382" s="5">
        <v>48673</v>
      </c>
      <c r="J382" s="1">
        <f t="shared" si="79"/>
        <v>0.27715427049648089</v>
      </c>
      <c r="K382" s="1">
        <f t="shared" si="79"/>
        <v>-0.32108092401569083</v>
      </c>
      <c r="L382" s="1">
        <f t="shared" si="79"/>
        <v>0.69467396714783469</v>
      </c>
      <c r="M382" s="1">
        <f t="shared" si="79"/>
        <v>7.154297202211426</v>
      </c>
      <c r="O382" s="1">
        <f t="shared" si="76"/>
        <v>-1.1584917073098742</v>
      </c>
      <c r="P382" s="1">
        <f t="shared" si="77"/>
        <v>2.5064523303336768</v>
      </c>
      <c r="Q382" s="1">
        <f t="shared" si="77"/>
        <v>25.813411387800592</v>
      </c>
      <c r="S382" s="1" t="str">
        <f t="shared" si="78"/>
        <v>A</v>
      </c>
      <c r="T382" s="1" t="str">
        <f t="shared" si="78"/>
        <v>D</v>
      </c>
      <c r="U382" s="1" t="str">
        <f t="shared" si="78"/>
        <v>D</v>
      </c>
    </row>
    <row r="383" spans="1:29" ht="15.6" x14ac:dyDescent="0.25">
      <c r="E383" s="5">
        <v>7574700</v>
      </c>
      <c r="F383" s="5">
        <v>4316</v>
      </c>
      <c r="G383" s="5">
        <v>20346</v>
      </c>
      <c r="H383" s="5">
        <v>45508</v>
      </c>
      <c r="J383" s="1">
        <f t="shared" si="79"/>
        <v>0.12819481680071493</v>
      </c>
      <c r="K383" s="1">
        <f t="shared" si="79"/>
        <v>-7.6396319280975816E-2</v>
      </c>
      <c r="L383" s="1">
        <f t="shared" si="79"/>
        <v>0.19520648534335899</v>
      </c>
      <c r="M383" s="1">
        <f t="shared" si="79"/>
        <v>-6.5025784315739729E-2</v>
      </c>
      <c r="O383" s="1">
        <f t="shared" si="76"/>
        <v>-0.59593922116006925</v>
      </c>
      <c r="P383" s="1">
        <f t="shared" si="77"/>
        <v>1.5227330575058815</v>
      </c>
      <c r="Q383" s="1">
        <f t="shared" si="77"/>
        <v>-0.50724191459960088</v>
      </c>
      <c r="S383" s="1" t="str">
        <f t="shared" si="78"/>
        <v>A</v>
      </c>
      <c r="T383" s="1" t="str">
        <f t="shared" si="78"/>
        <v>D</v>
      </c>
      <c r="U383" s="1" t="str">
        <f t="shared" si="78"/>
        <v>A</v>
      </c>
    </row>
    <row r="384" spans="1:29" ht="15.6" x14ac:dyDescent="0.25">
      <c r="E384" s="5">
        <v>8428049</v>
      </c>
      <c r="F384" s="5">
        <v>5749</v>
      </c>
      <c r="G384" s="5">
        <v>19790</v>
      </c>
      <c r="H384" s="5">
        <v>41782</v>
      </c>
      <c r="J384" s="1">
        <f t="shared" si="79"/>
        <v>0.11265779502818593</v>
      </c>
      <c r="K384" s="1">
        <f t="shared" si="79"/>
        <v>0.33202038924930494</v>
      </c>
      <c r="L384" s="1">
        <f t="shared" si="79"/>
        <v>-2.7327238769291263E-2</v>
      </c>
      <c r="M384" s="1">
        <f t="shared" si="79"/>
        <v>-8.1875714160147661E-2</v>
      </c>
      <c r="O384" s="1">
        <f t="shared" si="76"/>
        <v>2.9471585980023534</v>
      </c>
      <c r="P384" s="1">
        <f t="shared" si="77"/>
        <v>-0.24256855695120114</v>
      </c>
      <c r="Q384" s="1">
        <f t="shared" si="77"/>
        <v>-0.72676474929820101</v>
      </c>
      <c r="S384" s="1" t="str">
        <f t="shared" si="78"/>
        <v>D</v>
      </c>
      <c r="T384" s="1" t="str">
        <f t="shared" si="78"/>
        <v>B</v>
      </c>
      <c r="U384" s="1" t="str">
        <f t="shared" si="78"/>
        <v>A</v>
      </c>
    </row>
    <row r="385" spans="1:29" ht="15.6" x14ac:dyDescent="0.25">
      <c r="E385" s="5">
        <v>9176300</v>
      </c>
      <c r="F385" s="5">
        <v>3893</v>
      </c>
      <c r="G385" s="5">
        <v>19357</v>
      </c>
      <c r="H385" s="5">
        <v>45950</v>
      </c>
      <c r="J385" s="1">
        <f t="shared" si="79"/>
        <v>8.8781045292926034E-2</v>
      </c>
      <c r="K385" s="1">
        <f t="shared" si="79"/>
        <v>-0.32283875456601147</v>
      </c>
      <c r="L385" s="1">
        <f t="shared" si="79"/>
        <v>-2.1879737241030824E-2</v>
      </c>
      <c r="M385" s="1">
        <f t="shared" si="79"/>
        <v>9.9755875735962854E-2</v>
      </c>
      <c r="O385" s="1">
        <f t="shared" si="76"/>
        <v>-3.6363477530685806</v>
      </c>
      <c r="P385" s="1">
        <f t="shared" si="77"/>
        <v>-0.24644604226995032</v>
      </c>
      <c r="Q385" s="1">
        <f t="shared" si="77"/>
        <v>1.1236168194103395</v>
      </c>
      <c r="S385" s="1" t="str">
        <f t="shared" si="78"/>
        <v>A</v>
      </c>
      <c r="T385" s="1" t="str">
        <f t="shared" si="78"/>
        <v>B</v>
      </c>
      <c r="U385" s="1" t="str">
        <f t="shared" si="78"/>
        <v>D</v>
      </c>
    </row>
    <row r="386" spans="1:29" ht="14.4" x14ac:dyDescent="0.25">
      <c r="A386" s="22" t="s">
        <v>133</v>
      </c>
      <c r="J386" s="1" t="e">
        <f>(E386-#REF!)/#REF!</f>
        <v>#REF!</v>
      </c>
      <c r="K386" s="1" t="e">
        <f>(F386-#REF!)/#REF!</f>
        <v>#REF!</v>
      </c>
      <c r="L386" s="1" t="e">
        <f>(G386-#REF!)/#REF!</f>
        <v>#REF!</v>
      </c>
      <c r="M386" s="1" t="e">
        <f>(H386-#REF!)/#REF!</f>
        <v>#REF!</v>
      </c>
      <c r="O386" s="1" t="e">
        <f t="shared" ref="O386:O398" si="80">K386/J386</f>
        <v>#REF!</v>
      </c>
      <c r="P386" s="1" t="e">
        <f t="shared" ref="P386:Q398" si="81">L386/$J386</f>
        <v>#REF!</v>
      </c>
      <c r="Q386" s="1" t="e">
        <f t="shared" si="81"/>
        <v>#REF!</v>
      </c>
      <c r="S386" s="8" t="e">
        <f t="shared" ref="S386:U398" si="82">IF(AND($J386&gt;0,K386&lt;0,O386&lt;-0.5),"A",IF(OR(AND($J386&gt;0,K386&lt;0,O386&gt;-0.5)),"B",IF(OR(AND($J386&gt;0,K386&gt;0,O386&lt;1),AND($J386&lt;0,K386&lt;0,O386&gt;1.2)),"C",IF(OR(AND($J386&gt;0,K386&gt;0,O386&gt;1),AND($J386&lt;0,K386&lt;0,O386&lt;1.2)),"D",IF(AND($J386&lt;0,K386&gt;0,O386&lt;0),"E","F")))))</f>
        <v>#REF!</v>
      </c>
      <c r="T386" s="8" t="e">
        <f t="shared" si="82"/>
        <v>#REF!</v>
      </c>
      <c r="U386" s="8" t="e">
        <f t="shared" si="82"/>
        <v>#REF!</v>
      </c>
    </row>
    <row r="387" spans="1:29" ht="15.6" x14ac:dyDescent="0.25">
      <c r="E387" s="5">
        <v>2245634</v>
      </c>
      <c r="F387" s="5">
        <v>2515</v>
      </c>
      <c r="G387" s="5">
        <v>91232</v>
      </c>
      <c r="H387" s="5">
        <v>21046</v>
      </c>
      <c r="J387" s="1" t="e">
        <f t="shared" ref="J387:L398" si="83">(E387-E386)/E386</f>
        <v>#DIV/0!</v>
      </c>
      <c r="K387" s="1" t="e">
        <f t="shared" si="83"/>
        <v>#DIV/0!</v>
      </c>
      <c r="L387" s="1" t="e">
        <f t="shared" si="83"/>
        <v>#DIV/0!</v>
      </c>
      <c r="M387" s="1" t="e">
        <f t="shared" ref="M387:M398" si="84">(H387-H386)/H386</f>
        <v>#DIV/0!</v>
      </c>
      <c r="O387" s="1" t="e">
        <f t="shared" si="80"/>
        <v>#DIV/0!</v>
      </c>
      <c r="P387" s="1" t="e">
        <f t="shared" si="81"/>
        <v>#DIV/0!</v>
      </c>
      <c r="Q387" s="1" t="e">
        <f t="shared" si="81"/>
        <v>#DIV/0!</v>
      </c>
      <c r="S387" s="1" t="e">
        <f t="shared" si="82"/>
        <v>#DIV/0!</v>
      </c>
      <c r="T387" s="1" t="e">
        <f t="shared" si="82"/>
        <v>#DIV/0!</v>
      </c>
      <c r="U387" s="1" t="e">
        <f t="shared" si="82"/>
        <v>#DIV/0!</v>
      </c>
      <c r="W387" s="1">
        <f>COUNTIF($S$387:$U$398,"A")</f>
        <v>7</v>
      </c>
      <c r="X387" s="1">
        <f>COUNTIF($S$387:$U$398,"B")</f>
        <v>9</v>
      </c>
      <c r="Y387" s="1">
        <f>COUNTIF($S$387:$U$398,"C")</f>
        <v>11</v>
      </c>
      <c r="Z387" s="1">
        <f>COUNTIF($S$387:$U$398,"D")</f>
        <v>5</v>
      </c>
      <c r="AA387" s="1">
        <f>COUNTIF($S$387:$U$398,"E")</f>
        <v>0</v>
      </c>
      <c r="AC387" s="1" t="s">
        <v>148</v>
      </c>
    </row>
    <row r="388" spans="1:29" ht="15.6" x14ac:dyDescent="0.25">
      <c r="E388" s="5">
        <v>2746518</v>
      </c>
      <c r="F388" s="5">
        <v>2798</v>
      </c>
      <c r="G388" s="5">
        <v>105660</v>
      </c>
      <c r="H388" s="5">
        <v>24148</v>
      </c>
      <c r="J388" s="1">
        <f t="shared" si="83"/>
        <v>0.22304792321455766</v>
      </c>
      <c r="K388" s="1">
        <f t="shared" si="83"/>
        <v>0.11252485089463221</v>
      </c>
      <c r="L388" s="1">
        <f t="shared" si="83"/>
        <v>0.15814626446860749</v>
      </c>
      <c r="M388" s="1">
        <f t="shared" si="84"/>
        <v>0.14739142829991447</v>
      </c>
      <c r="O388" s="1">
        <f t="shared" si="80"/>
        <v>0.50448732843116673</v>
      </c>
      <c r="P388" s="1">
        <f t="shared" si="81"/>
        <v>0.7090237030204537</v>
      </c>
      <c r="Q388" s="1">
        <f t="shared" si="81"/>
        <v>0.66080610021252462</v>
      </c>
      <c r="S388" s="1" t="str">
        <f t="shared" si="82"/>
        <v>C</v>
      </c>
      <c r="T388" s="1" t="str">
        <f t="shared" si="82"/>
        <v>C</v>
      </c>
      <c r="U388" s="1" t="str">
        <f t="shared" si="82"/>
        <v>C</v>
      </c>
    </row>
    <row r="389" spans="1:29" ht="15.6" x14ac:dyDescent="0.25">
      <c r="E389" s="5">
        <v>3351823</v>
      </c>
      <c r="F389" s="5">
        <v>3111</v>
      </c>
      <c r="G389" s="5">
        <v>167762</v>
      </c>
      <c r="H389" s="5">
        <v>67150</v>
      </c>
      <c r="J389" s="1">
        <f t="shared" si="83"/>
        <v>0.2203899628547856</v>
      </c>
      <c r="K389" s="1">
        <f t="shared" si="83"/>
        <v>0.11186561829878484</v>
      </c>
      <c r="L389" s="1">
        <f t="shared" si="83"/>
        <v>0.58775317054703768</v>
      </c>
      <c r="M389" s="1">
        <f t="shared" si="84"/>
        <v>1.7807685936723539</v>
      </c>
      <c r="O389" s="1">
        <f t="shared" si="80"/>
        <v>0.5075803673168765</v>
      </c>
      <c r="P389" s="1">
        <f t="shared" si="81"/>
        <v>2.6668781233667471</v>
      </c>
      <c r="Q389" s="1">
        <f t="shared" si="81"/>
        <v>8.0800802840812569</v>
      </c>
      <c r="S389" s="1" t="str">
        <f t="shared" si="82"/>
        <v>C</v>
      </c>
      <c r="T389" s="1" t="str">
        <f t="shared" si="82"/>
        <v>D</v>
      </c>
      <c r="U389" s="1" t="str">
        <f t="shared" si="82"/>
        <v>D</v>
      </c>
    </row>
    <row r="390" spans="1:29" ht="15.6" x14ac:dyDescent="0.25">
      <c r="E390" s="5">
        <v>4121470</v>
      </c>
      <c r="F390" s="5">
        <v>3157</v>
      </c>
      <c r="G390" s="5">
        <v>165108</v>
      </c>
      <c r="H390" s="5">
        <v>66381</v>
      </c>
      <c r="J390" s="1">
        <f t="shared" si="83"/>
        <v>0.22962041850061893</v>
      </c>
      <c r="K390" s="1">
        <f t="shared" si="83"/>
        <v>1.4786242365798778E-2</v>
      </c>
      <c r="L390" s="1">
        <f t="shared" si="83"/>
        <v>-1.5820030757859347E-2</v>
      </c>
      <c r="M390" s="1">
        <f t="shared" si="84"/>
        <v>-1.1451973194341028E-2</v>
      </c>
      <c r="O390" s="1">
        <f t="shared" si="80"/>
        <v>6.4394283671941499E-2</v>
      </c>
      <c r="P390" s="1">
        <f t="shared" si="81"/>
        <v>-6.8896445974453727E-2</v>
      </c>
      <c r="Q390" s="1">
        <f t="shared" si="81"/>
        <v>-4.9873496743540517E-2</v>
      </c>
      <c r="S390" s="1" t="str">
        <f t="shared" si="82"/>
        <v>C</v>
      </c>
      <c r="T390" s="1" t="str">
        <f t="shared" si="82"/>
        <v>B</v>
      </c>
      <c r="U390" s="1" t="str">
        <f t="shared" si="82"/>
        <v>B</v>
      </c>
    </row>
    <row r="391" spans="1:29" ht="15.6" x14ac:dyDescent="0.25">
      <c r="E391" s="5">
        <v>5184183</v>
      </c>
      <c r="F391" s="5">
        <v>3446</v>
      </c>
      <c r="G391" s="5">
        <v>146787</v>
      </c>
      <c r="H391" s="5">
        <v>66590</v>
      </c>
      <c r="J391" s="1">
        <f t="shared" si="83"/>
        <v>0.25784804936102895</v>
      </c>
      <c r="K391" s="1">
        <f t="shared" si="83"/>
        <v>9.1542603737725686E-2</v>
      </c>
      <c r="L391" s="1">
        <f t="shared" si="83"/>
        <v>-0.11096373282942074</v>
      </c>
      <c r="M391" s="1">
        <f t="shared" si="84"/>
        <v>3.1484912851568975E-3</v>
      </c>
      <c r="O391" s="1">
        <f t="shared" si="80"/>
        <v>0.35502538787699434</v>
      </c>
      <c r="P391" s="1">
        <f t="shared" si="81"/>
        <v>-0.43034544222614446</v>
      </c>
      <c r="Q391" s="1">
        <f t="shared" si="81"/>
        <v>1.2210646126504144E-2</v>
      </c>
      <c r="S391" s="1" t="str">
        <f t="shared" si="82"/>
        <v>C</v>
      </c>
      <c r="T391" s="1" t="str">
        <f t="shared" si="82"/>
        <v>B</v>
      </c>
      <c r="U391" s="1" t="str">
        <f t="shared" si="82"/>
        <v>C</v>
      </c>
    </row>
    <row r="392" spans="1:29" ht="15.6" x14ac:dyDescent="0.25">
      <c r="E392" s="5">
        <v>6542124</v>
      </c>
      <c r="F392" s="5">
        <v>3261</v>
      </c>
      <c r="G392" s="5">
        <v>133514</v>
      </c>
      <c r="H392" s="5">
        <v>66861</v>
      </c>
      <c r="J392" s="1">
        <f t="shared" si="83"/>
        <v>0.26193924867235591</v>
      </c>
      <c r="K392" s="1">
        <f t="shared" si="83"/>
        <v>-5.3685432385374349E-2</v>
      </c>
      <c r="L392" s="1">
        <f t="shared" si="83"/>
        <v>-9.0423538869245909E-2</v>
      </c>
      <c r="M392" s="1">
        <f t="shared" si="84"/>
        <v>4.0696801321519751E-3</v>
      </c>
      <c r="O392" s="1">
        <f t="shared" si="80"/>
        <v>-0.20495375419101944</v>
      </c>
      <c r="P392" s="1">
        <f t="shared" si="81"/>
        <v>-0.34520805617164801</v>
      </c>
      <c r="Q392" s="1">
        <f t="shared" si="81"/>
        <v>1.5536732859925448E-2</v>
      </c>
      <c r="S392" s="1" t="str">
        <f t="shared" si="82"/>
        <v>B</v>
      </c>
      <c r="T392" s="1" t="str">
        <f t="shared" si="82"/>
        <v>B</v>
      </c>
      <c r="U392" s="1" t="str">
        <f t="shared" si="82"/>
        <v>C</v>
      </c>
    </row>
    <row r="393" spans="1:29" ht="15.6" x14ac:dyDescent="0.25">
      <c r="E393" s="5">
        <v>7027459</v>
      </c>
      <c r="F393" s="5">
        <v>3071</v>
      </c>
      <c r="G393" s="5">
        <v>125225</v>
      </c>
      <c r="H393" s="5">
        <v>64163</v>
      </c>
      <c r="J393" s="1">
        <f t="shared" si="83"/>
        <v>7.4186151164361905E-2</v>
      </c>
      <c r="K393" s="1">
        <f t="shared" si="83"/>
        <v>-5.8264336093222936E-2</v>
      </c>
      <c r="L393" s="1">
        <f t="shared" si="83"/>
        <v>-6.2083377024132302E-2</v>
      </c>
      <c r="M393" s="1">
        <f t="shared" si="84"/>
        <v>-4.035237283319125E-2</v>
      </c>
      <c r="O393" s="1">
        <f t="shared" si="80"/>
        <v>-0.78538022499827964</v>
      </c>
      <c r="P393" s="1">
        <f t="shared" si="81"/>
        <v>-0.83685938749652211</v>
      </c>
      <c r="Q393" s="1">
        <f t="shared" si="81"/>
        <v>-0.54393403889883996</v>
      </c>
      <c r="S393" s="1" t="str">
        <f t="shared" si="82"/>
        <v>A</v>
      </c>
      <c r="T393" s="1" t="str">
        <f t="shared" si="82"/>
        <v>A</v>
      </c>
      <c r="U393" s="1" t="str">
        <f t="shared" si="82"/>
        <v>A</v>
      </c>
    </row>
    <row r="394" spans="1:29" ht="15.6" x14ac:dyDescent="0.25">
      <c r="E394" s="5">
        <v>8744157</v>
      </c>
      <c r="F394" s="5">
        <v>3602</v>
      </c>
      <c r="G394" s="5">
        <v>114668</v>
      </c>
      <c r="H394" s="5">
        <v>44816</v>
      </c>
      <c r="J394" s="1">
        <f t="shared" si="83"/>
        <v>0.2442843138608137</v>
      </c>
      <c r="K394" s="1">
        <f t="shared" si="83"/>
        <v>0.17290784760664279</v>
      </c>
      <c r="L394" s="1">
        <f t="shared" si="83"/>
        <v>-8.4304252345777597E-2</v>
      </c>
      <c r="M394" s="1">
        <f t="shared" si="84"/>
        <v>-0.30152891853560465</v>
      </c>
      <c r="O394" s="1">
        <f t="shared" si="80"/>
        <v>0.70781396019214238</v>
      </c>
      <c r="P394" s="1">
        <f t="shared" si="81"/>
        <v>-0.34510710496872826</v>
      </c>
      <c r="Q394" s="1">
        <f t="shared" si="81"/>
        <v>-1.2343359824053513</v>
      </c>
      <c r="S394" s="1" t="str">
        <f t="shared" si="82"/>
        <v>C</v>
      </c>
      <c r="T394" s="1" t="str">
        <f t="shared" si="82"/>
        <v>B</v>
      </c>
      <c r="U394" s="1" t="str">
        <f t="shared" si="82"/>
        <v>A</v>
      </c>
    </row>
    <row r="395" spans="1:29" ht="15.6" x14ac:dyDescent="0.25">
      <c r="E395" s="5">
        <v>10304485</v>
      </c>
      <c r="F395" s="5">
        <v>6080</v>
      </c>
      <c r="G395" s="5">
        <v>114494</v>
      </c>
      <c r="H395" s="5">
        <v>36862</v>
      </c>
      <c r="J395" s="1">
        <f t="shared" si="83"/>
        <v>0.17844235870879263</v>
      </c>
      <c r="K395" s="1">
        <f t="shared" si="83"/>
        <v>0.68795113825652421</v>
      </c>
      <c r="L395" s="1">
        <f t="shared" si="83"/>
        <v>-1.5174242159974884E-3</v>
      </c>
      <c r="M395" s="1">
        <f t="shared" si="84"/>
        <v>-0.17748125669403783</v>
      </c>
      <c r="O395" s="1">
        <f t="shared" si="80"/>
        <v>3.8553129606363239</v>
      </c>
      <c r="P395" s="1">
        <f t="shared" si="81"/>
        <v>-8.5037220252946501E-3</v>
      </c>
      <c r="Q395" s="1">
        <f t="shared" si="81"/>
        <v>-0.99461393571734125</v>
      </c>
      <c r="S395" s="1" t="str">
        <f t="shared" si="82"/>
        <v>D</v>
      </c>
      <c r="T395" s="1" t="str">
        <f t="shared" si="82"/>
        <v>B</v>
      </c>
      <c r="U395" s="1" t="str">
        <f t="shared" si="82"/>
        <v>A</v>
      </c>
    </row>
    <row r="396" spans="1:29" ht="15.6" x14ac:dyDescent="0.25">
      <c r="E396" s="5">
        <v>11273204</v>
      </c>
      <c r="F396" s="5">
        <v>6687</v>
      </c>
      <c r="G396" s="5">
        <v>107849</v>
      </c>
      <c r="H396" s="5">
        <v>23541</v>
      </c>
      <c r="J396" s="1">
        <f t="shared" si="83"/>
        <v>9.4009453165296464E-2</v>
      </c>
      <c r="K396" s="1">
        <f t="shared" si="83"/>
        <v>9.9835526315789472E-2</v>
      </c>
      <c r="L396" s="1">
        <f t="shared" si="83"/>
        <v>-5.803797578912432E-2</v>
      </c>
      <c r="M396" s="1">
        <f t="shared" si="84"/>
        <v>-0.36137485757690846</v>
      </c>
      <c r="O396" s="1">
        <f t="shared" si="80"/>
        <v>1.0619732692227137</v>
      </c>
      <c r="P396" s="1">
        <f t="shared" si="81"/>
        <v>-0.61736318886012842</v>
      </c>
      <c r="Q396" s="1">
        <f t="shared" si="81"/>
        <v>-3.8440268016611525</v>
      </c>
      <c r="S396" s="1" t="str">
        <f t="shared" si="82"/>
        <v>D</v>
      </c>
      <c r="T396" s="1" t="str">
        <f t="shared" si="82"/>
        <v>A</v>
      </c>
      <c r="U396" s="1" t="str">
        <f t="shared" si="82"/>
        <v>A</v>
      </c>
    </row>
    <row r="397" spans="1:29" ht="15.6" x14ac:dyDescent="0.25">
      <c r="E397" s="5">
        <v>11920868</v>
      </c>
      <c r="F397" s="5">
        <v>6861</v>
      </c>
      <c r="G397" s="5">
        <v>104992</v>
      </c>
      <c r="H397" s="5">
        <v>23541</v>
      </c>
      <c r="J397" s="1">
        <f t="shared" si="83"/>
        <v>5.7451634867957679E-2</v>
      </c>
      <c r="K397" s="1">
        <f t="shared" si="83"/>
        <v>2.6020637056976222E-2</v>
      </c>
      <c r="L397" s="1">
        <f t="shared" si="83"/>
        <v>-2.6490741685133844E-2</v>
      </c>
      <c r="M397" s="1">
        <f t="shared" si="84"/>
        <v>0</v>
      </c>
      <c r="O397" s="1">
        <f t="shared" si="80"/>
        <v>0.45291377898609864</v>
      </c>
      <c r="P397" s="1">
        <f t="shared" si="81"/>
        <v>-0.46109639431528943</v>
      </c>
      <c r="Q397" s="1">
        <f t="shared" si="81"/>
        <v>0</v>
      </c>
      <c r="S397" s="1" t="str">
        <f t="shared" si="82"/>
        <v>C</v>
      </c>
      <c r="T397" s="1" t="str">
        <f t="shared" si="82"/>
        <v>B</v>
      </c>
      <c r="U397" s="1" t="str">
        <f t="shared" si="82"/>
        <v>F</v>
      </c>
    </row>
    <row r="398" spans="1:29" ht="15.6" x14ac:dyDescent="0.25">
      <c r="E398" s="5">
        <v>12400597</v>
      </c>
      <c r="F398" s="5">
        <v>6969</v>
      </c>
      <c r="G398" s="5">
        <v>102888</v>
      </c>
      <c r="H398" s="5">
        <v>33069</v>
      </c>
      <c r="J398" s="1">
        <f t="shared" si="83"/>
        <v>4.0242791045081619E-2</v>
      </c>
      <c r="K398" s="1">
        <f t="shared" si="83"/>
        <v>1.5741145605596852E-2</v>
      </c>
      <c r="L398" s="1">
        <f t="shared" si="83"/>
        <v>-2.0039622066443157E-2</v>
      </c>
      <c r="M398" s="1">
        <f t="shared" si="84"/>
        <v>0.404740665222378</v>
      </c>
      <c r="O398" s="1">
        <f t="shared" si="80"/>
        <v>0.39115442037712983</v>
      </c>
      <c r="P398" s="1">
        <f t="shared" si="81"/>
        <v>-0.49796799739843972</v>
      </c>
      <c r="Q398" s="1">
        <f t="shared" si="81"/>
        <v>10.057470039018193</v>
      </c>
      <c r="S398" s="1" t="str">
        <f t="shared" si="82"/>
        <v>C</v>
      </c>
      <c r="T398" s="1" t="str">
        <f t="shared" si="82"/>
        <v>B</v>
      </c>
      <c r="U398" s="1" t="str">
        <f t="shared" si="82"/>
        <v>D</v>
      </c>
    </row>
    <row r="399" spans="1:29" x14ac:dyDescent="0.25">
      <c r="W399" s="1">
        <f>SUM(W2:W398)</f>
        <v>205</v>
      </c>
      <c r="X399" s="1">
        <f>SUM(X2:X398)</f>
        <v>163</v>
      </c>
      <c r="Y399" s="1">
        <f>SUM(Y2:Y398)</f>
        <v>255</v>
      </c>
      <c r="Z399" s="1">
        <f>SUM(Z2:Z398)</f>
        <v>230</v>
      </c>
      <c r="AA399" s="1">
        <f>SUM(AA2:AA398)</f>
        <v>13</v>
      </c>
      <c r="AB399" s="1">
        <f>SUM(W399:AA399)</f>
        <v>866</v>
      </c>
    </row>
    <row r="401" spans="2:22" ht="14.4" x14ac:dyDescent="0.25">
      <c r="B401" s="34" t="s">
        <v>145</v>
      </c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</row>
    <row r="402" spans="2:22" x14ac:dyDescent="0.25">
      <c r="S402" s="2" t="s">
        <v>300</v>
      </c>
      <c r="T402" s="2" t="s">
        <v>301</v>
      </c>
      <c r="U402" s="2" t="s">
        <v>302</v>
      </c>
    </row>
    <row r="403" spans="2:22" x14ac:dyDescent="0.25">
      <c r="R403" s="2" t="s">
        <v>178</v>
      </c>
      <c r="S403" s="1">
        <f>COUNTIF($S$2:$S$398,"A")</f>
        <v>61</v>
      </c>
      <c r="T403" s="1">
        <f>COUNTIF($T$2:$T$398,"A")</f>
        <v>63</v>
      </c>
      <c r="U403" s="1">
        <f>COUNTIF($U$2:$U$398,"A")</f>
        <v>81</v>
      </c>
      <c r="V403" s="1">
        <f>SUM(S403:U403)</f>
        <v>205</v>
      </c>
    </row>
    <row r="404" spans="2:22" x14ac:dyDescent="0.25">
      <c r="R404" s="2" t="s">
        <v>181</v>
      </c>
      <c r="S404" s="1">
        <f>COUNTIF($S$2:$S$398,"B")</f>
        <v>32</v>
      </c>
      <c r="T404" s="1">
        <f>COUNTIF($T$2:$T$398,"B")</f>
        <v>82</v>
      </c>
      <c r="U404" s="1">
        <f>COUNTIF($U$2:$U$398,"B")</f>
        <v>49</v>
      </c>
      <c r="V404" s="1">
        <f t="shared" ref="V404:V407" si="85">SUM(S404:U404)</f>
        <v>163</v>
      </c>
    </row>
    <row r="405" spans="2:22" x14ac:dyDescent="0.25">
      <c r="R405" s="2" t="s">
        <v>179</v>
      </c>
      <c r="S405" s="1">
        <f>COUNTIF($S$2:$S$398,"C")</f>
        <v>122</v>
      </c>
      <c r="T405" s="1">
        <f>COUNTIF($T$2:$T$398,"C")</f>
        <v>66</v>
      </c>
      <c r="U405" s="1">
        <f>COUNTIF($U$2:$U$398,"C")</f>
        <v>67</v>
      </c>
      <c r="V405" s="1">
        <f t="shared" si="85"/>
        <v>255</v>
      </c>
    </row>
    <row r="406" spans="2:22" x14ac:dyDescent="0.25">
      <c r="R406" s="2" t="s">
        <v>177</v>
      </c>
      <c r="S406" s="1">
        <f>COUNTIF($S$2:$S$398,"D")-8</f>
        <v>69</v>
      </c>
      <c r="T406" s="1">
        <f>COUNTIF($T$2:$T$398,"D")-8</f>
        <v>75</v>
      </c>
      <c r="U406" s="1">
        <f>COUNTIF($U$2:$U$398,"D")-8</f>
        <v>86</v>
      </c>
      <c r="V406" s="1">
        <f t="shared" si="85"/>
        <v>230</v>
      </c>
    </row>
    <row r="407" spans="2:22" x14ac:dyDescent="0.25">
      <c r="R407" s="2" t="s">
        <v>180</v>
      </c>
      <c r="S407" s="1">
        <f>COUNTIF($S$2:$S$398,"E")</f>
        <v>5</v>
      </c>
      <c r="T407" s="1">
        <f>COUNTIF($T$2:$T$398,"E")</f>
        <v>3</v>
      </c>
      <c r="U407" s="1">
        <f>COUNTIF($U$2:$U$398,"E")</f>
        <v>5</v>
      </c>
      <c r="V407" s="1">
        <f t="shared" si="85"/>
        <v>13</v>
      </c>
    </row>
    <row r="408" spans="2:22" x14ac:dyDescent="0.25">
      <c r="S408" s="1">
        <f>SUM(S403:S407)</f>
        <v>289</v>
      </c>
      <c r="T408" s="1">
        <f t="shared" ref="T408:U408" si="86">SUM(T403:T407)</f>
        <v>289</v>
      </c>
      <c r="U408" s="1">
        <f t="shared" si="86"/>
        <v>288</v>
      </c>
      <c r="V408" s="1">
        <f>SUM(S408:U408)</f>
        <v>866</v>
      </c>
    </row>
  </sheetData>
  <mergeCells count="1">
    <mergeCell ref="B401:S401"/>
  </mergeCells>
  <phoneticPr fontId="5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B2:M8"/>
  <sheetViews>
    <sheetView workbookViewId="0">
      <selection activeCell="E25" sqref="E25"/>
    </sheetView>
  </sheetViews>
  <sheetFormatPr defaultRowHeight="13.8" x14ac:dyDescent="0.25"/>
  <sheetData>
    <row r="2" spans="2:13" x14ac:dyDescent="0.25">
      <c r="C2" t="s">
        <v>308</v>
      </c>
      <c r="D2" t="s">
        <v>309</v>
      </c>
      <c r="E2" t="s">
        <v>310</v>
      </c>
      <c r="F2" t="s">
        <v>311</v>
      </c>
      <c r="J2" t="s">
        <v>312</v>
      </c>
      <c r="K2" t="s">
        <v>313</v>
      </c>
      <c r="L2" t="s">
        <v>314</v>
      </c>
      <c r="M2" t="s">
        <v>315</v>
      </c>
    </row>
    <row r="3" spans="2:13" x14ac:dyDescent="0.25">
      <c r="B3" s="2" t="s">
        <v>178</v>
      </c>
      <c r="C3">
        <v>85</v>
      </c>
      <c r="D3">
        <v>299</v>
      </c>
      <c r="E3">
        <v>379</v>
      </c>
      <c r="F3" s="1">
        <v>205</v>
      </c>
      <c r="G3">
        <f>SUM(C3:F3)</f>
        <v>968</v>
      </c>
      <c r="I3" s="2" t="s">
        <v>178</v>
      </c>
      <c r="J3" s="17">
        <f>C3/$C$8</f>
        <v>0.26479750778816197</v>
      </c>
      <c r="K3" s="17">
        <f>D3/$D$8</f>
        <v>0.27009936766034326</v>
      </c>
      <c r="L3" s="17">
        <f>E3/$E$8</f>
        <v>0.26411149825783969</v>
      </c>
      <c r="M3" s="17">
        <f>F3/$F$8</f>
        <v>0.23672055427251731</v>
      </c>
    </row>
    <row r="4" spans="2:13" x14ac:dyDescent="0.25">
      <c r="B4" s="2" t="s">
        <v>181</v>
      </c>
      <c r="C4">
        <v>49</v>
      </c>
      <c r="D4">
        <v>209</v>
      </c>
      <c r="E4">
        <v>282</v>
      </c>
      <c r="F4" s="1">
        <v>163</v>
      </c>
      <c r="G4">
        <f t="shared" ref="G4:G7" si="0">SUM(C4:F4)</f>
        <v>703</v>
      </c>
      <c r="I4" s="2" t="s">
        <v>181</v>
      </c>
      <c r="J4" s="17">
        <f t="shared" ref="J4:J7" si="1">C4/$C$8</f>
        <v>0.15264797507788161</v>
      </c>
      <c r="K4" s="17">
        <f t="shared" ref="K4:K7" si="2">D4/$D$8</f>
        <v>0.18879855465221318</v>
      </c>
      <c r="L4" s="17">
        <f t="shared" ref="L4:L7" si="3">E4/$E$8</f>
        <v>0.19651567944250872</v>
      </c>
      <c r="M4" s="17">
        <f t="shared" ref="M4:M7" si="4">F4/$F$8</f>
        <v>0.18822170900692842</v>
      </c>
    </row>
    <row r="5" spans="2:13" x14ac:dyDescent="0.25">
      <c r="B5" s="2" t="s">
        <v>179</v>
      </c>
      <c r="C5">
        <v>96</v>
      </c>
      <c r="D5">
        <v>298</v>
      </c>
      <c r="E5">
        <v>409</v>
      </c>
      <c r="F5" s="1">
        <v>255</v>
      </c>
      <c r="G5">
        <f t="shared" si="0"/>
        <v>1058</v>
      </c>
      <c r="I5" s="2" t="s">
        <v>179</v>
      </c>
      <c r="J5" s="17">
        <f t="shared" si="1"/>
        <v>0.29906542056074764</v>
      </c>
      <c r="K5" s="17">
        <f t="shared" si="2"/>
        <v>0.26919602529358627</v>
      </c>
      <c r="L5" s="17">
        <f t="shared" si="3"/>
        <v>0.28501742160278748</v>
      </c>
      <c r="M5" s="17">
        <f t="shared" si="4"/>
        <v>0.29445727482678985</v>
      </c>
    </row>
    <row r="6" spans="2:13" x14ac:dyDescent="0.25">
      <c r="B6" s="2" t="s">
        <v>177</v>
      </c>
      <c r="C6">
        <v>85</v>
      </c>
      <c r="D6">
        <v>284</v>
      </c>
      <c r="E6">
        <v>327</v>
      </c>
      <c r="F6" s="1">
        <v>230</v>
      </c>
      <c r="G6">
        <f t="shared" si="0"/>
        <v>926</v>
      </c>
      <c r="I6" s="2" t="s">
        <v>177</v>
      </c>
      <c r="J6" s="17">
        <f t="shared" si="1"/>
        <v>0.26479750778816197</v>
      </c>
      <c r="K6" s="17">
        <f t="shared" si="2"/>
        <v>0.25654923215898828</v>
      </c>
      <c r="L6" s="17">
        <f t="shared" si="3"/>
        <v>0.22787456445993032</v>
      </c>
      <c r="M6" s="17">
        <f t="shared" si="4"/>
        <v>0.26558891454965355</v>
      </c>
    </row>
    <row r="7" spans="2:13" x14ac:dyDescent="0.25">
      <c r="B7" s="2" t="s">
        <v>180</v>
      </c>
      <c r="C7">
        <v>6</v>
      </c>
      <c r="D7">
        <v>17</v>
      </c>
      <c r="E7">
        <v>38</v>
      </c>
      <c r="F7" s="1">
        <v>13</v>
      </c>
      <c r="G7">
        <f t="shared" si="0"/>
        <v>74</v>
      </c>
      <c r="I7" s="2" t="s">
        <v>180</v>
      </c>
      <c r="J7" s="17">
        <f t="shared" si="1"/>
        <v>1.8691588785046728E-2</v>
      </c>
      <c r="K7" s="17">
        <f t="shared" si="2"/>
        <v>1.5356820234869015E-2</v>
      </c>
      <c r="L7" s="17">
        <f t="shared" si="3"/>
        <v>2.64808362369338E-2</v>
      </c>
      <c r="M7" s="17">
        <f t="shared" si="4"/>
        <v>1.5011547344110854E-2</v>
      </c>
    </row>
    <row r="8" spans="2:13" x14ac:dyDescent="0.25">
      <c r="C8">
        <f>SUM(C3:C7)</f>
        <v>321</v>
      </c>
      <c r="D8">
        <f t="shared" ref="D8:F8" si="5">SUM(D3:D7)</f>
        <v>1107</v>
      </c>
      <c r="E8">
        <f t="shared" si="5"/>
        <v>1435</v>
      </c>
      <c r="F8">
        <f t="shared" si="5"/>
        <v>866</v>
      </c>
      <c r="G8">
        <f>SUM(G3:G7)</f>
        <v>3729</v>
      </c>
      <c r="J8">
        <f>SUM(J3:J7)</f>
        <v>0.99999999999999978</v>
      </c>
      <c r="K8">
        <f t="shared" ref="K8:M8" si="6">SUM(K3:K7)</f>
        <v>1</v>
      </c>
      <c r="L8">
        <f t="shared" si="6"/>
        <v>1</v>
      </c>
      <c r="M8">
        <f t="shared" si="6"/>
        <v>1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0CA1-E0C5-4581-934A-DB48E8A6DC07}">
  <sheetPr codeName="Sheet16"/>
  <dimension ref="B1:C116"/>
  <sheetViews>
    <sheetView workbookViewId="0">
      <selection activeCell="M17" sqref="M17"/>
    </sheetView>
  </sheetViews>
  <sheetFormatPr defaultRowHeight="13.8" x14ac:dyDescent="0.25"/>
  <cols>
    <col min="2" max="2" width="13" customWidth="1"/>
    <col min="3" max="3" width="12.8984375" customWidth="1"/>
  </cols>
  <sheetData>
    <row r="1" spans="2:3" ht="16.2" thickBot="1" x14ac:dyDescent="0.3">
      <c r="B1" s="30" t="s">
        <v>354</v>
      </c>
      <c r="C1" s="30" t="s">
        <v>355</v>
      </c>
    </row>
    <row r="2" spans="2:3" ht="16.2" thickBot="1" x14ac:dyDescent="0.3">
      <c r="B2" s="33" t="s">
        <v>356</v>
      </c>
      <c r="C2" s="33" t="s">
        <v>34</v>
      </c>
    </row>
    <row r="3" spans="2:3" ht="16.2" thickBot="1" x14ac:dyDescent="0.3">
      <c r="B3" s="33" t="s">
        <v>359</v>
      </c>
      <c r="C3" s="33" t="s">
        <v>34</v>
      </c>
    </row>
    <row r="4" spans="2:3" ht="16.2" thickBot="1" x14ac:dyDescent="0.3">
      <c r="B4" s="33" t="s">
        <v>362</v>
      </c>
      <c r="C4" s="33" t="s">
        <v>34</v>
      </c>
    </row>
    <row r="5" spans="2:3" ht="16.2" thickBot="1" x14ac:dyDescent="0.3">
      <c r="B5" s="33" t="s">
        <v>365</v>
      </c>
      <c r="C5" s="33" t="s">
        <v>39</v>
      </c>
    </row>
    <row r="6" spans="2:3" ht="16.2" thickBot="1" x14ac:dyDescent="0.3">
      <c r="B6" s="33" t="s">
        <v>368</v>
      </c>
      <c r="C6" s="33" t="s">
        <v>39</v>
      </c>
    </row>
    <row r="7" spans="2:3" ht="16.2" thickBot="1" x14ac:dyDescent="0.3">
      <c r="B7" s="33" t="s">
        <v>371</v>
      </c>
      <c r="C7" s="33" t="s">
        <v>9</v>
      </c>
    </row>
    <row r="8" spans="2:3" ht="16.2" thickBot="1" x14ac:dyDescent="0.3">
      <c r="B8" s="33" t="s">
        <v>374</v>
      </c>
      <c r="C8" s="33" t="s">
        <v>30</v>
      </c>
    </row>
    <row r="9" spans="2:3" ht="16.2" thickBot="1" x14ac:dyDescent="0.3">
      <c r="B9" s="33" t="s">
        <v>377</v>
      </c>
      <c r="C9" s="33" t="s">
        <v>39</v>
      </c>
    </row>
    <row r="10" spans="2:3" ht="16.2" thickBot="1" x14ac:dyDescent="0.3">
      <c r="B10" s="33" t="s">
        <v>380</v>
      </c>
      <c r="C10" s="33" t="s">
        <v>39</v>
      </c>
    </row>
    <row r="11" spans="2:3" ht="16.2" thickBot="1" x14ac:dyDescent="0.3">
      <c r="B11" s="33" t="s">
        <v>383</v>
      </c>
      <c r="C11" s="33" t="s">
        <v>34</v>
      </c>
    </row>
    <row r="12" spans="2:3" ht="16.2" thickBot="1" x14ac:dyDescent="0.3">
      <c r="B12" s="33" t="s">
        <v>386</v>
      </c>
      <c r="C12" s="33" t="s">
        <v>34</v>
      </c>
    </row>
    <row r="13" spans="2:3" ht="16.2" thickBot="1" x14ac:dyDescent="0.3">
      <c r="B13" s="33" t="s">
        <v>389</v>
      </c>
      <c r="C13" s="33" t="s">
        <v>30</v>
      </c>
    </row>
    <row r="14" spans="2:3" ht="16.2" thickBot="1" x14ac:dyDescent="0.3">
      <c r="B14" s="33" t="s">
        <v>392</v>
      </c>
      <c r="C14" s="33" t="s">
        <v>34</v>
      </c>
    </row>
    <row r="15" spans="2:3" ht="16.2" thickBot="1" x14ac:dyDescent="0.3">
      <c r="B15" s="33" t="s">
        <v>395</v>
      </c>
      <c r="C15" s="33" t="s">
        <v>30</v>
      </c>
    </row>
    <row r="16" spans="2:3" ht="16.2" thickBot="1" x14ac:dyDescent="0.3">
      <c r="B16" s="33" t="s">
        <v>398</v>
      </c>
      <c r="C16" s="33" t="s">
        <v>9</v>
      </c>
    </row>
    <row r="17" spans="2:3" ht="16.2" thickBot="1" x14ac:dyDescent="0.3">
      <c r="B17" s="33" t="s">
        <v>401</v>
      </c>
      <c r="C17" s="33" t="s">
        <v>34</v>
      </c>
    </row>
    <row r="18" spans="2:3" ht="16.2" thickBot="1" x14ac:dyDescent="0.3">
      <c r="B18" s="33" t="s">
        <v>404</v>
      </c>
      <c r="C18" s="33" t="s">
        <v>30</v>
      </c>
    </row>
    <row r="19" spans="2:3" ht="16.2" thickBot="1" x14ac:dyDescent="0.3">
      <c r="B19" s="33" t="s">
        <v>407</v>
      </c>
      <c r="C19" s="33" t="s">
        <v>30</v>
      </c>
    </row>
    <row r="20" spans="2:3" ht="16.2" thickBot="1" x14ac:dyDescent="0.3">
      <c r="B20" s="33" t="s">
        <v>410</v>
      </c>
      <c r="C20" s="33" t="s">
        <v>39</v>
      </c>
    </row>
    <row r="21" spans="2:3" ht="16.2" thickBot="1" x14ac:dyDescent="0.3">
      <c r="B21" s="33" t="s">
        <v>413</v>
      </c>
      <c r="C21" s="33" t="s">
        <v>39</v>
      </c>
    </row>
    <row r="22" spans="2:3" ht="16.2" thickBot="1" x14ac:dyDescent="0.3">
      <c r="B22" s="33" t="s">
        <v>416</v>
      </c>
      <c r="C22" s="33" t="s">
        <v>34</v>
      </c>
    </row>
    <row r="23" spans="2:3" ht="16.2" thickBot="1" x14ac:dyDescent="0.3">
      <c r="B23" s="33" t="s">
        <v>419</v>
      </c>
      <c r="C23" s="33" t="s">
        <v>39</v>
      </c>
    </row>
    <row r="24" spans="2:3" ht="16.2" thickBot="1" x14ac:dyDescent="0.3">
      <c r="B24" s="33" t="s">
        <v>422</v>
      </c>
      <c r="C24" s="33" t="s">
        <v>9</v>
      </c>
    </row>
    <row r="25" spans="2:3" ht="16.2" thickBot="1" x14ac:dyDescent="0.3">
      <c r="B25" s="33" t="s">
        <v>425</v>
      </c>
      <c r="C25" s="33" t="s">
        <v>39</v>
      </c>
    </row>
    <row r="26" spans="2:3" ht="16.2" thickBot="1" x14ac:dyDescent="0.3">
      <c r="B26" s="33" t="s">
        <v>428</v>
      </c>
      <c r="C26" s="33" t="s">
        <v>34</v>
      </c>
    </row>
    <row r="27" spans="2:3" ht="16.2" thickBot="1" x14ac:dyDescent="0.3">
      <c r="B27" s="33" t="s">
        <v>431</v>
      </c>
      <c r="C27" s="33" t="s">
        <v>34</v>
      </c>
    </row>
    <row r="28" spans="2:3" ht="16.2" thickBot="1" x14ac:dyDescent="0.3">
      <c r="B28" s="33" t="s">
        <v>434</v>
      </c>
      <c r="C28" s="33" t="s">
        <v>34</v>
      </c>
    </row>
    <row r="29" spans="2:3" ht="16.2" thickBot="1" x14ac:dyDescent="0.3">
      <c r="B29" s="33" t="s">
        <v>437</v>
      </c>
      <c r="C29" s="33" t="s">
        <v>39</v>
      </c>
    </row>
    <row r="30" spans="2:3" ht="16.2" thickBot="1" x14ac:dyDescent="0.3">
      <c r="B30" s="33" t="s">
        <v>440</v>
      </c>
      <c r="C30" s="33" t="s">
        <v>30</v>
      </c>
    </row>
    <row r="31" spans="2:3" ht="16.2" thickBot="1" x14ac:dyDescent="0.3">
      <c r="B31" s="33" t="s">
        <v>443</v>
      </c>
      <c r="C31" s="33" t="s">
        <v>30</v>
      </c>
    </row>
    <row r="32" spans="2:3" ht="16.2" thickBot="1" x14ac:dyDescent="0.3">
      <c r="B32" s="33" t="s">
        <v>446</v>
      </c>
      <c r="C32" s="33" t="s">
        <v>34</v>
      </c>
    </row>
    <row r="33" spans="2:3" ht="16.2" thickBot="1" x14ac:dyDescent="0.3">
      <c r="B33" s="33" t="s">
        <v>449</v>
      </c>
      <c r="C33" s="33" t="s">
        <v>30</v>
      </c>
    </row>
    <row r="34" spans="2:3" ht="16.2" thickBot="1" x14ac:dyDescent="0.3">
      <c r="B34" s="33" t="s">
        <v>452</v>
      </c>
      <c r="C34" s="33" t="s">
        <v>34</v>
      </c>
    </row>
    <row r="35" spans="2:3" ht="16.2" thickBot="1" x14ac:dyDescent="0.3">
      <c r="B35" s="33" t="s">
        <v>455</v>
      </c>
      <c r="C35" s="33" t="s">
        <v>9</v>
      </c>
    </row>
    <row r="36" spans="2:3" ht="16.2" thickBot="1" x14ac:dyDescent="0.3">
      <c r="B36" s="33" t="s">
        <v>458</v>
      </c>
      <c r="C36" s="33" t="s">
        <v>30</v>
      </c>
    </row>
    <row r="37" spans="2:3" ht="16.2" thickBot="1" x14ac:dyDescent="0.3">
      <c r="B37" s="33" t="s">
        <v>461</v>
      </c>
      <c r="C37" s="33" t="s">
        <v>30</v>
      </c>
    </row>
    <row r="38" spans="2:3" ht="16.2" thickBot="1" x14ac:dyDescent="0.3">
      <c r="B38" s="33" t="s">
        <v>464</v>
      </c>
      <c r="C38" s="33" t="s">
        <v>30</v>
      </c>
    </row>
    <row r="39" spans="2:3" ht="16.2" thickBot="1" x14ac:dyDescent="0.3">
      <c r="B39" s="33" t="s">
        <v>467</v>
      </c>
      <c r="C39" s="33" t="s">
        <v>39</v>
      </c>
    </row>
    <row r="40" spans="2:3" ht="16.2" thickBot="1" x14ac:dyDescent="0.3">
      <c r="B40" s="33" t="s">
        <v>469</v>
      </c>
      <c r="C40" s="33" t="s">
        <v>39</v>
      </c>
    </row>
    <row r="41" spans="2:3" ht="16.2" thickBot="1" x14ac:dyDescent="0.3">
      <c r="B41" s="33" t="s">
        <v>357</v>
      </c>
      <c r="C41" s="33" t="s">
        <v>30</v>
      </c>
    </row>
    <row r="42" spans="2:3" ht="16.2" thickBot="1" x14ac:dyDescent="0.3">
      <c r="B42" s="33" t="s">
        <v>360</v>
      </c>
      <c r="C42" s="33" t="s">
        <v>30</v>
      </c>
    </row>
    <row r="43" spans="2:3" ht="16.2" thickBot="1" x14ac:dyDescent="0.3">
      <c r="B43" s="33" t="s">
        <v>363</v>
      </c>
      <c r="C43" s="33" t="s">
        <v>39</v>
      </c>
    </row>
    <row r="44" spans="2:3" ht="16.2" thickBot="1" x14ac:dyDescent="0.3">
      <c r="B44" s="33" t="s">
        <v>366</v>
      </c>
      <c r="C44" s="33" t="s">
        <v>42</v>
      </c>
    </row>
    <row r="45" spans="2:3" ht="16.2" thickBot="1" x14ac:dyDescent="0.3">
      <c r="B45" s="33" t="s">
        <v>369</v>
      </c>
      <c r="C45" s="33" t="s">
        <v>34</v>
      </c>
    </row>
    <row r="46" spans="2:3" ht="16.2" thickBot="1" x14ac:dyDescent="0.3">
      <c r="B46" s="33" t="s">
        <v>372</v>
      </c>
      <c r="C46" s="33" t="s">
        <v>9</v>
      </c>
    </row>
    <row r="47" spans="2:3" ht="16.2" thickBot="1" x14ac:dyDescent="0.3">
      <c r="B47" s="33" t="s">
        <v>375</v>
      </c>
      <c r="C47" s="33" t="s">
        <v>30</v>
      </c>
    </row>
    <row r="48" spans="2:3" ht="16.2" thickBot="1" x14ac:dyDescent="0.3">
      <c r="B48" s="33" t="s">
        <v>378</v>
      </c>
      <c r="C48" s="33" t="s">
        <v>34</v>
      </c>
    </row>
    <row r="49" spans="2:3" ht="16.2" thickBot="1" x14ac:dyDescent="0.3">
      <c r="B49" s="33" t="s">
        <v>381</v>
      </c>
      <c r="C49" s="33" t="s">
        <v>34</v>
      </c>
    </row>
    <row r="50" spans="2:3" ht="16.2" thickBot="1" x14ac:dyDescent="0.3">
      <c r="B50" s="33" t="s">
        <v>384</v>
      </c>
      <c r="C50" s="33" t="s">
        <v>30</v>
      </c>
    </row>
    <row r="51" spans="2:3" ht="16.2" thickBot="1" x14ac:dyDescent="0.3">
      <c r="B51" s="33" t="s">
        <v>387</v>
      </c>
      <c r="C51" s="33" t="s">
        <v>30</v>
      </c>
    </row>
    <row r="52" spans="2:3" ht="16.2" thickBot="1" x14ac:dyDescent="0.3">
      <c r="B52" s="33" t="s">
        <v>390</v>
      </c>
      <c r="C52" s="33" t="s">
        <v>34</v>
      </c>
    </row>
    <row r="53" spans="2:3" ht="16.2" thickBot="1" x14ac:dyDescent="0.3">
      <c r="B53" s="33" t="s">
        <v>393</v>
      </c>
      <c r="C53" s="33" t="s">
        <v>30</v>
      </c>
    </row>
    <row r="54" spans="2:3" ht="16.2" thickBot="1" x14ac:dyDescent="0.3">
      <c r="B54" s="33" t="s">
        <v>396</v>
      </c>
      <c r="C54" s="33" t="s">
        <v>30</v>
      </c>
    </row>
    <row r="55" spans="2:3" ht="16.2" thickBot="1" x14ac:dyDescent="0.3">
      <c r="B55" s="33" t="s">
        <v>399</v>
      </c>
      <c r="C55" s="33" t="s">
        <v>30</v>
      </c>
    </row>
    <row r="56" spans="2:3" ht="16.2" thickBot="1" x14ac:dyDescent="0.3">
      <c r="B56" s="33" t="s">
        <v>402</v>
      </c>
      <c r="C56" s="33" t="s">
        <v>39</v>
      </c>
    </row>
    <row r="57" spans="2:3" ht="16.2" thickBot="1" x14ac:dyDescent="0.3">
      <c r="B57" s="33" t="s">
        <v>405</v>
      </c>
      <c r="C57" s="33" t="s">
        <v>34</v>
      </c>
    </row>
    <row r="58" spans="2:3" ht="16.2" thickBot="1" x14ac:dyDescent="0.3">
      <c r="B58" s="33" t="s">
        <v>408</v>
      </c>
      <c r="C58" s="33" t="s">
        <v>9</v>
      </c>
    </row>
    <row r="59" spans="2:3" ht="16.2" thickBot="1" x14ac:dyDescent="0.3">
      <c r="B59" s="33" t="s">
        <v>411</v>
      </c>
      <c r="C59" s="33" t="s">
        <v>34</v>
      </c>
    </row>
    <row r="60" spans="2:3" ht="16.2" thickBot="1" x14ac:dyDescent="0.3">
      <c r="B60" s="33" t="s">
        <v>414</v>
      </c>
      <c r="C60" s="33" t="s">
        <v>34</v>
      </c>
    </row>
    <row r="61" spans="2:3" ht="16.2" thickBot="1" x14ac:dyDescent="0.3">
      <c r="B61" s="33" t="s">
        <v>417</v>
      </c>
      <c r="C61" s="33" t="s">
        <v>30</v>
      </c>
    </row>
    <row r="62" spans="2:3" ht="16.2" thickBot="1" x14ac:dyDescent="0.3">
      <c r="B62" s="33" t="s">
        <v>420</v>
      </c>
      <c r="C62" s="33" t="s">
        <v>39</v>
      </c>
    </row>
    <row r="63" spans="2:3" ht="16.2" thickBot="1" x14ac:dyDescent="0.3">
      <c r="B63" s="33" t="s">
        <v>423</v>
      </c>
      <c r="C63" s="33" t="s">
        <v>39</v>
      </c>
    </row>
    <row r="64" spans="2:3" ht="16.2" thickBot="1" x14ac:dyDescent="0.3">
      <c r="B64" s="33" t="s">
        <v>426</v>
      </c>
      <c r="C64" s="33" t="s">
        <v>30</v>
      </c>
    </row>
    <row r="65" spans="2:3" ht="16.2" thickBot="1" x14ac:dyDescent="0.3">
      <c r="B65" s="33" t="s">
        <v>429</v>
      </c>
      <c r="C65" s="33" t="s">
        <v>30</v>
      </c>
    </row>
    <row r="66" spans="2:3" ht="16.2" thickBot="1" x14ac:dyDescent="0.3">
      <c r="B66" s="33" t="s">
        <v>432</v>
      </c>
      <c r="C66" s="33" t="s">
        <v>34</v>
      </c>
    </row>
    <row r="67" spans="2:3" ht="16.2" thickBot="1" x14ac:dyDescent="0.3">
      <c r="B67" s="33" t="s">
        <v>435</v>
      </c>
      <c r="C67" s="33" t="s">
        <v>39</v>
      </c>
    </row>
    <row r="68" spans="2:3" ht="16.2" thickBot="1" x14ac:dyDescent="0.3">
      <c r="B68" s="33" t="s">
        <v>438</v>
      </c>
      <c r="C68" s="33" t="s">
        <v>30</v>
      </c>
    </row>
    <row r="69" spans="2:3" ht="16.2" thickBot="1" x14ac:dyDescent="0.3">
      <c r="B69" s="33" t="s">
        <v>441</v>
      </c>
      <c r="C69" s="33" t="s">
        <v>39</v>
      </c>
    </row>
    <row r="70" spans="2:3" ht="16.2" thickBot="1" x14ac:dyDescent="0.3">
      <c r="B70" s="33" t="s">
        <v>444</v>
      </c>
      <c r="C70" s="33" t="s">
        <v>30</v>
      </c>
    </row>
    <row r="71" spans="2:3" ht="16.2" thickBot="1" x14ac:dyDescent="0.3">
      <c r="B71" s="33" t="s">
        <v>447</v>
      </c>
      <c r="C71" s="33" t="s">
        <v>30</v>
      </c>
    </row>
    <row r="72" spans="2:3" ht="16.2" thickBot="1" x14ac:dyDescent="0.3">
      <c r="B72" s="33" t="s">
        <v>450</v>
      </c>
      <c r="C72" s="33" t="s">
        <v>30</v>
      </c>
    </row>
    <row r="73" spans="2:3" ht="16.2" thickBot="1" x14ac:dyDescent="0.3">
      <c r="B73" s="33" t="s">
        <v>453</v>
      </c>
      <c r="C73" s="33" t="s">
        <v>34</v>
      </c>
    </row>
    <row r="74" spans="2:3" ht="16.2" thickBot="1" x14ac:dyDescent="0.3">
      <c r="B74" s="33" t="s">
        <v>456</v>
      </c>
      <c r="C74" s="33" t="s">
        <v>34</v>
      </c>
    </row>
    <row r="75" spans="2:3" ht="16.2" thickBot="1" x14ac:dyDescent="0.3">
      <c r="B75" s="33" t="s">
        <v>459</v>
      </c>
      <c r="C75" s="33" t="s">
        <v>34</v>
      </c>
    </row>
    <row r="76" spans="2:3" ht="16.2" thickBot="1" x14ac:dyDescent="0.3">
      <c r="B76" s="33" t="s">
        <v>462</v>
      </c>
      <c r="C76" s="33" t="s">
        <v>34</v>
      </c>
    </row>
    <row r="77" spans="2:3" ht="16.2" thickBot="1" x14ac:dyDescent="0.3">
      <c r="B77" s="33" t="s">
        <v>465</v>
      </c>
      <c r="C77" s="33" t="s">
        <v>42</v>
      </c>
    </row>
    <row r="78" spans="2:3" ht="16.2" thickBot="1" x14ac:dyDescent="0.3">
      <c r="B78" s="33" t="s">
        <v>468</v>
      </c>
      <c r="C78" s="33" t="s">
        <v>39</v>
      </c>
    </row>
    <row r="79" spans="2:3" ht="16.2" thickBot="1" x14ac:dyDescent="0.3">
      <c r="B79" s="33" t="s">
        <v>470</v>
      </c>
      <c r="C79" s="33" t="s">
        <v>30</v>
      </c>
    </row>
    <row r="80" spans="2:3" ht="16.2" thickBot="1" x14ac:dyDescent="0.3">
      <c r="B80" s="33" t="s">
        <v>358</v>
      </c>
      <c r="C80" s="33" t="s">
        <v>30</v>
      </c>
    </row>
    <row r="81" spans="2:3" ht="16.2" thickBot="1" x14ac:dyDescent="0.3">
      <c r="B81" s="33" t="s">
        <v>361</v>
      </c>
      <c r="C81" s="33" t="s">
        <v>39</v>
      </c>
    </row>
    <row r="82" spans="2:3" ht="16.2" thickBot="1" x14ac:dyDescent="0.3">
      <c r="B82" s="33" t="s">
        <v>364</v>
      </c>
      <c r="C82" s="33" t="s">
        <v>39</v>
      </c>
    </row>
    <row r="83" spans="2:3" ht="16.2" thickBot="1" x14ac:dyDescent="0.3">
      <c r="B83" s="33" t="s">
        <v>367</v>
      </c>
      <c r="C83" s="33" t="s">
        <v>9</v>
      </c>
    </row>
    <row r="84" spans="2:3" ht="16.2" thickBot="1" x14ac:dyDescent="0.3">
      <c r="B84" s="33" t="s">
        <v>370</v>
      </c>
      <c r="C84" s="33" t="s">
        <v>30</v>
      </c>
    </row>
    <row r="85" spans="2:3" ht="16.2" thickBot="1" x14ac:dyDescent="0.3">
      <c r="B85" s="33" t="s">
        <v>373</v>
      </c>
      <c r="C85" s="33" t="s">
        <v>30</v>
      </c>
    </row>
    <row r="86" spans="2:3" ht="16.2" thickBot="1" x14ac:dyDescent="0.3">
      <c r="B86" s="33" t="s">
        <v>376</v>
      </c>
      <c r="C86" s="33" t="s">
        <v>30</v>
      </c>
    </row>
    <row r="87" spans="2:3" ht="16.2" thickBot="1" x14ac:dyDescent="0.3">
      <c r="B87" s="33" t="s">
        <v>379</v>
      </c>
      <c r="C87" s="33" t="s">
        <v>30</v>
      </c>
    </row>
    <row r="88" spans="2:3" ht="16.2" thickBot="1" x14ac:dyDescent="0.3">
      <c r="B88" s="33" t="s">
        <v>382</v>
      </c>
      <c r="C88" s="33" t="s">
        <v>9</v>
      </c>
    </row>
    <row r="89" spans="2:3" ht="16.2" thickBot="1" x14ac:dyDescent="0.3">
      <c r="B89" s="33" t="s">
        <v>385</v>
      </c>
      <c r="C89" s="33" t="s">
        <v>30</v>
      </c>
    </row>
    <row r="90" spans="2:3" ht="16.2" thickBot="1" x14ac:dyDescent="0.3">
      <c r="B90" s="33" t="s">
        <v>388</v>
      </c>
      <c r="C90" s="33" t="s">
        <v>39</v>
      </c>
    </row>
    <row r="91" spans="2:3" ht="16.2" thickBot="1" x14ac:dyDescent="0.3">
      <c r="B91" s="33" t="s">
        <v>391</v>
      </c>
      <c r="C91" s="33" t="s">
        <v>9</v>
      </c>
    </row>
    <row r="92" spans="2:3" ht="16.2" thickBot="1" x14ac:dyDescent="0.3">
      <c r="B92" s="33" t="s">
        <v>394</v>
      </c>
      <c r="C92" s="33" t="s">
        <v>34</v>
      </c>
    </row>
    <row r="93" spans="2:3" ht="16.2" thickBot="1" x14ac:dyDescent="0.3">
      <c r="B93" s="33" t="s">
        <v>397</v>
      </c>
      <c r="C93" s="33" t="s">
        <v>9</v>
      </c>
    </row>
    <row r="94" spans="2:3" ht="16.2" thickBot="1" x14ac:dyDescent="0.3">
      <c r="B94" s="33" t="s">
        <v>400</v>
      </c>
      <c r="C94" s="33" t="s">
        <v>39</v>
      </c>
    </row>
    <row r="95" spans="2:3" ht="16.2" thickBot="1" x14ac:dyDescent="0.3">
      <c r="B95" s="33" t="s">
        <v>403</v>
      </c>
      <c r="C95" s="33" t="s">
        <v>30</v>
      </c>
    </row>
    <row r="96" spans="2:3" ht="16.2" thickBot="1" x14ac:dyDescent="0.3">
      <c r="B96" s="33" t="s">
        <v>406</v>
      </c>
      <c r="C96" s="33" t="s">
        <v>34</v>
      </c>
    </row>
    <row r="97" spans="2:3" ht="16.2" thickBot="1" x14ac:dyDescent="0.3">
      <c r="B97" s="33" t="s">
        <v>409</v>
      </c>
      <c r="C97" s="33" t="s">
        <v>39</v>
      </c>
    </row>
    <row r="98" spans="2:3" ht="16.2" thickBot="1" x14ac:dyDescent="0.3">
      <c r="B98" s="33" t="s">
        <v>412</v>
      </c>
      <c r="C98" s="33" t="s">
        <v>39</v>
      </c>
    </row>
    <row r="99" spans="2:3" ht="16.2" thickBot="1" x14ac:dyDescent="0.3">
      <c r="B99" s="33" t="s">
        <v>415</v>
      </c>
      <c r="C99" s="33" t="s">
        <v>34</v>
      </c>
    </row>
    <row r="100" spans="2:3" ht="16.2" thickBot="1" x14ac:dyDescent="0.3">
      <c r="B100" s="33" t="s">
        <v>418</v>
      </c>
      <c r="C100" s="33" t="s">
        <v>34</v>
      </c>
    </row>
    <row r="101" spans="2:3" ht="16.2" thickBot="1" x14ac:dyDescent="0.3">
      <c r="B101" s="33" t="s">
        <v>421</v>
      </c>
      <c r="C101" s="33" t="s">
        <v>39</v>
      </c>
    </row>
    <row r="102" spans="2:3" ht="16.2" thickBot="1" x14ac:dyDescent="0.3">
      <c r="B102" s="33" t="s">
        <v>424</v>
      </c>
      <c r="C102" s="33" t="s">
        <v>39</v>
      </c>
    </row>
    <row r="103" spans="2:3" ht="16.2" thickBot="1" x14ac:dyDescent="0.3">
      <c r="B103" s="33" t="s">
        <v>427</v>
      </c>
      <c r="C103" s="33" t="s">
        <v>34</v>
      </c>
    </row>
    <row r="104" spans="2:3" ht="16.2" thickBot="1" x14ac:dyDescent="0.3">
      <c r="B104" s="33" t="s">
        <v>430</v>
      </c>
      <c r="C104" s="33" t="s">
        <v>30</v>
      </c>
    </row>
    <row r="105" spans="2:3" ht="16.2" thickBot="1" x14ac:dyDescent="0.3">
      <c r="B105" s="33" t="s">
        <v>433</v>
      </c>
      <c r="C105" s="33" t="s">
        <v>39</v>
      </c>
    </row>
    <row r="106" spans="2:3" ht="47.4" thickBot="1" x14ac:dyDescent="0.3">
      <c r="B106" s="33" t="s">
        <v>436</v>
      </c>
      <c r="C106" s="33" t="s">
        <v>30</v>
      </c>
    </row>
    <row r="107" spans="2:3" ht="47.4" thickBot="1" x14ac:dyDescent="0.3">
      <c r="B107" s="33" t="s">
        <v>439</v>
      </c>
      <c r="C107" s="33" t="s">
        <v>30</v>
      </c>
    </row>
    <row r="108" spans="2:3" ht="16.2" thickBot="1" x14ac:dyDescent="0.3">
      <c r="B108" s="33" t="s">
        <v>442</v>
      </c>
      <c r="C108" s="33" t="s">
        <v>30</v>
      </c>
    </row>
    <row r="109" spans="2:3" ht="16.2" thickBot="1" x14ac:dyDescent="0.3">
      <c r="B109" s="33" t="s">
        <v>445</v>
      </c>
      <c r="C109" s="33" t="s">
        <v>39</v>
      </c>
    </row>
    <row r="110" spans="2:3" ht="16.2" thickBot="1" x14ac:dyDescent="0.3">
      <c r="B110" s="33" t="s">
        <v>448</v>
      </c>
      <c r="C110" s="33" t="s">
        <v>30</v>
      </c>
    </row>
    <row r="111" spans="2:3" ht="16.2" thickBot="1" x14ac:dyDescent="0.3">
      <c r="B111" s="33" t="s">
        <v>451</v>
      </c>
      <c r="C111" s="33" t="s">
        <v>34</v>
      </c>
    </row>
    <row r="112" spans="2:3" ht="16.2" thickBot="1" x14ac:dyDescent="0.3">
      <c r="B112" s="33" t="s">
        <v>454</v>
      </c>
      <c r="C112" s="33" t="s">
        <v>39</v>
      </c>
    </row>
    <row r="113" spans="2:3" ht="16.2" thickBot="1" x14ac:dyDescent="0.3">
      <c r="B113" s="33" t="s">
        <v>457</v>
      </c>
      <c r="C113" s="33" t="s">
        <v>34</v>
      </c>
    </row>
    <row r="114" spans="2:3" ht="16.2" thickBot="1" x14ac:dyDescent="0.3">
      <c r="B114" s="33" t="s">
        <v>460</v>
      </c>
      <c r="C114" s="33" t="s">
        <v>34</v>
      </c>
    </row>
    <row r="115" spans="2:3" ht="16.2" thickBot="1" x14ac:dyDescent="0.3">
      <c r="B115" s="33" t="s">
        <v>463</v>
      </c>
      <c r="C115" s="33" t="s">
        <v>34</v>
      </c>
    </row>
    <row r="116" spans="2:3" ht="16.2" thickBot="1" x14ac:dyDescent="0.3">
      <c r="B116" s="33" t="s">
        <v>466</v>
      </c>
      <c r="C116" s="33" t="s">
        <v>39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4:F15"/>
  <sheetViews>
    <sheetView workbookViewId="0">
      <selection activeCell="F44" sqref="F44"/>
    </sheetView>
  </sheetViews>
  <sheetFormatPr defaultRowHeight="13.8" x14ac:dyDescent="0.25"/>
  <cols>
    <col min="3" max="3" width="22.8984375" customWidth="1"/>
    <col min="4" max="4" width="11.69921875" customWidth="1"/>
    <col min="5" max="5" width="14.69921875" customWidth="1"/>
    <col min="6" max="6" width="18.8984375" customWidth="1"/>
    <col min="7" max="7" width="11" customWidth="1"/>
  </cols>
  <sheetData>
    <row r="4" spans="2:6" ht="15.6" x14ac:dyDescent="0.25">
      <c r="B4" s="13"/>
      <c r="C4" t="s">
        <v>161</v>
      </c>
      <c r="D4" s="12" t="s">
        <v>162</v>
      </c>
      <c r="E4" s="12" t="s">
        <v>163</v>
      </c>
      <c r="F4" s="12" t="s">
        <v>164</v>
      </c>
    </row>
    <row r="5" spans="2:6" ht="15.6" x14ac:dyDescent="0.25">
      <c r="B5" s="13">
        <v>2004</v>
      </c>
      <c r="C5" s="11">
        <v>2962020</v>
      </c>
      <c r="D5" s="11">
        <v>1809</v>
      </c>
      <c r="E5" s="11">
        <v>2297</v>
      </c>
      <c r="F5" s="11">
        <v>12614</v>
      </c>
    </row>
    <row r="6" spans="2:6" ht="15.6" x14ac:dyDescent="0.25">
      <c r="B6" s="13">
        <v>2005</v>
      </c>
      <c r="C6" s="11">
        <v>3857256</v>
      </c>
      <c r="D6" s="11">
        <v>1708</v>
      </c>
      <c r="E6" s="11">
        <v>2456.8000000000002</v>
      </c>
      <c r="F6" s="11">
        <v>4429</v>
      </c>
    </row>
    <row r="7" spans="2:6" ht="15.6" x14ac:dyDescent="0.25">
      <c r="B7" s="13">
        <v>2006</v>
      </c>
      <c r="C7" s="11">
        <v>4732562</v>
      </c>
      <c r="D7" s="11">
        <v>1527</v>
      </c>
      <c r="E7" s="11">
        <v>2379.3000000000002</v>
      </c>
      <c r="F7" s="11">
        <v>4344</v>
      </c>
    </row>
    <row r="8" spans="2:6" ht="15.6" x14ac:dyDescent="0.25">
      <c r="B8" s="13">
        <v>2007</v>
      </c>
      <c r="C8" s="11">
        <v>5151297</v>
      </c>
      <c r="D8" s="11">
        <v>1556.55</v>
      </c>
      <c r="E8" s="11">
        <v>2322.174</v>
      </c>
      <c r="F8" s="11">
        <v>3639.77</v>
      </c>
    </row>
    <row r="9" spans="2:6" ht="15.6" x14ac:dyDescent="0.25">
      <c r="B9" s="13">
        <v>2008</v>
      </c>
      <c r="C9" s="11">
        <v>6612062</v>
      </c>
      <c r="D9" s="11">
        <v>1540</v>
      </c>
      <c r="E9" s="11">
        <v>2330</v>
      </c>
      <c r="F9" s="11">
        <v>2762</v>
      </c>
    </row>
    <row r="10" spans="2:6" ht="15.6" x14ac:dyDescent="0.25">
      <c r="B10" s="13">
        <v>2009</v>
      </c>
      <c r="C10" s="11">
        <v>4802909</v>
      </c>
      <c r="D10" s="11">
        <v>1406</v>
      </c>
      <c r="E10" s="11">
        <v>4277.7</v>
      </c>
      <c r="F10" s="11">
        <v>4593</v>
      </c>
    </row>
    <row r="11" spans="2:6" ht="15.6" x14ac:dyDescent="0.25">
      <c r="B11" s="13">
        <v>2010</v>
      </c>
      <c r="C11" s="11">
        <v>7113531</v>
      </c>
      <c r="D11" s="11">
        <v>1580</v>
      </c>
      <c r="E11" s="11">
        <v>3422.4</v>
      </c>
      <c r="F11" s="11">
        <v>6010</v>
      </c>
    </row>
    <row r="12" spans="2:6" ht="15.6" x14ac:dyDescent="0.25">
      <c r="B12" s="13">
        <v>2011</v>
      </c>
      <c r="C12" s="11">
        <v>8016855</v>
      </c>
      <c r="D12" s="11">
        <v>1680</v>
      </c>
      <c r="E12" s="11">
        <v>4869</v>
      </c>
      <c r="F12" s="11">
        <v>3768</v>
      </c>
    </row>
    <row r="13" spans="2:6" ht="15.6" x14ac:dyDescent="0.25">
      <c r="B13" s="13">
        <v>2012</v>
      </c>
      <c r="C13" s="11">
        <v>8107054</v>
      </c>
      <c r="D13" s="11">
        <v>1739</v>
      </c>
      <c r="E13" s="11">
        <v>4812.6000000000004</v>
      </c>
      <c r="F13" s="11">
        <v>11855</v>
      </c>
    </row>
    <row r="14" spans="2:6" ht="15.6" x14ac:dyDescent="0.25">
      <c r="B14" s="13">
        <v>2013</v>
      </c>
      <c r="C14" s="11">
        <v>8531091</v>
      </c>
      <c r="D14" s="11">
        <v>4816</v>
      </c>
      <c r="E14" s="11">
        <v>4121.3999999999996</v>
      </c>
      <c r="F14" s="11">
        <v>5116</v>
      </c>
    </row>
    <row r="15" spans="2:6" ht="15.6" x14ac:dyDescent="0.25">
      <c r="B15" s="13">
        <v>2014</v>
      </c>
      <c r="C15" s="11">
        <v>8476725</v>
      </c>
      <c r="D15" s="11">
        <v>1849</v>
      </c>
      <c r="E15" s="11">
        <v>3498.9</v>
      </c>
      <c r="F15" s="11">
        <v>4505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84980-57CC-4D30-92DE-F6EE4CE737E3}">
  <sheetPr codeName="Sheet3"/>
  <dimension ref="D2:N28"/>
  <sheetViews>
    <sheetView workbookViewId="0">
      <selection activeCell="I11" sqref="I11"/>
    </sheetView>
  </sheetViews>
  <sheetFormatPr defaultRowHeight="13.8" x14ac:dyDescent="0.25"/>
  <sheetData>
    <row r="2" spans="4:14" ht="13.8" customHeight="1" x14ac:dyDescent="0.25">
      <c r="D2" s="23"/>
      <c r="E2" s="35" t="s">
        <v>320</v>
      </c>
      <c r="F2" s="35"/>
      <c r="G2" s="35"/>
      <c r="H2" s="35"/>
      <c r="I2" s="35"/>
      <c r="J2" s="35" t="s">
        <v>321</v>
      </c>
      <c r="K2" s="35"/>
      <c r="L2" s="35"/>
      <c r="M2" s="35"/>
      <c r="N2" s="35"/>
    </row>
    <row r="3" spans="4:14" s="25" customFormat="1" ht="41.4" x14ac:dyDescent="0.25">
      <c r="E3" s="25" t="s">
        <v>322</v>
      </c>
      <c r="F3" s="25" t="s">
        <v>323</v>
      </c>
      <c r="G3" s="25" t="s">
        <v>324</v>
      </c>
      <c r="H3" s="25" t="s">
        <v>325</v>
      </c>
      <c r="I3" s="25" t="s">
        <v>331</v>
      </c>
      <c r="J3" s="25" t="s">
        <v>322</v>
      </c>
      <c r="K3" s="25" t="s">
        <v>323</v>
      </c>
      <c r="L3" s="25" t="s">
        <v>324</v>
      </c>
      <c r="M3" s="25" t="s">
        <v>325</v>
      </c>
      <c r="N3" s="25" t="s">
        <v>331</v>
      </c>
    </row>
    <row r="4" spans="4:14" x14ac:dyDescent="0.25">
      <c r="D4">
        <v>2004</v>
      </c>
      <c r="E4" s="24">
        <v>2962.2</v>
      </c>
      <c r="F4" s="24">
        <v>1809</v>
      </c>
      <c r="G4" s="24">
        <v>2297</v>
      </c>
      <c r="H4" s="24">
        <v>12614</v>
      </c>
      <c r="I4" s="24">
        <v>28.966023101785048</v>
      </c>
      <c r="J4" s="24">
        <v>16263.343000000001</v>
      </c>
      <c r="K4" s="24">
        <v>25799</v>
      </c>
      <c r="L4" s="24">
        <v>27913.4</v>
      </c>
      <c r="M4" s="24">
        <v>14854.3</v>
      </c>
      <c r="N4">
        <v>20186.993976637292</v>
      </c>
    </row>
    <row r="5" spans="4:14" x14ac:dyDescent="0.25">
      <c r="D5">
        <v>2005</v>
      </c>
      <c r="E5" s="24">
        <v>3857.2559999999999</v>
      </c>
      <c r="F5" s="24">
        <v>1708</v>
      </c>
      <c r="G5" s="24">
        <v>2456.8000000000002</v>
      </c>
      <c r="H5" s="24">
        <v>4429</v>
      </c>
      <c r="I5" s="24">
        <v>1116.0668319013441</v>
      </c>
      <c r="J5" s="24">
        <v>20276.374</v>
      </c>
      <c r="K5" s="24">
        <v>27638</v>
      </c>
      <c r="L5" s="24">
        <v>29648.799999999999</v>
      </c>
      <c r="M5" s="24">
        <v>14770.7</v>
      </c>
      <c r="N5">
        <v>16797.85085904154</v>
      </c>
    </row>
    <row r="6" spans="4:14" x14ac:dyDescent="0.25">
      <c r="D6">
        <v>2006</v>
      </c>
      <c r="E6" s="24">
        <v>4732.5619999999999</v>
      </c>
      <c r="F6" s="24">
        <v>1527</v>
      </c>
      <c r="G6" s="24">
        <v>2379.3000000000002</v>
      </c>
      <c r="H6" s="24">
        <v>4344</v>
      </c>
      <c r="I6" s="24">
        <v>2373.6821626797873</v>
      </c>
      <c r="J6" s="24">
        <v>23621.41</v>
      </c>
      <c r="K6" s="24">
        <v>27680</v>
      </c>
      <c r="L6" s="24">
        <v>29603.8</v>
      </c>
      <c r="M6" s="24">
        <v>14344</v>
      </c>
      <c r="N6">
        <v>12233.179507520155</v>
      </c>
    </row>
    <row r="7" spans="4:14" x14ac:dyDescent="0.25">
      <c r="D7">
        <v>2007</v>
      </c>
      <c r="E7" s="24">
        <v>5151.2969999999996</v>
      </c>
      <c r="F7" s="24">
        <v>1556.55</v>
      </c>
      <c r="G7" s="24">
        <v>2322.174</v>
      </c>
      <c r="H7" s="24">
        <v>3639.77</v>
      </c>
      <c r="I7" s="24">
        <v>1797.9135521666399</v>
      </c>
      <c r="J7" s="24">
        <v>27794.19</v>
      </c>
      <c r="K7" s="24">
        <v>25663</v>
      </c>
      <c r="L7" s="24">
        <v>28707.599999999999</v>
      </c>
      <c r="M7" s="24">
        <v>13035</v>
      </c>
      <c r="N7">
        <v>15687.409053351592</v>
      </c>
    </row>
    <row r="8" spans="4:14" x14ac:dyDescent="0.25">
      <c r="D8">
        <v>2008</v>
      </c>
      <c r="E8" s="24">
        <v>6612.0619999999999</v>
      </c>
      <c r="F8" s="24">
        <v>1540</v>
      </c>
      <c r="G8" s="24">
        <v>2330</v>
      </c>
      <c r="H8" s="24">
        <v>2762</v>
      </c>
      <c r="I8" s="24">
        <v>2744.2363359364626</v>
      </c>
      <c r="J8" s="24">
        <v>35611.9</v>
      </c>
      <c r="K8" s="24">
        <v>28404</v>
      </c>
      <c r="L8" s="24">
        <v>27207.599999999999</v>
      </c>
      <c r="M8" s="24">
        <v>12213.6</v>
      </c>
      <c r="N8">
        <v>12722.119407386275</v>
      </c>
    </row>
    <row r="9" spans="4:14" x14ac:dyDescent="0.25">
      <c r="D9">
        <v>2009</v>
      </c>
      <c r="E9" s="24">
        <v>4802.9089999999997</v>
      </c>
      <c r="F9" s="24">
        <v>1406</v>
      </c>
      <c r="G9" s="24">
        <v>4277.7</v>
      </c>
      <c r="H9" s="24">
        <v>4593</v>
      </c>
      <c r="I9" s="24">
        <v>2986.170664112602</v>
      </c>
      <c r="J9" s="24">
        <v>38127.192000000003</v>
      </c>
      <c r="K9" s="24">
        <v>19660</v>
      </c>
      <c r="L9" s="24">
        <v>24370.2</v>
      </c>
      <c r="M9" s="24">
        <v>10568.9</v>
      </c>
      <c r="N9">
        <v>10516.544878038438</v>
      </c>
    </row>
    <row r="10" spans="4:14" x14ac:dyDescent="0.25">
      <c r="D10">
        <v>2010</v>
      </c>
      <c r="E10" s="24">
        <v>7113.5309999999999</v>
      </c>
      <c r="F10" s="24">
        <v>1580</v>
      </c>
      <c r="G10" s="24">
        <v>3422.4</v>
      </c>
      <c r="H10" s="24">
        <v>6010</v>
      </c>
      <c r="I10" s="24">
        <v>3513.8070546512904</v>
      </c>
      <c r="J10" s="24">
        <v>44691.588000000003</v>
      </c>
      <c r="K10" s="24">
        <v>17852</v>
      </c>
      <c r="L10" s="24">
        <v>23806.1</v>
      </c>
      <c r="M10" s="24">
        <v>9867</v>
      </c>
      <c r="N10">
        <v>14956.151825130073</v>
      </c>
    </row>
    <row r="11" spans="4:14" x14ac:dyDescent="0.25">
      <c r="D11">
        <v>2011</v>
      </c>
      <c r="E11" s="24">
        <v>8016.8549999999996</v>
      </c>
      <c r="F11" s="24">
        <v>1680</v>
      </c>
      <c r="G11" s="24">
        <v>4869</v>
      </c>
      <c r="H11" s="24">
        <v>3768</v>
      </c>
      <c r="I11" s="24">
        <v>176.1316689256322</v>
      </c>
      <c r="J11" s="24">
        <v>54424.540999999997</v>
      </c>
      <c r="K11" s="24">
        <v>19790</v>
      </c>
      <c r="L11" s="24">
        <v>33186.300000000003</v>
      </c>
      <c r="M11" s="24">
        <v>50649</v>
      </c>
      <c r="N11">
        <v>21864.243024473661</v>
      </c>
    </row>
    <row r="12" spans="4:14" x14ac:dyDescent="0.25">
      <c r="D12">
        <v>2012</v>
      </c>
      <c r="E12" s="24">
        <v>8107.0540000000001</v>
      </c>
      <c r="F12" s="24">
        <v>1739</v>
      </c>
      <c r="G12" s="24">
        <v>4812.6000000000004</v>
      </c>
      <c r="H12" s="24">
        <v>11855</v>
      </c>
      <c r="I12" s="24">
        <v>77.46872802299211</v>
      </c>
      <c r="J12" s="24">
        <v>58616.362999999998</v>
      </c>
      <c r="K12" s="24">
        <v>21395</v>
      </c>
      <c r="L12" s="24">
        <v>31305.1</v>
      </c>
      <c r="M12" s="24">
        <v>40992.1</v>
      </c>
      <c r="N12">
        <v>21988.517052835792</v>
      </c>
    </row>
    <row r="13" spans="4:14" x14ac:dyDescent="0.25">
      <c r="D13">
        <v>2013</v>
      </c>
      <c r="E13" s="24">
        <v>8531.0910000000003</v>
      </c>
      <c r="F13" s="24">
        <v>4816</v>
      </c>
      <c r="G13" s="24">
        <v>4121.3999999999996</v>
      </c>
      <c r="H13" s="24">
        <v>5116</v>
      </c>
      <c r="I13" s="24">
        <v>1575.3083245883113</v>
      </c>
      <c r="J13" s="24">
        <v>61212.139000000003</v>
      </c>
      <c r="K13" s="24">
        <v>25897</v>
      </c>
      <c r="L13" s="24">
        <v>28280.6</v>
      </c>
      <c r="M13" s="24">
        <v>47857.4</v>
      </c>
      <c r="N13">
        <v>28111.80202298185</v>
      </c>
    </row>
    <row r="14" spans="4:14" x14ac:dyDescent="0.25">
      <c r="D14">
        <v>2014</v>
      </c>
      <c r="E14" s="24">
        <v>8476.7250000000004</v>
      </c>
      <c r="F14" s="24">
        <v>1849</v>
      </c>
      <c r="G14" s="24">
        <v>3498.9</v>
      </c>
      <c r="H14" s="24">
        <v>4505</v>
      </c>
      <c r="I14" s="24">
        <v>175.45616989987448</v>
      </c>
      <c r="J14" s="24">
        <v>62253.023000000001</v>
      </c>
      <c r="K14" s="24">
        <v>28889</v>
      </c>
      <c r="L14" s="24">
        <v>25076.1</v>
      </c>
      <c r="M14" s="24">
        <v>53609.2</v>
      </c>
      <c r="N14">
        <v>30121.07332470129</v>
      </c>
    </row>
    <row r="16" spans="4:14" x14ac:dyDescent="0.25">
      <c r="E16" t="s">
        <v>316</v>
      </c>
      <c r="F16" t="s">
        <v>318</v>
      </c>
      <c r="G16" t="s">
        <v>317</v>
      </c>
      <c r="H16" t="s">
        <v>319</v>
      </c>
    </row>
    <row r="17" spans="4:8" x14ac:dyDescent="0.25">
      <c r="D17">
        <v>2003</v>
      </c>
      <c r="E17">
        <v>12953220</v>
      </c>
      <c r="F17">
        <v>22486</v>
      </c>
      <c r="G17">
        <v>25030.799999999999</v>
      </c>
      <c r="H17">
        <v>25030.799999999999</v>
      </c>
    </row>
    <row r="18" spans="4:8" x14ac:dyDescent="0.25">
      <c r="D18">
        <v>2004</v>
      </c>
      <c r="E18">
        <v>16263343</v>
      </c>
      <c r="F18">
        <v>25799</v>
      </c>
      <c r="G18">
        <v>27913.4</v>
      </c>
      <c r="H18">
        <v>14854.3</v>
      </c>
    </row>
    <row r="19" spans="4:8" x14ac:dyDescent="0.25">
      <c r="D19">
        <v>2005</v>
      </c>
      <c r="E19">
        <v>20276374</v>
      </c>
      <c r="F19">
        <v>27638</v>
      </c>
      <c r="G19">
        <v>29648.799999999999</v>
      </c>
      <c r="H19">
        <v>14770.7</v>
      </c>
    </row>
    <row r="20" spans="4:8" x14ac:dyDescent="0.25">
      <c r="D20">
        <v>2006</v>
      </c>
      <c r="E20">
        <v>23621410</v>
      </c>
      <c r="F20">
        <v>27680</v>
      </c>
      <c r="G20">
        <v>29603.8</v>
      </c>
      <c r="H20">
        <v>14344</v>
      </c>
    </row>
    <row r="21" spans="4:8" x14ac:dyDescent="0.25">
      <c r="D21">
        <v>2007</v>
      </c>
      <c r="E21">
        <v>27794190</v>
      </c>
      <c r="F21">
        <v>25663</v>
      </c>
      <c r="G21">
        <v>28707.599999999999</v>
      </c>
      <c r="H21">
        <v>13035</v>
      </c>
    </row>
    <row r="22" spans="4:8" x14ac:dyDescent="0.25">
      <c r="D22">
        <v>2008</v>
      </c>
      <c r="E22">
        <v>35611900</v>
      </c>
      <c r="F22">
        <v>28404</v>
      </c>
      <c r="G22">
        <v>27207.599999999999</v>
      </c>
      <c r="H22">
        <v>12213.6</v>
      </c>
    </row>
    <row r="23" spans="4:8" x14ac:dyDescent="0.25">
      <c r="D23">
        <v>2009</v>
      </c>
      <c r="E23">
        <v>38127192</v>
      </c>
      <c r="F23">
        <v>19660</v>
      </c>
      <c r="G23">
        <v>24370.2</v>
      </c>
      <c r="H23">
        <v>10568.9</v>
      </c>
    </row>
    <row r="24" spans="4:8" x14ac:dyDescent="0.25">
      <c r="D24">
        <v>2010</v>
      </c>
      <c r="E24">
        <v>44691588</v>
      </c>
      <c r="F24">
        <v>17852</v>
      </c>
      <c r="G24">
        <v>23806.1</v>
      </c>
      <c r="H24">
        <v>9867</v>
      </c>
    </row>
    <row r="25" spans="4:8" x14ac:dyDescent="0.25">
      <c r="D25">
        <v>2011</v>
      </c>
      <c r="E25">
        <v>54424541</v>
      </c>
      <c r="F25">
        <v>19790</v>
      </c>
      <c r="G25">
        <v>33186.300000000003</v>
      </c>
      <c r="H25">
        <v>50649</v>
      </c>
    </row>
    <row r="26" spans="4:8" x14ac:dyDescent="0.25">
      <c r="D26">
        <v>2012</v>
      </c>
      <c r="E26">
        <v>58616363</v>
      </c>
      <c r="F26">
        <v>21395</v>
      </c>
      <c r="G26">
        <v>31305.1</v>
      </c>
      <c r="H26">
        <v>40992.1</v>
      </c>
    </row>
    <row r="27" spans="4:8" x14ac:dyDescent="0.25">
      <c r="D27">
        <v>2013</v>
      </c>
      <c r="E27">
        <v>61212139</v>
      </c>
      <c r="F27">
        <v>25897</v>
      </c>
      <c r="G27">
        <v>28280.6</v>
      </c>
      <c r="H27">
        <v>47857.4</v>
      </c>
    </row>
    <row r="28" spans="4:8" x14ac:dyDescent="0.25">
      <c r="D28">
        <v>2014</v>
      </c>
      <c r="E28">
        <v>62253023</v>
      </c>
      <c r="F28">
        <v>28889</v>
      </c>
      <c r="G28">
        <v>25076.1</v>
      </c>
      <c r="H28">
        <v>53609.2</v>
      </c>
    </row>
  </sheetData>
  <mergeCells count="2">
    <mergeCell ref="E2:I2"/>
    <mergeCell ref="J2:N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4:F16"/>
  <sheetViews>
    <sheetView topLeftCell="A4" workbookViewId="0">
      <selection activeCell="I8" sqref="I8"/>
    </sheetView>
  </sheetViews>
  <sheetFormatPr defaultRowHeight="13.8" x14ac:dyDescent="0.25"/>
  <cols>
    <col min="3" max="3" width="11.3984375" customWidth="1"/>
    <col min="4" max="4" width="14.8984375" customWidth="1"/>
    <col min="5" max="5" width="21.3984375" customWidth="1"/>
    <col min="6" max="6" width="14.19921875" customWidth="1"/>
  </cols>
  <sheetData>
    <row r="4" spans="2:6" s="25" customFormat="1" ht="78" x14ac:dyDescent="0.25">
      <c r="C4" s="26" t="s">
        <v>161</v>
      </c>
      <c r="D4" s="26" t="s">
        <v>165</v>
      </c>
      <c r="E4" s="26" t="s">
        <v>163</v>
      </c>
      <c r="F4" s="26" t="s">
        <v>166</v>
      </c>
    </row>
    <row r="5" spans="2:6" x14ac:dyDescent="0.25">
      <c r="B5" s="13">
        <v>2003</v>
      </c>
      <c r="C5" s="1">
        <v>12953220</v>
      </c>
      <c r="D5" s="1">
        <v>22486</v>
      </c>
      <c r="E5" s="1">
        <v>25030.799999999999</v>
      </c>
      <c r="F5" s="1">
        <v>25030.799999999999</v>
      </c>
    </row>
    <row r="6" spans="2:6" x14ac:dyDescent="0.25">
      <c r="B6" s="13">
        <v>2004</v>
      </c>
      <c r="C6" s="1">
        <v>16263343</v>
      </c>
      <c r="D6" s="1">
        <v>25799</v>
      </c>
      <c r="E6" s="1">
        <v>27913.4</v>
      </c>
      <c r="F6" s="1">
        <v>14854.3</v>
      </c>
    </row>
    <row r="7" spans="2:6" x14ac:dyDescent="0.25">
      <c r="B7" s="13">
        <v>2005</v>
      </c>
      <c r="C7" s="1">
        <v>20276374</v>
      </c>
      <c r="D7" s="1">
        <v>27638</v>
      </c>
      <c r="E7" s="1">
        <v>29648.799999999999</v>
      </c>
      <c r="F7" s="1">
        <v>14770.7</v>
      </c>
    </row>
    <row r="8" spans="2:6" x14ac:dyDescent="0.25">
      <c r="B8" s="13">
        <v>2006</v>
      </c>
      <c r="C8" s="1">
        <v>23621410</v>
      </c>
      <c r="D8" s="1">
        <v>27680</v>
      </c>
      <c r="E8" s="1">
        <v>29603.8</v>
      </c>
      <c r="F8" s="1">
        <v>14344</v>
      </c>
    </row>
    <row r="9" spans="2:6" x14ac:dyDescent="0.25">
      <c r="B9" s="13">
        <v>2007</v>
      </c>
      <c r="C9" s="1">
        <v>27794190</v>
      </c>
      <c r="D9" s="1">
        <v>25663</v>
      </c>
      <c r="E9" s="1">
        <v>28707.599999999999</v>
      </c>
      <c r="F9" s="1">
        <v>13035</v>
      </c>
    </row>
    <row r="10" spans="2:6" x14ac:dyDescent="0.25">
      <c r="B10" s="13">
        <v>2008</v>
      </c>
      <c r="C10" s="1">
        <v>35611900</v>
      </c>
      <c r="D10" s="1">
        <v>28404</v>
      </c>
      <c r="E10" s="1">
        <v>27207.599999999999</v>
      </c>
      <c r="F10" s="1">
        <v>12213.6</v>
      </c>
    </row>
    <row r="11" spans="2:6" x14ac:dyDescent="0.25">
      <c r="B11" s="13">
        <v>2009</v>
      </c>
      <c r="C11" s="1">
        <v>38127192</v>
      </c>
      <c r="D11" s="1">
        <v>19660</v>
      </c>
      <c r="E11" s="1">
        <v>24370.2</v>
      </c>
      <c r="F11" s="1">
        <v>10568.9</v>
      </c>
    </row>
    <row r="12" spans="2:6" x14ac:dyDescent="0.25">
      <c r="B12" s="13">
        <v>2010</v>
      </c>
      <c r="C12" s="1">
        <v>44691588</v>
      </c>
      <c r="D12" s="1">
        <v>17852</v>
      </c>
      <c r="E12" s="1">
        <v>23806.1</v>
      </c>
      <c r="F12" s="1">
        <v>9867</v>
      </c>
    </row>
    <row r="13" spans="2:6" x14ac:dyDescent="0.25">
      <c r="B13" s="13">
        <v>2011</v>
      </c>
      <c r="C13" s="1">
        <v>54424541</v>
      </c>
      <c r="D13" s="1">
        <v>19790</v>
      </c>
      <c r="E13" s="1">
        <v>33186.300000000003</v>
      </c>
      <c r="F13" s="1">
        <v>50649</v>
      </c>
    </row>
    <row r="14" spans="2:6" x14ac:dyDescent="0.25">
      <c r="B14" s="13">
        <v>2012</v>
      </c>
      <c r="C14" s="1">
        <v>58616363</v>
      </c>
      <c r="D14" s="1">
        <v>21395</v>
      </c>
      <c r="E14" s="1">
        <v>31305.1</v>
      </c>
      <c r="F14" s="1">
        <v>40992.1</v>
      </c>
    </row>
    <row r="15" spans="2:6" x14ac:dyDescent="0.25">
      <c r="B15" s="13">
        <v>2013</v>
      </c>
      <c r="C15" s="1">
        <v>61212139</v>
      </c>
      <c r="D15" s="1">
        <v>25897</v>
      </c>
      <c r="E15" s="1">
        <v>28280.6</v>
      </c>
      <c r="F15" s="1">
        <v>47857.4</v>
      </c>
    </row>
    <row r="16" spans="2:6" x14ac:dyDescent="0.25">
      <c r="B16" s="13">
        <v>2014</v>
      </c>
      <c r="C16" s="1">
        <v>62253023</v>
      </c>
      <c r="D16" s="1">
        <v>28889</v>
      </c>
      <c r="E16" s="1">
        <v>25076.1</v>
      </c>
      <c r="F16" s="1">
        <v>53609.2</v>
      </c>
    </row>
  </sheetData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5D29-1091-4994-AB2D-3F177F44CB6E}">
  <sheetPr codeName="Sheet5"/>
  <dimension ref="C3:O18"/>
  <sheetViews>
    <sheetView topLeftCell="A4" workbookViewId="0">
      <selection activeCell="L26" sqref="L26"/>
    </sheetView>
  </sheetViews>
  <sheetFormatPr defaultRowHeight="13.8" x14ac:dyDescent="0.25"/>
  <sheetData>
    <row r="3" spans="3:15" ht="124.8" x14ac:dyDescent="0.25">
      <c r="K3" s="26" t="s">
        <v>346</v>
      </c>
      <c r="L3" s="26" t="s">
        <v>165</v>
      </c>
      <c r="M3" s="26" t="s">
        <v>163</v>
      </c>
      <c r="N3" s="26" t="s">
        <v>166</v>
      </c>
      <c r="O3" s="26" t="s">
        <v>350</v>
      </c>
    </row>
    <row r="4" spans="3:15" ht="124.8" x14ac:dyDescent="0.25">
      <c r="E4" s="26" t="s">
        <v>346</v>
      </c>
      <c r="F4" s="26" t="s">
        <v>165</v>
      </c>
      <c r="G4" s="26" t="s">
        <v>163</v>
      </c>
      <c r="H4" s="26" t="s">
        <v>166</v>
      </c>
      <c r="I4" s="26"/>
      <c r="K4" s="26" t="s">
        <v>348</v>
      </c>
      <c r="L4" s="25" t="s">
        <v>353</v>
      </c>
      <c r="M4" s="25" t="s">
        <v>352</v>
      </c>
      <c r="N4" s="25" t="s">
        <v>351</v>
      </c>
      <c r="O4" s="25" t="s">
        <v>349</v>
      </c>
    </row>
    <row r="5" spans="3:15" x14ac:dyDescent="0.25">
      <c r="C5" s="28" t="s">
        <v>332</v>
      </c>
      <c r="D5" s="28" t="s">
        <v>333</v>
      </c>
      <c r="E5" s="28">
        <v>1626.3343</v>
      </c>
      <c r="F5" s="29">
        <v>27084</v>
      </c>
      <c r="G5" s="29">
        <v>279134</v>
      </c>
      <c r="H5" s="29">
        <v>148543</v>
      </c>
      <c r="I5" s="29"/>
      <c r="J5" s="29" t="s">
        <v>332</v>
      </c>
      <c r="K5">
        <f>E5*100</f>
        <v>162633.43</v>
      </c>
      <c r="L5" s="29">
        <f>F5*10</f>
        <v>270840</v>
      </c>
      <c r="M5" s="29">
        <v>279134</v>
      </c>
      <c r="N5" s="29">
        <v>148543</v>
      </c>
      <c r="O5">
        <v>201869.93976637299</v>
      </c>
    </row>
    <row r="6" spans="3:15" x14ac:dyDescent="0.25">
      <c r="C6" s="28" t="s">
        <v>334</v>
      </c>
      <c r="D6" s="28" t="s">
        <v>333</v>
      </c>
      <c r="E6" s="28">
        <v>2027.6374000000001</v>
      </c>
      <c r="F6" s="29">
        <v>28673</v>
      </c>
      <c r="G6" s="29">
        <v>296488</v>
      </c>
      <c r="H6" s="29">
        <v>147707</v>
      </c>
      <c r="I6" s="29"/>
      <c r="J6" s="29" t="s">
        <v>334</v>
      </c>
      <c r="K6">
        <f t="shared" ref="K6:K17" si="0">E6*100</f>
        <v>202763.74000000002</v>
      </c>
      <c r="L6" s="29">
        <f t="shared" ref="L6:L18" si="1">F6*10</f>
        <v>286730</v>
      </c>
      <c r="M6" s="29">
        <v>296488</v>
      </c>
      <c r="N6" s="29">
        <v>147707</v>
      </c>
      <c r="O6">
        <v>167978.508590415</v>
      </c>
    </row>
    <row r="7" spans="3:15" x14ac:dyDescent="0.25">
      <c r="C7" s="28" t="s">
        <v>335</v>
      </c>
      <c r="D7" s="28" t="s">
        <v>333</v>
      </c>
      <c r="E7" s="28">
        <v>2362.1410000000001</v>
      </c>
      <c r="F7" s="29">
        <v>28713</v>
      </c>
      <c r="G7" s="29">
        <v>296038</v>
      </c>
      <c r="H7" s="29">
        <v>143440</v>
      </c>
      <c r="I7" s="29"/>
      <c r="J7" s="29" t="s">
        <v>335</v>
      </c>
      <c r="K7">
        <f t="shared" si="0"/>
        <v>236214.1</v>
      </c>
      <c r="L7" s="29">
        <f t="shared" si="1"/>
        <v>287130</v>
      </c>
      <c r="M7" s="29">
        <v>296038</v>
      </c>
      <c r="N7" s="29">
        <v>143440</v>
      </c>
      <c r="O7">
        <v>122331.795075202</v>
      </c>
    </row>
    <row r="8" spans="3:15" x14ac:dyDescent="0.25">
      <c r="C8" s="28" t="s">
        <v>336</v>
      </c>
      <c r="D8" s="28" t="s">
        <v>333</v>
      </c>
      <c r="E8" s="28">
        <v>2779.4189999999999</v>
      </c>
      <c r="F8" s="29">
        <v>26571</v>
      </c>
      <c r="G8" s="29">
        <v>287076</v>
      </c>
      <c r="H8" s="29">
        <v>130350</v>
      </c>
      <c r="I8" s="29"/>
      <c r="J8" s="29" t="s">
        <v>336</v>
      </c>
      <c r="K8">
        <f t="shared" si="0"/>
        <v>277941.89999999997</v>
      </c>
      <c r="L8" s="29">
        <f t="shared" si="1"/>
        <v>265710</v>
      </c>
      <c r="M8" s="29">
        <v>287076</v>
      </c>
      <c r="N8" s="29">
        <v>130350</v>
      </c>
      <c r="O8">
        <v>156874.09053351599</v>
      </c>
    </row>
    <row r="9" spans="3:15" x14ac:dyDescent="0.25">
      <c r="C9" s="28" t="s">
        <v>337</v>
      </c>
      <c r="D9" s="28" t="s">
        <v>333</v>
      </c>
      <c r="E9" s="28">
        <v>3561.19</v>
      </c>
      <c r="F9" s="29">
        <v>29365</v>
      </c>
      <c r="G9" s="29">
        <v>272076</v>
      </c>
      <c r="H9" s="29">
        <v>122136</v>
      </c>
      <c r="I9" s="29"/>
      <c r="J9" s="29" t="s">
        <v>337</v>
      </c>
      <c r="K9">
        <f t="shared" si="0"/>
        <v>356119</v>
      </c>
      <c r="L9" s="29">
        <f t="shared" si="1"/>
        <v>293650</v>
      </c>
      <c r="M9" s="29">
        <v>272076</v>
      </c>
      <c r="N9" s="29">
        <v>122136</v>
      </c>
      <c r="O9">
        <v>127221.19407386299</v>
      </c>
    </row>
    <row r="10" spans="3:15" x14ac:dyDescent="0.25">
      <c r="C10" s="28" t="s">
        <v>338</v>
      </c>
      <c r="D10" s="28" t="s">
        <v>333</v>
      </c>
      <c r="E10" s="28">
        <v>3812.7192</v>
      </c>
      <c r="F10" s="29">
        <v>20047</v>
      </c>
      <c r="G10" s="29">
        <v>243702</v>
      </c>
      <c r="H10" s="29">
        <v>105689</v>
      </c>
      <c r="I10" s="29"/>
      <c r="J10" s="29" t="s">
        <v>338</v>
      </c>
      <c r="K10">
        <f t="shared" si="0"/>
        <v>381271.92</v>
      </c>
      <c r="L10" s="29">
        <f t="shared" si="1"/>
        <v>200470</v>
      </c>
      <c r="M10" s="29">
        <v>243702</v>
      </c>
      <c r="N10" s="29">
        <v>105689</v>
      </c>
      <c r="O10">
        <v>105165.448780384</v>
      </c>
    </row>
    <row r="11" spans="3:15" x14ac:dyDescent="0.25">
      <c r="C11" s="28" t="s">
        <v>339</v>
      </c>
      <c r="D11" s="28" t="s">
        <v>333</v>
      </c>
      <c r="E11" s="28">
        <v>4469.1588000000002</v>
      </c>
      <c r="F11" s="29">
        <v>18170</v>
      </c>
      <c r="G11" s="29">
        <v>238061</v>
      </c>
      <c r="H11" s="29">
        <v>98670</v>
      </c>
      <c r="I11" s="29"/>
      <c r="J11" s="29" t="s">
        <v>339</v>
      </c>
      <c r="K11">
        <f t="shared" si="0"/>
        <v>446915.88</v>
      </c>
      <c r="L11" s="29">
        <f t="shared" si="1"/>
        <v>181700</v>
      </c>
      <c r="M11" s="29">
        <v>238061</v>
      </c>
      <c r="N11" s="29">
        <v>98670</v>
      </c>
      <c r="O11">
        <v>149561.51825130099</v>
      </c>
    </row>
    <row r="12" spans="3:15" x14ac:dyDescent="0.25">
      <c r="C12" s="28" t="s">
        <v>340</v>
      </c>
      <c r="D12" s="28" t="s">
        <v>333</v>
      </c>
      <c r="E12" s="28">
        <v>5442.4540999999999</v>
      </c>
      <c r="F12" s="29">
        <v>17308</v>
      </c>
      <c r="G12" s="29">
        <v>331863</v>
      </c>
      <c r="H12" s="29">
        <v>506490</v>
      </c>
      <c r="I12" s="29"/>
      <c r="J12" s="29" t="s">
        <v>340</v>
      </c>
      <c r="K12">
        <f t="shared" si="0"/>
        <v>544245.41</v>
      </c>
      <c r="L12" s="29">
        <f t="shared" si="1"/>
        <v>173080</v>
      </c>
      <c r="M12" s="29">
        <v>331863</v>
      </c>
      <c r="N12" s="29">
        <v>506490</v>
      </c>
      <c r="O12">
        <v>218642.43024473701</v>
      </c>
    </row>
    <row r="13" spans="3:15" x14ac:dyDescent="0.25">
      <c r="C13" s="28" t="s">
        <v>341</v>
      </c>
      <c r="D13" s="28" t="s">
        <v>333</v>
      </c>
      <c r="E13" s="28">
        <v>5861.6363000000001</v>
      </c>
      <c r="F13" s="29">
        <v>19396</v>
      </c>
      <c r="G13" s="29">
        <v>313051</v>
      </c>
      <c r="H13" s="29">
        <v>409921</v>
      </c>
      <c r="I13" s="29"/>
      <c r="J13" s="29" t="s">
        <v>341</v>
      </c>
      <c r="K13">
        <f t="shared" si="0"/>
        <v>586163.63</v>
      </c>
      <c r="L13" s="29">
        <f t="shared" si="1"/>
        <v>193960</v>
      </c>
      <c r="M13" s="29">
        <v>313051</v>
      </c>
      <c r="N13" s="29">
        <v>409921</v>
      </c>
      <c r="O13">
        <v>219885.17052835799</v>
      </c>
    </row>
    <row r="14" spans="3:15" x14ac:dyDescent="0.25">
      <c r="C14" s="28" t="s">
        <v>342</v>
      </c>
      <c r="D14" s="28" t="s">
        <v>333</v>
      </c>
      <c r="E14" s="28">
        <v>6121.2138999999997</v>
      </c>
      <c r="F14" s="29">
        <v>12589</v>
      </c>
      <c r="G14" s="29">
        <v>282806</v>
      </c>
      <c r="H14" s="29">
        <v>478574</v>
      </c>
      <c r="I14" s="29"/>
      <c r="J14" s="29" t="s">
        <v>342</v>
      </c>
      <c r="K14">
        <f t="shared" si="0"/>
        <v>612121.39</v>
      </c>
      <c r="L14" s="29">
        <f t="shared" si="1"/>
        <v>125890</v>
      </c>
      <c r="M14" s="29">
        <v>282806</v>
      </c>
      <c r="N14" s="29">
        <v>478574</v>
      </c>
      <c r="O14">
        <v>281118.020229819</v>
      </c>
    </row>
    <row r="15" spans="3:15" x14ac:dyDescent="0.25">
      <c r="C15" s="28" t="s">
        <v>343</v>
      </c>
      <c r="D15" s="28" t="s">
        <v>333</v>
      </c>
      <c r="E15" s="28">
        <v>6225.3023000000003</v>
      </c>
      <c r="F15" s="29">
        <v>13973</v>
      </c>
      <c r="G15" s="29">
        <v>250761</v>
      </c>
      <c r="H15" s="29">
        <v>536092</v>
      </c>
      <c r="I15" s="29"/>
      <c r="J15" s="29" t="s">
        <v>343</v>
      </c>
      <c r="K15">
        <f t="shared" si="0"/>
        <v>622530.23</v>
      </c>
      <c r="L15" s="29">
        <f t="shared" si="1"/>
        <v>139730</v>
      </c>
      <c r="M15" s="29">
        <v>250761</v>
      </c>
      <c r="N15" s="29">
        <v>536092</v>
      </c>
      <c r="O15">
        <v>301210.73324701301</v>
      </c>
    </row>
    <row r="16" spans="3:15" x14ac:dyDescent="0.25">
      <c r="C16" s="28" t="s">
        <v>344</v>
      </c>
      <c r="D16" s="28" t="s">
        <v>333</v>
      </c>
      <c r="E16" s="28">
        <v>6103.0600999999997</v>
      </c>
      <c r="F16" s="29">
        <v>11914</v>
      </c>
      <c r="G16" s="29">
        <v>214723</v>
      </c>
      <c r="H16" s="29">
        <v>466902</v>
      </c>
      <c r="I16" s="29"/>
      <c r="J16" s="29" t="s">
        <v>344</v>
      </c>
      <c r="K16">
        <f t="shared" si="0"/>
        <v>610306.01</v>
      </c>
      <c r="L16" s="29">
        <f t="shared" si="1"/>
        <v>119140</v>
      </c>
      <c r="M16" s="29">
        <v>214723</v>
      </c>
      <c r="N16" s="29">
        <v>466902</v>
      </c>
      <c r="O16">
        <v>297300</v>
      </c>
    </row>
    <row r="17" spans="3:15" x14ac:dyDescent="0.25">
      <c r="C17" s="28" t="s">
        <v>345</v>
      </c>
      <c r="D17" s="28" t="s">
        <v>333</v>
      </c>
      <c r="E17" s="28">
        <v>6354.8675000000003</v>
      </c>
      <c r="F17" s="29">
        <v>13269</v>
      </c>
      <c r="G17" s="29">
        <v>125432</v>
      </c>
      <c r="H17" s="29">
        <v>447920</v>
      </c>
      <c r="I17" s="29"/>
      <c r="J17" s="29" t="s">
        <v>345</v>
      </c>
      <c r="K17">
        <f t="shared" si="0"/>
        <v>635486.75</v>
      </c>
      <c r="L17" s="29">
        <f t="shared" si="1"/>
        <v>132690</v>
      </c>
      <c r="M17" s="29">
        <v>125432</v>
      </c>
      <c r="N17" s="29">
        <v>447920</v>
      </c>
      <c r="O17">
        <v>184600</v>
      </c>
    </row>
    <row r="18" spans="3:15" x14ac:dyDescent="0.25">
      <c r="D18" s="29" t="s">
        <v>333</v>
      </c>
      <c r="E18" s="27">
        <v>7106.6</v>
      </c>
      <c r="F18" s="29">
        <v>9388</v>
      </c>
      <c r="G18" s="29">
        <v>119808</v>
      </c>
      <c r="H18" s="29">
        <v>246436</v>
      </c>
      <c r="I18" s="29"/>
      <c r="J18" s="29" t="s">
        <v>347</v>
      </c>
      <c r="K18">
        <f>E18*100</f>
        <v>710660</v>
      </c>
      <c r="L18" s="29">
        <f t="shared" si="1"/>
        <v>93880</v>
      </c>
      <c r="M18" s="29">
        <v>119808</v>
      </c>
      <c r="N18" s="29">
        <v>246436</v>
      </c>
      <c r="O18">
        <v>278050</v>
      </c>
    </row>
  </sheetData>
  <phoneticPr fontId="5" type="noConversion"/>
  <pageMargins left="0.7" right="0.7" top="0.75" bottom="0.75" header="0.3" footer="0.3"/>
  <ignoredErrors>
    <ignoredError sqref="C6:E17 C5:D5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C5:R17"/>
  <sheetViews>
    <sheetView topLeftCell="A4" workbookViewId="0">
      <selection activeCell="J27" sqref="J27"/>
    </sheetView>
  </sheetViews>
  <sheetFormatPr defaultRowHeight="13.8" x14ac:dyDescent="0.25"/>
  <cols>
    <col min="4" max="7" width="9.09765625" bestFit="1" customWidth="1"/>
    <col min="9" max="10" width="9.09765625" bestFit="1" customWidth="1"/>
    <col min="11" max="11" width="9.69921875" bestFit="1" customWidth="1"/>
  </cols>
  <sheetData>
    <row r="5" spans="3:18" x14ac:dyDescent="0.25">
      <c r="C5" s="14"/>
      <c r="D5" s="14">
        <v>0.30223833735086192</v>
      </c>
      <c r="E5" s="14">
        <v>-5.5831951354339417E-2</v>
      </c>
      <c r="F5" s="14">
        <v>6.9569003047453198E-2</v>
      </c>
      <c r="G5" s="14">
        <v>-0.64890446142626124</v>
      </c>
      <c r="H5" s="14"/>
      <c r="I5" s="14">
        <v>-0.18472822423425828</v>
      </c>
      <c r="J5" s="14">
        <v>0.23017928055464404</v>
      </c>
      <c r="K5" s="14">
        <v>-2.1469958679429939</v>
      </c>
    </row>
    <row r="6" spans="3:18" x14ac:dyDescent="0.25">
      <c r="C6" s="14"/>
      <c r="D6" s="14">
        <v>0.22692452873234237</v>
      </c>
      <c r="E6" s="14">
        <v>-0.10597189695550352</v>
      </c>
      <c r="F6" s="14">
        <v>-3.1545099316183656E-2</v>
      </c>
      <c r="G6" s="14">
        <v>-1.9191691126665161E-2</v>
      </c>
      <c r="H6" s="14"/>
      <c r="I6" s="14">
        <v>-0.466991812421025</v>
      </c>
      <c r="J6" s="14">
        <v>-0.13901141270360914</v>
      </c>
      <c r="K6" s="14">
        <v>-8.4573013035985078E-2</v>
      </c>
    </row>
    <row r="7" spans="3:18" x14ac:dyDescent="0.25">
      <c r="C7" s="14"/>
      <c r="D7" s="14">
        <v>8.8479559274659267E-2</v>
      </c>
      <c r="E7" s="14">
        <v>1.9351669941060873E-2</v>
      </c>
      <c r="F7" s="14">
        <v>-2.4009582650359282E-2</v>
      </c>
      <c r="G7" s="14">
        <v>-0.16211556169429098</v>
      </c>
      <c r="H7" s="14"/>
      <c r="I7" s="14">
        <v>0.21871345313768117</v>
      </c>
      <c r="J7" s="14">
        <v>-0.27135739426355482</v>
      </c>
      <c r="K7" s="14">
        <v>-1.8322374458381963</v>
      </c>
    </row>
    <row r="8" spans="3:18" x14ac:dyDescent="0.25">
      <c r="C8" s="14"/>
      <c r="D8" s="14">
        <v>0.28357227315761446</v>
      </c>
      <c r="E8" s="14">
        <v>-1.0632488516269927E-2</v>
      </c>
      <c r="F8" s="14">
        <v>3.3701178292409781E-3</v>
      </c>
      <c r="G8" s="14">
        <v>-0.24116084258071252</v>
      </c>
      <c r="H8" s="14"/>
      <c r="I8" s="14">
        <v>-3.7494810045692308E-2</v>
      </c>
      <c r="J8" s="14">
        <v>1.1884511104397739E-2</v>
      </c>
      <c r="K8" s="14">
        <v>-0.85043872553319444</v>
      </c>
      <c r="O8" t="s">
        <v>167</v>
      </c>
      <c r="P8" s="15" t="s">
        <v>9</v>
      </c>
      <c r="Q8" s="15" t="s">
        <v>30</v>
      </c>
      <c r="R8" s="15" t="s">
        <v>39</v>
      </c>
    </row>
    <row r="9" spans="3:18" x14ac:dyDescent="0.25">
      <c r="C9" s="14"/>
      <c r="D9" s="14">
        <v>-0.27361404052170107</v>
      </c>
      <c r="E9" s="14">
        <v>-8.7012987012987014E-2</v>
      </c>
      <c r="F9" s="14">
        <v>0.83592274678111589</v>
      </c>
      <c r="G9" s="14">
        <v>0.66292541636495295</v>
      </c>
      <c r="H9" s="14"/>
      <c r="I9" s="14">
        <v>0.3180136035675617</v>
      </c>
      <c r="J9" s="14">
        <v>-3.0551164157630888</v>
      </c>
      <c r="K9" s="14">
        <v>-2.422848678017218</v>
      </c>
      <c r="O9" t="s">
        <v>168</v>
      </c>
      <c r="P9" s="15" t="s">
        <v>9</v>
      </c>
      <c r="Q9" s="15" t="s">
        <v>9</v>
      </c>
      <c r="R9" s="15" t="s">
        <v>9</v>
      </c>
    </row>
    <row r="10" spans="3:18" x14ac:dyDescent="0.25">
      <c r="C10" s="14"/>
      <c r="D10" s="14">
        <v>0.48108802394548805</v>
      </c>
      <c r="E10" s="14">
        <v>0.12375533428165007</v>
      </c>
      <c r="F10" s="14">
        <v>-0.19994389508380672</v>
      </c>
      <c r="G10" s="14">
        <v>0.30851295449597216</v>
      </c>
      <c r="H10" s="14"/>
      <c r="I10" s="14">
        <v>0.25724052173801931</v>
      </c>
      <c r="J10" s="14">
        <v>-0.41560771653393375</v>
      </c>
      <c r="K10" s="14">
        <v>0.6412817179812601</v>
      </c>
      <c r="O10" t="s">
        <v>169</v>
      </c>
      <c r="P10" s="15" t="s">
        <v>30</v>
      </c>
      <c r="Q10" s="15" t="s">
        <v>9</v>
      </c>
      <c r="R10" s="15" t="s">
        <v>39</v>
      </c>
    </row>
    <row r="11" spans="3:18" x14ac:dyDescent="0.25">
      <c r="C11" s="14"/>
      <c r="D11" s="14">
        <v>0.12698672431454927</v>
      </c>
      <c r="E11" s="14">
        <v>6.3291139240506333E-2</v>
      </c>
      <c r="F11" s="14">
        <v>0.42268583450210379</v>
      </c>
      <c r="G11" s="14">
        <v>-0.37304492512479204</v>
      </c>
      <c r="H11" s="14"/>
      <c r="I11" s="14">
        <v>0.49840752710285374</v>
      </c>
      <c r="J11" s="14">
        <v>3.3285828639464743</v>
      </c>
      <c r="K11" s="14">
        <v>-2.9376686983495257</v>
      </c>
      <c r="O11" t="s">
        <v>170</v>
      </c>
      <c r="P11" s="15" t="s">
        <v>9</v>
      </c>
      <c r="Q11" s="15" t="s">
        <v>30</v>
      </c>
      <c r="R11" s="15" t="s">
        <v>39</v>
      </c>
    </row>
    <row r="12" spans="3:18" x14ac:dyDescent="0.25">
      <c r="C12" s="14"/>
      <c r="D12" s="14">
        <v>1.1251170190804249E-2</v>
      </c>
      <c r="E12" s="14">
        <v>3.5119047619047619E-2</v>
      </c>
      <c r="F12" s="14">
        <v>-1.1583487369069624E-2</v>
      </c>
      <c r="G12" s="14">
        <v>2.1462314225053079</v>
      </c>
      <c r="H12" s="14"/>
      <c r="I12" s="14">
        <v>3.1213684464351048</v>
      </c>
      <c r="J12" s="14">
        <v>-1.0295362324655779</v>
      </c>
      <c r="K12" s="14">
        <v>190.75628455602379</v>
      </c>
      <c r="O12" t="s">
        <v>171</v>
      </c>
      <c r="P12" s="15" t="s">
        <v>34</v>
      </c>
      <c r="Q12" s="15" t="s">
        <v>42</v>
      </c>
      <c r="R12" s="15" t="s">
        <v>42</v>
      </c>
    </row>
    <row r="13" spans="3:18" x14ac:dyDescent="0.25">
      <c r="C13" s="14"/>
      <c r="D13" s="14">
        <v>5.2304696625926017E-2</v>
      </c>
      <c r="E13" s="14">
        <v>1.7694077055779183</v>
      </c>
      <c r="F13" s="14">
        <v>-0.14362298965216308</v>
      </c>
      <c r="G13" s="14">
        <v>-0.56845212990299454</v>
      </c>
      <c r="H13" s="14"/>
      <c r="I13" s="14">
        <v>33.828849409688978</v>
      </c>
      <c r="J13" s="14">
        <v>-2.7458908839359002</v>
      </c>
      <c r="K13" s="14">
        <v>-10.868089609016645</v>
      </c>
      <c r="O13" t="s">
        <v>172</v>
      </c>
      <c r="P13" s="15" t="s">
        <v>30</v>
      </c>
      <c r="Q13" s="15" t="s">
        <v>9</v>
      </c>
      <c r="R13" s="15" t="s">
        <v>30</v>
      </c>
    </row>
    <row r="14" spans="3:18" x14ac:dyDescent="0.25">
      <c r="C14" s="14"/>
      <c r="D14" s="14">
        <v>-6.3726901987096376E-3</v>
      </c>
      <c r="E14" s="14">
        <v>-0.6160714285714286</v>
      </c>
      <c r="F14" s="14">
        <v>-0.15104090842917456</v>
      </c>
      <c r="G14" s="14">
        <v>-0.11942924159499609</v>
      </c>
      <c r="H14" s="14"/>
      <c r="I14" s="14">
        <v>96.673682442019967</v>
      </c>
      <c r="J14" s="14">
        <v>23.701279007687805</v>
      </c>
      <c r="K14" s="14">
        <v>18.740788877384702</v>
      </c>
      <c r="O14" t="s">
        <v>173</v>
      </c>
      <c r="P14" s="15" t="s">
        <v>30</v>
      </c>
      <c r="Q14" s="15" t="s">
        <v>34</v>
      </c>
      <c r="R14" s="15" t="s">
        <v>39</v>
      </c>
    </row>
    <row r="15" spans="3:18" x14ac:dyDescent="0.25">
      <c r="O15" t="s">
        <v>174</v>
      </c>
      <c r="P15" s="15" t="s">
        <v>34</v>
      </c>
      <c r="Q15" s="15" t="s">
        <v>39</v>
      </c>
      <c r="R15" s="15" t="s">
        <v>34</v>
      </c>
    </row>
    <row r="16" spans="3:18" x14ac:dyDescent="0.25">
      <c r="O16" t="s">
        <v>175</v>
      </c>
      <c r="P16" s="15" t="s">
        <v>34</v>
      </c>
      <c r="Q16" s="15" t="s">
        <v>39</v>
      </c>
      <c r="R16" s="15" t="s">
        <v>39</v>
      </c>
    </row>
    <row r="17" spans="15:18" x14ac:dyDescent="0.25">
      <c r="O17" t="s">
        <v>176</v>
      </c>
      <c r="P17" s="15" t="s">
        <v>30</v>
      </c>
      <c r="Q17" s="15" t="s">
        <v>30</v>
      </c>
      <c r="R17" s="15" t="s">
        <v>30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62D3A-686D-4126-971B-9CA93333FF2D}">
  <sheetPr codeName="Sheet7"/>
  <dimension ref="C2:Q17"/>
  <sheetViews>
    <sheetView topLeftCell="D1" workbookViewId="0">
      <selection activeCell="P24" sqref="P24"/>
    </sheetView>
  </sheetViews>
  <sheetFormatPr defaultRowHeight="13.8" x14ac:dyDescent="0.25"/>
  <cols>
    <col min="8" max="8" width="16.59765625" bestFit="1" customWidth="1"/>
  </cols>
  <sheetData>
    <row r="2" spans="3:17" ht="41.4" x14ac:dyDescent="0.25">
      <c r="D2" s="25" t="s">
        <v>322</v>
      </c>
      <c r="E2" s="25" t="s">
        <v>323</v>
      </c>
      <c r="F2" s="25" t="s">
        <v>324</v>
      </c>
      <c r="G2" s="25" t="s">
        <v>325</v>
      </c>
      <c r="H2" s="25" t="s">
        <v>331</v>
      </c>
    </row>
    <row r="3" spans="3:17" x14ac:dyDescent="0.25">
      <c r="D3" s="25" t="s">
        <v>348</v>
      </c>
      <c r="E3" s="25" t="s">
        <v>353</v>
      </c>
      <c r="F3" s="25" t="s">
        <v>352</v>
      </c>
      <c r="G3" s="25" t="s">
        <v>351</v>
      </c>
      <c r="H3" s="25" t="s">
        <v>349</v>
      </c>
    </row>
    <row r="4" spans="3:17" x14ac:dyDescent="0.25">
      <c r="C4" s="13">
        <v>2004</v>
      </c>
      <c r="D4" s="24">
        <v>2962.2</v>
      </c>
      <c r="E4" s="24">
        <v>1809</v>
      </c>
      <c r="F4" s="24">
        <v>2297</v>
      </c>
      <c r="G4" s="24">
        <v>12614</v>
      </c>
      <c r="H4" s="24">
        <v>128.96602310178</v>
      </c>
    </row>
    <row r="5" spans="3:17" x14ac:dyDescent="0.25">
      <c r="C5" s="13">
        <v>2005</v>
      </c>
      <c r="D5" s="24">
        <v>3857.2559999999999</v>
      </c>
      <c r="E5" s="24">
        <v>1708</v>
      </c>
      <c r="F5" s="24">
        <v>2456.8000000000002</v>
      </c>
      <c r="G5" s="24">
        <v>4429</v>
      </c>
      <c r="H5" s="24">
        <v>1116.0668319013441</v>
      </c>
    </row>
    <row r="6" spans="3:17" x14ac:dyDescent="0.25">
      <c r="C6" s="13">
        <v>2006</v>
      </c>
      <c r="D6" s="24">
        <v>4732.5619999999999</v>
      </c>
      <c r="E6" s="24">
        <v>1527</v>
      </c>
      <c r="F6" s="24">
        <v>2379.3000000000002</v>
      </c>
      <c r="G6" s="24">
        <v>4344</v>
      </c>
      <c r="H6" s="24">
        <v>2373.6821626797873</v>
      </c>
    </row>
    <row r="7" spans="3:17" x14ac:dyDescent="0.25">
      <c r="C7" s="13">
        <v>2007</v>
      </c>
      <c r="D7" s="24">
        <v>5151.2969999999996</v>
      </c>
      <c r="E7" s="24">
        <v>1556.55</v>
      </c>
      <c r="F7" s="24">
        <v>2322.174</v>
      </c>
      <c r="G7" s="24">
        <v>3639.77</v>
      </c>
      <c r="H7" s="24">
        <v>1797.9135521666399</v>
      </c>
    </row>
    <row r="8" spans="3:17" x14ac:dyDescent="0.25">
      <c r="C8" s="13">
        <v>2008</v>
      </c>
      <c r="D8" s="24">
        <v>6612.0619999999999</v>
      </c>
      <c r="E8" s="24">
        <v>1540</v>
      </c>
      <c r="F8" s="24">
        <v>2330</v>
      </c>
      <c r="G8" s="24">
        <v>2762</v>
      </c>
      <c r="H8" s="24">
        <v>2744.2363359364626</v>
      </c>
    </row>
    <row r="9" spans="3:17" x14ac:dyDescent="0.25">
      <c r="C9" s="13">
        <v>2009</v>
      </c>
      <c r="D9" s="24">
        <v>4802.9089999999997</v>
      </c>
      <c r="E9" s="24">
        <v>1406</v>
      </c>
      <c r="F9" s="24">
        <v>4277.7</v>
      </c>
      <c r="G9" s="24">
        <v>4593</v>
      </c>
      <c r="H9" s="24">
        <v>2986.170664112602</v>
      </c>
    </row>
    <row r="10" spans="3:17" x14ac:dyDescent="0.25">
      <c r="C10" s="13">
        <v>2010</v>
      </c>
      <c r="D10" s="24">
        <v>7113.5309999999999</v>
      </c>
      <c r="E10" s="24">
        <v>1580</v>
      </c>
      <c r="F10" s="24">
        <v>3422.4</v>
      </c>
      <c r="G10" s="24">
        <v>6010</v>
      </c>
      <c r="H10" s="24">
        <v>3513.8070546512904</v>
      </c>
    </row>
    <row r="11" spans="3:17" x14ac:dyDescent="0.25">
      <c r="C11" s="13">
        <v>2011</v>
      </c>
      <c r="D11" s="24">
        <v>8016.8549999999996</v>
      </c>
      <c r="E11" s="24">
        <v>1680</v>
      </c>
      <c r="F11" s="24">
        <v>4869</v>
      </c>
      <c r="G11" s="24">
        <v>3768</v>
      </c>
      <c r="H11" s="24">
        <v>176.1316689256322</v>
      </c>
    </row>
    <row r="12" spans="3:17" x14ac:dyDescent="0.25">
      <c r="C12" s="13">
        <v>2012</v>
      </c>
      <c r="D12" s="24">
        <v>8107.0540000000001</v>
      </c>
      <c r="E12" s="24">
        <v>1739</v>
      </c>
      <c r="F12" s="24">
        <v>4812.6000000000004</v>
      </c>
      <c r="G12" s="24">
        <v>11855</v>
      </c>
      <c r="H12" s="24">
        <v>774.68728022992104</v>
      </c>
    </row>
    <row r="13" spans="3:17" x14ac:dyDescent="0.25">
      <c r="C13" s="13">
        <v>2013</v>
      </c>
      <c r="D13" s="24">
        <v>8531.0910000000003</v>
      </c>
      <c r="E13" s="24">
        <v>4816</v>
      </c>
      <c r="F13" s="24">
        <v>4121.3999999999996</v>
      </c>
      <c r="G13" s="24">
        <v>5116</v>
      </c>
      <c r="H13" s="24">
        <v>1575.3083245883113</v>
      </c>
    </row>
    <row r="14" spans="3:17" x14ac:dyDescent="0.25">
      <c r="C14" s="13">
        <v>2014</v>
      </c>
      <c r="D14" s="24">
        <v>8476.7250000000004</v>
      </c>
      <c r="E14" s="24">
        <v>1849</v>
      </c>
      <c r="F14" s="24">
        <v>3498.9</v>
      </c>
      <c r="G14" s="24">
        <v>4505</v>
      </c>
      <c r="H14" s="24">
        <v>175.45616989987448</v>
      </c>
    </row>
    <row r="15" spans="3:17" x14ac:dyDescent="0.25">
      <c r="C15" s="13">
        <v>2015</v>
      </c>
      <c r="D15" s="31">
        <v>6294.299</v>
      </c>
      <c r="E15" s="32">
        <v>1442</v>
      </c>
      <c r="F15" s="32">
        <v>2527</v>
      </c>
      <c r="G15" s="32">
        <v>5104</v>
      </c>
      <c r="H15" s="24">
        <v>1890</v>
      </c>
      <c r="J15">
        <f>(D15-D14)/D14</f>
        <v>-0.25746098876629836</v>
      </c>
      <c r="K15">
        <f t="shared" ref="K15:M17" si="0">(E15-E14)/E14</f>
        <v>-0.22011898323418064</v>
      </c>
      <c r="L15">
        <f t="shared" si="0"/>
        <v>-0.27777301437594676</v>
      </c>
      <c r="M15">
        <f t="shared" si="0"/>
        <v>0.13296337402885683</v>
      </c>
      <c r="O15">
        <f>K15/J15</f>
        <v>0.85496052931726407</v>
      </c>
      <c r="P15">
        <f>L15/J15</f>
        <v>1.0788936052292022</v>
      </c>
      <c r="Q15">
        <f>M15/J15</f>
        <v>-0.51644085834514486</v>
      </c>
    </row>
    <row r="16" spans="3:17" x14ac:dyDescent="0.25">
      <c r="C16" s="13">
        <v>2016</v>
      </c>
      <c r="D16" s="31">
        <v>6209.9889999999996</v>
      </c>
      <c r="E16" s="32">
        <v>1529</v>
      </c>
      <c r="F16" s="32">
        <v>1622.2</v>
      </c>
      <c r="G16" s="32">
        <v>6119</v>
      </c>
      <c r="H16" s="24">
        <v>1660</v>
      </c>
      <c r="J16">
        <f t="shared" ref="J16:J17" si="1">(D16-D15)/D15</f>
        <v>-1.3394660787484103E-2</v>
      </c>
      <c r="K16">
        <f t="shared" si="0"/>
        <v>6.0332871012482664E-2</v>
      </c>
      <c r="L16">
        <f t="shared" si="0"/>
        <v>-0.35805302730510485</v>
      </c>
      <c r="M16">
        <f t="shared" si="0"/>
        <v>0.19886363636363635</v>
      </c>
      <c r="O16">
        <f t="shared" ref="O16:O17" si="2">K16/J16</f>
        <v>-4.5042477722808307</v>
      </c>
      <c r="P16">
        <f t="shared" ref="P16:P17" si="3">L16/J16</f>
        <v>26.731026114499862</v>
      </c>
      <c r="Q16">
        <f t="shared" ref="Q16:Q17" si="4">M16/J16</f>
        <v>-14.846485440635677</v>
      </c>
    </row>
    <row r="17" spans="3:17" x14ac:dyDescent="0.25">
      <c r="C17" s="13">
        <v>2017</v>
      </c>
      <c r="D17" s="24">
        <v>7720</v>
      </c>
      <c r="E17" s="32">
        <v>1376</v>
      </c>
      <c r="F17" s="32">
        <v>905.5</v>
      </c>
      <c r="G17" s="32">
        <v>2815</v>
      </c>
      <c r="H17" s="24">
        <v>2390</v>
      </c>
      <c r="J17">
        <f t="shared" si="1"/>
        <v>0.24315840172985823</v>
      </c>
      <c r="K17">
        <f t="shared" si="0"/>
        <v>-0.1000654022236756</v>
      </c>
      <c r="L17">
        <f t="shared" si="0"/>
        <v>-0.44180742201947976</v>
      </c>
      <c r="M17">
        <f t="shared" si="0"/>
        <v>-0.5399575093969603</v>
      </c>
      <c r="O17">
        <f t="shared" si="2"/>
        <v>-0.41152352339790954</v>
      </c>
      <c r="P17">
        <f t="shared" si="3"/>
        <v>-1.8169531419700427</v>
      </c>
      <c r="Q17">
        <f t="shared" si="4"/>
        <v>-2.2205998458438505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F116"/>
  <sheetViews>
    <sheetView topLeftCell="A94" zoomScaleNormal="100" workbookViewId="0">
      <selection activeCell="I21" sqref="I21"/>
    </sheetView>
  </sheetViews>
  <sheetFormatPr defaultRowHeight="13.8" x14ac:dyDescent="0.25"/>
  <cols>
    <col min="5" max="6" width="9" style="1"/>
  </cols>
  <sheetData>
    <row r="1" spans="1:6" x14ac:dyDescent="0.25">
      <c r="E1" s="3"/>
    </row>
    <row r="2" spans="1:6" x14ac:dyDescent="0.25">
      <c r="A2" t="str">
        <f>getpy(E2)</f>
        <v xml:space="preserve">jin chang </v>
      </c>
      <c r="B2" t="str">
        <f>SUBSTITUTE(A2," ","")</f>
        <v>jinchang</v>
      </c>
      <c r="C2" t="str">
        <f>PROPER(B2)</f>
        <v>Jinchang</v>
      </c>
      <c r="E2" s="3" t="s">
        <v>6</v>
      </c>
      <c r="F2" s="1" t="s">
        <v>177</v>
      </c>
    </row>
    <row r="3" spans="1:6" x14ac:dyDescent="0.25">
      <c r="A3" t="str">
        <f t="shared" ref="A3:A66" si="0">getpy(E3)</f>
        <v xml:space="preserve">bai yin </v>
      </c>
      <c r="B3" t="str">
        <f t="shared" ref="B3:B66" si="1">SUBSTITUTE(A3," ","")</f>
        <v>baiyin</v>
      </c>
      <c r="C3" t="str">
        <f t="shared" ref="C3:C66" si="2">PROPER(B3)</f>
        <v>Baiyin</v>
      </c>
      <c r="E3" s="3" t="s">
        <v>27</v>
      </c>
      <c r="F3" s="1" t="s">
        <v>147</v>
      </c>
    </row>
    <row r="4" spans="1:6" x14ac:dyDescent="0.25">
      <c r="A4" t="str">
        <f t="shared" si="0"/>
        <v xml:space="preserve">wu wei </v>
      </c>
      <c r="B4" t="str">
        <f t="shared" si="1"/>
        <v>wuwei</v>
      </c>
      <c r="C4" t="str">
        <f t="shared" si="2"/>
        <v>Wuwei</v>
      </c>
      <c r="E4" s="3" t="s">
        <v>28</v>
      </c>
      <c r="F4" s="1" t="s">
        <v>153</v>
      </c>
    </row>
    <row r="5" spans="1:6" x14ac:dyDescent="0.25">
      <c r="A5" t="str">
        <f t="shared" si="0"/>
        <v xml:space="preserve">zhang ye </v>
      </c>
      <c r="B5" t="str">
        <f t="shared" si="1"/>
        <v>zhangye</v>
      </c>
      <c r="C5" t="str">
        <f t="shared" si="2"/>
        <v>Zhangye</v>
      </c>
      <c r="E5" s="3" t="s">
        <v>29</v>
      </c>
      <c r="F5" s="1" t="s">
        <v>149</v>
      </c>
    </row>
    <row r="6" spans="1:6" x14ac:dyDescent="0.25">
      <c r="A6" t="str">
        <f t="shared" si="0"/>
        <v xml:space="preserve">ping liang </v>
      </c>
      <c r="B6" t="str">
        <f t="shared" si="1"/>
        <v>pingliang</v>
      </c>
      <c r="C6" t="str">
        <f t="shared" si="2"/>
        <v>Pingliang</v>
      </c>
      <c r="E6" s="3" t="s">
        <v>31</v>
      </c>
      <c r="F6" s="1" t="s">
        <v>149</v>
      </c>
    </row>
    <row r="7" spans="1:6" x14ac:dyDescent="0.25">
      <c r="A7" t="str">
        <f t="shared" si="0"/>
        <v xml:space="preserve">qing yang </v>
      </c>
      <c r="B7" t="str">
        <f t="shared" si="1"/>
        <v>qingyang</v>
      </c>
      <c r="C7" t="str">
        <f t="shared" si="2"/>
        <v>Qingyang</v>
      </c>
      <c r="E7" s="3" t="s">
        <v>32</v>
      </c>
      <c r="F7" s="1" t="s">
        <v>149</v>
      </c>
    </row>
    <row r="8" spans="1:6" x14ac:dyDescent="0.25">
      <c r="A8" t="str">
        <f t="shared" si="0"/>
        <v xml:space="preserve">long nan </v>
      </c>
      <c r="B8" t="str">
        <f t="shared" si="1"/>
        <v>longnan</v>
      </c>
      <c r="C8" t="str">
        <f t="shared" si="2"/>
        <v>Longnan</v>
      </c>
      <c r="E8" s="3" t="s">
        <v>33</v>
      </c>
      <c r="F8" s="1" t="s">
        <v>34</v>
      </c>
    </row>
    <row r="9" spans="1:6" ht="14.4" x14ac:dyDescent="0.25">
      <c r="A9" t="str">
        <f t="shared" si="0"/>
        <v xml:space="preserve">tang shan </v>
      </c>
      <c r="B9" t="str">
        <f t="shared" si="1"/>
        <v>tangshan</v>
      </c>
      <c r="C9" t="str">
        <f t="shared" si="2"/>
        <v>Tangshan</v>
      </c>
      <c r="E9" s="4" t="s">
        <v>35</v>
      </c>
      <c r="F9" s="1" t="s">
        <v>178</v>
      </c>
    </row>
    <row r="10" spans="1:6" ht="14.4" x14ac:dyDescent="0.25">
      <c r="A10" t="str">
        <f t="shared" si="0"/>
        <v xml:space="preserve">han dan </v>
      </c>
      <c r="B10" t="str">
        <f t="shared" si="1"/>
        <v>handan</v>
      </c>
      <c r="C10" t="str">
        <f t="shared" si="2"/>
        <v>Handan</v>
      </c>
      <c r="E10" s="4" t="s">
        <v>36</v>
      </c>
      <c r="F10" s="1" t="s">
        <v>179</v>
      </c>
    </row>
    <row r="11" spans="1:6" ht="14.4" x14ac:dyDescent="0.25">
      <c r="A11" t="str">
        <f t="shared" si="0"/>
        <v xml:space="preserve">xing tai </v>
      </c>
      <c r="B11" t="str">
        <f t="shared" si="1"/>
        <v>xingtai</v>
      </c>
      <c r="C11" t="str">
        <f t="shared" si="2"/>
        <v>Xingtai</v>
      </c>
      <c r="E11" s="4" t="s">
        <v>37</v>
      </c>
      <c r="F11" s="1" t="s">
        <v>178</v>
      </c>
    </row>
    <row r="12" spans="1:6" ht="14.4" x14ac:dyDescent="0.25">
      <c r="A12" t="str">
        <f t="shared" si="0"/>
        <v xml:space="preserve">zhang jia kou </v>
      </c>
      <c r="B12" t="str">
        <f t="shared" si="1"/>
        <v>zhangjiakou</v>
      </c>
      <c r="C12" t="str">
        <f t="shared" si="2"/>
        <v>Zhangjiakou</v>
      </c>
      <c r="E12" s="4" t="s">
        <v>38</v>
      </c>
      <c r="F12" s="1" t="s">
        <v>178</v>
      </c>
    </row>
    <row r="13" spans="1:6" ht="14.4" x14ac:dyDescent="0.25">
      <c r="A13" t="str">
        <f t="shared" si="0"/>
        <v xml:space="preserve">cheng de </v>
      </c>
      <c r="B13" t="str">
        <f t="shared" si="1"/>
        <v>chengde</v>
      </c>
      <c r="C13" t="str">
        <f t="shared" si="2"/>
        <v>Chengde</v>
      </c>
      <c r="E13" s="4" t="s">
        <v>40</v>
      </c>
      <c r="F13" s="1" t="s">
        <v>177</v>
      </c>
    </row>
    <row r="14" spans="1:6" ht="14.4" x14ac:dyDescent="0.25">
      <c r="A14" t="str">
        <f t="shared" si="0"/>
        <v xml:space="preserve">ji xi </v>
      </c>
      <c r="B14" t="str">
        <f t="shared" si="1"/>
        <v>jixi</v>
      </c>
      <c r="C14" t="str">
        <f t="shared" si="2"/>
        <v>Jixi</v>
      </c>
      <c r="E14" s="4" t="s">
        <v>41</v>
      </c>
      <c r="F14" s="1" t="s">
        <v>179</v>
      </c>
    </row>
    <row r="15" spans="1:6" ht="14.4" x14ac:dyDescent="0.25">
      <c r="A15" t="str">
        <f t="shared" si="0"/>
        <v xml:space="preserve">he gang </v>
      </c>
      <c r="B15" t="str">
        <f t="shared" si="1"/>
        <v>hegang</v>
      </c>
      <c r="C15" t="str">
        <f t="shared" si="2"/>
        <v>Hegang</v>
      </c>
      <c r="E15" s="4" t="s">
        <v>43</v>
      </c>
      <c r="F15" s="1" t="s">
        <v>179</v>
      </c>
    </row>
    <row r="16" spans="1:6" ht="14.4" x14ac:dyDescent="0.25">
      <c r="A16" t="str">
        <f t="shared" si="0"/>
        <v xml:space="preserve">shuang ya shan </v>
      </c>
      <c r="B16" t="str">
        <f t="shared" si="1"/>
        <v>shuangyashan</v>
      </c>
      <c r="C16" t="str">
        <f t="shared" si="2"/>
        <v>Shuangyashan</v>
      </c>
      <c r="E16" s="4" t="s">
        <v>44</v>
      </c>
      <c r="F16" s="1" t="s">
        <v>179</v>
      </c>
    </row>
    <row r="17" spans="1:6" ht="14.4" x14ac:dyDescent="0.25">
      <c r="A17" t="str">
        <f t="shared" si="0"/>
        <v xml:space="preserve">da qing </v>
      </c>
      <c r="B17" t="str">
        <f t="shared" si="1"/>
        <v>daqing</v>
      </c>
      <c r="C17" t="str">
        <f t="shared" si="2"/>
        <v>Daqing</v>
      </c>
      <c r="E17" s="4" t="s">
        <v>45</v>
      </c>
      <c r="F17" s="1" t="s">
        <v>179</v>
      </c>
    </row>
    <row r="18" spans="1:6" ht="14.4" x14ac:dyDescent="0.25">
      <c r="A18" t="str">
        <f t="shared" si="0"/>
        <v xml:space="preserve">yi chun </v>
      </c>
      <c r="B18" t="str">
        <f t="shared" si="1"/>
        <v>yichun</v>
      </c>
      <c r="C18" t="str">
        <f t="shared" si="2"/>
        <v>Yichun</v>
      </c>
      <c r="E18" s="4" t="s">
        <v>46</v>
      </c>
      <c r="F18" s="1" t="s">
        <v>179</v>
      </c>
    </row>
    <row r="19" spans="1:6" ht="14.4" x14ac:dyDescent="0.25">
      <c r="A19" t="str">
        <f t="shared" si="0"/>
        <v xml:space="preserve">qi tai he </v>
      </c>
      <c r="B19" t="str">
        <f t="shared" si="1"/>
        <v>qitaihe</v>
      </c>
      <c r="C19" t="str">
        <f t="shared" si="2"/>
        <v>Qitaihe</v>
      </c>
      <c r="E19" s="4" t="s">
        <v>47</v>
      </c>
      <c r="F19" s="1" t="s">
        <v>180</v>
      </c>
    </row>
    <row r="20" spans="1:6" ht="14.4" x14ac:dyDescent="0.25">
      <c r="A20" t="str">
        <f t="shared" si="0"/>
        <v xml:space="preserve">mu dan jiang </v>
      </c>
      <c r="B20" t="str">
        <f t="shared" si="1"/>
        <v>mudanjiang</v>
      </c>
      <c r="C20" t="str">
        <f t="shared" si="2"/>
        <v>Mudanjiang</v>
      </c>
      <c r="E20" s="4" t="s">
        <v>48</v>
      </c>
      <c r="F20" s="1" t="s">
        <v>177</v>
      </c>
    </row>
    <row r="21" spans="1:6" ht="14.4" x14ac:dyDescent="0.25">
      <c r="A21" t="str">
        <f t="shared" si="0"/>
        <v xml:space="preserve">hei he </v>
      </c>
      <c r="B21" t="str">
        <f t="shared" si="1"/>
        <v>heihe</v>
      </c>
      <c r="C21" t="str">
        <f t="shared" si="2"/>
        <v>Heihe</v>
      </c>
      <c r="E21" s="4" t="s">
        <v>49</v>
      </c>
      <c r="F21" s="1" t="s">
        <v>177</v>
      </c>
    </row>
    <row r="22" spans="1:6" ht="14.4" x14ac:dyDescent="0.25">
      <c r="A22" t="str">
        <f t="shared" si="0"/>
        <v xml:space="preserve">xu zhou </v>
      </c>
      <c r="B22" t="str">
        <f t="shared" si="1"/>
        <v>xuzhou</v>
      </c>
      <c r="C22" t="str">
        <f t="shared" si="2"/>
        <v>Xuzhou</v>
      </c>
      <c r="E22" s="4" t="s">
        <v>50</v>
      </c>
      <c r="F22" s="1" t="s">
        <v>178</v>
      </c>
    </row>
    <row r="23" spans="1:6" ht="14.4" x14ac:dyDescent="0.25">
      <c r="A23" t="str">
        <f t="shared" si="0"/>
        <v xml:space="preserve">su qian </v>
      </c>
      <c r="B23" t="str">
        <f t="shared" si="1"/>
        <v>suqian</v>
      </c>
      <c r="C23" t="str">
        <f t="shared" si="2"/>
        <v>Suqian</v>
      </c>
      <c r="E23" s="4" t="s">
        <v>51</v>
      </c>
      <c r="F23" s="1" t="s">
        <v>179</v>
      </c>
    </row>
    <row r="24" spans="1:6" ht="14.4" x14ac:dyDescent="0.25">
      <c r="A24" t="str">
        <f t="shared" si="0"/>
        <v xml:space="preserve">hu zhou </v>
      </c>
      <c r="B24" t="str">
        <f t="shared" si="1"/>
        <v>huzhou</v>
      </c>
      <c r="C24" t="str">
        <f t="shared" si="2"/>
        <v>Huzhou</v>
      </c>
      <c r="E24" s="4" t="s">
        <v>52</v>
      </c>
      <c r="F24" s="1" t="s">
        <v>179</v>
      </c>
    </row>
    <row r="25" spans="1:6" ht="14.4" x14ac:dyDescent="0.25">
      <c r="A25" t="str">
        <f t="shared" si="0"/>
        <v xml:space="preserve">san ming </v>
      </c>
      <c r="B25" t="str">
        <f t="shared" si="1"/>
        <v>sanming</v>
      </c>
      <c r="C25" t="str">
        <f t="shared" si="2"/>
        <v>Sanming</v>
      </c>
      <c r="E25" s="4" t="s">
        <v>53</v>
      </c>
      <c r="F25" s="1" t="s">
        <v>179</v>
      </c>
    </row>
    <row r="26" spans="1:6" ht="14.4" x14ac:dyDescent="0.25">
      <c r="A26" t="str">
        <f t="shared" si="0"/>
        <v xml:space="preserve">nan ping </v>
      </c>
      <c r="B26" t="str">
        <f t="shared" si="1"/>
        <v>nanping</v>
      </c>
      <c r="C26" t="str">
        <f t="shared" si="2"/>
        <v>Nanping</v>
      </c>
      <c r="E26" s="4" t="s">
        <v>54</v>
      </c>
      <c r="F26" s="1" t="s">
        <v>179</v>
      </c>
    </row>
    <row r="27" spans="1:6" ht="14.4" x14ac:dyDescent="0.25">
      <c r="A27" t="str">
        <f t="shared" si="0"/>
        <v xml:space="preserve">long yan </v>
      </c>
      <c r="B27" t="str">
        <f t="shared" si="1"/>
        <v>longyan</v>
      </c>
      <c r="C27" t="str">
        <f t="shared" si="2"/>
        <v>Longyan</v>
      </c>
      <c r="E27" s="4" t="s">
        <v>55</v>
      </c>
      <c r="F27" s="1" t="s">
        <v>177</v>
      </c>
    </row>
    <row r="28" spans="1:6" ht="14.4" x14ac:dyDescent="0.25">
      <c r="A28" t="str">
        <f t="shared" si="0"/>
        <v xml:space="preserve">huang shi </v>
      </c>
      <c r="B28" t="str">
        <f t="shared" si="1"/>
        <v>huangshi</v>
      </c>
      <c r="C28" t="str">
        <f t="shared" si="2"/>
        <v>Huangshi</v>
      </c>
      <c r="E28" s="4" t="s">
        <v>56</v>
      </c>
      <c r="F28" s="1" t="s">
        <v>178</v>
      </c>
    </row>
    <row r="29" spans="1:6" ht="14.4" x14ac:dyDescent="0.25">
      <c r="A29" t="str">
        <f t="shared" si="0"/>
        <v xml:space="preserve">dong zhou </v>
      </c>
      <c r="B29" t="str">
        <f t="shared" si="1"/>
        <v>dongzhou</v>
      </c>
      <c r="C29" t="str">
        <f t="shared" si="2"/>
        <v>Dongzhou</v>
      </c>
      <c r="E29" s="4" t="s">
        <v>57</v>
      </c>
      <c r="F29" s="1" t="s">
        <v>181</v>
      </c>
    </row>
    <row r="30" spans="1:6" ht="14.4" x14ac:dyDescent="0.25">
      <c r="A30" t="str">
        <f t="shared" si="0"/>
        <v xml:space="preserve">heng yang </v>
      </c>
      <c r="B30" t="str">
        <f t="shared" si="1"/>
        <v>hengyang</v>
      </c>
      <c r="C30" t="str">
        <f t="shared" si="2"/>
        <v>Hengyang</v>
      </c>
      <c r="E30" s="4" t="s">
        <v>58</v>
      </c>
      <c r="F30" s="1" t="s">
        <v>181</v>
      </c>
    </row>
    <row r="31" spans="1:6" ht="14.4" x14ac:dyDescent="0.25">
      <c r="A31" t="str">
        <f t="shared" si="0"/>
        <v xml:space="preserve">shao yang </v>
      </c>
      <c r="B31" t="str">
        <f t="shared" si="1"/>
        <v>shaoyang</v>
      </c>
      <c r="C31" t="str">
        <f t="shared" si="2"/>
        <v>Shaoyang</v>
      </c>
      <c r="E31" s="4" t="s">
        <v>59</v>
      </c>
      <c r="F31" s="1" t="s">
        <v>178</v>
      </c>
    </row>
    <row r="32" spans="1:6" ht="14.4" x14ac:dyDescent="0.25">
      <c r="A32" t="str">
        <f t="shared" si="0"/>
        <v xml:space="preserve">chen zhou </v>
      </c>
      <c r="B32" t="str">
        <f t="shared" si="1"/>
        <v>chenzhou</v>
      </c>
      <c r="C32" t="str">
        <f t="shared" si="2"/>
        <v>Chenzhou</v>
      </c>
      <c r="E32" s="4" t="s">
        <v>60</v>
      </c>
      <c r="F32" s="1" t="s">
        <v>179</v>
      </c>
    </row>
    <row r="33" spans="1:6" ht="14.4" x14ac:dyDescent="0.25">
      <c r="A33" t="str">
        <f t="shared" si="0"/>
        <v xml:space="preserve">lou di </v>
      </c>
      <c r="B33" t="str">
        <f t="shared" si="1"/>
        <v>loudi</v>
      </c>
      <c r="C33" t="str">
        <f t="shared" si="2"/>
        <v>Loudi</v>
      </c>
      <c r="E33" s="4" t="s">
        <v>61</v>
      </c>
      <c r="F33" s="1" t="s">
        <v>179</v>
      </c>
    </row>
    <row r="34" spans="1:6" ht="14.4" x14ac:dyDescent="0.25">
      <c r="A34" t="str">
        <f t="shared" si="0"/>
        <v xml:space="preserve">shao guan </v>
      </c>
      <c r="B34" t="str">
        <f t="shared" si="1"/>
        <v>shaoguan</v>
      </c>
      <c r="C34" t="str">
        <f t="shared" si="2"/>
        <v>Shaoguan</v>
      </c>
      <c r="E34" s="4" t="s">
        <v>62</v>
      </c>
      <c r="F34" s="1" t="s">
        <v>178</v>
      </c>
    </row>
    <row r="35" spans="1:6" ht="14.4" x14ac:dyDescent="0.25">
      <c r="A35" t="str">
        <f t="shared" si="0"/>
        <v xml:space="preserve">yun fu </v>
      </c>
      <c r="B35" t="str">
        <f t="shared" si="1"/>
        <v>yunfu</v>
      </c>
      <c r="C35" t="str">
        <f t="shared" si="2"/>
        <v>Yunfu</v>
      </c>
      <c r="E35" s="4" t="s">
        <v>63</v>
      </c>
      <c r="F35" s="1" t="s">
        <v>179</v>
      </c>
    </row>
    <row r="36" spans="1:6" ht="14.4" x14ac:dyDescent="0.25">
      <c r="A36" t="str">
        <f t="shared" si="0"/>
        <v xml:space="preserve">bai se </v>
      </c>
      <c r="B36" t="str">
        <f t="shared" si="1"/>
        <v>baise</v>
      </c>
      <c r="C36" t="str">
        <f t="shared" si="2"/>
        <v>Baise</v>
      </c>
      <c r="E36" s="4" t="s">
        <v>64</v>
      </c>
      <c r="F36" s="1" t="s">
        <v>177</v>
      </c>
    </row>
    <row r="37" spans="1:6" ht="14.4" x14ac:dyDescent="0.25">
      <c r="A37" t="str">
        <f t="shared" si="0"/>
        <v xml:space="preserve">he zhou </v>
      </c>
      <c r="B37" t="str">
        <f t="shared" si="1"/>
        <v>hezhou</v>
      </c>
      <c r="C37" t="str">
        <f t="shared" si="2"/>
        <v>Hezhou</v>
      </c>
      <c r="E37" s="4" t="s">
        <v>65</v>
      </c>
      <c r="F37" s="1" t="s">
        <v>179</v>
      </c>
    </row>
    <row r="38" spans="1:6" ht="14.4" x14ac:dyDescent="0.25">
      <c r="A38" t="str">
        <f t="shared" si="0"/>
        <v xml:space="preserve">he chi </v>
      </c>
      <c r="B38" t="str">
        <f t="shared" si="1"/>
        <v>hechi</v>
      </c>
      <c r="C38" t="str">
        <f t="shared" si="2"/>
        <v>Hechi</v>
      </c>
      <c r="E38" s="4" t="s">
        <v>66</v>
      </c>
      <c r="F38" s="1" t="s">
        <v>177</v>
      </c>
    </row>
    <row r="39" spans="1:6" ht="14.4" x14ac:dyDescent="0.25">
      <c r="A39" t="str">
        <f t="shared" si="0"/>
        <v xml:space="preserve">jing de zhen </v>
      </c>
      <c r="B39" t="str">
        <f t="shared" si="1"/>
        <v>jingdezhen</v>
      </c>
      <c r="C39" t="str">
        <f t="shared" si="2"/>
        <v>Jingdezhen</v>
      </c>
      <c r="E39" s="4" t="s">
        <v>67</v>
      </c>
      <c r="F39" s="1" t="s">
        <v>179</v>
      </c>
    </row>
    <row r="40" spans="1:6" ht="14.4" x14ac:dyDescent="0.25">
      <c r="A40" t="str">
        <f t="shared" si="0"/>
        <v xml:space="preserve">ping xiang </v>
      </c>
      <c r="B40" t="str">
        <f t="shared" si="1"/>
        <v>pingxiang</v>
      </c>
      <c r="C40" t="str">
        <f t="shared" si="2"/>
        <v>Pingxiang</v>
      </c>
      <c r="E40" s="4" t="s">
        <v>68</v>
      </c>
      <c r="F40" s="1" t="s">
        <v>177</v>
      </c>
    </row>
    <row r="41" spans="1:6" ht="14.4" x14ac:dyDescent="0.25">
      <c r="A41" t="str">
        <f t="shared" si="0"/>
        <v xml:space="preserve">xin yu </v>
      </c>
      <c r="B41" t="str">
        <f t="shared" si="1"/>
        <v>xinyu</v>
      </c>
      <c r="C41" t="str">
        <f t="shared" si="2"/>
        <v>Xinyu</v>
      </c>
      <c r="E41" s="4" t="s">
        <v>69</v>
      </c>
      <c r="F41" s="1" t="s">
        <v>177</v>
      </c>
    </row>
    <row r="42" spans="1:6" ht="14.4" x14ac:dyDescent="0.25">
      <c r="A42" t="str">
        <f t="shared" si="0"/>
        <v xml:space="preserve">gan zhou </v>
      </c>
      <c r="B42" t="str">
        <f t="shared" si="1"/>
        <v>ganzhou</v>
      </c>
      <c r="C42" t="str">
        <f t="shared" si="2"/>
        <v>Ganzhou</v>
      </c>
      <c r="E42" s="4" t="s">
        <v>70</v>
      </c>
      <c r="F42" s="1" t="s">
        <v>177</v>
      </c>
    </row>
    <row r="43" spans="1:6" ht="14.4" x14ac:dyDescent="0.25">
      <c r="A43" t="str">
        <f t="shared" si="0"/>
        <v xml:space="preserve">yi chun </v>
      </c>
      <c r="B43" t="str">
        <f t="shared" si="1"/>
        <v>yichun</v>
      </c>
      <c r="C43" t="str">
        <f t="shared" si="2"/>
        <v>Yichun</v>
      </c>
      <c r="E43" s="4" t="s">
        <v>71</v>
      </c>
      <c r="F43" s="1" t="s">
        <v>179</v>
      </c>
    </row>
    <row r="44" spans="1:6" ht="14.4" x14ac:dyDescent="0.25">
      <c r="A44" t="str">
        <f t="shared" si="0"/>
        <v xml:space="preserve">zi bo </v>
      </c>
      <c r="B44" t="str">
        <f t="shared" si="1"/>
        <v>zibo</v>
      </c>
      <c r="C44" t="str">
        <f t="shared" si="2"/>
        <v>Zibo</v>
      </c>
      <c r="E44" s="4" t="s">
        <v>72</v>
      </c>
      <c r="F44" s="1" t="s">
        <v>177</v>
      </c>
    </row>
    <row r="45" spans="1:6" ht="14.4" x14ac:dyDescent="0.25">
      <c r="A45" t="str">
        <f t="shared" si="0"/>
        <v xml:space="preserve">zao zhuang </v>
      </c>
      <c r="B45" t="str">
        <f t="shared" si="1"/>
        <v>zaozhuang</v>
      </c>
      <c r="C45" t="str">
        <f t="shared" si="2"/>
        <v>Zaozhuang</v>
      </c>
      <c r="E45" s="4" t="s">
        <v>73</v>
      </c>
      <c r="F45" s="1" t="s">
        <v>177</v>
      </c>
    </row>
    <row r="46" spans="1:6" ht="14.4" x14ac:dyDescent="0.25">
      <c r="A46" t="str">
        <f t="shared" si="0"/>
        <v xml:space="preserve">dong ying </v>
      </c>
      <c r="B46" t="str">
        <f t="shared" si="1"/>
        <v>dongying</v>
      </c>
      <c r="C46" t="str">
        <f t="shared" si="2"/>
        <v>Dongying</v>
      </c>
      <c r="E46" s="4" t="s">
        <v>74</v>
      </c>
      <c r="F46" s="1" t="s">
        <v>177</v>
      </c>
    </row>
    <row r="47" spans="1:6" ht="14.4" x14ac:dyDescent="0.25">
      <c r="A47" t="str">
        <f t="shared" si="0"/>
        <v xml:space="preserve">ji ning </v>
      </c>
      <c r="B47" t="str">
        <f t="shared" si="1"/>
        <v>jining</v>
      </c>
      <c r="C47" t="str">
        <f t="shared" si="2"/>
        <v>Jining</v>
      </c>
      <c r="E47" s="4" t="s">
        <v>75</v>
      </c>
      <c r="F47" s="1" t="s">
        <v>177</v>
      </c>
    </row>
    <row r="48" spans="1:6" ht="14.4" x14ac:dyDescent="0.25">
      <c r="A48" t="str">
        <f t="shared" si="0"/>
        <v xml:space="preserve">tai an </v>
      </c>
      <c r="B48" t="str">
        <f t="shared" si="1"/>
        <v>taian</v>
      </c>
      <c r="C48" t="str">
        <f t="shared" si="2"/>
        <v>Taian</v>
      </c>
      <c r="E48" s="4" t="s">
        <v>76</v>
      </c>
      <c r="F48" s="1" t="s">
        <v>179</v>
      </c>
    </row>
    <row r="49" spans="1:6" ht="14.4" x14ac:dyDescent="0.25">
      <c r="A49" t="str">
        <f t="shared" si="0"/>
        <v xml:space="preserve">lai wu </v>
      </c>
      <c r="B49" t="str">
        <f t="shared" si="1"/>
        <v>laiwu</v>
      </c>
      <c r="C49" t="str">
        <f t="shared" si="2"/>
        <v>Laiwu</v>
      </c>
      <c r="E49" s="4" t="s">
        <v>77</v>
      </c>
      <c r="F49" s="1" t="s">
        <v>177</v>
      </c>
    </row>
    <row r="50" spans="1:6" ht="14.4" x14ac:dyDescent="0.25">
      <c r="A50" t="str">
        <f t="shared" si="0"/>
        <v xml:space="preserve">lin yi </v>
      </c>
      <c r="B50" t="str">
        <f t="shared" si="1"/>
        <v>linyi</v>
      </c>
      <c r="C50" t="str">
        <f t="shared" si="2"/>
        <v>Linyi</v>
      </c>
      <c r="E50" s="4" t="s">
        <v>78</v>
      </c>
      <c r="F50" s="1" t="s">
        <v>177</v>
      </c>
    </row>
    <row r="51" spans="1:6" ht="14.4" x14ac:dyDescent="0.25">
      <c r="A51" t="str">
        <f t="shared" si="0"/>
        <v xml:space="preserve">an shan </v>
      </c>
      <c r="B51" t="str">
        <f t="shared" si="1"/>
        <v>anshan</v>
      </c>
      <c r="C51" t="str">
        <f t="shared" si="2"/>
        <v>Anshan</v>
      </c>
      <c r="E51" s="4" t="s">
        <v>79</v>
      </c>
      <c r="F51" s="1" t="s">
        <v>177</v>
      </c>
    </row>
    <row r="52" spans="1:6" ht="14.4" x14ac:dyDescent="0.25">
      <c r="A52" t="str">
        <f t="shared" si="0"/>
        <v xml:space="preserve">fu shun </v>
      </c>
      <c r="B52" t="str">
        <f t="shared" si="1"/>
        <v>fushun</v>
      </c>
      <c r="C52" t="str">
        <f t="shared" si="2"/>
        <v>Fushun</v>
      </c>
      <c r="E52" s="4" t="s">
        <v>80</v>
      </c>
      <c r="F52" s="1" t="s">
        <v>178</v>
      </c>
    </row>
    <row r="53" spans="1:6" ht="14.4" x14ac:dyDescent="0.25">
      <c r="A53" t="str">
        <f t="shared" si="0"/>
        <v xml:space="preserve">ben xi </v>
      </c>
      <c r="B53" t="str">
        <f t="shared" si="1"/>
        <v>benxi</v>
      </c>
      <c r="C53" t="str">
        <f t="shared" si="2"/>
        <v>Benxi</v>
      </c>
      <c r="E53" s="4" t="s">
        <v>81</v>
      </c>
      <c r="F53" s="1" t="s">
        <v>178</v>
      </c>
    </row>
    <row r="54" spans="1:6" ht="14.4" x14ac:dyDescent="0.25">
      <c r="A54" t="str">
        <f t="shared" si="0"/>
        <v xml:space="preserve">fu xin </v>
      </c>
      <c r="B54" t="str">
        <f t="shared" si="1"/>
        <v>fuxin</v>
      </c>
      <c r="C54" t="str">
        <f t="shared" si="2"/>
        <v>Fuxin</v>
      </c>
      <c r="E54" s="4" t="s">
        <v>82</v>
      </c>
      <c r="F54" s="1" t="s">
        <v>177</v>
      </c>
    </row>
    <row r="55" spans="1:6" ht="14.4" x14ac:dyDescent="0.25">
      <c r="A55" t="str">
        <f t="shared" si="0"/>
        <v xml:space="preserve">pan jin </v>
      </c>
      <c r="B55" t="str">
        <f t="shared" si="1"/>
        <v>panjin</v>
      </c>
      <c r="C55" t="str">
        <f t="shared" si="2"/>
        <v>Panjin</v>
      </c>
      <c r="E55" s="4" t="s">
        <v>83</v>
      </c>
      <c r="F55" s="1" t="s">
        <v>179</v>
      </c>
    </row>
    <row r="56" spans="1:6" ht="14.4" x14ac:dyDescent="0.25">
      <c r="A56" t="str">
        <f t="shared" si="0"/>
        <v xml:space="preserve">hu lu dao </v>
      </c>
      <c r="B56" t="str">
        <f t="shared" si="1"/>
        <v>huludao</v>
      </c>
      <c r="C56" t="str">
        <f t="shared" si="2"/>
        <v>Huludao</v>
      </c>
      <c r="E56" s="4" t="s">
        <v>84</v>
      </c>
      <c r="F56" s="1" t="s">
        <v>178</v>
      </c>
    </row>
    <row r="57" spans="1:6" ht="14.4" x14ac:dyDescent="0.25">
      <c r="A57" t="str">
        <f t="shared" si="0"/>
        <v xml:space="preserve">ji lin </v>
      </c>
      <c r="B57" t="str">
        <f t="shared" si="1"/>
        <v>jilin</v>
      </c>
      <c r="C57" t="str">
        <f t="shared" si="2"/>
        <v>Jilin</v>
      </c>
      <c r="E57" s="4" t="s">
        <v>85</v>
      </c>
      <c r="F57" s="1" t="s">
        <v>180</v>
      </c>
    </row>
    <row r="58" spans="1:6" ht="14.4" x14ac:dyDescent="0.25">
      <c r="A58" t="str">
        <f t="shared" si="0"/>
        <v xml:space="preserve">liao yuan </v>
      </c>
      <c r="B58" t="str">
        <f t="shared" si="1"/>
        <v>liaoyuan</v>
      </c>
      <c r="C58" t="str">
        <f t="shared" si="2"/>
        <v>Liaoyuan</v>
      </c>
      <c r="E58" s="4" t="s">
        <v>86</v>
      </c>
      <c r="F58" s="1" t="s">
        <v>179</v>
      </c>
    </row>
    <row r="59" spans="1:6" ht="14.4" x14ac:dyDescent="0.25">
      <c r="A59" t="str">
        <f t="shared" si="0"/>
        <v xml:space="preserve">tong hua </v>
      </c>
      <c r="B59" t="str">
        <f t="shared" si="1"/>
        <v>tonghua</v>
      </c>
      <c r="C59" t="str">
        <f t="shared" si="2"/>
        <v>Tonghua</v>
      </c>
      <c r="E59" s="4" t="s">
        <v>87</v>
      </c>
      <c r="F59" s="1" t="s">
        <v>177</v>
      </c>
    </row>
    <row r="60" spans="1:6" ht="14.4" x14ac:dyDescent="0.25">
      <c r="A60" t="str">
        <f t="shared" si="0"/>
        <v xml:space="preserve">bai shan </v>
      </c>
      <c r="B60" t="str">
        <f t="shared" si="1"/>
        <v>baishan</v>
      </c>
      <c r="C60" t="str">
        <f t="shared" si="2"/>
        <v>Baishan</v>
      </c>
      <c r="E60" s="4" t="s">
        <v>88</v>
      </c>
      <c r="F60" s="1" t="s">
        <v>178</v>
      </c>
    </row>
    <row r="61" spans="1:6" ht="14.4" x14ac:dyDescent="0.25">
      <c r="A61" t="str">
        <f t="shared" si="0"/>
        <v xml:space="preserve">song yuan </v>
      </c>
      <c r="B61" t="str">
        <f t="shared" si="1"/>
        <v>songyuan</v>
      </c>
      <c r="C61" t="str">
        <f t="shared" si="2"/>
        <v>Songyuan</v>
      </c>
      <c r="E61" s="4" t="s">
        <v>89</v>
      </c>
      <c r="F61" s="1" t="s">
        <v>179</v>
      </c>
    </row>
    <row r="62" spans="1:6" ht="14.4" x14ac:dyDescent="0.25">
      <c r="A62" t="str">
        <f t="shared" si="0"/>
        <v xml:space="preserve">chang zhi </v>
      </c>
      <c r="B62" t="str">
        <f t="shared" si="1"/>
        <v>changzhi</v>
      </c>
      <c r="C62" t="str">
        <f t="shared" si="2"/>
        <v>Changzhi</v>
      </c>
      <c r="E62" s="4" t="s">
        <v>90</v>
      </c>
      <c r="F62" s="1" t="s">
        <v>179</v>
      </c>
    </row>
    <row r="63" spans="1:6" ht="14.4" x14ac:dyDescent="0.25">
      <c r="A63" t="str">
        <f t="shared" si="0"/>
        <v xml:space="preserve">da tong </v>
      </c>
      <c r="B63" t="str">
        <f t="shared" si="1"/>
        <v>datong</v>
      </c>
      <c r="C63" t="str">
        <f t="shared" si="2"/>
        <v>Datong</v>
      </c>
      <c r="E63" s="4" t="s">
        <v>91</v>
      </c>
      <c r="F63" s="1" t="s">
        <v>178</v>
      </c>
    </row>
    <row r="64" spans="1:6" ht="14.4" x14ac:dyDescent="0.25">
      <c r="A64" t="str">
        <f t="shared" si="0"/>
        <v xml:space="preserve">jin cheng </v>
      </c>
      <c r="B64" t="str">
        <f t="shared" si="1"/>
        <v>jincheng</v>
      </c>
      <c r="C64" t="str">
        <f t="shared" si="2"/>
        <v>Jincheng</v>
      </c>
      <c r="E64" s="4" t="s">
        <v>92</v>
      </c>
      <c r="F64" s="1" t="s">
        <v>9</v>
      </c>
    </row>
    <row r="65" spans="1:6" ht="14.4" x14ac:dyDescent="0.25">
      <c r="A65" t="str">
        <f t="shared" si="0"/>
        <v xml:space="preserve">jin zhong </v>
      </c>
      <c r="B65" t="str">
        <f t="shared" si="1"/>
        <v>jinzhong</v>
      </c>
      <c r="C65" t="str">
        <f t="shared" si="2"/>
        <v>Jinzhong</v>
      </c>
      <c r="E65" s="4" t="s">
        <v>93</v>
      </c>
      <c r="F65" s="1" t="s">
        <v>177</v>
      </c>
    </row>
    <row r="66" spans="1:6" ht="14.4" x14ac:dyDescent="0.25">
      <c r="A66" t="str">
        <f t="shared" si="0"/>
        <v xml:space="preserve">lin fen </v>
      </c>
      <c r="B66" t="str">
        <f t="shared" si="1"/>
        <v>linfen</v>
      </c>
      <c r="C66" t="str">
        <f t="shared" si="2"/>
        <v>Linfen</v>
      </c>
      <c r="E66" s="4" t="s">
        <v>94</v>
      </c>
      <c r="F66" s="1" t="s">
        <v>178</v>
      </c>
    </row>
    <row r="67" spans="1:6" ht="14.4" x14ac:dyDescent="0.25">
      <c r="A67" t="str">
        <f t="shared" ref="A67:A116" si="3">getpy(E67)</f>
        <v xml:space="preserve">lv liang </v>
      </c>
      <c r="B67" t="str">
        <f t="shared" ref="B67:B116" si="4">SUBSTITUTE(A67," ","")</f>
        <v>lvliang</v>
      </c>
      <c r="C67" t="str">
        <f t="shared" ref="C67:C116" si="5">PROPER(B67)</f>
        <v>Lvliang</v>
      </c>
      <c r="E67" s="4" t="s">
        <v>95</v>
      </c>
      <c r="F67" s="1" t="s">
        <v>179</v>
      </c>
    </row>
    <row r="68" spans="1:6" ht="14.4" x14ac:dyDescent="0.25">
      <c r="A68" t="str">
        <f t="shared" si="3"/>
        <v xml:space="preserve">shuo zhou </v>
      </c>
      <c r="B68" t="str">
        <f t="shared" si="4"/>
        <v>shuozhou</v>
      </c>
      <c r="C68" t="str">
        <f t="shared" si="5"/>
        <v>Shuozhou</v>
      </c>
      <c r="E68" s="4" t="s">
        <v>96</v>
      </c>
      <c r="F68" s="1" t="s">
        <v>179</v>
      </c>
    </row>
    <row r="69" spans="1:6" ht="14.4" x14ac:dyDescent="0.25">
      <c r="A69" t="str">
        <f t="shared" si="3"/>
        <v xml:space="preserve">xin zhou </v>
      </c>
      <c r="B69" t="str">
        <f t="shared" si="4"/>
        <v>xinzhou</v>
      </c>
      <c r="C69" t="str">
        <f t="shared" si="5"/>
        <v>Xinzhou</v>
      </c>
      <c r="E69" s="4" t="s">
        <v>97</v>
      </c>
      <c r="F69" s="1" t="s">
        <v>177</v>
      </c>
    </row>
    <row r="70" spans="1:6" ht="14.4" x14ac:dyDescent="0.25">
      <c r="A70" t="str">
        <f t="shared" si="3"/>
        <v xml:space="preserve">yang quan </v>
      </c>
      <c r="B70" t="str">
        <f t="shared" si="4"/>
        <v>yangquan</v>
      </c>
      <c r="C70" t="str">
        <f t="shared" si="5"/>
        <v>Yangquan</v>
      </c>
      <c r="E70" s="4" t="s">
        <v>98</v>
      </c>
      <c r="F70" s="1" t="s">
        <v>146</v>
      </c>
    </row>
    <row r="71" spans="1:6" ht="14.4" x14ac:dyDescent="0.25">
      <c r="A71" t="str">
        <f t="shared" si="3"/>
        <v xml:space="preserve">yun cheng </v>
      </c>
      <c r="B71" t="str">
        <f t="shared" si="4"/>
        <v>yuncheng</v>
      </c>
      <c r="C71" t="str">
        <f t="shared" si="5"/>
        <v>Yuncheng</v>
      </c>
      <c r="E71" s="4" t="s">
        <v>99</v>
      </c>
      <c r="F71" s="1" t="s">
        <v>39</v>
      </c>
    </row>
    <row r="72" spans="1:6" ht="14.4" x14ac:dyDescent="0.25">
      <c r="A72" t="str">
        <f t="shared" si="3"/>
        <v xml:space="preserve">zi gong </v>
      </c>
      <c r="B72" t="str">
        <f t="shared" si="4"/>
        <v>zigong</v>
      </c>
      <c r="C72" t="str">
        <f t="shared" si="5"/>
        <v>Zigong</v>
      </c>
      <c r="E72" s="4" t="s">
        <v>100</v>
      </c>
      <c r="F72" s="1" t="s">
        <v>178</v>
      </c>
    </row>
    <row r="73" spans="1:6" ht="14.4" x14ac:dyDescent="0.25">
      <c r="A73" t="str">
        <f t="shared" si="3"/>
        <v xml:space="preserve">pan zhi hua </v>
      </c>
      <c r="B73" t="str">
        <f t="shared" si="4"/>
        <v>panzhihua</v>
      </c>
      <c r="C73" t="str">
        <f t="shared" si="5"/>
        <v>Panzhihua</v>
      </c>
      <c r="E73" s="4" t="s">
        <v>101</v>
      </c>
      <c r="F73" s="1" t="s">
        <v>179</v>
      </c>
    </row>
    <row r="74" spans="1:6" ht="14.4" x14ac:dyDescent="0.25">
      <c r="A74" t="s">
        <v>480</v>
      </c>
      <c r="B74" t="str">
        <f t="shared" si="4"/>
        <v>luzhou</v>
      </c>
      <c r="C74" t="str">
        <f t="shared" si="5"/>
        <v>Luzhou</v>
      </c>
      <c r="E74" s="4" t="s">
        <v>102</v>
      </c>
      <c r="F74" s="1" t="s">
        <v>178</v>
      </c>
    </row>
    <row r="75" spans="1:6" ht="14.4" x14ac:dyDescent="0.25">
      <c r="A75" t="str">
        <f t="shared" si="3"/>
        <v xml:space="preserve">guang yuan </v>
      </c>
      <c r="B75" t="str">
        <f t="shared" si="4"/>
        <v>guangyuan</v>
      </c>
      <c r="C75" t="str">
        <f t="shared" si="5"/>
        <v>Guangyuan</v>
      </c>
      <c r="E75" s="4" t="s">
        <v>103</v>
      </c>
      <c r="F75" s="1" t="s">
        <v>178</v>
      </c>
    </row>
    <row r="76" spans="1:6" ht="14.4" x14ac:dyDescent="0.25">
      <c r="A76" t="str">
        <f t="shared" si="3"/>
        <v xml:space="preserve">nan chong </v>
      </c>
      <c r="B76" t="str">
        <f t="shared" si="4"/>
        <v>nanchong</v>
      </c>
      <c r="C76" t="str">
        <f t="shared" si="5"/>
        <v>Nanchong</v>
      </c>
      <c r="E76" s="4" t="s">
        <v>104</v>
      </c>
      <c r="F76" s="1" t="s">
        <v>178</v>
      </c>
    </row>
    <row r="77" spans="1:6" ht="14.4" x14ac:dyDescent="0.25">
      <c r="A77" t="str">
        <f t="shared" si="3"/>
        <v xml:space="preserve">guang an </v>
      </c>
      <c r="B77" t="str">
        <f t="shared" si="4"/>
        <v>guangan</v>
      </c>
      <c r="C77" t="str">
        <f t="shared" si="5"/>
        <v>Guangan</v>
      </c>
      <c r="E77" s="4" t="s">
        <v>105</v>
      </c>
      <c r="F77" s="1" t="s">
        <v>177</v>
      </c>
    </row>
    <row r="78" spans="1:6" ht="14.4" x14ac:dyDescent="0.25">
      <c r="A78" t="str">
        <f t="shared" si="3"/>
        <v xml:space="preserve">da zhou </v>
      </c>
      <c r="B78" t="str">
        <f t="shared" si="4"/>
        <v>dazhou</v>
      </c>
      <c r="C78" t="str">
        <f t="shared" si="5"/>
        <v>Dazhou</v>
      </c>
      <c r="E78" s="4" t="s">
        <v>106</v>
      </c>
      <c r="F78" s="1" t="s">
        <v>178</v>
      </c>
    </row>
    <row r="79" spans="1:6" ht="14.4" x14ac:dyDescent="0.25">
      <c r="A79" t="str">
        <f t="shared" si="3"/>
        <v xml:space="preserve">ya an </v>
      </c>
      <c r="B79" t="str">
        <f t="shared" si="4"/>
        <v>yaan</v>
      </c>
      <c r="C79" t="str">
        <f t="shared" si="5"/>
        <v>Yaan</v>
      </c>
      <c r="E79" s="4" t="s">
        <v>107</v>
      </c>
      <c r="F79" s="1" t="s">
        <v>34</v>
      </c>
    </row>
    <row r="80" spans="1:6" ht="14.4" x14ac:dyDescent="0.25">
      <c r="A80" t="str">
        <f t="shared" si="3"/>
        <v xml:space="preserve">liu pan shui </v>
      </c>
      <c r="B80" t="str">
        <f t="shared" si="4"/>
        <v>liupanshui</v>
      </c>
      <c r="C80" t="str">
        <f t="shared" si="5"/>
        <v>Liupanshui</v>
      </c>
      <c r="E80" s="4" t="s">
        <v>108</v>
      </c>
      <c r="F80" s="1" t="s">
        <v>181</v>
      </c>
    </row>
    <row r="81" spans="1:6" ht="14.4" x14ac:dyDescent="0.25">
      <c r="A81" t="str">
        <f t="shared" si="3"/>
        <v xml:space="preserve">an shun </v>
      </c>
      <c r="B81" t="str">
        <f t="shared" si="4"/>
        <v>anshun</v>
      </c>
      <c r="C81" t="str">
        <f t="shared" si="5"/>
        <v>Anshun</v>
      </c>
      <c r="E81" s="4" t="s">
        <v>109</v>
      </c>
      <c r="F81" s="1" t="s">
        <v>177</v>
      </c>
    </row>
    <row r="82" spans="1:6" ht="14.4" x14ac:dyDescent="0.25">
      <c r="A82" t="str">
        <f t="shared" si="3"/>
        <v xml:space="preserve">bi jie </v>
      </c>
      <c r="B82" t="str">
        <f t="shared" si="4"/>
        <v>bijie</v>
      </c>
      <c r="C82" t="str">
        <f t="shared" si="5"/>
        <v>Bijie</v>
      </c>
      <c r="E82" s="4" t="s">
        <v>110</v>
      </c>
      <c r="F82" s="1" t="s">
        <v>177</v>
      </c>
    </row>
    <row r="83" spans="1:6" ht="14.4" x14ac:dyDescent="0.25">
      <c r="A83" t="str">
        <f t="shared" si="3"/>
        <v xml:space="preserve">qu jing </v>
      </c>
      <c r="B83" t="str">
        <f t="shared" si="4"/>
        <v>qujing</v>
      </c>
      <c r="C83" t="str">
        <f t="shared" si="5"/>
        <v>Qujing</v>
      </c>
      <c r="E83" s="4" t="s">
        <v>111</v>
      </c>
      <c r="F83" s="1" t="s">
        <v>178</v>
      </c>
    </row>
    <row r="84" spans="1:6" ht="14.4" x14ac:dyDescent="0.25">
      <c r="A84" t="str">
        <f t="shared" si="3"/>
        <v xml:space="preserve">bao shan </v>
      </c>
      <c r="B84" t="str">
        <f t="shared" si="4"/>
        <v>baoshan</v>
      </c>
      <c r="C84" t="str">
        <f t="shared" si="5"/>
        <v>Baoshan</v>
      </c>
      <c r="E84" s="4" t="s">
        <v>112</v>
      </c>
      <c r="F84" s="1" t="s">
        <v>179</v>
      </c>
    </row>
    <row r="85" spans="1:6" ht="14.4" x14ac:dyDescent="0.25">
      <c r="A85" t="str">
        <f t="shared" si="3"/>
        <v xml:space="preserve">zhao tong </v>
      </c>
      <c r="B85" t="str">
        <f t="shared" si="4"/>
        <v>zhaotong</v>
      </c>
      <c r="C85" t="str">
        <f t="shared" si="5"/>
        <v>Zhaotong</v>
      </c>
      <c r="E85" s="4" t="s">
        <v>113</v>
      </c>
      <c r="F85" s="1" t="s">
        <v>151</v>
      </c>
    </row>
    <row r="86" spans="1:6" ht="14.4" x14ac:dyDescent="0.25">
      <c r="A86" t="str">
        <f t="shared" si="3"/>
        <v xml:space="preserve">li jiang </v>
      </c>
      <c r="B86" t="str">
        <f t="shared" si="4"/>
        <v>lijiang</v>
      </c>
      <c r="C86" t="str">
        <f t="shared" si="5"/>
        <v>Lijiang</v>
      </c>
      <c r="E86" s="4" t="s">
        <v>114</v>
      </c>
      <c r="F86" s="1" t="s">
        <v>179</v>
      </c>
    </row>
    <row r="87" spans="1:6" ht="14.4" x14ac:dyDescent="0.25">
      <c r="A87" t="str">
        <f t="shared" si="3"/>
        <v xml:space="preserve">lin cang </v>
      </c>
      <c r="B87" t="str">
        <f t="shared" si="4"/>
        <v>lincang</v>
      </c>
      <c r="C87" t="str">
        <f t="shared" si="5"/>
        <v>Lincang</v>
      </c>
      <c r="E87" s="4" t="s">
        <v>115</v>
      </c>
      <c r="F87" s="1" t="s">
        <v>179</v>
      </c>
    </row>
    <row r="88" spans="1:6" ht="14.4" x14ac:dyDescent="0.25">
      <c r="A88" t="str">
        <f t="shared" si="3"/>
        <v xml:space="preserve">shi zui shan </v>
      </c>
      <c r="B88" t="str">
        <f t="shared" si="4"/>
        <v>shizuishan</v>
      </c>
      <c r="C88" t="str">
        <f t="shared" si="5"/>
        <v>Shizuishan</v>
      </c>
      <c r="E88" s="4" t="s">
        <v>116</v>
      </c>
      <c r="F88" s="1" t="s">
        <v>181</v>
      </c>
    </row>
    <row r="89" spans="1:6" ht="14.4" x14ac:dyDescent="0.25">
      <c r="A89" t="str">
        <f t="shared" si="3"/>
        <v xml:space="preserve">ke la ma yi </v>
      </c>
      <c r="B89" t="str">
        <f t="shared" si="4"/>
        <v>kelamayi</v>
      </c>
      <c r="C89" t="str">
        <f t="shared" si="5"/>
        <v>Kelamayi</v>
      </c>
      <c r="E89" s="4" t="s">
        <v>117</v>
      </c>
      <c r="F89" s="1" t="s">
        <v>179</v>
      </c>
    </row>
    <row r="90" spans="1:6" ht="14.4" x14ac:dyDescent="0.25">
      <c r="A90" t="s">
        <v>479</v>
      </c>
      <c r="B90" t="str">
        <f t="shared" si="4"/>
        <v>bozhou</v>
      </c>
      <c r="C90" t="str">
        <f t="shared" si="5"/>
        <v>Bozhou</v>
      </c>
      <c r="E90" s="4" t="s">
        <v>118</v>
      </c>
      <c r="F90" s="1" t="s">
        <v>177</v>
      </c>
    </row>
    <row r="91" spans="1:6" ht="14.4" x14ac:dyDescent="0.25">
      <c r="A91" t="str">
        <f t="shared" si="3"/>
        <v xml:space="preserve">chi zhou </v>
      </c>
      <c r="B91" t="str">
        <f t="shared" si="4"/>
        <v>chizhou</v>
      </c>
      <c r="C91" t="str">
        <f t="shared" si="5"/>
        <v>Chizhou</v>
      </c>
      <c r="E91" s="4" t="s">
        <v>119</v>
      </c>
      <c r="F91" s="1" t="s">
        <v>177</v>
      </c>
    </row>
    <row r="92" spans="1:6" ht="14.4" x14ac:dyDescent="0.25">
      <c r="A92" t="str">
        <f t="shared" si="3"/>
        <v xml:space="preserve">chu zhou </v>
      </c>
      <c r="B92" t="str">
        <f t="shared" si="4"/>
        <v>chuzhou</v>
      </c>
      <c r="C92" t="str">
        <f t="shared" si="5"/>
        <v>Chuzhou</v>
      </c>
      <c r="E92" s="4" t="s">
        <v>120</v>
      </c>
      <c r="F92" s="1" t="s">
        <v>148</v>
      </c>
    </row>
    <row r="93" spans="1:6" ht="14.4" x14ac:dyDescent="0.25">
      <c r="A93" t="str">
        <f t="shared" si="3"/>
        <v xml:space="preserve">huai bei </v>
      </c>
      <c r="B93" t="str">
        <f t="shared" si="4"/>
        <v>huaibei</v>
      </c>
      <c r="C93" t="str">
        <f t="shared" si="5"/>
        <v>Huaibei</v>
      </c>
      <c r="E93" s="4" t="s">
        <v>121</v>
      </c>
      <c r="F93" s="1" t="s">
        <v>179</v>
      </c>
    </row>
    <row r="94" spans="1:6" ht="14.4" x14ac:dyDescent="0.25">
      <c r="A94" t="str">
        <f t="shared" si="3"/>
        <v xml:space="preserve">huai nan </v>
      </c>
      <c r="B94" t="str">
        <f t="shared" si="4"/>
        <v>huainan</v>
      </c>
      <c r="C94" t="str">
        <f t="shared" si="5"/>
        <v>Huainan</v>
      </c>
      <c r="E94" s="4" t="s">
        <v>122</v>
      </c>
      <c r="F94" s="1" t="s">
        <v>179</v>
      </c>
    </row>
    <row r="95" spans="1:6" ht="14.4" x14ac:dyDescent="0.25">
      <c r="A95" t="str">
        <f t="shared" si="3"/>
        <v xml:space="preserve">ma an shan </v>
      </c>
      <c r="B95" t="str">
        <f t="shared" si="4"/>
        <v>maanshan</v>
      </c>
      <c r="C95" t="str">
        <f t="shared" si="5"/>
        <v>Maanshan</v>
      </c>
      <c r="E95" s="4" t="s">
        <v>123</v>
      </c>
      <c r="F95" s="1" t="s">
        <v>179</v>
      </c>
    </row>
    <row r="96" spans="1:6" ht="14.4" x14ac:dyDescent="0.25">
      <c r="A96" t="str">
        <f t="shared" si="3"/>
        <v xml:space="preserve">su zhou </v>
      </c>
      <c r="B96" t="str">
        <f t="shared" si="4"/>
        <v>suzhou</v>
      </c>
      <c r="C96" t="str">
        <f t="shared" si="5"/>
        <v>Suzhou</v>
      </c>
      <c r="E96" s="4" t="s">
        <v>124</v>
      </c>
      <c r="F96" s="1" t="s">
        <v>181</v>
      </c>
    </row>
    <row r="97" spans="1:6" ht="14.4" x14ac:dyDescent="0.25">
      <c r="A97" t="str">
        <f t="shared" si="3"/>
        <v xml:space="preserve">tong ling </v>
      </c>
      <c r="B97" t="str">
        <f t="shared" si="4"/>
        <v>tongling</v>
      </c>
      <c r="C97" t="str">
        <f t="shared" si="5"/>
        <v>Tongling</v>
      </c>
      <c r="E97" s="4" t="s">
        <v>125</v>
      </c>
      <c r="F97" s="1" t="s">
        <v>181</v>
      </c>
    </row>
    <row r="98" spans="1:6" ht="14.4" x14ac:dyDescent="0.25">
      <c r="A98" t="str">
        <f t="shared" si="3"/>
        <v xml:space="preserve">xuan cheng </v>
      </c>
      <c r="B98" t="str">
        <f t="shared" si="4"/>
        <v>xuancheng</v>
      </c>
      <c r="C98" t="str">
        <f t="shared" si="5"/>
        <v>Xuancheng</v>
      </c>
      <c r="E98" s="4" t="s">
        <v>126</v>
      </c>
      <c r="F98" s="1" t="s">
        <v>178</v>
      </c>
    </row>
    <row r="99" spans="1:6" ht="14.4" x14ac:dyDescent="0.25">
      <c r="A99" t="str">
        <f t="shared" si="3"/>
        <v xml:space="preserve">he bi </v>
      </c>
      <c r="B99" t="str">
        <f t="shared" si="4"/>
        <v>hebi</v>
      </c>
      <c r="C99" t="str">
        <f t="shared" si="5"/>
        <v>Hebi</v>
      </c>
      <c r="E99" s="4" t="s">
        <v>127</v>
      </c>
      <c r="F99" s="1" t="s">
        <v>179</v>
      </c>
    </row>
    <row r="100" spans="1:6" ht="14.4" x14ac:dyDescent="0.25">
      <c r="A100" t="s">
        <v>478</v>
      </c>
      <c r="B100" t="str">
        <f t="shared" si="4"/>
        <v>jiaozuo</v>
      </c>
      <c r="C100" t="str">
        <f t="shared" si="5"/>
        <v>Jiaozuo</v>
      </c>
      <c r="E100" s="4" t="s">
        <v>128</v>
      </c>
      <c r="F100" s="1" t="s">
        <v>178</v>
      </c>
    </row>
    <row r="101" spans="1:6" ht="14.4" x14ac:dyDescent="0.25">
      <c r="A101" t="str">
        <f t="shared" si="3"/>
        <v xml:space="preserve">luo yang </v>
      </c>
      <c r="B101" t="str">
        <f t="shared" si="4"/>
        <v>luoyang</v>
      </c>
      <c r="C101" t="str">
        <f t="shared" si="5"/>
        <v>Luoyang</v>
      </c>
      <c r="E101" s="4" t="s">
        <v>129</v>
      </c>
      <c r="F101" s="1" t="s">
        <v>178</v>
      </c>
    </row>
    <row r="102" spans="1:6" ht="14.4" x14ac:dyDescent="0.25">
      <c r="A102" t="str">
        <f t="shared" si="3"/>
        <v xml:space="preserve">nan yang </v>
      </c>
      <c r="B102" t="str">
        <f t="shared" si="4"/>
        <v>nanyang</v>
      </c>
      <c r="C102" t="str">
        <f t="shared" si="5"/>
        <v>Nanyang</v>
      </c>
      <c r="E102" s="4" t="s">
        <v>130</v>
      </c>
      <c r="F102" s="1" t="s">
        <v>178</v>
      </c>
    </row>
    <row r="103" spans="1:6" ht="14.4" x14ac:dyDescent="0.25">
      <c r="A103" t="str">
        <f t="shared" si="3"/>
        <v xml:space="preserve">ping ding shan </v>
      </c>
      <c r="B103" t="str">
        <f t="shared" si="4"/>
        <v>pingdingshan</v>
      </c>
      <c r="C103" t="str">
        <f t="shared" si="5"/>
        <v>Pingdingshan</v>
      </c>
      <c r="E103" s="4" t="s">
        <v>131</v>
      </c>
      <c r="F103" s="1" t="s">
        <v>179</v>
      </c>
    </row>
    <row r="104" spans="1:6" ht="14.4" x14ac:dyDescent="0.25">
      <c r="A104" t="s">
        <v>477</v>
      </c>
      <c r="B104" t="str">
        <f t="shared" si="4"/>
        <v>puyang</v>
      </c>
      <c r="C104" t="str">
        <f t="shared" si="5"/>
        <v>Puyang</v>
      </c>
      <c r="E104" s="4" t="s">
        <v>132</v>
      </c>
      <c r="F104" s="1" t="s">
        <v>177</v>
      </c>
    </row>
    <row r="105" spans="1:6" ht="14.4" x14ac:dyDescent="0.25">
      <c r="A105" t="str">
        <f t="shared" si="3"/>
        <v xml:space="preserve">san men xia </v>
      </c>
      <c r="B105" t="str">
        <f t="shared" si="4"/>
        <v>sanmenxia</v>
      </c>
      <c r="C105" t="str">
        <f t="shared" si="5"/>
        <v>Sanmenxia</v>
      </c>
      <c r="E105" s="4" t="s">
        <v>133</v>
      </c>
      <c r="F105" s="1" t="s">
        <v>179</v>
      </c>
    </row>
    <row r="106" spans="1:6" ht="14.4" x14ac:dyDescent="0.25">
      <c r="A106" t="str">
        <f t="shared" si="3"/>
        <v xml:space="preserve">bao tou </v>
      </c>
      <c r="B106" t="str">
        <f t="shared" si="4"/>
        <v>baotou</v>
      </c>
      <c r="C106" t="str">
        <f t="shared" si="5"/>
        <v>Baotou</v>
      </c>
      <c r="E106" s="4" t="s">
        <v>134</v>
      </c>
      <c r="F106" s="1" t="s">
        <v>178</v>
      </c>
    </row>
    <row r="107" spans="1:6" ht="14.4" x14ac:dyDescent="0.25">
      <c r="A107" t="str">
        <f t="shared" si="3"/>
        <v xml:space="preserve">chi feng </v>
      </c>
      <c r="B107" t="str">
        <f t="shared" si="4"/>
        <v>chifeng</v>
      </c>
      <c r="C107" t="str">
        <f t="shared" si="5"/>
        <v>Chifeng</v>
      </c>
      <c r="E107" s="4" t="s">
        <v>135</v>
      </c>
      <c r="F107" s="1" t="s">
        <v>9</v>
      </c>
    </row>
    <row r="108" spans="1:6" ht="14.4" x14ac:dyDescent="0.25">
      <c r="A108" t="str">
        <f t="shared" si="3"/>
        <v xml:space="preserve">dong dong dong si </v>
      </c>
      <c r="B108" t="str">
        <f t="shared" si="4"/>
        <v>dongdongdongsi</v>
      </c>
      <c r="C108" t="str">
        <f t="shared" si="5"/>
        <v>Dongdongdongsi</v>
      </c>
      <c r="E108" s="4" t="s">
        <v>136</v>
      </c>
      <c r="F108" s="1" t="s">
        <v>178</v>
      </c>
    </row>
    <row r="109" spans="1:6" ht="14.4" x14ac:dyDescent="0.25">
      <c r="A109" t="str">
        <f t="shared" si="3"/>
        <v xml:space="preserve">hu lun bei dong </v>
      </c>
      <c r="B109" t="str">
        <f t="shared" si="4"/>
        <v>hulunbeidong</v>
      </c>
      <c r="C109" t="str">
        <f t="shared" si="5"/>
        <v>Hulunbeidong</v>
      </c>
      <c r="E109" s="4" t="s">
        <v>137</v>
      </c>
      <c r="F109" s="1" t="s">
        <v>179</v>
      </c>
    </row>
    <row r="110" spans="1:6" ht="14.4" x14ac:dyDescent="0.25">
      <c r="A110" t="str">
        <f t="shared" si="3"/>
        <v xml:space="preserve">wu hai </v>
      </c>
      <c r="B110" t="str">
        <f t="shared" si="4"/>
        <v>wuhai</v>
      </c>
      <c r="C110" t="str">
        <f t="shared" si="5"/>
        <v>Wuhai</v>
      </c>
      <c r="E110" s="4" t="s">
        <v>138</v>
      </c>
      <c r="F110" s="1" t="s">
        <v>179</v>
      </c>
    </row>
    <row r="111" spans="1:6" ht="14.4" x14ac:dyDescent="0.25">
      <c r="A111" t="str">
        <f t="shared" si="3"/>
        <v xml:space="preserve">bao ji </v>
      </c>
      <c r="B111" t="str">
        <f t="shared" si="4"/>
        <v>baoji</v>
      </c>
      <c r="C111" t="str">
        <f t="shared" si="5"/>
        <v>Baoji</v>
      </c>
      <c r="E111" s="4" t="s">
        <v>139</v>
      </c>
      <c r="F111" s="1" t="s">
        <v>181</v>
      </c>
    </row>
    <row r="112" spans="1:6" ht="14.4" x14ac:dyDescent="0.25">
      <c r="A112" t="str">
        <f t="shared" si="3"/>
        <v xml:space="preserve">tong chuan </v>
      </c>
      <c r="B112" t="str">
        <f t="shared" si="4"/>
        <v>tongchuan</v>
      </c>
      <c r="C112" t="str">
        <f t="shared" si="5"/>
        <v>Tongchuan</v>
      </c>
      <c r="E112" s="4" t="s">
        <v>140</v>
      </c>
      <c r="F112" s="1" t="s">
        <v>181</v>
      </c>
    </row>
    <row r="113" spans="1:6" ht="14.4" x14ac:dyDescent="0.25">
      <c r="A113" t="str">
        <f t="shared" si="3"/>
        <v xml:space="preserve">wei nan </v>
      </c>
      <c r="B113" t="str">
        <f t="shared" si="4"/>
        <v>weinan</v>
      </c>
      <c r="C113" t="str">
        <f t="shared" si="5"/>
        <v>Weinan</v>
      </c>
      <c r="E113" s="4" t="s">
        <v>141</v>
      </c>
      <c r="F113" s="1" t="s">
        <v>178</v>
      </c>
    </row>
    <row r="114" spans="1:6" ht="14.4" x14ac:dyDescent="0.25">
      <c r="A114" t="str">
        <f t="shared" si="3"/>
        <v xml:space="preserve">xian yang </v>
      </c>
      <c r="B114" t="str">
        <f t="shared" si="4"/>
        <v>xianyang</v>
      </c>
      <c r="C114" t="str">
        <f t="shared" si="5"/>
        <v>Xianyang</v>
      </c>
      <c r="E114" s="4" t="s">
        <v>142</v>
      </c>
      <c r="F114" s="1" t="s">
        <v>178</v>
      </c>
    </row>
    <row r="115" spans="1:6" ht="14.4" x14ac:dyDescent="0.25">
      <c r="A115" t="str">
        <f t="shared" si="3"/>
        <v xml:space="preserve">yan an </v>
      </c>
      <c r="B115" t="str">
        <f t="shared" si="4"/>
        <v>yanan</v>
      </c>
      <c r="C115" t="str">
        <f t="shared" si="5"/>
        <v>Yanan</v>
      </c>
      <c r="E115" s="4" t="s">
        <v>143</v>
      </c>
      <c r="F115" s="1" t="s">
        <v>179</v>
      </c>
    </row>
    <row r="116" spans="1:6" ht="14.4" x14ac:dyDescent="0.25">
      <c r="A116" t="str">
        <f t="shared" si="3"/>
        <v xml:space="preserve">yu lin </v>
      </c>
      <c r="B116" t="str">
        <f t="shared" si="4"/>
        <v>yulin</v>
      </c>
      <c r="C116" t="str">
        <f t="shared" si="5"/>
        <v>Yulin</v>
      </c>
      <c r="E116" s="4" t="s">
        <v>144</v>
      </c>
      <c r="F116" s="1" t="s">
        <v>179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3:L41"/>
  <sheetViews>
    <sheetView topLeftCell="A7" workbookViewId="0">
      <selection activeCell="D12" sqref="D12"/>
    </sheetView>
  </sheetViews>
  <sheetFormatPr defaultRowHeight="13.8" x14ac:dyDescent="0.25"/>
  <cols>
    <col min="3" max="3" width="12.3984375" customWidth="1"/>
    <col min="7" max="7" width="11.09765625" customWidth="1"/>
    <col min="8" max="10" width="9.3984375" customWidth="1"/>
    <col min="11" max="11" width="11.19921875" customWidth="1"/>
  </cols>
  <sheetData>
    <row r="3" spans="1:12" ht="14.4" x14ac:dyDescent="0.25">
      <c r="C3" s="3" t="s">
        <v>182</v>
      </c>
      <c r="D3" s="1" t="s">
        <v>177</v>
      </c>
      <c r="E3" s="1"/>
      <c r="F3" s="1"/>
      <c r="G3" s="16" t="s">
        <v>221</v>
      </c>
      <c r="H3" s="1" t="s">
        <v>177</v>
      </c>
      <c r="I3" s="1"/>
      <c r="J3" s="1"/>
      <c r="K3" s="16" t="s">
        <v>258</v>
      </c>
      <c r="L3" s="1" t="s">
        <v>181</v>
      </c>
    </row>
    <row r="4" spans="1:12" ht="14.4" x14ac:dyDescent="0.25">
      <c r="C4" s="3" t="s">
        <v>183</v>
      </c>
      <c r="D4" s="1" t="s">
        <v>147</v>
      </c>
      <c r="E4" s="1"/>
      <c r="F4" s="1"/>
      <c r="G4" s="16" t="s">
        <v>222</v>
      </c>
      <c r="H4" s="1" t="s">
        <v>177</v>
      </c>
      <c r="I4" s="1"/>
      <c r="J4" s="1"/>
      <c r="K4" s="16" t="s">
        <v>259</v>
      </c>
      <c r="L4" s="1" t="s">
        <v>177</v>
      </c>
    </row>
    <row r="5" spans="1:12" ht="14.4" x14ac:dyDescent="0.25">
      <c r="C5" s="3" t="s">
        <v>184</v>
      </c>
      <c r="D5" s="1" t="s">
        <v>153</v>
      </c>
      <c r="E5" s="1"/>
      <c r="F5" s="1"/>
      <c r="G5" s="16" t="s">
        <v>198</v>
      </c>
      <c r="H5" s="1" t="s">
        <v>179</v>
      </c>
      <c r="I5" s="1"/>
      <c r="J5" s="1"/>
      <c r="K5" s="16" t="s">
        <v>260</v>
      </c>
      <c r="L5" s="1" t="s">
        <v>177</v>
      </c>
    </row>
    <row r="6" spans="1:12" ht="14.4" x14ac:dyDescent="0.25">
      <c r="C6" s="3" t="s">
        <v>185</v>
      </c>
      <c r="D6" s="1" t="s">
        <v>149</v>
      </c>
      <c r="E6" s="1"/>
      <c r="F6" s="1"/>
      <c r="G6" s="16" t="s">
        <v>305</v>
      </c>
      <c r="H6" s="1" t="s">
        <v>177</v>
      </c>
      <c r="I6" s="1"/>
      <c r="J6" s="1"/>
      <c r="K6" s="16" t="s">
        <v>261</v>
      </c>
      <c r="L6" s="1" t="s">
        <v>178</v>
      </c>
    </row>
    <row r="7" spans="1:12" ht="14.4" x14ac:dyDescent="0.25">
      <c r="C7" s="3" t="s">
        <v>186</v>
      </c>
      <c r="D7" s="1" t="s">
        <v>177</v>
      </c>
      <c r="E7" s="1"/>
      <c r="F7" s="1"/>
      <c r="G7" s="16" t="s">
        <v>224</v>
      </c>
      <c r="H7" s="1" t="s">
        <v>177</v>
      </c>
      <c r="I7" t="s">
        <v>303</v>
      </c>
      <c r="J7" t="s">
        <v>306</v>
      </c>
      <c r="K7" s="16" t="s">
        <v>262</v>
      </c>
      <c r="L7" s="1" t="s">
        <v>179</v>
      </c>
    </row>
    <row r="8" spans="1:12" ht="14.4" x14ac:dyDescent="0.25">
      <c r="A8" s="1" t="s">
        <v>303</v>
      </c>
      <c r="B8" s="1" t="s">
        <v>298</v>
      </c>
      <c r="C8" s="3" t="s">
        <v>187</v>
      </c>
      <c r="D8" s="1" t="s">
        <v>149</v>
      </c>
      <c r="E8" t="s">
        <v>303</v>
      </c>
      <c r="F8" t="s">
        <v>306</v>
      </c>
      <c r="G8" s="16" t="s">
        <v>225</v>
      </c>
      <c r="H8" s="1" t="s">
        <v>177</v>
      </c>
      <c r="I8" s="1"/>
      <c r="J8" s="1"/>
      <c r="K8" s="16" t="s">
        <v>263</v>
      </c>
      <c r="L8" s="1" t="s">
        <v>151</v>
      </c>
    </row>
    <row r="9" spans="1:12" ht="14.4" x14ac:dyDescent="0.25">
      <c r="A9" s="1" t="s">
        <v>303</v>
      </c>
      <c r="B9" s="1" t="s">
        <v>298</v>
      </c>
      <c r="C9" s="3" t="s">
        <v>188</v>
      </c>
      <c r="D9" s="1" t="s">
        <v>34</v>
      </c>
      <c r="E9" s="1"/>
      <c r="F9" s="1"/>
      <c r="G9" s="16" t="s">
        <v>226</v>
      </c>
      <c r="H9" s="1" t="s">
        <v>177</v>
      </c>
      <c r="I9" s="1"/>
      <c r="J9" s="1"/>
      <c r="K9" s="16" t="s">
        <v>264</v>
      </c>
      <c r="L9" s="1" t="s">
        <v>179</v>
      </c>
    </row>
    <row r="10" spans="1:12" ht="14.4" x14ac:dyDescent="0.25">
      <c r="C10" s="16" t="s">
        <v>189</v>
      </c>
      <c r="D10" s="1" t="s">
        <v>178</v>
      </c>
      <c r="E10" s="1"/>
      <c r="F10" s="1"/>
      <c r="G10" s="16" t="s">
        <v>227</v>
      </c>
      <c r="H10" s="1" t="s">
        <v>179</v>
      </c>
      <c r="I10" s="1"/>
      <c r="J10" s="1"/>
      <c r="K10" s="16" t="s">
        <v>265</v>
      </c>
      <c r="L10" s="1" t="s">
        <v>179</v>
      </c>
    </row>
    <row r="11" spans="1:12" ht="14.4" x14ac:dyDescent="0.25">
      <c r="C11" s="16" t="s">
        <v>190</v>
      </c>
      <c r="D11" s="1" t="s">
        <v>179</v>
      </c>
      <c r="E11" s="1"/>
      <c r="F11" s="1"/>
      <c r="G11" s="16" t="s">
        <v>228</v>
      </c>
      <c r="H11" s="1" t="s">
        <v>177</v>
      </c>
      <c r="I11" s="1"/>
      <c r="J11" s="1"/>
      <c r="K11" s="16" t="s">
        <v>266</v>
      </c>
      <c r="L11" s="1" t="s">
        <v>181</v>
      </c>
    </row>
    <row r="12" spans="1:12" ht="14.4" x14ac:dyDescent="0.25">
      <c r="C12" s="16" t="s">
        <v>191</v>
      </c>
      <c r="D12" s="1" t="s">
        <v>178</v>
      </c>
      <c r="E12" s="1"/>
      <c r="F12" s="1"/>
      <c r="G12" s="16" t="s">
        <v>229</v>
      </c>
      <c r="H12" s="1" t="s">
        <v>177</v>
      </c>
      <c r="I12" s="1" t="s">
        <v>303</v>
      </c>
      <c r="J12" s="1" t="s">
        <v>306</v>
      </c>
      <c r="K12" s="16" t="s">
        <v>267</v>
      </c>
      <c r="L12" s="1" t="s">
        <v>179</v>
      </c>
    </row>
    <row r="13" spans="1:12" ht="14.4" x14ac:dyDescent="0.25">
      <c r="C13" s="16" t="s">
        <v>192</v>
      </c>
      <c r="D13" s="1" t="s">
        <v>178</v>
      </c>
      <c r="E13" s="1"/>
      <c r="F13" s="1"/>
      <c r="G13" s="16" t="s">
        <v>230</v>
      </c>
      <c r="H13" s="1" t="s">
        <v>177</v>
      </c>
      <c r="I13" s="1"/>
      <c r="J13" s="1"/>
      <c r="K13" s="16" t="s">
        <v>268</v>
      </c>
      <c r="L13" s="1" t="s">
        <v>177</v>
      </c>
    </row>
    <row r="14" spans="1:12" ht="14.4" x14ac:dyDescent="0.25">
      <c r="C14" s="16" t="s">
        <v>193</v>
      </c>
      <c r="D14" s="1" t="s">
        <v>177</v>
      </c>
      <c r="E14" s="1"/>
      <c r="F14" s="1"/>
      <c r="G14" s="16" t="s">
        <v>231</v>
      </c>
      <c r="H14" s="1" t="s">
        <v>178</v>
      </c>
      <c r="I14" s="1"/>
      <c r="J14" s="1"/>
      <c r="K14" s="16" t="s">
        <v>269</v>
      </c>
      <c r="L14" s="1" t="s">
        <v>177</v>
      </c>
    </row>
    <row r="15" spans="1:12" ht="14.4" x14ac:dyDescent="0.25">
      <c r="C15" s="16" t="s">
        <v>194</v>
      </c>
      <c r="D15" s="1" t="s">
        <v>179</v>
      </c>
      <c r="E15" s="1"/>
      <c r="F15" s="1"/>
      <c r="G15" s="16" t="s">
        <v>232</v>
      </c>
      <c r="H15" s="1" t="s">
        <v>178</v>
      </c>
      <c r="I15" s="1"/>
      <c r="J15" s="1"/>
      <c r="K15" s="16" t="s">
        <v>270</v>
      </c>
      <c r="L15" s="1" t="s">
        <v>148</v>
      </c>
    </row>
    <row r="16" spans="1:12" ht="14.4" x14ac:dyDescent="0.25">
      <c r="C16" s="16" t="s">
        <v>195</v>
      </c>
      <c r="D16" s="1" t="s">
        <v>179</v>
      </c>
      <c r="E16" s="1"/>
      <c r="F16" s="1"/>
      <c r="G16" s="16" t="s">
        <v>233</v>
      </c>
      <c r="H16" s="1" t="s">
        <v>177</v>
      </c>
      <c r="I16" s="1"/>
      <c r="J16" s="1"/>
      <c r="K16" s="16" t="s">
        <v>271</v>
      </c>
      <c r="L16" s="1" t="s">
        <v>179</v>
      </c>
    </row>
    <row r="17" spans="1:12" ht="14.4" x14ac:dyDescent="0.25">
      <c r="C17" s="16" t="s">
        <v>196</v>
      </c>
      <c r="D17" s="1" t="s">
        <v>179</v>
      </c>
      <c r="E17" s="1" t="s">
        <v>303</v>
      </c>
      <c r="F17" s="1" t="s">
        <v>304</v>
      </c>
      <c r="G17" s="16" t="s">
        <v>234</v>
      </c>
      <c r="H17" s="1" t="s">
        <v>179</v>
      </c>
      <c r="I17" s="1"/>
      <c r="J17" s="1"/>
      <c r="K17" s="16" t="s">
        <v>272</v>
      </c>
      <c r="L17" s="1" t="s">
        <v>179</v>
      </c>
    </row>
    <row r="18" spans="1:12" ht="14.4" x14ac:dyDescent="0.25">
      <c r="A18" t="s">
        <v>303</v>
      </c>
      <c r="B18" t="s">
        <v>306</v>
      </c>
      <c r="C18" s="16" t="s">
        <v>197</v>
      </c>
      <c r="D18" s="1" t="s">
        <v>179</v>
      </c>
      <c r="E18" s="1"/>
      <c r="F18" s="1"/>
      <c r="G18" s="16" t="s">
        <v>235</v>
      </c>
      <c r="H18" s="1" t="s">
        <v>178</v>
      </c>
      <c r="I18" s="1"/>
      <c r="J18" s="1"/>
      <c r="K18" s="16" t="s">
        <v>273</v>
      </c>
      <c r="L18" s="1" t="s">
        <v>179</v>
      </c>
    </row>
    <row r="19" spans="1:12" ht="14.4" x14ac:dyDescent="0.25">
      <c r="C19" s="16" t="s">
        <v>198</v>
      </c>
      <c r="D19" s="1" t="s">
        <v>179</v>
      </c>
      <c r="E19" s="1"/>
      <c r="F19" s="1"/>
      <c r="G19" s="16" t="s">
        <v>236</v>
      </c>
      <c r="H19" s="1" t="s">
        <v>180</v>
      </c>
      <c r="I19" s="1"/>
      <c r="J19" s="1"/>
      <c r="K19" s="16" t="s">
        <v>274</v>
      </c>
      <c r="L19" s="1" t="s">
        <v>181</v>
      </c>
    </row>
    <row r="20" spans="1:12" ht="14.4" x14ac:dyDescent="0.25">
      <c r="C20" s="16" t="s">
        <v>199</v>
      </c>
      <c r="D20" s="1" t="s">
        <v>180</v>
      </c>
      <c r="E20" s="1"/>
      <c r="F20" s="1"/>
      <c r="G20" s="16" t="s">
        <v>237</v>
      </c>
      <c r="H20" s="1" t="s">
        <v>179</v>
      </c>
      <c r="I20" s="1"/>
      <c r="J20" s="1"/>
      <c r="K20" s="16" t="s">
        <v>275</v>
      </c>
      <c r="L20" s="1" t="s">
        <v>181</v>
      </c>
    </row>
    <row r="21" spans="1:12" ht="14.4" x14ac:dyDescent="0.25">
      <c r="C21" s="16" t="s">
        <v>200</v>
      </c>
      <c r="D21" s="1" t="s">
        <v>177</v>
      </c>
      <c r="E21" s="1"/>
      <c r="F21" s="1"/>
      <c r="G21" s="16" t="s">
        <v>238</v>
      </c>
      <c r="H21" s="1" t="s">
        <v>177</v>
      </c>
      <c r="I21" s="1"/>
      <c r="J21" s="1"/>
      <c r="K21" s="16" t="s">
        <v>276</v>
      </c>
      <c r="L21" s="1" t="s">
        <v>178</v>
      </c>
    </row>
    <row r="22" spans="1:12" ht="14.4" x14ac:dyDescent="0.25">
      <c r="C22" s="16" t="s">
        <v>201</v>
      </c>
      <c r="D22" s="1" t="s">
        <v>177</v>
      </c>
      <c r="E22" s="1"/>
      <c r="F22" s="1"/>
      <c r="G22" s="16" t="s">
        <v>239</v>
      </c>
      <c r="H22" s="1" t="s">
        <v>178</v>
      </c>
      <c r="I22" s="1"/>
      <c r="J22" s="1"/>
      <c r="K22" s="16" t="s">
        <v>277</v>
      </c>
      <c r="L22" s="1" t="s">
        <v>179</v>
      </c>
    </row>
    <row r="23" spans="1:12" ht="14.4" x14ac:dyDescent="0.25">
      <c r="C23" s="16" t="s">
        <v>202</v>
      </c>
      <c r="D23" s="1" t="s">
        <v>178</v>
      </c>
      <c r="E23" s="1"/>
      <c r="F23" s="1"/>
      <c r="G23" s="16" t="s">
        <v>240</v>
      </c>
      <c r="H23" s="1" t="s">
        <v>179</v>
      </c>
      <c r="I23" s="1"/>
      <c r="J23" s="1"/>
      <c r="K23" s="16" t="s">
        <v>278</v>
      </c>
      <c r="L23" s="1" t="s">
        <v>178</v>
      </c>
    </row>
    <row r="24" spans="1:12" ht="14.4" x14ac:dyDescent="0.25">
      <c r="C24" s="16" t="s">
        <v>203</v>
      </c>
      <c r="D24" s="1" t="s">
        <v>179</v>
      </c>
      <c r="E24" s="1"/>
      <c r="F24" s="1"/>
      <c r="G24" s="16" t="s">
        <v>241</v>
      </c>
      <c r="H24" s="1" t="s">
        <v>179</v>
      </c>
      <c r="I24" s="1"/>
      <c r="J24" s="1"/>
      <c r="K24" s="16" t="s">
        <v>279</v>
      </c>
      <c r="L24" s="1" t="s">
        <v>178</v>
      </c>
    </row>
    <row r="25" spans="1:12" ht="14.4" x14ac:dyDescent="0.25">
      <c r="C25" s="16" t="s">
        <v>204</v>
      </c>
      <c r="D25" s="1" t="s">
        <v>179</v>
      </c>
      <c r="E25" s="1"/>
      <c r="F25" s="1"/>
      <c r="G25" s="16" t="s">
        <v>242</v>
      </c>
      <c r="H25" s="1" t="s">
        <v>178</v>
      </c>
      <c r="I25" s="1" t="s">
        <v>303</v>
      </c>
      <c r="J25" s="1" t="s">
        <v>304</v>
      </c>
      <c r="K25" s="16" t="s">
        <v>280</v>
      </c>
      <c r="L25" s="1" t="s">
        <v>178</v>
      </c>
    </row>
    <row r="26" spans="1:12" ht="14.4" x14ac:dyDescent="0.25">
      <c r="C26" s="16" t="s">
        <v>205</v>
      </c>
      <c r="D26" s="1" t="s">
        <v>179</v>
      </c>
      <c r="E26" s="1"/>
      <c r="F26" s="1"/>
      <c r="G26" s="16" t="s">
        <v>243</v>
      </c>
      <c r="H26" s="1" t="s">
        <v>9</v>
      </c>
      <c r="I26" s="1"/>
      <c r="J26" s="1"/>
      <c r="K26" s="16" t="s">
        <v>281</v>
      </c>
      <c r="L26" s="1" t="s">
        <v>179</v>
      </c>
    </row>
    <row r="27" spans="1:12" ht="14.4" x14ac:dyDescent="0.25">
      <c r="C27" s="16" t="s">
        <v>206</v>
      </c>
      <c r="D27" s="1" t="s">
        <v>179</v>
      </c>
      <c r="E27" s="1"/>
      <c r="F27" s="1"/>
      <c r="G27" s="16" t="s">
        <v>244</v>
      </c>
      <c r="H27" s="1" t="s">
        <v>177</v>
      </c>
      <c r="I27" s="1"/>
      <c r="J27" s="1"/>
      <c r="K27" s="16" t="s">
        <v>282</v>
      </c>
      <c r="L27" s="1" t="s">
        <v>177</v>
      </c>
    </row>
    <row r="28" spans="1:12" ht="14.4" x14ac:dyDescent="0.25">
      <c r="C28" s="16" t="s">
        <v>207</v>
      </c>
      <c r="D28" s="1" t="s">
        <v>177</v>
      </c>
      <c r="E28" s="1"/>
      <c r="F28" s="1"/>
      <c r="G28" s="16" t="s">
        <v>245</v>
      </c>
      <c r="H28" s="1" t="s">
        <v>178</v>
      </c>
      <c r="I28" s="1"/>
      <c r="J28" s="1"/>
      <c r="K28" s="16" t="s">
        <v>283</v>
      </c>
      <c r="L28" s="1" t="s">
        <v>179</v>
      </c>
    </row>
    <row r="29" spans="1:12" ht="14.4" x14ac:dyDescent="0.25">
      <c r="C29" s="16" t="s">
        <v>208</v>
      </c>
      <c r="D29" s="1" t="s">
        <v>178</v>
      </c>
      <c r="E29" s="1"/>
      <c r="F29" s="1"/>
      <c r="G29" s="16" t="s">
        <v>246</v>
      </c>
      <c r="H29" s="1" t="s">
        <v>179</v>
      </c>
      <c r="I29" s="1"/>
      <c r="J29" s="1"/>
      <c r="K29" s="16" t="s">
        <v>284</v>
      </c>
      <c r="L29" s="1" t="s">
        <v>178</v>
      </c>
    </row>
    <row r="30" spans="1:12" ht="14.4" x14ac:dyDescent="0.25">
      <c r="C30" s="16" t="s">
        <v>209</v>
      </c>
      <c r="D30" s="1" t="s">
        <v>181</v>
      </c>
      <c r="E30" s="1"/>
      <c r="F30" s="1"/>
      <c r="G30" s="16" t="s">
        <v>247</v>
      </c>
      <c r="H30" s="1" t="s">
        <v>179</v>
      </c>
      <c r="I30" s="1"/>
      <c r="J30" s="1"/>
      <c r="K30" s="16" t="s">
        <v>285</v>
      </c>
      <c r="L30" s="1" t="s">
        <v>9</v>
      </c>
    </row>
    <row r="31" spans="1:12" ht="14.4" x14ac:dyDescent="0.25">
      <c r="C31" s="16" t="s">
        <v>210</v>
      </c>
      <c r="D31" s="1" t="s">
        <v>181</v>
      </c>
      <c r="E31" s="1"/>
      <c r="F31" s="1"/>
      <c r="G31" s="16" t="s">
        <v>248</v>
      </c>
      <c r="H31" s="1" t="s">
        <v>177</v>
      </c>
      <c r="I31" s="1"/>
      <c r="J31" s="1"/>
      <c r="K31" s="16" t="s">
        <v>286</v>
      </c>
      <c r="L31" s="1" t="s">
        <v>178</v>
      </c>
    </row>
    <row r="32" spans="1:12" ht="14.4" x14ac:dyDescent="0.25">
      <c r="C32" s="16" t="s">
        <v>211</v>
      </c>
      <c r="D32" s="1" t="s">
        <v>178</v>
      </c>
      <c r="E32" s="1"/>
      <c r="F32" s="1"/>
      <c r="G32" s="16" t="s">
        <v>249</v>
      </c>
      <c r="H32" s="1" t="s">
        <v>146</v>
      </c>
      <c r="I32" s="1"/>
      <c r="J32" s="1"/>
      <c r="K32" s="16" t="s">
        <v>287</v>
      </c>
      <c r="L32" s="1" t="s">
        <v>179</v>
      </c>
    </row>
    <row r="33" spans="3:12" ht="14.4" x14ac:dyDescent="0.25">
      <c r="C33" s="16" t="s">
        <v>212</v>
      </c>
      <c r="D33" s="1" t="s">
        <v>179</v>
      </c>
      <c r="E33" s="1"/>
      <c r="F33" s="1"/>
      <c r="G33" s="16" t="s">
        <v>250</v>
      </c>
      <c r="H33" s="1" t="s">
        <v>39</v>
      </c>
      <c r="I33" s="1"/>
      <c r="J33" s="1"/>
      <c r="K33" s="16" t="s">
        <v>288</v>
      </c>
      <c r="L33" s="1" t="s">
        <v>179</v>
      </c>
    </row>
    <row r="34" spans="3:12" ht="14.4" x14ac:dyDescent="0.25">
      <c r="C34" s="16" t="s">
        <v>213</v>
      </c>
      <c r="D34" s="1" t="s">
        <v>179</v>
      </c>
      <c r="E34" s="1"/>
      <c r="F34" s="1"/>
      <c r="G34" s="16" t="s">
        <v>251</v>
      </c>
      <c r="H34" s="1" t="s">
        <v>178</v>
      </c>
      <c r="I34" s="1"/>
      <c r="J34" s="1"/>
      <c r="K34" s="16" t="s">
        <v>289</v>
      </c>
      <c r="L34" s="1" t="s">
        <v>181</v>
      </c>
    </row>
    <row r="35" spans="3:12" ht="14.4" x14ac:dyDescent="0.25">
      <c r="C35" s="16" t="s">
        <v>214</v>
      </c>
      <c r="D35" s="1" t="s">
        <v>178</v>
      </c>
      <c r="E35" s="1"/>
      <c r="F35" s="1"/>
      <c r="G35" s="16" t="s">
        <v>252</v>
      </c>
      <c r="H35" s="1" t="s">
        <v>179</v>
      </c>
      <c r="I35" s="1"/>
      <c r="J35" s="1"/>
      <c r="K35" s="16" t="s">
        <v>290</v>
      </c>
      <c r="L35" s="1" t="s">
        <v>181</v>
      </c>
    </row>
    <row r="36" spans="3:12" ht="14.4" x14ac:dyDescent="0.25">
      <c r="C36" s="16" t="s">
        <v>215</v>
      </c>
      <c r="D36" s="1" t="s">
        <v>179</v>
      </c>
      <c r="E36" s="1"/>
      <c r="F36" s="1"/>
      <c r="G36" s="16" t="s">
        <v>253</v>
      </c>
      <c r="H36" s="1" t="s">
        <v>178</v>
      </c>
      <c r="I36" s="1"/>
      <c r="J36" s="1"/>
      <c r="K36" s="16" t="s">
        <v>291</v>
      </c>
      <c r="L36" s="1" t="s">
        <v>178</v>
      </c>
    </row>
    <row r="37" spans="3:12" ht="14.4" x14ac:dyDescent="0.25">
      <c r="C37" s="16" t="s">
        <v>216</v>
      </c>
      <c r="D37" s="1" t="s">
        <v>177</v>
      </c>
      <c r="E37" s="1"/>
      <c r="F37" s="1"/>
      <c r="G37" s="16" t="s">
        <v>254</v>
      </c>
      <c r="H37" s="1" t="s">
        <v>178</v>
      </c>
      <c r="I37" s="1"/>
      <c r="J37" s="1"/>
      <c r="K37" s="16" t="s">
        <v>292</v>
      </c>
      <c r="L37" s="1" t="s">
        <v>178</v>
      </c>
    </row>
    <row r="38" spans="3:12" ht="14.4" x14ac:dyDescent="0.25">
      <c r="C38" s="16" t="s">
        <v>217</v>
      </c>
      <c r="D38" s="1" t="s">
        <v>179</v>
      </c>
      <c r="E38" s="1"/>
      <c r="F38" s="1"/>
      <c r="G38" s="16" t="s">
        <v>255</v>
      </c>
      <c r="H38" s="1" t="s">
        <v>178</v>
      </c>
      <c r="I38" s="1" t="s">
        <v>303</v>
      </c>
      <c r="J38" s="1" t="s">
        <v>298</v>
      </c>
      <c r="K38" s="16" t="s">
        <v>293</v>
      </c>
      <c r="L38" s="1" t="s">
        <v>179</v>
      </c>
    </row>
    <row r="39" spans="3:12" ht="14.4" x14ac:dyDescent="0.25">
      <c r="C39" s="16" t="s">
        <v>218</v>
      </c>
      <c r="D39" s="1" t="s">
        <v>177</v>
      </c>
      <c r="E39" s="1"/>
      <c r="F39" s="1"/>
      <c r="G39" s="16" t="s">
        <v>256</v>
      </c>
      <c r="H39" s="1" t="s">
        <v>177</v>
      </c>
      <c r="I39" s="1"/>
      <c r="J39" s="1"/>
      <c r="K39" s="16" t="s">
        <v>294</v>
      </c>
      <c r="L39" s="1" t="s">
        <v>179</v>
      </c>
    </row>
    <row r="40" spans="3:12" ht="14.4" x14ac:dyDescent="0.25">
      <c r="C40" s="16" t="s">
        <v>219</v>
      </c>
      <c r="D40" s="1" t="s">
        <v>179</v>
      </c>
      <c r="E40" s="1"/>
      <c r="F40" s="1"/>
      <c r="G40" s="16" t="s">
        <v>223</v>
      </c>
      <c r="H40" s="1" t="s">
        <v>178</v>
      </c>
      <c r="I40" s="1"/>
      <c r="J40" s="1"/>
    </row>
    <row r="41" spans="3:12" ht="14.4" x14ac:dyDescent="0.25">
      <c r="C41" s="16" t="s">
        <v>220</v>
      </c>
      <c r="D41" s="1" t="s">
        <v>177</v>
      </c>
      <c r="E41" s="1"/>
      <c r="F41" s="1"/>
      <c r="G41" s="16" t="s">
        <v>257</v>
      </c>
      <c r="H41" s="1" t="s">
        <v>34</v>
      </c>
      <c r="I41" s="1"/>
      <c r="J41" s="1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total</vt:lpstr>
      <vt:lpstr>karamay</vt:lpstr>
      <vt:lpstr>karamay and tangshan</vt:lpstr>
      <vt:lpstr>tangshan</vt:lpstr>
      <vt:lpstr>tangshannew</vt:lpstr>
      <vt:lpstr>karamay1</vt:lpstr>
      <vt:lpstr>karamaynew</vt:lpstr>
      <vt:lpstr>level</vt:lpstr>
      <vt:lpstr>level0</vt:lpstr>
      <vt:lpstr>percent</vt:lpstr>
      <vt:lpstr>oil,gas</vt:lpstr>
      <vt:lpstr>metal</vt:lpstr>
      <vt:lpstr>coal</vt:lpstr>
      <vt:lpstr>forest</vt:lpstr>
      <vt:lpstr>cities of type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xtzj</dc:creator>
  <cp:lastModifiedBy>Dwan Lee</cp:lastModifiedBy>
  <dcterms:created xsi:type="dcterms:W3CDTF">2016-11-27T14:12:14Z</dcterms:created>
  <dcterms:modified xsi:type="dcterms:W3CDTF">2020-03-06T09:09:44Z</dcterms:modified>
</cp:coreProperties>
</file>