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tummuac-my.sharepoint.com/personal/55061111_ad_mmu_ac_uk/Documents/Teaching/ODE6G6Z3017_2324/3_Exercise_solution/Ex3/"/>
    </mc:Choice>
  </mc:AlternateContent>
  <xr:revisionPtr revIDLastSave="3" documentId="14_{66BE585E-C517-4ED2-AC5A-E6822CD1C850}" xr6:coauthVersionLast="47" xr6:coauthVersionMax="47" xr10:uidLastSave="{B1BAD1BC-4D96-452D-A7BE-3B0CBFA2DDF0}"/>
  <bookViews>
    <workbookView xWindow="-120" yWindow="-120" windowWidth="29040" windowHeight="17640" xr2:uid="{00000000-000D-0000-FFFF-FFFF00000000}"/>
  </bookViews>
  <sheets>
    <sheet name="Ex3_3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8" l="1"/>
  <c r="E7" i="8"/>
  <c r="B2" i="8"/>
  <c r="D7" i="8"/>
  <c r="F7" i="8"/>
  <c r="G6" i="8"/>
  <c r="E9" i="8"/>
  <c r="D9" i="8"/>
  <c r="F9" i="8"/>
  <c r="G8" i="8"/>
  <c r="E11" i="8"/>
  <c r="D11" i="8"/>
  <c r="F11" i="8"/>
  <c r="G10" i="8"/>
  <c r="H9" i="8"/>
  <c r="E13" i="8"/>
  <c r="D13" i="8"/>
  <c r="F13" i="8"/>
  <c r="G12" i="8"/>
  <c r="H11" i="8"/>
  <c r="E15" i="8"/>
  <c r="D15" i="8"/>
  <c r="F15" i="8"/>
  <c r="G14" i="8"/>
  <c r="H13" i="8"/>
  <c r="I12" i="8"/>
  <c r="E17" i="8"/>
  <c r="D17" i="8"/>
  <c r="F17" i="8"/>
  <c r="G16" i="8"/>
  <c r="H15" i="8"/>
  <c r="I14" i="8"/>
  <c r="E19" i="8"/>
  <c r="D19" i="8"/>
  <c r="F19" i="8"/>
  <c r="G18" i="8"/>
  <c r="H17" i="8"/>
  <c r="I16" i="8"/>
  <c r="J15" i="8"/>
  <c r="E21" i="8"/>
  <c r="D21" i="8"/>
  <c r="F21" i="8"/>
  <c r="G20" i="8"/>
  <c r="H19" i="8"/>
  <c r="I18" i="8"/>
  <c r="E23" i="8"/>
  <c r="D23" i="8"/>
  <c r="F23" i="8"/>
  <c r="G22" i="8"/>
  <c r="H21" i="8"/>
  <c r="I20" i="8"/>
  <c r="J19" i="8"/>
  <c r="J17" i="8"/>
  <c r="K18" i="8"/>
</calcChain>
</file>

<file path=xl/sharedStrings.xml><?xml version="1.0" encoding="utf-8"?>
<sst xmlns="http://schemas.openxmlformats.org/spreadsheetml/2006/main" count="9" uniqueCount="9">
  <si>
    <t>x</t>
  </si>
  <si>
    <t>y</t>
  </si>
  <si>
    <t>j</t>
  </si>
  <si>
    <t>f</t>
  </si>
  <si>
    <r>
      <t>Ñ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</si>
  <si>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²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</si>
  <si>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³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</si>
  <si>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⁴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</si>
  <si>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⁵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</si>
</sst>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Euclid Symbol"/>
      <family val="1"/>
      <charset val="2"/>
    </font>
    <font>
      <b/>
      <sz val="12"/>
      <color theme="1"/>
      <name val="Mathcad UniMath Prime"/>
      <family val="3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NumberFormat="1" applyFont="1" applyBorder="1"/>
    <xf numFmtId="165" fontId="3" fillId="0" borderId="1" xfId="0" applyNumberFormat="1" applyFont="1" applyBorder="1"/>
    <xf numFmtId="0" fontId="7" fillId="0" borderId="1" xfId="0" applyNumberFormat="1" applyFont="1" applyBorder="1"/>
    <xf numFmtId="165" fontId="7" fillId="0" borderId="1" xfId="0" applyNumberFormat="1" applyFont="1" applyBorder="1"/>
    <xf numFmtId="165" fontId="6" fillId="0" borderId="1" xfId="0" applyNumberFormat="1" applyFont="1" applyBorder="1"/>
    <xf numFmtId="0" fontId="6" fillId="0" borderId="1" xfId="0" applyNumberFormat="1" applyFont="1" applyBorder="1"/>
    <xf numFmtId="164" fontId="3" fillId="0" borderId="1" xfId="0" applyNumberFormat="1" applyFont="1" applyBorder="1"/>
    <xf numFmtId="0" fontId="6" fillId="0" borderId="1" xfId="0" applyFont="1" applyBorder="1"/>
    <xf numFmtId="0" fontId="3" fillId="0" borderId="1" xfId="0" applyFont="1" applyBorder="1"/>
    <xf numFmtId="0" fontId="7" fillId="0" borderId="1" xfId="0" applyFont="1" applyBorder="1"/>
    <xf numFmtId="0" fontId="0" fillId="0" borderId="2" xfId="0" applyBorder="1"/>
    <xf numFmtId="0" fontId="3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673003</xdr:colOff>
      <xdr:row>0</xdr:row>
      <xdr:rowOff>90348</xdr:rowOff>
    </xdr:from>
    <xdr:ext cx="1968532" cy="288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73003" y="90348"/>
              <a:ext cx="1968532" cy="2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𝒚</m:t>
                        </m:r>
                      </m:e>
                      <m:sup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𝒚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𝟐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𝒙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  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𝟎</m:t>
                        </m:r>
                      </m:e>
                    </m:d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n-GB" sz="1200" b="1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3003" y="90348"/>
              <a:ext cx="1968532" cy="2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𝒚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′=−𝒚−𝟐𝒙   𝒚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=−𝟏</a:t>
              </a:r>
              <a:endParaRPr lang="en-GB" sz="1200" b="1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twoCellAnchor editAs="oneCell">
    <xdr:from>
      <xdr:col>5</xdr:col>
      <xdr:colOff>165229</xdr:colOff>
      <xdr:row>0</xdr:row>
      <xdr:rowOff>77753</xdr:rowOff>
    </xdr:from>
    <xdr:to>
      <xdr:col>10</xdr:col>
      <xdr:colOff>396453</xdr:colOff>
      <xdr:row>0</xdr:row>
      <xdr:rowOff>772991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535" y="77753"/>
          <a:ext cx="3885714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topLeftCell="B1" zoomScale="130" zoomScaleNormal="130" workbookViewId="0">
      <selection activeCell="B2" sqref="B2"/>
    </sheetView>
  </sheetViews>
  <sheetFormatPr defaultRowHeight="15.75"/>
  <cols>
    <col min="1" max="1" width="12.375" hidden="1" customWidth="1"/>
    <col min="2" max="2" width="3.75" customWidth="1"/>
    <col min="10" max="10" width="11.75" customWidth="1"/>
    <col min="11" max="11" width="10.125" customWidth="1"/>
  </cols>
  <sheetData>
    <row r="1" spans="2:13" ht="69.95" customHeight="1">
      <c r="B1" s="1"/>
      <c r="C1" s="18"/>
      <c r="D1" s="18"/>
      <c r="E1" s="18"/>
      <c r="F1" s="18"/>
      <c r="G1" s="18"/>
      <c r="H1" s="18"/>
      <c r="I1" s="18"/>
      <c r="J1" s="18"/>
      <c r="K1" s="18"/>
    </row>
    <row r="2" spans="2:13">
      <c r="B2" s="1">
        <f>0.1</f>
        <v>0.1</v>
      </c>
      <c r="C2" s="1"/>
      <c r="D2" s="1"/>
      <c r="E2" s="1"/>
      <c r="F2" s="1"/>
      <c r="G2" s="1"/>
      <c r="H2" s="1"/>
      <c r="I2" s="1"/>
      <c r="J2" s="1"/>
      <c r="K2" s="1"/>
    </row>
    <row r="3" spans="2:1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3" ht="16.5">
      <c r="B4" s="1"/>
      <c r="C4" s="5" t="s">
        <v>2</v>
      </c>
      <c r="D4" s="5" t="s">
        <v>0</v>
      </c>
      <c r="E4" s="5" t="s">
        <v>1</v>
      </c>
      <c r="F4" s="5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pans="2:13">
      <c r="B5" s="1"/>
      <c r="C5" s="7">
        <v>0</v>
      </c>
      <c r="D5" s="8">
        <v>0</v>
      </c>
      <c r="E5" s="8">
        <v>-1</v>
      </c>
      <c r="F5" s="8">
        <f>-E5-2*D5</f>
        <v>1</v>
      </c>
      <c r="G5" s="8"/>
      <c r="H5" s="8"/>
      <c r="I5" s="8"/>
      <c r="J5" s="8"/>
      <c r="K5" s="8"/>
    </row>
    <row r="6" spans="2:13">
      <c r="B6" s="1"/>
      <c r="C6" s="9"/>
      <c r="D6" s="10"/>
      <c r="E6" s="10"/>
      <c r="F6" s="10"/>
      <c r="G6" s="10">
        <f>F7-F5</f>
        <v>-0.30000000000000004</v>
      </c>
      <c r="H6" s="8"/>
      <c r="I6" s="8"/>
      <c r="J6" s="8"/>
      <c r="K6" s="8"/>
    </row>
    <row r="7" spans="2:13">
      <c r="B7" s="1"/>
      <c r="C7" s="9">
        <v>1</v>
      </c>
      <c r="D7" s="10">
        <f>D5+B2</f>
        <v>0.1</v>
      </c>
      <c r="E7" s="10">
        <f>E5+0.1*F5</f>
        <v>-0.9</v>
      </c>
      <c r="F7" s="10">
        <f>-E7-2*D7</f>
        <v>0.7</v>
      </c>
      <c r="G7" s="10"/>
      <c r="H7" s="11"/>
      <c r="I7" s="8"/>
      <c r="J7" s="8"/>
      <c r="K7" s="8"/>
    </row>
    <row r="8" spans="2:13">
      <c r="B8" s="1"/>
      <c r="C8" s="7"/>
      <c r="D8" s="8"/>
      <c r="E8" s="8"/>
      <c r="F8" s="8"/>
      <c r="G8" s="11">
        <f>F9-F5</f>
        <v>-0.28499999999999992</v>
      </c>
      <c r="H8" s="8"/>
      <c r="I8" s="10"/>
      <c r="J8" s="8"/>
      <c r="K8" s="8"/>
    </row>
    <row r="9" spans="2:13">
      <c r="B9" s="1"/>
      <c r="C9" s="12">
        <v>1</v>
      </c>
      <c r="D9" s="11">
        <f>D7</f>
        <v>0.1</v>
      </c>
      <c r="E9" s="11">
        <f>E5+0.1*(F7-(1/2)*G6)</f>
        <v>-0.91500000000000004</v>
      </c>
      <c r="F9" s="11">
        <f>-E9-2*D9</f>
        <v>0.71500000000000008</v>
      </c>
      <c r="G9" s="10"/>
      <c r="H9" s="10">
        <f>G10-G8</f>
        <v>2.774999999999983E-2</v>
      </c>
      <c r="I9" s="8"/>
      <c r="J9" s="11"/>
      <c r="K9" s="8"/>
    </row>
    <row r="10" spans="2:13">
      <c r="B10" s="1"/>
      <c r="C10" s="12"/>
      <c r="D10" s="11"/>
      <c r="E10" s="11"/>
      <c r="F10" s="11"/>
      <c r="G10" s="10">
        <f>F11-F9</f>
        <v>-0.25725000000000009</v>
      </c>
      <c r="H10" s="10"/>
      <c r="I10" s="11"/>
      <c r="J10" s="8"/>
      <c r="K10" s="10"/>
    </row>
    <row r="11" spans="2:13">
      <c r="B11" s="1"/>
      <c r="C11" s="9">
        <v>2</v>
      </c>
      <c r="D11" s="10">
        <f>D9+B2</f>
        <v>0.2</v>
      </c>
      <c r="E11" s="10">
        <f>E9+0.1*(F9+(1/2)*G8)</f>
        <v>-0.85775000000000001</v>
      </c>
      <c r="F11" s="10">
        <f>-E11-2*D11</f>
        <v>0.45774999999999999</v>
      </c>
      <c r="G11" s="11"/>
      <c r="H11" s="11">
        <f>G12-G8</f>
        <v>2.6593749999999861E-2</v>
      </c>
      <c r="I11" s="8"/>
      <c r="J11" s="10"/>
      <c r="K11" s="8"/>
      <c r="L11" s="2"/>
    </row>
    <row r="12" spans="2:13">
      <c r="B12" s="1"/>
      <c r="C12" s="13"/>
      <c r="D12" s="8"/>
      <c r="E12" s="8"/>
      <c r="F12" s="8"/>
      <c r="G12" s="11">
        <f>F13-F9</f>
        <v>-0.25840625000000006</v>
      </c>
      <c r="H12" s="11"/>
      <c r="I12" s="10">
        <f>H13-H11</f>
        <v>-2.034635416666486E-3</v>
      </c>
      <c r="J12" s="8"/>
      <c r="K12" s="11"/>
    </row>
    <row r="13" spans="2:13">
      <c r="B13" s="1"/>
      <c r="C13" s="12">
        <v>2</v>
      </c>
      <c r="D13" s="11">
        <f>D11</f>
        <v>0.2</v>
      </c>
      <c r="E13" s="11">
        <f>E9+0.1*(F11-(1/2)*G10-(1/12)*H9)</f>
        <v>-0.85659375000000004</v>
      </c>
      <c r="F13" s="11">
        <f>-E13-2*D13</f>
        <v>0.45659375000000002</v>
      </c>
      <c r="G13" s="10"/>
      <c r="H13" s="10">
        <f>G14-G12</f>
        <v>2.4559114583333375E-2</v>
      </c>
      <c r="I13" s="11"/>
      <c r="J13" s="11"/>
      <c r="K13" s="8"/>
      <c r="L13" s="3"/>
    </row>
    <row r="14" spans="2:13">
      <c r="B14" s="1"/>
      <c r="C14" s="13"/>
      <c r="D14" s="11"/>
      <c r="E14" s="11"/>
      <c r="F14" s="11"/>
      <c r="G14" s="10">
        <f>F15-F13</f>
        <v>-0.23384713541666668</v>
      </c>
      <c r="H14" s="10"/>
      <c r="I14" s="11">
        <f>H15-H11</f>
        <v>-1.9583365885414983E-3</v>
      </c>
      <c r="J14" s="8"/>
      <c r="K14" s="10"/>
    </row>
    <row r="15" spans="2:13">
      <c r="B15" s="1"/>
      <c r="C15" s="9">
        <v>3</v>
      </c>
      <c r="D15" s="10">
        <f>D13+B2</f>
        <v>0.30000000000000004</v>
      </c>
      <c r="E15" s="10">
        <f>E13+0.1*(F13+(1/2)*G12+(5/12)*H11)</f>
        <v>-0.82274661458333342</v>
      </c>
      <c r="F15" s="10">
        <f>-E15-2*D15</f>
        <v>0.22274661458333334</v>
      </c>
      <c r="G15" s="11"/>
      <c r="H15" s="11">
        <f>G16-G12</f>
        <v>2.4635413411458362E-2</v>
      </c>
      <c r="I15" s="8"/>
      <c r="J15" s="10">
        <f>I16-I14</f>
        <v>-4.5302768283428385E-4</v>
      </c>
      <c r="K15" s="8"/>
      <c r="L15" s="2"/>
    </row>
    <row r="16" spans="2:13">
      <c r="B16" s="1"/>
      <c r="C16" s="13"/>
      <c r="D16" s="8"/>
      <c r="E16" s="8"/>
      <c r="F16" s="8"/>
      <c r="G16" s="11">
        <f>F17-F13</f>
        <v>-0.2337708365885417</v>
      </c>
      <c r="H16" s="11"/>
      <c r="I16" s="10">
        <f>H17-H15</f>
        <v>-2.4113642713757821E-3</v>
      </c>
      <c r="J16" s="8"/>
      <c r="K16" s="11"/>
      <c r="M16" s="3"/>
    </row>
    <row r="17" spans="2:14">
      <c r="B17" s="1"/>
      <c r="C17" s="14">
        <v>3</v>
      </c>
      <c r="D17" s="11">
        <f>D13+B2</f>
        <v>0.30000000000000004</v>
      </c>
      <c r="E17" s="11">
        <f>E13+0.1*(F15-(1/2)*G14-(1/12)*H13-(1/24)*I12)</f>
        <v>-0.82282291341145841</v>
      </c>
      <c r="F17" s="11">
        <f>-E17-2*D17</f>
        <v>0.22282291341145832</v>
      </c>
      <c r="G17" s="8"/>
      <c r="H17" s="10">
        <f>G18-G16</f>
        <v>2.222404914008258E-2</v>
      </c>
      <c r="I17" s="11"/>
      <c r="J17" s="11">
        <f>I18-I14</f>
        <v>-4.3723463444667043E-4</v>
      </c>
      <c r="K17" s="8"/>
      <c r="L17" s="3"/>
    </row>
    <row r="18" spans="2:14">
      <c r="B18" s="1"/>
      <c r="C18" s="15"/>
      <c r="D18" s="11"/>
      <c r="E18" s="11"/>
      <c r="F18" s="11"/>
      <c r="G18" s="10">
        <f>F19-F17</f>
        <v>-0.21154678744845912</v>
      </c>
      <c r="H18" s="8"/>
      <c r="I18" s="11">
        <f>H19-H15</f>
        <v>-2.3955712229881687E-3</v>
      </c>
      <c r="J18" s="8"/>
      <c r="K18" s="10">
        <f>J19-J17</f>
        <v>7.3448971757683612E-4</v>
      </c>
      <c r="N18" s="17"/>
    </row>
    <row r="19" spans="2:14">
      <c r="B19" s="1"/>
      <c r="C19" s="16">
        <v>4</v>
      </c>
      <c r="D19" s="10">
        <f>D15+B2</f>
        <v>0.4</v>
      </c>
      <c r="E19" s="10">
        <f>E17+0.1*(F17+(1/2)*G16+(5/12)*H15+(9/24)*I14)</f>
        <v>-0.81127612596299925</v>
      </c>
      <c r="F19" s="10">
        <f>-E19-2*D19</f>
        <v>1.1276125962999206E-2</v>
      </c>
      <c r="G19" s="11"/>
      <c r="H19" s="11">
        <f>G20-G16</f>
        <v>2.2239842188470194E-2</v>
      </c>
      <c r="I19" s="8"/>
      <c r="J19" s="10">
        <f>I20-I18</f>
        <v>2.9725508313016569E-4</v>
      </c>
      <c r="K19" s="8"/>
    </row>
    <row r="20" spans="2:14">
      <c r="B20" s="1"/>
      <c r="C20" s="15"/>
      <c r="D20" s="8"/>
      <c r="E20" s="8"/>
      <c r="F20" s="8"/>
      <c r="G20" s="11">
        <f>F21-F17</f>
        <v>-0.2115309944000715</v>
      </c>
      <c r="H20" s="8"/>
      <c r="I20" s="10">
        <f>H21-H19</f>
        <v>-2.098316139858003E-3</v>
      </c>
      <c r="J20" s="8"/>
      <c r="K20" s="8"/>
    </row>
    <row r="21" spans="2:14">
      <c r="B21" s="1"/>
      <c r="C21" s="14">
        <v>4</v>
      </c>
      <c r="D21" s="11">
        <f>D17+B2</f>
        <v>0.4</v>
      </c>
      <c r="E21" s="11">
        <f>E17+0.1*(F19-(1/2)*G18-(1/12)*H17-(1/24)*I16-(19/720)*J15)</f>
        <v>-0.81129191901138686</v>
      </c>
      <c r="F21" s="11">
        <f>-E21-2*D21</f>
        <v>1.129191901138682E-2</v>
      </c>
      <c r="G21" s="11"/>
      <c r="H21" s="10">
        <f>G22-G20</f>
        <v>2.0141526048612191E-2</v>
      </c>
      <c r="I21" s="8"/>
      <c r="J21" s="8"/>
      <c r="K21" s="8"/>
    </row>
    <row r="22" spans="2:14">
      <c r="B22" s="1"/>
      <c r="C22" s="15"/>
      <c r="D22" s="8"/>
      <c r="E22" s="8"/>
      <c r="F22" s="8"/>
      <c r="G22" s="10">
        <f>F23-F21</f>
        <v>-0.19138946835145931</v>
      </c>
      <c r="H22" s="11"/>
      <c r="I22" s="8"/>
      <c r="J22" s="8"/>
      <c r="K22" s="8"/>
    </row>
    <row r="23" spans="2:14">
      <c r="B23" s="1"/>
      <c r="C23" s="16">
        <v>5</v>
      </c>
      <c r="D23" s="10">
        <f>D19+B2</f>
        <v>0.5</v>
      </c>
      <c r="E23" s="10">
        <f>E21+0.1*(F21+(1/2)*G20+(5/12)*H19+(9/24)*I18)</f>
        <v>-0.81990245065992751</v>
      </c>
      <c r="F23" s="10">
        <f>-E23-2*D23</f>
        <v>-0.18009754934007249</v>
      </c>
      <c r="G23" s="11"/>
      <c r="H23" s="8"/>
      <c r="I23" s="8"/>
      <c r="J23" s="8"/>
      <c r="K23" s="8"/>
    </row>
    <row r="24" spans="2:14">
      <c r="D24" s="4"/>
      <c r="E24" s="4"/>
      <c r="F24" s="4"/>
      <c r="G24" s="4"/>
      <c r="H24" s="4"/>
      <c r="I24" s="4"/>
      <c r="J24" s="4"/>
      <c r="K24" s="4"/>
    </row>
  </sheetData>
  <mergeCells count="1">
    <mergeCell ref="C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Nejad</dc:creator>
  <cp:lastModifiedBy>Zhihua Ma</cp:lastModifiedBy>
  <cp:lastPrinted>2014-08-31T20:31:01Z</cp:lastPrinted>
  <dcterms:created xsi:type="dcterms:W3CDTF">2014-08-30T17:57:44Z</dcterms:created>
  <dcterms:modified xsi:type="dcterms:W3CDTF">2023-12-22T17:28:12Z</dcterms:modified>
</cp:coreProperties>
</file>