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zukiry/lab/ml/kaggle/03_predict_hourly_wage/"/>
    </mc:Choice>
  </mc:AlternateContent>
  <bookViews>
    <workbookView xWindow="0" yWindow="460" windowWidth="28720" windowHeight="17540" tabRatio="500" activeTab="1"/>
  </bookViews>
  <sheets>
    <sheet name="participants" sheetId="1" r:id="rId1"/>
    <sheet name="To-do list" sheetId="2" r:id="rId2"/>
    <sheet name="ideas" sheetId="3" r:id="rId3"/>
    <sheet name="Key Objectives" sheetId="4" r:id="rId4"/>
    <sheet name="Score Table" sheetId="5" r:id="rId5"/>
    <sheet name="Note" sheetId="6" r:id="rId6"/>
    <sheet name="Tuning Results" sheetId="7" r:id="rId7"/>
    <sheet name="Time and RAM log" sheetId="8" r:id="rId8"/>
    <sheet name="Bookmarks" sheetId="9" r:id="rId9"/>
    <sheet name="Feature_set_evaluation_notes" sheetId="10" r:id="rId10"/>
    <sheet name="Key questions" sheetId="11" r:id="rId11"/>
    <sheet name="data description" sheetId="12" r:id="rId12"/>
    <sheet name="Feature Engineering Notes" sheetId="13" r:id="rId13"/>
  </sheets>
  <definedNames>
    <definedName name="_xlnm._FilterDatabase" localSheetId="9" hidden="1">Feature_set_evaluation_notes!$A$1:$K$20</definedName>
    <definedName name="_xlnm._FilterDatabase" localSheetId="4" hidden="1">'Score Table'!$A$1:$L$42</definedName>
    <definedName name="_xlnm._FilterDatabase" localSheetId="7" hidden="1">'Time and RAM log'!$A$1:$H$20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3" i="9" l="1"/>
  <c r="I31" i="9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C4" i="8"/>
  <c r="F3" i="8"/>
  <c r="F2" i="8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sharedStrings.xml><?xml version="1.0" encoding="utf-8"?>
<sst xmlns="http://schemas.openxmlformats.org/spreadsheetml/2006/main" count="424" uniqueCount="235">
  <si>
    <t>Name(Slack)</t>
  </si>
  <si>
    <t>Kaggle_Handle</t>
  </si>
  <si>
    <t>Team Name</t>
  </si>
  <si>
    <t>Feature list</t>
  </si>
  <si>
    <t>Local Validation Methods</t>
  </si>
  <si>
    <t>Local Validation Score</t>
  </si>
  <si>
    <t>Public LB Score (Full score please)</t>
  </si>
  <si>
    <t>Number of Submission</t>
  </si>
  <si>
    <t>Team</t>
  </si>
  <si>
    <t>Explaination</t>
  </si>
  <si>
    <t>Status</t>
  </si>
  <si>
    <t>Name</t>
  </si>
  <si>
    <t>len of name</t>
  </si>
  <si>
    <t>done</t>
  </si>
  <si>
    <t>len of description</t>
  </si>
  <si>
    <t>comment</t>
  </si>
  <si>
    <t>presense of exclaimation</t>
  </si>
  <si>
    <t>y=ƒ(x)</t>
  </si>
  <si>
    <t>sentilment of description</t>
  </si>
  <si>
    <t>presense of "heart" symbol</t>
  </si>
  <si>
    <t>presense of emoji</t>
  </si>
  <si>
    <t>presense of non-regular character</t>
  </si>
  <si>
    <t>number of non-regular characters in description</t>
  </si>
  <si>
    <t>1 level category encode</t>
  </si>
  <si>
    <t>2 level category encode</t>
  </si>
  <si>
    <t>https://www.kaggle.com/arjanso/reducing-dataframe-memory-size-by-65/notebook</t>
  </si>
  <si>
    <t>3 level category encode</t>
  </si>
  <si>
    <t>presense of brand name</t>
  </si>
  <si>
    <t>size of 1 level category</t>
  </si>
  <si>
    <t>size of 2 level category</t>
  </si>
  <si>
    <t>size of 3 level category</t>
  </si>
  <si>
    <t>list of "big" band name</t>
  </si>
  <si>
    <t>perception level of brand name</t>
  </si>
  <si>
    <t>[rm] in description</t>
  </si>
  <si>
    <t>distance metric between name and description</t>
  </si>
  <si>
    <t>quantity in name of description</t>
  </si>
  <si>
    <t>learn basic kaggle pipeline</t>
  </si>
  <si>
    <t>common words between name and desc</t>
  </si>
  <si>
    <t>learn some feature engineering</t>
  </si>
  <si>
    <t>identify quality words</t>
  </si>
  <si>
    <t>i.e. "brand new", "new"</t>
  </si>
  <si>
    <t>learn cross-validation</t>
  </si>
  <si>
    <t>missing cat data</t>
  </si>
  <si>
    <t>learn stacking</t>
  </si>
  <si>
    <t>free/discount words</t>
  </si>
  <si>
    <t>learn NLP</t>
  </si>
  <si>
    <t>common bigrams between name and desc</t>
  </si>
  <si>
    <t>extract colour</t>
  </si>
  <si>
    <t>extract child</t>
  </si>
  <si>
    <t>extract size</t>
  </si>
  <si>
    <t>toy</t>
  </si>
  <si>
    <t>unigrame between item name and category name</t>
  </si>
  <si>
    <t>done - not effective</t>
  </si>
  <si>
    <t>unigrame between item name and brand name</t>
  </si>
  <si>
    <t>in-fold price per category</t>
  </si>
  <si>
    <t xml:space="preserve">Done - not in fold </t>
  </si>
  <si>
    <t>TF statistic - top TF terms present</t>
  </si>
  <si>
    <t>TF statistic - common TF terms between columns</t>
  </si>
  <si>
    <t>create color categorical features</t>
  </si>
  <si>
    <t xml:space="preserve">incorporate japanese trading data </t>
  </si>
  <si>
    <t xml:space="preserve">look for potential market information </t>
  </si>
  <si>
    <t>brand percentage in cat1, cat2 and cat3</t>
  </si>
  <si>
    <t>"second hand" feature</t>
  </si>
  <si>
    <t>capture potential used product</t>
  </si>
  <si>
    <t>"return" feature</t>
  </si>
  <si>
    <t>done - very small improvement based on st32</t>
  </si>
  <si>
    <t>create XGB gblinear meta features on TFIDF vector</t>
  </si>
  <si>
    <t>use way too much memory</t>
  </si>
  <si>
    <t>top 10 comment brand presense in cat1, cat2, cat3</t>
  </si>
  <si>
    <t>try other tokeniser</t>
  </si>
  <si>
    <t xml:space="preserve">to be tried </t>
  </si>
  <si>
    <t>number of top words in desc for corresponding catergory</t>
  </si>
  <si>
    <t>https://www.kaggle.com/thykhuely/mercari-interactive-eda-topic-modelling</t>
  </si>
  <si>
    <t>try LDA with countvect</t>
  </si>
  <si>
    <t>Number of sentences in description</t>
  </si>
  <si>
    <t>use public data set &amp; word frequency to get price indicator -&gt; set explicitly in kernel</t>
  </si>
  <si>
    <t>percentage of captical case in original input</t>
  </si>
  <si>
    <t>detect dimention</t>
  </si>
  <si>
    <t>i.e. 6x5x8</t>
  </si>
  <si>
    <t>write function to capture training prediction output for later comarison</t>
  </si>
  <si>
    <t>add one_hot encoding of cat features as ridge input</t>
  </si>
  <si>
    <t>create feature for identical cat features in different level</t>
  </si>
  <si>
    <t>Model Algo.</t>
  </si>
  <si>
    <t>Parameters</t>
  </si>
  <si>
    <t>Data</t>
  </si>
  <si>
    <t>Feature Eng.</t>
  </si>
  <si>
    <t>5fold CV Score
seed (0)</t>
  </si>
  <si>
    <t>3fold CV Score
seed (0)</t>
  </si>
  <si>
    <t>PL score</t>
  </si>
  <si>
    <t>Run time</t>
  </si>
  <si>
    <t>Private LB</t>
  </si>
  <si>
    <t>Benchmark</t>
  </si>
  <si>
    <t>Improvement Measure</t>
  </si>
  <si>
    <t>Comment/Mapping Rules/test features</t>
  </si>
  <si>
    <t>Lgb</t>
  </si>
  <si>
    <t>params['bagging_fraction']=0.96
params['feature_fraction']=0.44
params['learning_rate']=0.3
params['min_child_weight']=124
params['min_data_in_leaf']=96
params['num_leaves']=25</t>
  </si>
  <si>
    <t>cat_features=['brand_name_enc', 'cat_1_enc', 'cat_2_enc', 'cat_3_enc']
numeric_features=['item_condition_id']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</si>
  <si>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</t>
  </si>
  <si>
    <t>na</t>
  </si>
  <si>
    <t>mercari_kernel_v1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</si>
  <si>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</si>
  <si>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</t>
  </si>
  <si>
    <t>cat_features=['brand_name_enc', 'cat_1_enc', 'cat_2_enc', 'cat_3_enc']
numeric_features=['item_condition_id','shipping']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</si>
  <si>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</t>
  </si>
  <si>
    <t>mercari_kernel_v1.1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</si>
  <si>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</si>
  <si>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</si>
  <si>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</si>
  <si>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(''great|rare|heavy|beautiful'')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</si>
  <si>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</si>
  <si>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
rm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</si>
  <si>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</si>
  <si>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</si>
  <si>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</si>
  <si>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</si>
  <si>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</t>
  </si>
  <si>
    <t>cat_features=['brand_name_enc', 'cat_1_enc', 'cat_2_enc', 'cat_3_enc']
numeric_features=['item_condition_id','shipping']
clean_stop_v3.pkl</t>
  </si>
  <si>
    <t>cat_features=['brand_name_enc', 'cat_1_enc', 'cat_2_enc', 'cat_3_enc']
numeric_features=['item_condition_id','shipping']
clean_stop_v3.pkl
name_cmatrix_mf10k_traintest
catname_cmatrix_mf10k_traintest
desc_tmatrix_mf100k_ng2_traintest
ridge() 3kf metadata</t>
  </si>
  <si>
    <t>arion server0: 0.457513</t>
  </si>
  <si>
    <t>cat_features=['brand_name_enc', 'cat_1_enc', 'cat_2_enc', 'cat_3_enc']
numeric_features=['item_condition_id','shipping']
clean_stop_v3.pkl
name_tmatrix_mf10k_ng2_traintest
catname_cmatrix_mf10k_traintest
desc_tmatrix_mf100k_ng2_traintest
ridge() 3kf metadata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</si>
  <si>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</si>
  <si>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</si>
  <si>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</si>
  <si>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cat_3, clean_brand,)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</si>
  <si>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
generate_price_stat_v2 -&gt;max, mean, med, min, std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</si>
  <si>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</si>
  <si>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</t>
  </si>
  <si>
    <t>cat_features=['brand_name_enc', 'cat_1_enc', 'cat_2_enc', 'cat_3_enc']
numeric_features=['item_condition_id','shipping']
clean_stop_v3.pkl
name_tmatrix_mf150k_ng2_traintest
catname_tmatrix_mf150k_ng2_traintest
desc_tmatrix_mf100k_ng2_traintest
ridge() 3kf metadata
train=train.loc[train.price&gt;0]
generate_price_stat_v2 -&gt;max, mean, med, min, std</t>
  </si>
  <si>
    <t>too little improvement, ignore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</si>
  <si>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
brand_cat1_features, </t>
  </si>
  <si>
    <t>cat_features=['brand_name_enc', 'cat_1_enc', 'cat_2_enc', 'cat_3_enc']
numeric_features=['item_condition_id','shipping']
clean_stop_v3.pkl
name_tmatrix_mf200k_ng2_traintest
catname_tmatrix_mf150k_ng2_traintest
desc_tmatrix_mf100k_ng2_traintest
ridge() 3kf metadata
train=train.loc[train.price&gt;0]
generate_price_stat_v2 -&gt;max, mean, med, min, std</t>
  </si>
  <si>
    <t>params['bagging_fraction']=0.42
params['feature_fraction']=0.97
params['learning_rate']=0.3
params['min_child_weight']=190
params['min_data_in_leaf']=134
params['num_leaves']=14</t>
  </si>
  <si>
    <t>params['bagging_fraction']=0.42
params['feature_fraction']=0.97
params['learning_rate']=0.2
params['min_child_weight']=190
params['min_data_in_leaf']=134
params['num_leaves']=14</t>
  </si>
  <si>
    <t>lgb</t>
  </si>
  <si>
    <t>params['bagging_fraction']=0.98
params['feature_fraction']=0.78
params['learning_rate']=0.2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</si>
  <si>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</t>
  </si>
  <si>
    <t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indicator features(color, return)</t>
  </si>
  <si>
    <t>mercari_kernel_CV_v5.1</t>
  </si>
  <si>
    <t>cannot reproduced</t>
  </si>
  <si>
    <t xml:space="preserve"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</si>
  <si>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kernel cv: 0.424035</t>
  </si>
  <si>
    <t>kernel cv: 0.424011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</si>
  <si>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TFIDF with TweetTokenizer</t>
  </si>
  <si>
    <t>params['bagging_fraction']=0.98
params['feature_fraction']=0.78
params['learning_rate']=0.1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</si>
  <si>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desc TFIDF with TweetTokenizer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</si>
  <si>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TFIDF with TweetTokenizer</t>
  </si>
  <si>
    <t>kernel CV: 0.421401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</si>
  <si>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&amp; description TFIDF with TweetTokenizer</t>
  </si>
  <si>
    <t xml:space="preserve">"simple_len_features
pandas_inf_imputation(train, test)
tcat_label_encode(train, test, 'brand_name')
cat_label_encode(train, test, 'cat_1', 'cat2, 'cat3', 'cat4', 'cat5)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</si>
  <si>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Operation Order</t>
  </si>
  <si>
    <t>Task</t>
  </si>
  <si>
    <t>Time in Sec</t>
  </si>
  <si>
    <t>RAM Mark1 (MB)</t>
  </si>
  <si>
    <t>RAM Mark2 (MB)</t>
  </si>
  <si>
    <t>RAM Delta (MB)</t>
  </si>
  <si>
    <t>Benchmark Machine</t>
  </si>
  <si>
    <t>Benchmark Script</t>
  </si>
  <si>
    <t>Clean train &amp; test item description</t>
  </si>
  <si>
    <t>Arion Server 0</t>
  </si>
  <si>
    <t>v4.3</t>
  </si>
  <si>
    <t>tokenize item description</t>
  </si>
  <si>
    <t>tokenize name &amp; category name</t>
  </si>
  <si>
    <t>TFIDF vectorize item description</t>
  </si>
  <si>
    <t>Clean train &amp; test item name</t>
  </si>
  <si>
    <t>Clean train &amp; test category name</t>
  </si>
  <si>
    <t>TFIDF vectorize name</t>
  </si>
  <si>
    <t>TFIDF vectorize category name</t>
  </si>
  <si>
    <t>Process category name</t>
  </si>
  <si>
    <t>v4.4</t>
  </si>
  <si>
    <t xml:space="preserve">tokenize name </t>
  </si>
  <si>
    <t>tokenize category name</t>
  </si>
  <si>
    <t>Score</t>
  </si>
  <si>
    <t>Link</t>
  </si>
  <si>
    <t>Topics</t>
  </si>
  <si>
    <t>Language</t>
  </si>
  <si>
    <t>https://www.kaggle.com/jairomateo/mercari-copycat</t>
  </si>
  <si>
    <t>https://www.kaggle.com/tunguz/no-0-price-items-ridge-2-lgbm-lb-0-44105?scriptVersionId=1945415</t>
  </si>
  <si>
    <t>ridge regression</t>
  </si>
  <si>
    <t>https://www.kaggle.com/vrtjso/mercari-eda-more-info-than-you-can-imagine</t>
  </si>
  <si>
    <t>EDA</t>
  </si>
  <si>
    <t>Memory Management</t>
  </si>
  <si>
    <t>https://www.kaggle.com/tilii7/cross-validation-weighted-linear-blending-errors</t>
  </si>
  <si>
    <t>modelling</t>
  </si>
  <si>
    <t>http://pages.ebay.com/help/account/acronyms.html</t>
  </si>
  <si>
    <t>acronyms</t>
  </si>
  <si>
    <t>https://www.kaggle.com/c/mercari-price-suggestion-challenge/discussion/45558</t>
  </si>
  <si>
    <t>https://www.kaggle.com/c/mercari-price-suggestion-challenge/discussion/45386</t>
  </si>
  <si>
    <t>Parallelization</t>
  </si>
  <si>
    <t>https://www.kaggle.com/c/mercari-price-suggestion-challenge/discussion/45011</t>
  </si>
  <si>
    <t>Mercari knowledge</t>
  </si>
  <si>
    <t>https://machinelearningmastery.com/prepare-text-data-deep-learning-keras/</t>
  </si>
  <si>
    <t>NLP in Keras</t>
  </si>
  <si>
    <t>https://www.kaggle.com/c/mercari-price-suggestion-challenge/discussion/44228</t>
  </si>
  <si>
    <t>Item conditions</t>
  </si>
  <si>
    <t>https://www.kaggle.com/c/mercari-price-suggestion-challenge/discussion/44165</t>
  </si>
  <si>
    <t>https://www.kaggle.com/c/mercari-price-suggestion-challenge/discussion/45084</t>
  </si>
  <si>
    <t>https://www.kaggle.com/c/mercari-price-suggestion-challenge/discussion/45363</t>
  </si>
  <si>
    <t>zero price product</t>
  </si>
  <si>
    <t>https://www.kaggle.com/c/mercari-price-suggestion-challenge/discussion/44040</t>
  </si>
  <si>
    <t>https://stackoverflow.com/questions/41240067/pandas-and-multiprocessing-memory-management-splitting-a-dataframe-into-multipl</t>
  </si>
  <si>
    <t>multi-thread RAM management</t>
  </si>
  <si>
    <t>https://blog.keras.io/a-ten-minute-introduction-to-sequence-to-sequence-learning-in-keras.html</t>
  </si>
  <si>
    <t>Introduction to GRU</t>
  </si>
  <si>
    <t>https://www.kaggle.com/carrie1/ecommerce-data/kernels</t>
  </si>
  <si>
    <t>Potential dataset to make price reference</t>
  </si>
  <si>
    <t>https://www.kaggle.com/yingyingchen/ebay-auction-data-analysis</t>
  </si>
  <si>
    <t>https://www.kaggle.com/PromptCloudHQ/innerwear-data-from-victorias-secret-and-others</t>
  </si>
  <si>
    <t>https://www.kaggle.com/PromptCloudHQ/flipkart-products/data</t>
  </si>
  <si>
    <t>num_features_comb</t>
  </si>
  <si>
    <t>num_comb</t>
  </si>
  <si>
    <t>num_best_single</t>
  </si>
  <si>
    <t>Sparse</t>
  </si>
  <si>
    <t>Min</t>
  </si>
  <si>
    <t>Max</t>
  </si>
  <si>
    <t>Mean</t>
  </si>
  <si>
    <t>Std</t>
  </si>
  <si>
    <t>Per 75%</t>
  </si>
  <si>
    <t xml:space="preserve"> </t>
  </si>
  <si>
    <t>Per 90%</t>
  </si>
  <si>
    <t>Feature version</t>
  </si>
  <si>
    <t>Quesiton</t>
  </si>
  <si>
    <t>Answer</t>
  </si>
  <si>
    <t>Column name</t>
  </si>
  <si>
    <t>Description</t>
  </si>
  <si>
    <t>Range in Train/Test</t>
  </si>
  <si>
    <t>Feature Name</t>
  </si>
  <si>
    <t>Model</t>
  </si>
  <si>
    <t>Based Features</t>
  </si>
  <si>
    <t>train data</t>
  </si>
  <si>
    <t>valid data</t>
  </si>
  <si>
    <t>`</t>
  </si>
  <si>
    <t>Perform feature engineering</t>
  </si>
  <si>
    <t>Stardize continuos data</t>
  </si>
  <si>
    <t>Log vs Exp</t>
  </si>
  <si>
    <t>Remove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</si>
</sst>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2" fillId="0" borderId="0" xfId="0" applyFont="1" applyAlignment="1"/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thykhuely/mercari-interactive-eda-topic-modelling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aggle.com/c/mercari-price-suggestion-challenge/discussion/45011" TargetMode="External"/><Relationship Id="rId20" Type="http://schemas.openxmlformats.org/officeDocument/2006/relationships/hyperlink" Target="https://www.kaggle.com/yingyingchen/ebay-auction-data-analysis" TargetMode="External"/><Relationship Id="rId21" Type="http://schemas.openxmlformats.org/officeDocument/2006/relationships/hyperlink" Target="https://www.kaggle.com/PromptCloudHQ/innerwear-data-from-victorias-secret-and-others" TargetMode="External"/><Relationship Id="rId22" Type="http://schemas.openxmlformats.org/officeDocument/2006/relationships/hyperlink" Target="https://www.kaggle.com/PromptCloudHQ/flipkart-products/data" TargetMode="External"/><Relationship Id="rId10" Type="http://schemas.openxmlformats.org/officeDocument/2006/relationships/hyperlink" Target="https://machinelearningmastery.com/prepare-text-data-deep-learning-keras/" TargetMode="External"/><Relationship Id="rId11" Type="http://schemas.openxmlformats.org/officeDocument/2006/relationships/hyperlink" Target="https://www.kaggle.com/c/mercari-price-suggestion-challenge/discussion/44228" TargetMode="External"/><Relationship Id="rId12" Type="http://schemas.openxmlformats.org/officeDocument/2006/relationships/hyperlink" Target="https://www.kaggle.com/c/mercari-price-suggestion-challenge/discussion/44165" TargetMode="External"/><Relationship Id="rId13" Type="http://schemas.openxmlformats.org/officeDocument/2006/relationships/hyperlink" Target="https://www.kaggle.com/c/mercari-price-suggestion-challenge/discussion/45084" TargetMode="External"/><Relationship Id="rId14" Type="http://schemas.openxmlformats.org/officeDocument/2006/relationships/hyperlink" Target="https://www.kaggle.com/c/mercari-price-suggestion-challenge/discussion/45363" TargetMode="External"/><Relationship Id="rId15" Type="http://schemas.openxmlformats.org/officeDocument/2006/relationships/hyperlink" Target="https://www.kaggle.com/c/mercari-price-suggestion-challenge/discussion/44040" TargetMode="External"/><Relationship Id="rId16" Type="http://schemas.openxmlformats.org/officeDocument/2006/relationships/hyperlink" Target="https://stackoverflow.com/questions/41240067/pandas-and-multiprocessing-memory-management-splitting-a-dataframe-into-multipl" TargetMode="External"/><Relationship Id="rId17" Type="http://schemas.openxmlformats.org/officeDocument/2006/relationships/hyperlink" Target="https://blog.keras.io/a-ten-minute-introduction-to-sequence-to-sequence-learning-in-keras.html" TargetMode="External"/><Relationship Id="rId18" Type="http://schemas.openxmlformats.org/officeDocument/2006/relationships/hyperlink" Target="https://www.kaggle.com/thykhuely/mercari-interactive-eda-topic-modelling" TargetMode="External"/><Relationship Id="rId19" Type="http://schemas.openxmlformats.org/officeDocument/2006/relationships/hyperlink" Target="https://www.kaggle.com/carrie1/ecommerce-data/kernels" TargetMode="External"/><Relationship Id="rId1" Type="http://schemas.openxmlformats.org/officeDocument/2006/relationships/hyperlink" Target="https://www.kaggle.com/jairomateo/mercari-copycat" TargetMode="External"/><Relationship Id="rId2" Type="http://schemas.openxmlformats.org/officeDocument/2006/relationships/hyperlink" Target="https://www.kaggle.com/tunguz/no-0-price-items-ridge-2-lgbm-lb-0-44105?scriptVersionId=1945415" TargetMode="External"/><Relationship Id="rId3" Type="http://schemas.openxmlformats.org/officeDocument/2006/relationships/hyperlink" Target="https://www.kaggle.com/vrtjso/mercari-eda-more-info-than-you-can-imagine" TargetMode="External"/><Relationship Id="rId4" Type="http://schemas.openxmlformats.org/officeDocument/2006/relationships/hyperlink" Target="https://www.kaggle.com/arjanso/reducing-dataframe-memory-size-by-65/notebook" TargetMode="External"/><Relationship Id="rId5" Type="http://schemas.openxmlformats.org/officeDocument/2006/relationships/hyperlink" Target="https://www.kaggle.com/tilii7/cross-validation-weighted-linear-blending-errors" TargetMode="External"/><Relationship Id="rId6" Type="http://schemas.openxmlformats.org/officeDocument/2006/relationships/hyperlink" Target="http://pages.ebay.com/help/account/acronyms.html" TargetMode="External"/><Relationship Id="rId7" Type="http://schemas.openxmlformats.org/officeDocument/2006/relationships/hyperlink" Target="https://www.kaggle.com/c/mercari-price-suggestion-challenge/discussion/45558" TargetMode="External"/><Relationship Id="rId8" Type="http://schemas.openxmlformats.org/officeDocument/2006/relationships/hyperlink" Target="https://www.kaggle.com/c/mercari-price-suggestion-challenge/discussion/45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2" sqref="B32"/>
    </sheetView>
  </sheetViews>
  <sheetFormatPr baseColWidth="10" defaultColWidth="17.33203125" defaultRowHeight="15" customHeight="1" x14ac:dyDescent="0.15"/>
  <cols>
    <col min="1" max="1" width="16.6640625" customWidth="1"/>
    <col min="2" max="2" width="14.5" customWidth="1"/>
    <col min="3" max="3" width="11.5" customWidth="1"/>
    <col min="4" max="4" width="23.5" customWidth="1"/>
    <col min="5" max="5" width="21.83203125" customWidth="1"/>
    <col min="6" max="6" width="32.1640625" customWidth="1"/>
    <col min="7" max="7" width="27.5" customWidth="1"/>
    <col min="8" max="8" width="5.83203125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customHeight="1" x14ac:dyDescent="0.15">
      <c r="A2" s="3"/>
      <c r="B2" s="3"/>
      <c r="C2" s="5"/>
      <c r="D2" s="3"/>
      <c r="E2" s="3"/>
      <c r="F2" s="3"/>
      <c r="G2" s="5"/>
    </row>
    <row r="3" spans="1:8" ht="15" customHeight="1" x14ac:dyDescent="0.15">
      <c r="A3" s="9"/>
      <c r="B3" s="9"/>
      <c r="D3" s="9"/>
      <c r="E3" s="9"/>
      <c r="F3" s="9"/>
      <c r="G3" s="9"/>
    </row>
    <row r="4" spans="1:8" ht="15" customHeight="1" x14ac:dyDescent="0.15">
      <c r="A4" s="9"/>
      <c r="B4" s="9"/>
    </row>
    <row r="5" spans="1:8" ht="15" customHeight="1" x14ac:dyDescent="0.15">
      <c r="A5" s="9"/>
      <c r="B5" s="9"/>
      <c r="D5" s="9"/>
      <c r="E5" s="9"/>
      <c r="F5" s="9"/>
      <c r="G5" s="9"/>
    </row>
    <row r="6" spans="1:8" ht="15" customHeight="1" x14ac:dyDescent="0.15">
      <c r="A6" s="9"/>
      <c r="B6" s="9"/>
      <c r="D6" s="9"/>
      <c r="E6" s="9"/>
      <c r="F6" s="9"/>
      <c r="G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workbookViewId="0">
      <selection activeCell="F1" sqref="F1"/>
    </sheetView>
  </sheetViews>
  <sheetFormatPr baseColWidth="10" defaultColWidth="17.33203125" defaultRowHeight="15" customHeight="1" x14ac:dyDescent="0.15"/>
  <cols>
    <col min="1" max="1" width="74.33203125" customWidth="1"/>
    <col min="2" max="2" width="31.33203125" customWidth="1"/>
    <col min="3" max="6" width="10.83203125" customWidth="1"/>
    <col min="7" max="26" width="8.6640625" customWidth="1"/>
  </cols>
  <sheetData>
    <row r="1" spans="1:26" ht="13.5" customHeight="1" x14ac:dyDescent="0.15">
      <c r="A1" s="6" t="s">
        <v>11</v>
      </c>
      <c r="B1" s="8" t="s">
        <v>10</v>
      </c>
      <c r="C1" s="10" t="s">
        <v>15</v>
      </c>
      <c r="D1" s="11"/>
      <c r="E1" s="11"/>
      <c r="F1" s="11" t="s">
        <v>17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30" t="s">
        <v>232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30" t="s">
        <v>231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30" t="s">
        <v>233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30" t="s">
        <v>234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" customHeight="1" x14ac:dyDescent="0.15"/>
  <cols>
    <col min="1" max="1" width="40.1640625" customWidth="1"/>
    <col min="2" max="2" width="52.5" customWidth="1"/>
    <col min="3" max="3" width="23.33203125" customWidth="1"/>
    <col min="4" max="6" width="10.83203125" customWidth="1"/>
    <col min="7" max="26" width="8.6640625" customWidth="1"/>
  </cols>
  <sheetData>
    <row r="1" spans="1:26" ht="12.75" customHeight="1" x14ac:dyDescent="0.15">
      <c r="A1" s="2" t="s">
        <v>3</v>
      </c>
      <c r="B1" s="2" t="s">
        <v>9</v>
      </c>
      <c r="C1" s="2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7" t="s">
        <v>12</v>
      </c>
      <c r="B2" s="4"/>
      <c r="C2" s="7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7" t="s">
        <v>14</v>
      </c>
      <c r="B3" s="4"/>
      <c r="C3" s="7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7" t="s">
        <v>16</v>
      </c>
      <c r="B4" s="4"/>
      <c r="C4" s="7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7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7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7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7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7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7" t="s">
        <v>23</v>
      </c>
      <c r="B10" s="4"/>
      <c r="C10" s="7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7" t="s">
        <v>24</v>
      </c>
      <c r="B11" s="4"/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7" t="s">
        <v>26</v>
      </c>
      <c r="B12" s="4"/>
      <c r="C12" s="7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7" t="s">
        <v>27</v>
      </c>
      <c r="B13" s="4"/>
      <c r="C13" s="7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7" t="s">
        <v>28</v>
      </c>
      <c r="B14" s="4"/>
      <c r="C14" s="7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7" t="s">
        <v>29</v>
      </c>
      <c r="B15" s="4"/>
      <c r="C15" s="7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7" t="s">
        <v>30</v>
      </c>
      <c r="B16" s="4"/>
      <c r="C16" s="7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7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7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7" t="s">
        <v>33</v>
      </c>
      <c r="B19" s="4"/>
      <c r="C19" s="7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7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7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7" t="s">
        <v>37</v>
      </c>
      <c r="B22" s="4"/>
      <c r="C22" s="7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7" t="s">
        <v>39</v>
      </c>
      <c r="B23" s="7" t="s">
        <v>40</v>
      </c>
      <c r="C23" s="7" t="s">
        <v>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7" t="s">
        <v>42</v>
      </c>
      <c r="B24" s="4"/>
      <c r="C24" s="7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7" t="s">
        <v>44</v>
      </c>
      <c r="B25" s="4"/>
      <c r="C25" s="7" t="s">
        <v>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7" t="s">
        <v>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7" t="s">
        <v>47</v>
      </c>
      <c r="B27" s="4"/>
      <c r="C27" s="7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7" t="s">
        <v>48</v>
      </c>
      <c r="B28" s="4"/>
      <c r="C28" s="7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7" t="s">
        <v>49</v>
      </c>
      <c r="B29" s="4"/>
      <c r="C29" s="7" t="s">
        <v>13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7" t="s">
        <v>50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7" t="s">
        <v>51</v>
      </c>
      <c r="B31" s="4"/>
      <c r="C31" s="7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7" t="s">
        <v>53</v>
      </c>
      <c r="B32" s="4"/>
      <c r="C32" s="7" t="s">
        <v>52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7" t="s">
        <v>54</v>
      </c>
      <c r="B33" s="4"/>
      <c r="C33" s="7" t="s">
        <v>55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7" t="s">
        <v>56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7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7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7" t="s">
        <v>59</v>
      </c>
      <c r="B37" s="7" t="s">
        <v>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7" t="s">
        <v>61</v>
      </c>
      <c r="B38" s="4"/>
      <c r="C38" s="7" t="s">
        <v>52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7" t="s">
        <v>62</v>
      </c>
      <c r="B39" s="7" t="s">
        <v>63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7" t="s">
        <v>64</v>
      </c>
      <c r="B40" s="4"/>
      <c r="C40" s="7" t="s">
        <v>65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7" t="s">
        <v>66</v>
      </c>
      <c r="B41" s="4"/>
      <c r="C41" s="7" t="s">
        <v>67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7" t="s">
        <v>68</v>
      </c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7" t="s">
        <v>69</v>
      </c>
      <c r="B43" s="4"/>
      <c r="C43" s="7" t="s">
        <v>70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7" t="s">
        <v>71</v>
      </c>
      <c r="B44" s="4"/>
      <c r="C44" s="4"/>
      <c r="D44" s="13" t="s">
        <v>72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7" t="s">
        <v>73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7" t="s">
        <v>74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7" t="s">
        <v>75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7" t="s">
        <v>76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7" t="s">
        <v>77</v>
      </c>
      <c r="B49" s="7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7" t="s">
        <v>79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7" t="s">
        <v>80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7" t="s">
        <v>81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D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1.6640625" customWidth="1"/>
    <col min="2" max="6" width="10.83203125" customWidth="1"/>
    <col min="7" max="26" width="8.6640625" customWidth="1"/>
  </cols>
  <sheetData>
    <row r="1" spans="1:26" ht="12.75" customHeight="1" x14ac:dyDescent="0.15">
      <c r="A1" s="12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2" t="s">
        <v>38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2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2" t="s">
        <v>43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2" t="s">
        <v>45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" customHeight="1" x14ac:dyDescent="0.15"/>
  <cols>
    <col min="1" max="1" width="10.5" customWidth="1"/>
    <col min="2" max="2" width="37.83203125" customWidth="1"/>
    <col min="3" max="3" width="45.83203125" customWidth="1"/>
    <col min="4" max="4" width="63.1640625" customWidth="1"/>
    <col min="5" max="5" width="12.6640625" hidden="1" customWidth="1"/>
    <col min="6" max="6" width="16" customWidth="1"/>
    <col min="7" max="7" width="15.5" customWidth="1"/>
    <col min="8" max="8" width="8.6640625" hidden="1" customWidth="1"/>
    <col min="9" max="9" width="29.5" hidden="1" customWidth="1"/>
    <col min="10" max="11" width="15.6640625" customWidth="1"/>
    <col min="12" max="12" width="52" customWidth="1"/>
    <col min="13" max="13" width="49.5" customWidth="1"/>
    <col min="14" max="22" width="10.83203125" customWidth="1"/>
    <col min="23" max="28" width="8.6640625" customWidth="1"/>
  </cols>
  <sheetData>
    <row r="1" spans="1:28" ht="36" customHeight="1" x14ac:dyDescent="0.15">
      <c r="A1" s="14" t="s">
        <v>82</v>
      </c>
      <c r="B1" s="14" t="s">
        <v>83</v>
      </c>
      <c r="C1" s="14" t="s">
        <v>84</v>
      </c>
      <c r="D1" s="14" t="s">
        <v>85</v>
      </c>
      <c r="E1" s="15" t="s">
        <v>86</v>
      </c>
      <c r="F1" s="15" t="s">
        <v>87</v>
      </c>
      <c r="G1" s="14" t="s">
        <v>88</v>
      </c>
      <c r="H1" s="14" t="s">
        <v>89</v>
      </c>
      <c r="I1" s="14" t="s">
        <v>90</v>
      </c>
      <c r="J1" s="15" t="s">
        <v>91</v>
      </c>
      <c r="K1" s="15" t="s">
        <v>92</v>
      </c>
      <c r="L1" s="14" t="s">
        <v>93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15">
      <c r="A2" s="7" t="s">
        <v>94</v>
      </c>
      <c r="B2" s="7" t="s">
        <v>95</v>
      </c>
      <c r="C2" s="17" t="s">
        <v>96</v>
      </c>
      <c r="D2" s="17" t="s">
        <v>97</v>
      </c>
      <c r="E2" s="7">
        <v>0.55767500000000003</v>
      </c>
      <c r="F2" s="7"/>
      <c r="G2" s="7">
        <v>0.55315000000000003</v>
      </c>
      <c r="H2" s="4"/>
      <c r="I2" s="4"/>
      <c r="J2" s="7" t="s">
        <v>98</v>
      </c>
      <c r="K2" s="7" t="s">
        <v>98</v>
      </c>
      <c r="L2" s="7" t="s">
        <v>99</v>
      </c>
      <c r="M2" s="4"/>
      <c r="N2" s="4"/>
      <c r="O2" s="4"/>
      <c r="P2" s="4"/>
      <c r="Q2" s="4"/>
      <c r="R2" s="4"/>
      <c r="S2" s="4"/>
      <c r="T2" s="4"/>
      <c r="U2" s="4"/>
      <c r="V2" s="4"/>
      <c r="W2" s="16"/>
      <c r="X2" s="16"/>
      <c r="Y2" s="16"/>
      <c r="Z2" s="16"/>
      <c r="AA2" s="16"/>
      <c r="AB2" s="16"/>
    </row>
    <row r="3" spans="1:28" ht="12.75" customHeight="1" x14ac:dyDescent="0.15">
      <c r="A3" s="7" t="s">
        <v>94</v>
      </c>
      <c r="B3" s="7" t="s">
        <v>95</v>
      </c>
      <c r="C3" s="17" t="s">
        <v>96</v>
      </c>
      <c r="D3" s="17" t="s">
        <v>100</v>
      </c>
      <c r="E3" s="7">
        <v>0.556921</v>
      </c>
      <c r="F3" s="7">
        <v>0.55798199999999998</v>
      </c>
      <c r="G3" s="4"/>
      <c r="H3" s="4"/>
      <c r="I3" s="4"/>
      <c r="J3" s="7">
        <v>0.55767500000000003</v>
      </c>
      <c r="K3" s="19">
        <f>(J3-E3)/J3</f>
        <v>1.3520419599229521E-3</v>
      </c>
      <c r="M3" s="4"/>
      <c r="N3" s="4"/>
      <c r="O3" s="4"/>
      <c r="P3" s="4"/>
      <c r="Q3" s="4"/>
      <c r="R3" s="4"/>
      <c r="S3" s="4"/>
      <c r="T3" s="4"/>
      <c r="U3" s="4"/>
      <c r="V3" s="4"/>
      <c r="W3" s="16"/>
      <c r="X3" s="16"/>
      <c r="Y3" s="16"/>
      <c r="Z3" s="16"/>
      <c r="AA3" s="16"/>
      <c r="AB3" s="16"/>
    </row>
    <row r="4" spans="1:28" ht="12.75" customHeight="1" x14ac:dyDescent="0.15">
      <c r="A4" s="7" t="s">
        <v>94</v>
      </c>
      <c r="B4" s="7" t="s">
        <v>95</v>
      </c>
      <c r="C4" s="17" t="s">
        <v>96</v>
      </c>
      <c r="D4" s="17" t="s">
        <v>101</v>
      </c>
      <c r="E4" s="4"/>
      <c r="F4" s="7">
        <v>0.55748500000000001</v>
      </c>
      <c r="G4" s="4"/>
      <c r="H4" s="4"/>
      <c r="I4" s="4"/>
      <c r="J4" s="7">
        <v>0.55798199999999998</v>
      </c>
      <c r="K4" s="19">
        <f t="shared" ref="K4:K41" si="0">(J4-F4)/J4</f>
        <v>8.9070973615630914E-4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6"/>
      <c r="X4" s="16"/>
      <c r="Y4" s="16"/>
      <c r="Z4" s="16"/>
      <c r="AA4" s="16"/>
      <c r="AB4" s="16"/>
    </row>
    <row r="5" spans="1:28" ht="12.75" customHeight="1" x14ac:dyDescent="0.15">
      <c r="A5" s="7" t="s">
        <v>94</v>
      </c>
      <c r="B5" s="7" t="s">
        <v>95</v>
      </c>
      <c r="C5" s="17" t="s">
        <v>102</v>
      </c>
      <c r="D5" s="17" t="s">
        <v>101</v>
      </c>
      <c r="E5" s="4"/>
      <c r="F5" s="7">
        <v>0.54371100000000006</v>
      </c>
      <c r="G5" s="4"/>
      <c r="H5" s="4"/>
      <c r="I5" s="4"/>
      <c r="J5" s="7">
        <v>0.55748500000000001</v>
      </c>
      <c r="K5" s="19">
        <f t="shared" si="0"/>
        <v>2.4707391230257232E-2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6"/>
      <c r="X5" s="16"/>
      <c r="Y5" s="16"/>
      <c r="Z5" s="16"/>
      <c r="AA5" s="16"/>
      <c r="AB5" s="16"/>
    </row>
    <row r="6" spans="1:28" ht="12.75" customHeight="1" x14ac:dyDescent="0.15">
      <c r="A6" s="7" t="s">
        <v>94</v>
      </c>
      <c r="B6" s="7" t="s">
        <v>95</v>
      </c>
      <c r="C6" s="17" t="s">
        <v>102</v>
      </c>
      <c r="D6" s="17" t="s">
        <v>103</v>
      </c>
      <c r="E6" s="4"/>
      <c r="F6" s="7">
        <v>0.54332199999999997</v>
      </c>
      <c r="G6" s="7">
        <v>0.53837999999999997</v>
      </c>
      <c r="H6" s="4"/>
      <c r="I6" s="4"/>
      <c r="J6" s="7">
        <v>0.54371100000000006</v>
      </c>
      <c r="K6" s="19">
        <f t="shared" si="0"/>
        <v>7.154536141444328E-4</v>
      </c>
      <c r="L6" s="7" t="s">
        <v>104</v>
      </c>
      <c r="M6" s="4"/>
      <c r="N6" s="4"/>
      <c r="O6" s="4"/>
      <c r="P6" s="4"/>
      <c r="Q6" s="4"/>
      <c r="R6" s="4"/>
      <c r="S6" s="4"/>
      <c r="T6" s="4"/>
      <c r="U6" s="4"/>
      <c r="V6" s="4"/>
      <c r="W6" s="16"/>
      <c r="X6" s="16"/>
      <c r="Y6" s="16"/>
      <c r="Z6" s="16"/>
      <c r="AA6" s="16"/>
      <c r="AB6" s="16"/>
    </row>
    <row r="7" spans="1:28" ht="12.75" customHeight="1" x14ac:dyDescent="0.15">
      <c r="A7" s="7" t="s">
        <v>94</v>
      </c>
      <c r="B7" s="7" t="s">
        <v>95</v>
      </c>
      <c r="C7" s="17" t="s">
        <v>102</v>
      </c>
      <c r="D7" s="17" t="s">
        <v>105</v>
      </c>
      <c r="E7" s="4"/>
      <c r="F7" s="7">
        <v>0.54227700000000001</v>
      </c>
      <c r="G7" s="4"/>
      <c r="H7" s="4"/>
      <c r="I7" s="4"/>
      <c r="J7" s="7">
        <v>0.54332199999999997</v>
      </c>
      <c r="K7" s="19">
        <f t="shared" si="0"/>
        <v>1.9233530024551973E-3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6"/>
      <c r="X7" s="16"/>
      <c r="Y7" s="16"/>
      <c r="Z7" s="16"/>
      <c r="AA7" s="16"/>
      <c r="AB7" s="16"/>
    </row>
    <row r="8" spans="1:28" ht="12.75" customHeight="1" x14ac:dyDescent="0.15">
      <c r="A8" s="7" t="s">
        <v>94</v>
      </c>
      <c r="B8" s="7" t="s">
        <v>95</v>
      </c>
      <c r="C8" s="17" t="s">
        <v>102</v>
      </c>
      <c r="D8" s="17" t="s">
        <v>106</v>
      </c>
      <c r="E8" s="4"/>
      <c r="F8" s="7">
        <v>0.54205899999999996</v>
      </c>
      <c r="G8" s="4"/>
      <c r="H8" s="4"/>
      <c r="I8" s="4"/>
      <c r="J8" s="7">
        <v>0.54227700000000001</v>
      </c>
      <c r="K8" s="19">
        <f t="shared" si="0"/>
        <v>4.020085675771819E-4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6"/>
      <c r="X8" s="16"/>
      <c r="Y8" s="16"/>
      <c r="Z8" s="16"/>
      <c r="AA8" s="16"/>
      <c r="AB8" s="16"/>
    </row>
    <row r="9" spans="1:28" ht="12.75" customHeight="1" x14ac:dyDescent="0.15">
      <c r="A9" s="7" t="s">
        <v>94</v>
      </c>
      <c r="B9" s="7" t="s">
        <v>95</v>
      </c>
      <c r="C9" s="17" t="s">
        <v>102</v>
      </c>
      <c r="D9" s="17" t="s">
        <v>107</v>
      </c>
      <c r="E9" s="4"/>
      <c r="F9" s="7">
        <v>0.54163499999999998</v>
      </c>
      <c r="G9" s="4"/>
      <c r="H9" s="4"/>
      <c r="I9" s="4"/>
      <c r="J9" s="7">
        <v>0.54205899999999996</v>
      </c>
      <c r="K9" s="19">
        <f t="shared" si="0"/>
        <v>7.8220267535449093E-4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6"/>
      <c r="X9" s="16"/>
      <c r="Y9" s="16"/>
      <c r="Z9" s="16"/>
      <c r="AA9" s="16"/>
      <c r="AB9" s="16"/>
    </row>
    <row r="10" spans="1:28" ht="166.5" customHeight="1" x14ac:dyDescent="0.15">
      <c r="A10" s="7" t="s">
        <v>94</v>
      </c>
      <c r="B10" s="7" t="s">
        <v>95</v>
      </c>
      <c r="C10" s="17" t="s">
        <v>102</v>
      </c>
      <c r="D10" s="17" t="s">
        <v>108</v>
      </c>
      <c r="E10" s="4"/>
      <c r="F10" s="7">
        <v>0.54142000000000001</v>
      </c>
      <c r="G10" s="4"/>
      <c r="H10" s="4"/>
      <c r="I10" s="4"/>
      <c r="J10" s="7">
        <v>0.54163499999999998</v>
      </c>
      <c r="K10" s="19">
        <f t="shared" si="0"/>
        <v>3.9694628301340429E-4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6"/>
      <c r="X10" s="16"/>
      <c r="Y10" s="16"/>
      <c r="Z10" s="16"/>
      <c r="AA10" s="16"/>
      <c r="AB10" s="16"/>
    </row>
    <row r="11" spans="1:28" ht="12.75" customHeight="1" x14ac:dyDescent="0.15">
      <c r="A11" s="7" t="s">
        <v>94</v>
      </c>
      <c r="B11" s="7" t="s">
        <v>95</v>
      </c>
      <c r="C11" s="17" t="s">
        <v>102</v>
      </c>
      <c r="D11" s="17" t="s">
        <v>109</v>
      </c>
      <c r="E11" s="4"/>
      <c r="F11" s="7">
        <v>0.54105400000000003</v>
      </c>
      <c r="G11" s="4"/>
      <c r="H11" s="4"/>
      <c r="I11" s="4"/>
      <c r="J11" s="7">
        <v>0.54142000000000001</v>
      </c>
      <c r="K11" s="19">
        <f t="shared" si="0"/>
        <v>6.7600014775955346E-4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6"/>
      <c r="X11" s="16"/>
      <c r="Y11" s="16"/>
      <c r="Z11" s="16"/>
      <c r="AA11" s="16"/>
      <c r="AB11" s="16"/>
    </row>
    <row r="12" spans="1:28" ht="12.75" customHeight="1" x14ac:dyDescent="0.15">
      <c r="A12" s="7" t="s">
        <v>94</v>
      </c>
      <c r="B12" s="7" t="s">
        <v>95</v>
      </c>
      <c r="C12" s="17" t="s">
        <v>102</v>
      </c>
      <c r="D12" s="17" t="s">
        <v>110</v>
      </c>
      <c r="E12" s="4"/>
      <c r="F12" s="7">
        <v>0.53995000000000004</v>
      </c>
      <c r="G12" s="4"/>
      <c r="H12" s="4"/>
      <c r="I12" s="4"/>
      <c r="J12" s="7">
        <v>0.54105400000000003</v>
      </c>
      <c r="K12" s="19">
        <f t="shared" si="0"/>
        <v>2.0404617653690645E-3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6"/>
      <c r="X12" s="16"/>
      <c r="Y12" s="16"/>
      <c r="Z12" s="16"/>
      <c r="AA12" s="16"/>
      <c r="AB12" s="16"/>
    </row>
    <row r="13" spans="1:28" ht="12.75" customHeight="1" x14ac:dyDescent="0.15">
      <c r="A13" s="7" t="s">
        <v>94</v>
      </c>
      <c r="B13" s="7" t="s">
        <v>95</v>
      </c>
      <c r="C13" s="17" t="s">
        <v>102</v>
      </c>
      <c r="D13" s="17" t="s">
        <v>111</v>
      </c>
      <c r="E13" s="4"/>
      <c r="F13" s="7">
        <v>0.53529000000000004</v>
      </c>
      <c r="G13" s="4"/>
      <c r="H13" s="4"/>
      <c r="I13" s="4"/>
      <c r="J13" s="7">
        <v>0.53995000000000004</v>
      </c>
      <c r="K13" s="19">
        <f t="shared" si="0"/>
        <v>8.6304287434021618E-3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6"/>
      <c r="X13" s="16"/>
      <c r="Y13" s="16"/>
      <c r="Z13" s="16"/>
      <c r="AA13" s="16"/>
      <c r="AB13" s="16"/>
    </row>
    <row r="14" spans="1:28" ht="12.75" customHeight="1" x14ac:dyDescent="0.15">
      <c r="A14" s="7" t="s">
        <v>94</v>
      </c>
      <c r="B14" s="7" t="s">
        <v>95</v>
      </c>
      <c r="C14" s="17" t="s">
        <v>102</v>
      </c>
      <c r="D14" s="17" t="s">
        <v>112</v>
      </c>
      <c r="E14" s="4"/>
      <c r="F14" s="7">
        <v>0.53447299999999998</v>
      </c>
      <c r="G14" s="4"/>
      <c r="H14" s="4"/>
      <c r="I14" s="4"/>
      <c r="J14" s="7">
        <v>0.53529000000000004</v>
      </c>
      <c r="K14" s="19">
        <f t="shared" si="0"/>
        <v>1.5262754768444536E-3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6"/>
      <c r="X14" s="16"/>
      <c r="Y14" s="16"/>
      <c r="Z14" s="16"/>
      <c r="AA14" s="16"/>
      <c r="AB14" s="16"/>
    </row>
    <row r="15" spans="1:28" ht="12.75" customHeight="1" x14ac:dyDescent="0.15">
      <c r="A15" s="7" t="s">
        <v>94</v>
      </c>
      <c r="B15" s="7" t="s">
        <v>95</v>
      </c>
      <c r="C15" s="17" t="s">
        <v>102</v>
      </c>
      <c r="D15" s="17" t="s">
        <v>113</v>
      </c>
      <c r="E15" s="4"/>
      <c r="F15" s="7">
        <v>0.53346300000000002</v>
      </c>
      <c r="G15" s="4"/>
      <c r="H15" s="4"/>
      <c r="I15" s="4"/>
      <c r="J15" s="7">
        <v>0.53447299999999998</v>
      </c>
      <c r="K15" s="19">
        <f t="shared" si="0"/>
        <v>1.8897119218369411E-3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16"/>
      <c r="Y15" s="16"/>
      <c r="Z15" s="16"/>
      <c r="AA15" s="16"/>
      <c r="AB15" s="16"/>
    </row>
    <row r="16" spans="1:28" ht="12.75" customHeight="1" x14ac:dyDescent="0.15">
      <c r="A16" s="7" t="s">
        <v>94</v>
      </c>
      <c r="B16" s="7" t="s">
        <v>95</v>
      </c>
      <c r="C16" s="17" t="s">
        <v>102</v>
      </c>
      <c r="D16" s="17" t="s">
        <v>114</v>
      </c>
      <c r="E16" s="4"/>
      <c r="F16" s="7">
        <v>0.53278999999999999</v>
      </c>
      <c r="G16" s="4"/>
      <c r="H16" s="4"/>
      <c r="I16" s="4"/>
      <c r="J16" s="7">
        <v>0.53346300000000002</v>
      </c>
      <c r="K16" s="19">
        <f t="shared" si="0"/>
        <v>1.2615682812116954E-3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16"/>
      <c r="Y16" s="16"/>
      <c r="Z16" s="16"/>
      <c r="AA16" s="16"/>
      <c r="AB16" s="16"/>
    </row>
    <row r="17" spans="1:28" ht="12.75" customHeight="1" x14ac:dyDescent="0.15">
      <c r="A17" s="7" t="s">
        <v>94</v>
      </c>
      <c r="B17" s="7" t="s">
        <v>95</v>
      </c>
      <c r="C17" s="17" t="s">
        <v>102</v>
      </c>
      <c r="D17" s="17" t="s">
        <v>115</v>
      </c>
      <c r="E17" s="4"/>
      <c r="F17" s="7">
        <v>0.53222999999999998</v>
      </c>
      <c r="G17" s="4"/>
      <c r="H17" s="4"/>
      <c r="I17" s="4"/>
      <c r="J17" s="7">
        <v>0.53278999999999999</v>
      </c>
      <c r="K17" s="19">
        <f t="shared" si="0"/>
        <v>1.0510707783554589E-3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16"/>
      <c r="Y17" s="16"/>
      <c r="Z17" s="16"/>
      <c r="AA17" s="16"/>
      <c r="AB17" s="16"/>
    </row>
    <row r="18" spans="1:28" ht="12.75" customHeight="1" x14ac:dyDescent="0.15">
      <c r="A18" s="7" t="s">
        <v>94</v>
      </c>
      <c r="B18" s="7" t="s">
        <v>95</v>
      </c>
      <c r="C18" s="17" t="s">
        <v>116</v>
      </c>
      <c r="D18" s="17" t="s">
        <v>115</v>
      </c>
      <c r="E18" s="4"/>
      <c r="F18" s="7">
        <v>0.53188500000000005</v>
      </c>
      <c r="G18" s="7">
        <v>0.52571000000000001</v>
      </c>
      <c r="H18" s="4"/>
      <c r="I18" s="4"/>
      <c r="J18" s="7">
        <v>0.53222999999999998</v>
      </c>
      <c r="K18" s="19">
        <f t="shared" si="0"/>
        <v>6.4821599684333601E-4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16"/>
      <c r="Y18" s="16"/>
      <c r="Z18" s="16"/>
      <c r="AA18" s="16"/>
      <c r="AB18" s="16"/>
    </row>
    <row r="19" spans="1:28" ht="54.75" customHeight="1" x14ac:dyDescent="0.15">
      <c r="A19" s="7" t="s">
        <v>94</v>
      </c>
      <c r="B19" s="7" t="s">
        <v>95</v>
      </c>
      <c r="C19" s="17" t="s">
        <v>117</v>
      </c>
      <c r="D19" s="17" t="s">
        <v>115</v>
      </c>
      <c r="E19" s="4"/>
      <c r="F19" s="7">
        <v>0.45757999999999999</v>
      </c>
      <c r="G19" s="7">
        <v>0.45004</v>
      </c>
      <c r="H19" s="4"/>
      <c r="I19" s="4"/>
      <c r="J19" s="7">
        <v>0.53188500000000005</v>
      </c>
      <c r="K19" s="19">
        <f t="shared" si="0"/>
        <v>0.13970125121031812</v>
      </c>
      <c r="L19" s="7" t="s">
        <v>118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16"/>
      <c r="X19" s="16"/>
      <c r="Y19" s="16"/>
      <c r="Z19" s="16"/>
      <c r="AA19" s="16"/>
      <c r="AB19" s="16"/>
    </row>
    <row r="20" spans="1:28" ht="12.75" customHeight="1" x14ac:dyDescent="0.15">
      <c r="A20" s="7" t="s">
        <v>94</v>
      </c>
      <c r="B20" s="7" t="s">
        <v>95</v>
      </c>
      <c r="C20" s="17" t="s">
        <v>119</v>
      </c>
      <c r="D20" s="17" t="s">
        <v>115</v>
      </c>
      <c r="E20" s="4"/>
      <c r="F20" s="7">
        <v>0.44487700000000002</v>
      </c>
      <c r="G20" s="9">
        <v>0.43539</v>
      </c>
      <c r="H20" s="4"/>
      <c r="I20" s="4"/>
      <c r="J20" s="7">
        <v>0.45757999999999999</v>
      </c>
      <c r="K20" s="19">
        <f t="shared" si="0"/>
        <v>2.7761265789588627E-2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6"/>
      <c r="X20" s="16"/>
      <c r="Y20" s="16"/>
      <c r="Z20" s="16"/>
      <c r="AA20" s="16"/>
      <c r="AB20" s="16"/>
    </row>
    <row r="21" spans="1:28" ht="12.75" customHeight="1" x14ac:dyDescent="0.15">
      <c r="A21" s="7" t="s">
        <v>94</v>
      </c>
      <c r="B21" s="7" t="s">
        <v>95</v>
      </c>
      <c r="C21" s="17" t="s">
        <v>119</v>
      </c>
      <c r="D21" s="17" t="s">
        <v>115</v>
      </c>
      <c r="E21" s="4"/>
      <c r="F21" s="7">
        <v>0.44479000000000002</v>
      </c>
      <c r="G21" s="4"/>
      <c r="H21" s="4"/>
      <c r="I21" s="4"/>
      <c r="J21" s="7">
        <v>0.44487700000000002</v>
      </c>
      <c r="K21" s="19">
        <f t="shared" si="0"/>
        <v>1.9555967154967268E-4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6"/>
      <c r="X21" s="16"/>
      <c r="Y21" s="16"/>
      <c r="Z21" s="16"/>
      <c r="AA21" s="16"/>
      <c r="AB21" s="16"/>
    </row>
    <row r="22" spans="1:28" ht="12.75" customHeight="1" x14ac:dyDescent="0.15">
      <c r="A22" s="7" t="s">
        <v>94</v>
      </c>
      <c r="B22" s="7" t="s">
        <v>95</v>
      </c>
      <c r="C22" s="17" t="s">
        <v>120</v>
      </c>
      <c r="D22" s="17" t="s">
        <v>121</v>
      </c>
      <c r="E22" s="4"/>
      <c r="F22" s="7">
        <v>0.44419599999999998</v>
      </c>
      <c r="G22" s="7">
        <v>0.43495</v>
      </c>
      <c r="H22" s="4"/>
      <c r="I22" s="4"/>
      <c r="J22" s="7">
        <v>0.44479000000000002</v>
      </c>
      <c r="K22" s="19">
        <f t="shared" si="0"/>
        <v>1.3354616785450188E-3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6"/>
      <c r="X22" s="16"/>
      <c r="Y22" s="16"/>
      <c r="Z22" s="16"/>
      <c r="AA22" s="16"/>
      <c r="AB22" s="16"/>
    </row>
    <row r="23" spans="1:28" ht="12.75" customHeight="1" x14ac:dyDescent="0.15">
      <c r="A23" s="7" t="s">
        <v>94</v>
      </c>
      <c r="B23" s="7" t="s">
        <v>95</v>
      </c>
      <c r="C23" s="17" t="s">
        <v>122</v>
      </c>
      <c r="D23" s="17" t="s">
        <v>121</v>
      </c>
      <c r="E23" s="4"/>
      <c r="F23" s="7">
        <v>0.43771100000000002</v>
      </c>
      <c r="G23" s="7">
        <v>0.43436999999999998</v>
      </c>
      <c r="H23" s="4"/>
      <c r="I23" s="4"/>
      <c r="J23" s="7">
        <v>0.44419599999999998</v>
      </c>
      <c r="K23" s="19">
        <f t="shared" si="0"/>
        <v>1.4599411070788488E-2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6"/>
      <c r="X23" s="16"/>
      <c r="Y23" s="16"/>
      <c r="Z23" s="16"/>
      <c r="AA23" s="16"/>
      <c r="AB23" s="16"/>
    </row>
    <row r="24" spans="1:28" ht="12.75" customHeight="1" x14ac:dyDescent="0.15">
      <c r="A24" s="7" t="s">
        <v>94</v>
      </c>
      <c r="B24" s="7" t="s">
        <v>95</v>
      </c>
      <c r="C24" s="17" t="s">
        <v>122</v>
      </c>
      <c r="D24" s="17" t="s">
        <v>123</v>
      </c>
      <c r="E24" s="4"/>
      <c r="F24" s="7">
        <v>0.43527700000000003</v>
      </c>
      <c r="G24" s="4"/>
      <c r="H24" s="4"/>
      <c r="I24" s="4"/>
      <c r="J24" s="7">
        <v>0.43771100000000002</v>
      </c>
      <c r="K24" s="19">
        <f t="shared" si="0"/>
        <v>5.5607467027330628E-3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6"/>
      <c r="X24" s="16"/>
      <c r="Y24" s="16"/>
      <c r="Z24" s="16"/>
      <c r="AA24" s="16"/>
      <c r="AB24" s="16"/>
    </row>
    <row r="25" spans="1:28" ht="12.75" customHeight="1" x14ac:dyDescent="0.15">
      <c r="A25" s="7" t="s">
        <v>94</v>
      </c>
      <c r="B25" s="7" t="s">
        <v>95</v>
      </c>
      <c r="C25" s="17" t="s">
        <v>124</v>
      </c>
      <c r="D25" s="17" t="s">
        <v>125</v>
      </c>
      <c r="E25" s="4"/>
      <c r="F25" s="7">
        <v>0.43434099999999998</v>
      </c>
      <c r="G25" s="7">
        <v>0.43397999999999998</v>
      </c>
      <c r="H25" s="4"/>
      <c r="I25" s="4"/>
      <c r="J25" s="7">
        <v>0.43527700000000003</v>
      </c>
      <c r="K25" s="19">
        <f t="shared" si="0"/>
        <v>2.1503548315211871E-3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6"/>
      <c r="X25" s="16"/>
      <c r="Y25" s="16"/>
      <c r="Z25" s="16"/>
      <c r="AA25" s="16"/>
      <c r="AB25" s="16"/>
    </row>
    <row r="26" spans="1:28" ht="12.75" customHeight="1" x14ac:dyDescent="0.15">
      <c r="A26" s="7" t="s">
        <v>94</v>
      </c>
      <c r="B26" s="7" t="s">
        <v>95</v>
      </c>
      <c r="C26" s="17" t="s">
        <v>124</v>
      </c>
      <c r="D26" s="17" t="s">
        <v>126</v>
      </c>
      <c r="E26" s="4"/>
      <c r="F26" s="7">
        <v>0.43418699999999999</v>
      </c>
      <c r="G26" s="7">
        <v>0.43347999999999998</v>
      </c>
      <c r="H26" s="4"/>
      <c r="I26" s="4"/>
      <c r="J26" s="7">
        <v>0.43434099999999998</v>
      </c>
      <c r="K26" s="19">
        <f t="shared" si="0"/>
        <v>3.5456012672068144E-4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6"/>
      <c r="X26" s="16"/>
      <c r="Y26" s="16"/>
      <c r="Z26" s="16"/>
      <c r="AA26" s="16"/>
      <c r="AB26" s="16"/>
    </row>
    <row r="27" spans="1:28" ht="12.75" customHeight="1" x14ac:dyDescent="0.15">
      <c r="A27" s="7" t="s">
        <v>94</v>
      </c>
      <c r="B27" s="7" t="s">
        <v>95</v>
      </c>
      <c r="C27" s="17" t="s">
        <v>127</v>
      </c>
      <c r="D27" s="17" t="s">
        <v>126</v>
      </c>
      <c r="E27" s="4"/>
      <c r="F27" s="7">
        <v>0.43278</v>
      </c>
      <c r="G27" s="7">
        <v>0.43156</v>
      </c>
      <c r="H27" s="4"/>
      <c r="I27" s="4"/>
      <c r="J27" s="7">
        <v>0.43418699999999999</v>
      </c>
      <c r="K27" s="19">
        <f t="shared" si="0"/>
        <v>3.2405392146701573E-3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6"/>
      <c r="X27" s="16"/>
      <c r="Y27" s="16"/>
      <c r="Z27" s="16"/>
      <c r="AA27" s="16"/>
      <c r="AB27" s="16"/>
    </row>
    <row r="28" spans="1:28" ht="12.75" customHeight="1" x14ac:dyDescent="0.15">
      <c r="A28" s="7" t="s">
        <v>94</v>
      </c>
      <c r="B28" s="7" t="s">
        <v>95</v>
      </c>
      <c r="C28" s="17" t="s">
        <v>127</v>
      </c>
      <c r="D28" s="17" t="s">
        <v>126</v>
      </c>
      <c r="E28" s="4"/>
      <c r="F28" s="7">
        <v>0.43273200000000001</v>
      </c>
      <c r="G28" s="4"/>
      <c r="H28" s="4"/>
      <c r="I28" s="4"/>
      <c r="J28" s="7">
        <v>0.43278</v>
      </c>
      <c r="K28" s="19">
        <f t="shared" si="0"/>
        <v>1.1091085539995492E-4</v>
      </c>
      <c r="L28" s="7" t="s">
        <v>128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16"/>
      <c r="X28" s="16"/>
      <c r="Y28" s="16"/>
      <c r="Z28" s="16"/>
      <c r="AA28" s="16"/>
      <c r="AB28" s="16"/>
    </row>
    <row r="29" spans="1:28" ht="12.75" customHeight="1" x14ac:dyDescent="0.15">
      <c r="A29" s="7" t="s">
        <v>94</v>
      </c>
      <c r="B29" s="7" t="s">
        <v>95</v>
      </c>
      <c r="C29" s="17" t="s">
        <v>127</v>
      </c>
      <c r="D29" s="17" t="s">
        <v>129</v>
      </c>
      <c r="E29" s="4"/>
      <c r="F29" s="7">
        <v>0.43192000000000003</v>
      </c>
      <c r="G29" s="7">
        <v>0.43132999999999999</v>
      </c>
      <c r="H29" s="4"/>
      <c r="I29" s="4"/>
      <c r="J29" s="7">
        <v>0.43278</v>
      </c>
      <c r="K29" s="19">
        <f t="shared" si="0"/>
        <v>1.9871528259161049E-3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6"/>
      <c r="X29" s="16"/>
      <c r="Y29" s="16"/>
      <c r="Z29" s="16"/>
      <c r="AA29" s="16"/>
      <c r="AB29" s="16"/>
    </row>
    <row r="30" spans="1:28" ht="12.75" customHeight="1" x14ac:dyDescent="0.15">
      <c r="A30" s="7" t="s">
        <v>94</v>
      </c>
      <c r="B30" s="7" t="s">
        <v>95</v>
      </c>
      <c r="C30" s="17" t="s">
        <v>130</v>
      </c>
      <c r="D30" s="17" t="s">
        <v>129</v>
      </c>
      <c r="E30" s="4"/>
      <c r="F30" s="7">
        <v>0.43114000000000002</v>
      </c>
      <c r="G30" s="4"/>
      <c r="H30" s="4"/>
      <c r="I30" s="4"/>
      <c r="J30" s="7">
        <v>0.43192000000000003</v>
      </c>
      <c r="K30" s="19">
        <f t="shared" si="0"/>
        <v>1.8058899796258633E-3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6"/>
      <c r="X30" s="16"/>
      <c r="Y30" s="16"/>
      <c r="Z30" s="16"/>
      <c r="AA30" s="16"/>
      <c r="AB30" s="16"/>
    </row>
    <row r="31" spans="1:28" ht="12.75" customHeight="1" x14ac:dyDescent="0.15">
      <c r="A31" s="7" t="s">
        <v>94</v>
      </c>
      <c r="B31" s="7" t="s">
        <v>131</v>
      </c>
      <c r="C31" s="17" t="s">
        <v>130</v>
      </c>
      <c r="D31" s="17" t="s">
        <v>129</v>
      </c>
      <c r="E31" s="4"/>
      <c r="F31" s="7">
        <v>0.43054799999999999</v>
      </c>
      <c r="G31" s="4"/>
      <c r="H31" s="4"/>
      <c r="I31" s="4"/>
      <c r="J31" s="7">
        <v>0.43114000000000002</v>
      </c>
      <c r="K31" s="19">
        <f t="shared" si="0"/>
        <v>1.3731038641741358E-3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6"/>
      <c r="X31" s="16"/>
      <c r="Y31" s="16"/>
      <c r="Z31" s="16"/>
      <c r="AA31" s="16"/>
      <c r="AB31" s="16"/>
    </row>
    <row r="32" spans="1:28" ht="12.75" customHeight="1" x14ac:dyDescent="0.15">
      <c r="A32" s="7" t="s">
        <v>94</v>
      </c>
      <c r="B32" s="7" t="s">
        <v>132</v>
      </c>
      <c r="C32" s="17" t="s">
        <v>130</v>
      </c>
      <c r="D32" s="17" t="s">
        <v>129</v>
      </c>
      <c r="E32" s="4"/>
      <c r="F32" s="7">
        <v>0.42965199999999998</v>
      </c>
      <c r="G32" s="7">
        <v>0.42936999999999997</v>
      </c>
      <c r="H32" s="4"/>
      <c r="I32" s="4"/>
      <c r="J32" s="7">
        <v>0.43054799999999999</v>
      </c>
      <c r="K32" s="19">
        <f t="shared" si="0"/>
        <v>2.0810687774650166E-3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6"/>
      <c r="X32" s="16"/>
      <c r="Y32" s="16"/>
      <c r="Z32" s="16"/>
      <c r="AA32" s="16"/>
      <c r="AB32" s="16"/>
    </row>
    <row r="33" spans="1:28" ht="12.75" customHeight="1" x14ac:dyDescent="0.15">
      <c r="A33" s="7" t="s">
        <v>133</v>
      </c>
      <c r="B33" s="7" t="s">
        <v>134</v>
      </c>
      <c r="C33" s="17" t="s">
        <v>135</v>
      </c>
      <c r="D33" s="17" t="s">
        <v>136</v>
      </c>
      <c r="E33" s="4"/>
      <c r="F33" s="7">
        <v>0.42388300000000001</v>
      </c>
      <c r="G33" s="7"/>
      <c r="H33" s="4"/>
      <c r="I33" s="4"/>
      <c r="J33" s="7">
        <v>0.42965199999999998</v>
      </c>
      <c r="K33" s="19">
        <f t="shared" si="0"/>
        <v>1.3427145690000208E-2</v>
      </c>
      <c r="L33" s="7" t="s">
        <v>137</v>
      </c>
      <c r="M33" s="7" t="s">
        <v>138</v>
      </c>
      <c r="N33" s="4"/>
      <c r="O33" s="4"/>
      <c r="P33" s="4"/>
      <c r="Q33" s="4"/>
      <c r="R33" s="4"/>
      <c r="S33" s="4"/>
      <c r="T33" s="4"/>
      <c r="U33" s="4"/>
      <c r="V33" s="4"/>
      <c r="W33" s="16"/>
      <c r="X33" s="16"/>
      <c r="Y33" s="16"/>
      <c r="Z33" s="16"/>
      <c r="AA33" s="16"/>
      <c r="AB33" s="16"/>
    </row>
    <row r="34" spans="1:28" ht="12.75" customHeight="1" x14ac:dyDescent="0.15">
      <c r="A34" s="7" t="s">
        <v>133</v>
      </c>
      <c r="B34" s="7" t="s">
        <v>134</v>
      </c>
      <c r="C34" s="17" t="s">
        <v>135</v>
      </c>
      <c r="D34" s="17" t="s">
        <v>139</v>
      </c>
      <c r="E34" s="4"/>
      <c r="F34" s="7">
        <v>0.42424000000000001</v>
      </c>
      <c r="G34" s="7">
        <v>0.42448000000000002</v>
      </c>
      <c r="H34" s="4"/>
      <c r="I34" s="4"/>
      <c r="J34" s="7">
        <v>0.42965199999999998</v>
      </c>
      <c r="K34" s="19">
        <f t="shared" si="0"/>
        <v>1.2596240678502539E-2</v>
      </c>
      <c r="L34" s="7" t="s">
        <v>140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16"/>
      <c r="X34" s="16"/>
      <c r="Y34" s="16"/>
      <c r="Z34" s="16"/>
      <c r="AA34" s="16"/>
      <c r="AB34" s="16"/>
    </row>
    <row r="35" spans="1:28" ht="12.75" customHeight="1" x14ac:dyDescent="0.15">
      <c r="A35" s="7" t="s">
        <v>133</v>
      </c>
      <c r="B35" s="7" t="s">
        <v>134</v>
      </c>
      <c r="C35" s="17" t="s">
        <v>135</v>
      </c>
      <c r="D35" s="17" t="s">
        <v>139</v>
      </c>
      <c r="E35" s="4"/>
      <c r="F35" s="7">
        <v>0.42405300000000001</v>
      </c>
      <c r="G35" s="7">
        <v>0.42437000000000002</v>
      </c>
      <c r="H35" s="4"/>
      <c r="I35" s="4"/>
      <c r="J35" s="7">
        <v>0.42965199999999998</v>
      </c>
      <c r="K35" s="19">
        <f t="shared" si="0"/>
        <v>1.3031476636906066E-2</v>
      </c>
      <c r="L35" s="7" t="s">
        <v>141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16"/>
      <c r="X35" s="16"/>
      <c r="Y35" s="16"/>
      <c r="Z35" s="16"/>
      <c r="AA35" s="16"/>
      <c r="AB35" s="16"/>
    </row>
    <row r="36" spans="1:28" ht="12.75" customHeight="1" x14ac:dyDescent="0.15">
      <c r="A36" s="7" t="s">
        <v>133</v>
      </c>
      <c r="B36" s="7" t="s">
        <v>134</v>
      </c>
      <c r="C36" s="17" t="s">
        <v>142</v>
      </c>
      <c r="D36" s="17" t="s">
        <v>139</v>
      </c>
      <c r="E36" s="4"/>
      <c r="F36" s="7">
        <v>0.42319600000000002</v>
      </c>
      <c r="G36" s="4"/>
      <c r="H36" s="4"/>
      <c r="I36" s="4"/>
      <c r="J36" s="7">
        <v>0.42405300000000001</v>
      </c>
      <c r="K36" s="19">
        <f t="shared" si="0"/>
        <v>2.0209737933701605E-3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6"/>
      <c r="X36" s="16"/>
      <c r="Y36" s="16"/>
      <c r="Z36" s="16"/>
      <c r="AA36" s="16"/>
      <c r="AB36" s="16"/>
    </row>
    <row r="37" spans="1:28" ht="12.75" customHeight="1" x14ac:dyDescent="0.15">
      <c r="A37" s="7" t="s">
        <v>133</v>
      </c>
      <c r="B37" s="7" t="s">
        <v>143</v>
      </c>
      <c r="C37" s="17" t="s">
        <v>144</v>
      </c>
      <c r="D37" s="17" t="s">
        <v>139</v>
      </c>
      <c r="E37" s="4"/>
      <c r="F37" s="7">
        <v>0.42209000000000002</v>
      </c>
      <c r="G37" s="4"/>
      <c r="H37" s="4"/>
      <c r="I37" s="4"/>
      <c r="J37" s="7">
        <v>0.42319600000000002</v>
      </c>
      <c r="K37" s="19">
        <f t="shared" si="0"/>
        <v>2.6134462518549225E-3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6"/>
      <c r="X37" s="16"/>
      <c r="Y37" s="16"/>
      <c r="Z37" s="16"/>
      <c r="AA37" s="16"/>
      <c r="AB37" s="16"/>
    </row>
    <row r="38" spans="1:28" ht="12.75" customHeight="1" x14ac:dyDescent="0.15">
      <c r="A38" s="7" t="s">
        <v>133</v>
      </c>
      <c r="B38" s="7" t="s">
        <v>143</v>
      </c>
      <c r="C38" s="17" t="s">
        <v>145</v>
      </c>
      <c r="D38" s="17" t="s">
        <v>139</v>
      </c>
      <c r="E38" s="4"/>
      <c r="F38" s="7">
        <v>0.42139900000000002</v>
      </c>
      <c r="G38" s="7">
        <v>0.42220999999999997</v>
      </c>
      <c r="H38" s="4"/>
      <c r="I38" s="4"/>
      <c r="J38" s="7">
        <v>0.42319600000000002</v>
      </c>
      <c r="K38" s="19">
        <f t="shared" si="0"/>
        <v>4.2462594164405926E-3</v>
      </c>
      <c r="L38" s="7" t="s">
        <v>146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16"/>
      <c r="X38" s="16"/>
      <c r="Y38" s="16"/>
      <c r="Z38" s="16"/>
      <c r="AA38" s="16"/>
      <c r="AB38" s="16"/>
    </row>
    <row r="39" spans="1:28" ht="12.75" customHeight="1" x14ac:dyDescent="0.15">
      <c r="A39" s="7" t="s">
        <v>133</v>
      </c>
      <c r="B39" s="7" t="s">
        <v>143</v>
      </c>
      <c r="C39" s="17" t="s">
        <v>147</v>
      </c>
      <c r="D39" s="17" t="s">
        <v>139</v>
      </c>
      <c r="E39" s="4"/>
      <c r="F39" s="7">
        <v>0.42075299999999999</v>
      </c>
      <c r="G39" s="7">
        <v>0.42131000000000002</v>
      </c>
      <c r="H39" s="4"/>
      <c r="I39" s="4"/>
      <c r="J39" s="7">
        <v>0.42139900000000002</v>
      </c>
      <c r="K39" s="19">
        <f t="shared" si="0"/>
        <v>1.5329889249856678E-3</v>
      </c>
      <c r="L39" s="7">
        <v>0.420765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16"/>
      <c r="X39" s="16"/>
      <c r="Y39" s="16"/>
      <c r="Z39" s="16"/>
      <c r="AA39" s="16"/>
      <c r="AB39" s="16"/>
    </row>
    <row r="40" spans="1:28" ht="12.75" customHeight="1" x14ac:dyDescent="0.15">
      <c r="A40" s="7" t="s">
        <v>133</v>
      </c>
      <c r="B40" s="7" t="s">
        <v>143</v>
      </c>
      <c r="C40" s="17" t="s">
        <v>147</v>
      </c>
      <c r="D40" s="17" t="s">
        <v>148</v>
      </c>
      <c r="E40" s="4"/>
      <c r="F40" s="7">
        <v>0.42061700000000002</v>
      </c>
      <c r="G40" s="4"/>
      <c r="H40" s="4"/>
      <c r="I40" s="4"/>
      <c r="J40" s="7">
        <v>0.42075299999999999</v>
      </c>
      <c r="K40" s="19">
        <f t="shared" si="0"/>
        <v>3.232300185618866E-4</v>
      </c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16"/>
      <c r="X40" s="16"/>
      <c r="Y40" s="16"/>
      <c r="Z40" s="16"/>
      <c r="AA40" s="16"/>
      <c r="AB40" s="16"/>
    </row>
    <row r="41" spans="1:28" ht="12.75" customHeight="1" x14ac:dyDescent="0.15">
      <c r="A41" s="7" t="s">
        <v>133</v>
      </c>
      <c r="B41" s="7" t="s">
        <v>143</v>
      </c>
      <c r="C41" s="17" t="s">
        <v>147</v>
      </c>
      <c r="D41" s="17" t="s">
        <v>148</v>
      </c>
      <c r="E41" s="4"/>
      <c r="F41" s="7">
        <v>0.42004999999999998</v>
      </c>
      <c r="G41" s="4"/>
      <c r="H41" s="4"/>
      <c r="I41" s="4"/>
      <c r="J41" s="7">
        <v>0.42061700000000002</v>
      </c>
      <c r="K41" s="19">
        <f t="shared" si="0"/>
        <v>1.3480196948769062E-3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6"/>
      <c r="X41" s="16"/>
      <c r="Y41" s="16"/>
      <c r="Z41" s="16"/>
      <c r="AA41" s="16"/>
      <c r="AB41" s="16"/>
    </row>
    <row r="42" spans="1:28" ht="12.75" customHeight="1" x14ac:dyDescent="0.15">
      <c r="A42" s="4"/>
      <c r="B42" s="4"/>
      <c r="C42" s="20"/>
      <c r="D42" s="20"/>
      <c r="E42" s="4"/>
      <c r="F42" s="7"/>
      <c r="G42" s="4"/>
      <c r="H42" s="4"/>
      <c r="I42" s="4"/>
      <c r="J42" s="7"/>
      <c r="K42" s="1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16"/>
      <c r="X42" s="16"/>
      <c r="Y42" s="16"/>
      <c r="Z42" s="16"/>
      <c r="AA42" s="16"/>
      <c r="AB42" s="16"/>
    </row>
    <row r="43" spans="1:28" ht="12.75" customHeight="1" x14ac:dyDescent="0.15">
      <c r="A43" s="4"/>
      <c r="B43" s="4"/>
      <c r="C43" s="20"/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16"/>
      <c r="X43" s="16"/>
      <c r="Y43" s="16"/>
      <c r="Z43" s="16"/>
      <c r="AA43" s="16"/>
      <c r="AB43" s="16"/>
    </row>
    <row r="44" spans="1:28" ht="12.75" customHeight="1" x14ac:dyDescent="0.15">
      <c r="A44" s="4"/>
      <c r="B44" s="4"/>
      <c r="C44" s="20"/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1"/>
      <c r="X44" s="21"/>
      <c r="Y44" s="21"/>
      <c r="Z44" s="21"/>
      <c r="AA44" s="21"/>
      <c r="AB44" s="21"/>
    </row>
    <row r="45" spans="1:28" ht="12.75" customHeight="1" x14ac:dyDescent="0.15">
      <c r="A45" s="4"/>
      <c r="B45" s="4"/>
      <c r="C45" s="20"/>
      <c r="D45" s="2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16"/>
      <c r="X45" s="16"/>
      <c r="Y45" s="16"/>
      <c r="Z45" s="16"/>
      <c r="AA45" s="16"/>
      <c r="AB45" s="16"/>
    </row>
    <row r="46" spans="1:28" ht="12.75" customHeight="1" x14ac:dyDescent="0.15">
      <c r="A46" s="4"/>
      <c r="B46" s="4"/>
      <c r="C46" s="20"/>
      <c r="D46" s="2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16"/>
      <c r="X46" s="16"/>
      <c r="Y46" s="16"/>
      <c r="Z46" s="16"/>
      <c r="AA46" s="16"/>
      <c r="AB46" s="16"/>
    </row>
    <row r="47" spans="1:28" ht="12.75" customHeight="1" x14ac:dyDescent="0.15">
      <c r="A47" s="4"/>
      <c r="B47" s="4"/>
      <c r="C47" s="20"/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16"/>
      <c r="X47" s="16"/>
      <c r="Y47" s="16"/>
      <c r="Z47" s="16"/>
      <c r="AA47" s="16"/>
      <c r="AB47" s="16"/>
    </row>
    <row r="48" spans="1:28" ht="12.75" customHeight="1" x14ac:dyDescent="0.15">
      <c r="A48" s="4"/>
      <c r="B48" s="4"/>
      <c r="C48" s="20"/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6"/>
      <c r="X48" s="16"/>
      <c r="Y48" s="16"/>
      <c r="Z48" s="16"/>
      <c r="AA48" s="16"/>
      <c r="AB48" s="16"/>
    </row>
    <row r="49" spans="1:28" ht="12.75" customHeight="1" x14ac:dyDescent="0.15">
      <c r="A49" s="4"/>
      <c r="B49" s="4"/>
      <c r="C49" s="20"/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6"/>
      <c r="X49" s="16"/>
      <c r="Y49" s="16"/>
      <c r="Z49" s="16"/>
      <c r="AA49" s="16"/>
      <c r="AB49" s="16"/>
    </row>
    <row r="50" spans="1:28" ht="12.75" customHeight="1" x14ac:dyDescent="0.15">
      <c r="A50" s="4"/>
      <c r="B50" s="4"/>
      <c r="C50" s="20"/>
      <c r="D50" s="2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6"/>
      <c r="X50" s="16"/>
      <c r="Y50" s="16"/>
      <c r="Z50" s="16"/>
      <c r="AA50" s="16"/>
      <c r="AB50" s="16"/>
    </row>
    <row r="51" spans="1:28" ht="12.75" customHeight="1" x14ac:dyDescent="0.15">
      <c r="A51" s="4"/>
      <c r="B51" s="4"/>
      <c r="C51" s="20"/>
      <c r="D51" s="2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16"/>
      <c r="X51" s="16"/>
      <c r="Y51" s="16"/>
      <c r="Z51" s="16"/>
      <c r="AA51" s="16"/>
      <c r="AB51" s="16"/>
    </row>
    <row r="52" spans="1:28" ht="12.75" customHeight="1" x14ac:dyDescent="0.15">
      <c r="A52" s="4"/>
      <c r="B52" s="4"/>
      <c r="C52" s="20"/>
      <c r="D52" s="2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6"/>
      <c r="X52" s="16"/>
      <c r="Y52" s="16"/>
      <c r="Z52" s="16"/>
      <c r="AA52" s="16"/>
      <c r="AB52" s="16"/>
    </row>
    <row r="53" spans="1:28" ht="12.75" customHeight="1" x14ac:dyDescent="0.15">
      <c r="A53" s="4"/>
      <c r="B53" s="4"/>
      <c r="C53" s="20"/>
      <c r="D53" s="2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6"/>
      <c r="X53" s="16"/>
      <c r="Y53" s="16"/>
      <c r="Z53" s="16"/>
      <c r="AA53" s="16"/>
      <c r="AB53" s="16"/>
    </row>
    <row r="54" spans="1:28" ht="12.75" customHeight="1" x14ac:dyDescent="0.15">
      <c r="A54" s="4"/>
      <c r="B54" s="4"/>
      <c r="C54" s="20"/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16"/>
      <c r="X54" s="16"/>
      <c r="Y54" s="16"/>
      <c r="Z54" s="16"/>
      <c r="AA54" s="16"/>
      <c r="AB54" s="16"/>
    </row>
    <row r="55" spans="1:28" ht="12.75" customHeight="1" x14ac:dyDescent="0.15">
      <c r="A55" s="4"/>
      <c r="B55" s="4"/>
      <c r="C55" s="20"/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21"/>
      <c r="X55" s="21"/>
      <c r="Y55" s="21"/>
      <c r="Z55" s="21"/>
      <c r="AA55" s="21"/>
      <c r="AB55" s="21"/>
    </row>
    <row r="56" spans="1:28" ht="12.75" customHeight="1" x14ac:dyDescent="0.15">
      <c r="A56" s="4"/>
      <c r="B56" s="4"/>
      <c r="C56" s="20"/>
      <c r="D56" s="2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2"/>
      <c r="X56" s="22"/>
      <c r="Y56" s="22"/>
      <c r="Z56" s="22"/>
      <c r="AA56" s="22"/>
      <c r="AB56" s="22"/>
    </row>
    <row r="57" spans="1:28" ht="12.75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2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23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23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23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23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23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23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23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23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3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23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23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23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23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23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23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23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23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15.5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23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23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10.25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23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3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23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23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3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52.5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23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3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3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23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41.75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23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3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89.25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3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3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3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3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3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23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23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23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23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23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23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23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23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23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23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23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23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23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23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23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23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3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23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23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23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23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23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23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23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23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23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3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23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23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23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23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23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23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23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3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23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23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23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23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23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23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23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23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23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23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3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23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23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23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23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23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23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23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23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23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23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23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23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23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23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23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23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23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3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23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23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23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23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23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23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23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23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23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23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23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23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23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23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23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23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23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23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23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23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23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23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23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23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23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23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23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23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23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23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23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23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23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23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23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23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23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23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23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23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23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23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23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23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23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23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23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23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23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23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23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23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23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23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23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23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23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23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23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23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23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23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23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23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23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23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23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23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23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23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23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23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23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23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23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23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23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customHeight="1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23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customHeight="1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23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customHeight="1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23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customHeight="1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23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customHeight="1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23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customHeight="1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23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customHeight="1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23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customHeight="1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23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23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23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customHeight="1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23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customHeight="1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23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customHeight="1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23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23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customHeight="1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23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customHeight="1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23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23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23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23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customHeight="1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23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customHeight="1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23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customHeight="1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23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customHeight="1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23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customHeight="1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23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customHeight="1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23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customHeight="1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23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customHeight="1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23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customHeight="1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23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customHeight="1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23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customHeight="1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23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customHeight="1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23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customHeight="1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23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customHeight="1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23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customHeight="1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23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customHeight="1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23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customHeight="1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23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customHeight="1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23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customHeight="1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23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customHeight="1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23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customHeight="1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23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customHeight="1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23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customHeight="1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23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customHeight="1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23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customHeight="1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23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customHeight="1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23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customHeight="1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23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customHeight="1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23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customHeight="1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23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customHeight="1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23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customHeight="1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23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customHeight="1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23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customHeight="1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23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customHeight="1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23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customHeight="1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23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customHeight="1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23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customHeight="1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23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customHeight="1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23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customHeight="1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23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customHeight="1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23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customHeight="1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23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customHeight="1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23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customHeight="1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23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customHeight="1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23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customHeight="1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23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customHeight="1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23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customHeight="1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23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customHeight="1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23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customHeight="1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23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customHeight="1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23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customHeight="1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23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customHeight="1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23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customHeight="1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23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customHeight="1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23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customHeight="1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23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customHeight="1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23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customHeight="1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23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customHeight="1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23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customHeight="1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23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customHeight="1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23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customHeight="1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23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customHeight="1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23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customHeight="1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23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customHeight="1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23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23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23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customHeight="1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23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23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23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23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customHeight="1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23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23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23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23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23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customHeight="1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23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customHeight="1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23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customHeight="1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23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customHeight="1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23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customHeight="1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23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customHeight="1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23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customHeight="1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23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customHeight="1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23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customHeight="1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23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customHeight="1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23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customHeight="1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23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customHeight="1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23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customHeight="1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23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customHeight="1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23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customHeight="1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23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customHeight="1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23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customHeight="1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23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customHeight="1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23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customHeight="1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23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customHeight="1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23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23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23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customHeight="1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23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23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customHeight="1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23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customHeight="1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23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customHeight="1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23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customHeight="1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23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customHeight="1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23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customHeight="1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23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customHeight="1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23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customHeight="1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23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23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customHeight="1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23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customHeight="1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23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customHeight="1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23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customHeight="1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23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customHeight="1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23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customHeight="1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23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customHeight="1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23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customHeight="1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23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customHeight="1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23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customHeight="1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23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customHeight="1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23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customHeight="1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23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customHeight="1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23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customHeight="1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23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customHeight="1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23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customHeight="1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23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customHeight="1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23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customHeight="1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23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customHeight="1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23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customHeight="1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23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customHeight="1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23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customHeight="1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23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customHeight="1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23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customHeight="1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23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customHeight="1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23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customHeight="1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23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customHeight="1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23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customHeight="1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23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customHeight="1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23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customHeight="1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23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customHeight="1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23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customHeight="1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23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customHeight="1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23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customHeight="1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23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customHeight="1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23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customHeight="1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23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customHeight="1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23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customHeight="1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23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customHeight="1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23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customHeight="1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23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customHeight="1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23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customHeight="1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23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customHeight="1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23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customHeight="1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23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customHeight="1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23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customHeight="1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23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customHeight="1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23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customHeight="1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23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customHeight="1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23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customHeight="1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23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customHeight="1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23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customHeight="1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23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customHeight="1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23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customHeight="1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23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customHeight="1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23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customHeight="1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23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customHeight="1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23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customHeight="1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23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customHeight="1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23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customHeight="1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23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customHeight="1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23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customHeight="1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23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customHeight="1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23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customHeight="1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23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customHeight="1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23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customHeight="1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23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customHeight="1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23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customHeight="1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23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customHeight="1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23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customHeight="1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23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customHeight="1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23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customHeight="1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23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customHeight="1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23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customHeight="1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23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customHeight="1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23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customHeight="1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23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customHeight="1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23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customHeight="1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23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customHeight="1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23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customHeight="1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23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customHeight="1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23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customHeight="1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23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customHeight="1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23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customHeight="1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23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customHeight="1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23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customHeight="1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23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customHeight="1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23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customHeight="1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23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customHeight="1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23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customHeight="1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23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customHeight="1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23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customHeight="1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23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customHeight="1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23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customHeight="1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23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customHeight="1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23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customHeight="1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23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customHeight="1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23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customHeight="1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23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customHeight="1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23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customHeight="1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23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customHeight="1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23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customHeight="1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23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customHeight="1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23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customHeight="1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23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customHeight="1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23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customHeight="1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23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customHeight="1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23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customHeight="1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23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customHeight="1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23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customHeight="1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23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customHeight="1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23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customHeight="1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23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customHeight="1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23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customHeight="1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23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customHeight="1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23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customHeight="1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23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customHeight="1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23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customHeight="1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23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customHeight="1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23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customHeight="1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23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customHeight="1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23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customHeight="1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23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customHeight="1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23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customHeight="1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23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customHeight="1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23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customHeight="1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23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customHeight="1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23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customHeight="1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23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customHeight="1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23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customHeight="1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23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customHeight="1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23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customHeight="1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23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customHeight="1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23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customHeight="1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23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customHeight="1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23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customHeight="1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23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customHeight="1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23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customHeight="1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23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customHeight="1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23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customHeight="1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23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customHeight="1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23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customHeight="1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23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customHeight="1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23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customHeight="1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23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customHeight="1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23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customHeight="1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23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customHeight="1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23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customHeight="1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23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customHeight="1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23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customHeight="1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23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customHeight="1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23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customHeight="1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23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customHeight="1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23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customHeight="1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23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customHeight="1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23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customHeight="1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23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customHeight="1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23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customHeight="1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23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customHeight="1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23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customHeight="1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23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customHeight="1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23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customHeight="1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23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customHeight="1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23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customHeight="1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23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customHeight="1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23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customHeight="1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23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customHeight="1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23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customHeight="1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23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customHeight="1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23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customHeight="1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23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customHeight="1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23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customHeight="1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23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customHeight="1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23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customHeight="1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23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customHeight="1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23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customHeight="1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23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customHeight="1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23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customHeight="1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23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customHeight="1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23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customHeight="1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23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customHeight="1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23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customHeight="1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23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customHeight="1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23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customHeight="1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23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customHeight="1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23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customHeight="1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23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customHeight="1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23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customHeight="1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23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customHeight="1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23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customHeight="1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23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customHeight="1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23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customHeight="1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23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customHeight="1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23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customHeight="1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23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customHeight="1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23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customHeight="1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23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customHeight="1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23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customHeight="1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23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customHeight="1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23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customHeight="1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23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customHeight="1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23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customHeight="1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23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customHeight="1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23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customHeight="1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23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customHeight="1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23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customHeight="1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23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customHeight="1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23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customHeight="1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23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customHeight="1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23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customHeight="1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23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customHeight="1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23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customHeight="1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23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customHeight="1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23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customHeight="1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23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customHeight="1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23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customHeight="1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23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customHeight="1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23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customHeight="1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23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customHeight="1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23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customHeight="1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23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customHeight="1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23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customHeight="1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23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customHeight="1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23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customHeight="1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23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customHeight="1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23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customHeight="1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23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customHeight="1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23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customHeight="1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23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customHeight="1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23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customHeight="1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23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customHeight="1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23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customHeight="1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23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customHeight="1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23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customHeight="1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23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customHeight="1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23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customHeight="1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23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customHeight="1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23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customHeight="1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23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customHeight="1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23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customHeight="1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23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customHeight="1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23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customHeight="1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23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customHeight="1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23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customHeight="1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23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customHeight="1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23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customHeight="1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23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customHeight="1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23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customHeight="1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23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customHeight="1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23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customHeight="1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23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customHeight="1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23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customHeight="1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23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customHeight="1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23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customHeight="1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23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customHeight="1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23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customHeight="1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23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customHeight="1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23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customHeight="1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23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customHeight="1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23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customHeight="1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23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customHeight="1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23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customHeight="1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23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customHeight="1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23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customHeight="1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23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customHeight="1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23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customHeight="1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23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customHeight="1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23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customHeight="1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23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customHeight="1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23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customHeight="1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23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customHeight="1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23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customHeight="1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23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customHeight="1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23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customHeight="1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23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customHeight="1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23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customHeight="1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23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customHeight="1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23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customHeight="1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23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customHeight="1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23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customHeight="1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23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customHeight="1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23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customHeight="1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23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customHeight="1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23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customHeight="1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23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customHeight="1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23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customHeight="1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23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customHeight="1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23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customHeight="1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23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customHeight="1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23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customHeight="1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23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customHeight="1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23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customHeight="1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23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customHeight="1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23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customHeight="1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23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customHeight="1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23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customHeight="1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23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customHeight="1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23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customHeight="1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23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customHeight="1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23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customHeight="1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23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customHeight="1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23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customHeight="1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23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customHeight="1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23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customHeight="1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23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customHeight="1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23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customHeight="1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23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customHeight="1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23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customHeight="1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23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customHeight="1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23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customHeight="1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23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customHeight="1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23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customHeight="1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23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customHeight="1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23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customHeight="1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23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customHeight="1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23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customHeight="1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23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customHeight="1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23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customHeight="1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23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customHeight="1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23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customHeight="1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23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customHeight="1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23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customHeight="1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23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customHeight="1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23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customHeight="1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23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customHeight="1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23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customHeight="1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23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customHeight="1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23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customHeight="1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23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customHeight="1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23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customHeight="1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23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customHeight="1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23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customHeight="1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23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customHeight="1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23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customHeight="1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23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customHeight="1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23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customHeight="1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23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customHeight="1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23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customHeight="1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23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customHeight="1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23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customHeight="1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23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customHeight="1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23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customHeight="1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23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customHeight="1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23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customHeight="1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23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customHeight="1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23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customHeight="1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23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customHeight="1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23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customHeight="1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23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customHeight="1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23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customHeight="1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23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customHeight="1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23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customHeight="1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23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customHeight="1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23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customHeight="1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23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customHeight="1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23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customHeight="1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23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customHeight="1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23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customHeight="1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23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customHeight="1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23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customHeight="1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23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customHeight="1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23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customHeight="1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23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customHeight="1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23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customHeight="1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23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customHeight="1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23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customHeight="1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23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customHeight="1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23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customHeight="1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23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customHeight="1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23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customHeight="1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23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customHeight="1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23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customHeight="1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23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customHeight="1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23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customHeight="1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23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customHeight="1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23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customHeight="1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23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customHeight="1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23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customHeight="1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23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customHeight="1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23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customHeight="1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23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customHeight="1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23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customHeight="1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23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customHeight="1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23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customHeight="1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23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customHeight="1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23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customHeight="1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23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customHeight="1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23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customHeight="1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23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customHeight="1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23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customHeight="1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23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customHeight="1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23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customHeight="1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23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customHeight="1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23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customHeight="1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23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customHeight="1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23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customHeight="1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23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customHeight="1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23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customHeight="1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23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customHeight="1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23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customHeight="1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23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customHeight="1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23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customHeight="1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23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customHeight="1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23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customHeight="1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23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customHeight="1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23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customHeight="1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23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customHeight="1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23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customHeight="1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23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customHeight="1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23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customHeight="1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23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customHeight="1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23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customHeight="1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23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customHeight="1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23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customHeight="1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23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customHeight="1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23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customHeight="1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23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customHeight="1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23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customHeight="1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23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customHeight="1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23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customHeight="1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23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customHeight="1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23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customHeight="1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23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customHeight="1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23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customHeight="1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23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customHeight="1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23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customHeight="1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23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customHeight="1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23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customHeight="1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23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customHeight="1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23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customHeight="1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23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customHeight="1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23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customHeight="1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23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customHeight="1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23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customHeight="1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23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customHeight="1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23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customHeight="1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23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customHeight="1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23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customHeight="1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23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customHeight="1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23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customHeight="1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23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customHeight="1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23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customHeight="1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23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customHeight="1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23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customHeight="1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23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customHeight="1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23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customHeight="1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23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customHeight="1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23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customHeight="1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23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customHeight="1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23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customHeight="1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23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customHeight="1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23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customHeight="1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23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customHeight="1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23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customHeight="1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23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customHeight="1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23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customHeight="1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23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customHeight="1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23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customHeight="1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23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customHeight="1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23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customHeight="1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23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customHeight="1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23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customHeight="1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23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customHeight="1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23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customHeight="1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23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customHeight="1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23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customHeight="1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23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customHeight="1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23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customHeight="1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23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customHeight="1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23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customHeight="1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23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customHeight="1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23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customHeight="1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23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customHeight="1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23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customHeight="1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23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customHeight="1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23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customHeight="1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23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customHeight="1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23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customHeight="1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23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customHeight="1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23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customHeight="1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23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customHeight="1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23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customHeight="1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23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customHeight="1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23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customHeight="1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23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customHeight="1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23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customHeight="1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23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customHeight="1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23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customHeight="1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23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customHeight="1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23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customHeight="1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23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customHeight="1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23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customHeight="1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23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customHeight="1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23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customHeight="1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23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customHeight="1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23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customHeight="1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23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customHeight="1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23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customHeight="1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23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customHeight="1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23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customHeight="1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23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customHeight="1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23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customHeight="1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23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customHeight="1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23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customHeight="1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23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customHeight="1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23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customHeight="1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23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customHeight="1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23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customHeight="1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23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customHeight="1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23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customHeight="1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23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customHeight="1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23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customHeight="1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23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customHeight="1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23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customHeight="1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23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customHeight="1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23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customHeight="1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23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customHeight="1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23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customHeight="1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23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customHeight="1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23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customHeight="1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23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customHeight="1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23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customHeight="1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23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customHeight="1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23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customHeight="1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23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customHeight="1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23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customHeight="1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23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customHeight="1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23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customHeight="1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23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customHeight="1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23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customHeight="1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23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customHeight="1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23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customHeight="1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23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customHeight="1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23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customHeight="1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23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customHeight="1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23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customHeight="1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23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customHeight="1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23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customHeight="1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23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customHeight="1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23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customHeight="1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23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customHeight="1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23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customHeight="1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23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customHeight="1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23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customHeight="1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23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customHeight="1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23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customHeight="1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23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customHeight="1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23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customHeight="1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23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customHeight="1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23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customHeight="1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23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customHeight="1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23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customHeight="1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23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customHeight="1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23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customHeight="1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23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customHeight="1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23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customHeight="1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23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customHeight="1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23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customHeight="1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23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customHeight="1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23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customHeight="1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23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customHeight="1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23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customHeight="1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23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customHeight="1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23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customHeight="1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23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customHeight="1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23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customHeight="1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23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customHeight="1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23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customHeight="1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23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customHeight="1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23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customHeight="1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23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customHeight="1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23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customHeight="1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23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customHeight="1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23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customHeight="1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23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customHeight="1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23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customHeight="1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23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customHeight="1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23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customHeight="1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23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customHeight="1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23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customHeight="1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23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customHeight="1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23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customHeight="1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23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customHeight="1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23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customHeight="1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23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customHeight="1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23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customHeight="1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23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customHeight="1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23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customHeight="1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23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customHeight="1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23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customHeight="1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23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customHeight="1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23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customHeight="1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23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customHeight="1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23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customHeight="1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23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customHeight="1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23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customHeight="1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23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customHeight="1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23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customHeight="1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23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customHeight="1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23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customHeight="1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23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customHeight="1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23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customHeight="1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23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customHeight="1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23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customHeight="1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23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customHeight="1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23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customHeight="1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23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customHeight="1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23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customHeight="1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23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customHeight="1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23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customHeight="1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23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customHeight="1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23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customHeight="1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23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customHeight="1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23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customHeight="1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23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customHeight="1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23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customHeight="1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23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customHeight="1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23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customHeight="1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23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customHeight="1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23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customHeight="1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23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customHeight="1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23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customHeight="1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23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customHeight="1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23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customHeight="1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23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customHeight="1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23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customHeight="1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23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customHeight="1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23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customHeight="1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23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customHeight="1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23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customHeight="1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23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customHeight="1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23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customHeight="1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23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customHeight="1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23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customHeight="1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23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customHeight="1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23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customHeight="1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23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customHeight="1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23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customHeight="1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23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</sheetData>
  <autoFilter ref="A1:L4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5.33203125" customWidth="1"/>
    <col min="2" max="6" width="10.83203125" customWidth="1"/>
    <col min="7" max="26" width="8.6640625" customWidth="1"/>
  </cols>
  <sheetData>
    <row r="1" spans="1:26" ht="12.75" customHeigh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2.75" customHeight="1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.7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996"/>
  <sheetViews>
    <sheetView workbookViewId="0"/>
  </sheetViews>
  <sheetFormatPr baseColWidth="10" defaultColWidth="17.33203125" defaultRowHeight="15" customHeight="1" x14ac:dyDescent="0.15"/>
  <cols>
    <col min="1" max="1" width="18.33203125" customWidth="1"/>
    <col min="2" max="2" width="28.83203125" customWidth="1"/>
    <col min="3" max="3" width="14.33203125" customWidth="1"/>
    <col min="4" max="5" width="18.6640625" customWidth="1"/>
    <col min="6" max="6" width="17.83203125" customWidth="1"/>
    <col min="7" max="7" width="22" customWidth="1"/>
    <col min="8" max="8" width="17.33203125" customWidth="1"/>
    <col min="9" max="27" width="8.6640625" customWidth="1"/>
  </cols>
  <sheetData>
    <row r="1" spans="1:27" ht="12.75" customHeight="1" x14ac:dyDescent="0.15">
      <c r="A1" s="2" t="s">
        <v>149</v>
      </c>
      <c r="B1" s="2" t="s">
        <v>150</v>
      </c>
      <c r="C1" s="2" t="s">
        <v>151</v>
      </c>
      <c r="D1" s="2" t="s">
        <v>152</v>
      </c>
      <c r="E1" s="24" t="s">
        <v>153</v>
      </c>
      <c r="F1" s="2" t="s">
        <v>154</v>
      </c>
      <c r="G1" s="2" t="s">
        <v>155</v>
      </c>
      <c r="H1" s="7" t="s">
        <v>156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5"/>
    </row>
    <row r="2" spans="1:27" ht="12.75" hidden="1" customHeight="1" x14ac:dyDescent="0.15">
      <c r="A2" s="7">
        <v>3</v>
      </c>
      <c r="B2" s="7" t="s">
        <v>157</v>
      </c>
      <c r="C2" s="7">
        <v>384.286</v>
      </c>
      <c r="D2" s="7">
        <v>1335.03</v>
      </c>
      <c r="E2" s="7">
        <v>1689.49</v>
      </c>
      <c r="F2" s="4">
        <f t="shared" ref="F2:F20" si="0">E2-D2</f>
        <v>354.46000000000004</v>
      </c>
      <c r="G2" s="7" t="s">
        <v>158</v>
      </c>
      <c r="H2" s="7" t="s">
        <v>159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hidden="1" customHeight="1" x14ac:dyDescent="0.15">
      <c r="A3" s="7">
        <v>6</v>
      </c>
      <c r="B3" s="7" t="s">
        <v>160</v>
      </c>
      <c r="C3" s="7">
        <v>244.37700000000001</v>
      </c>
      <c r="D3" s="7">
        <v>3701.49</v>
      </c>
      <c r="E3" s="7">
        <v>6359.43</v>
      </c>
      <c r="F3" s="4">
        <f t="shared" si="0"/>
        <v>2657.9400000000005</v>
      </c>
      <c r="G3" s="7" t="s">
        <v>158</v>
      </c>
      <c r="H3" s="7" t="s">
        <v>159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hidden="1" customHeight="1" x14ac:dyDescent="0.15">
      <c r="A4" s="7">
        <v>5</v>
      </c>
      <c r="B4" s="7" t="s">
        <v>161</v>
      </c>
      <c r="C4" s="7">
        <f>100.138+100.96</f>
        <v>201.09800000000001</v>
      </c>
      <c r="D4" s="7">
        <v>2164.81</v>
      </c>
      <c r="E4" s="7">
        <v>3701.49</v>
      </c>
      <c r="F4" s="4">
        <f t="shared" si="0"/>
        <v>1536.6799999999998</v>
      </c>
      <c r="G4" s="7" t="s">
        <v>158</v>
      </c>
      <c r="H4" s="7" t="s">
        <v>159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hidden="1" customHeight="1" x14ac:dyDescent="0.15">
      <c r="A5" s="7">
        <v>9</v>
      </c>
      <c r="B5" s="7" t="s">
        <v>162</v>
      </c>
      <c r="C5" s="7">
        <v>188.08600000000001</v>
      </c>
      <c r="D5" s="7">
        <v>7457.08</v>
      </c>
      <c r="E5" s="7">
        <v>9483.73</v>
      </c>
      <c r="F5" s="4">
        <f t="shared" si="0"/>
        <v>2026.6499999999996</v>
      </c>
      <c r="G5" s="7" t="s">
        <v>158</v>
      </c>
      <c r="H5" s="7" t="s">
        <v>159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hidden="1" customHeight="1" x14ac:dyDescent="0.15">
      <c r="A6" s="7">
        <v>1</v>
      </c>
      <c r="B6" s="7" t="s">
        <v>163</v>
      </c>
      <c r="C6" s="7">
        <v>66.7</v>
      </c>
      <c r="D6" s="7">
        <v>932.62</v>
      </c>
      <c r="E6" s="7">
        <v>1134.58</v>
      </c>
      <c r="F6" s="4">
        <f t="shared" si="0"/>
        <v>201.95999999999992</v>
      </c>
      <c r="G6" s="7" t="s">
        <v>158</v>
      </c>
      <c r="H6" s="7" t="s">
        <v>159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hidden="1" customHeight="1" x14ac:dyDescent="0.15">
      <c r="A7" s="7">
        <v>2</v>
      </c>
      <c r="B7" s="7" t="s">
        <v>164</v>
      </c>
      <c r="C7" s="7">
        <v>66.7</v>
      </c>
      <c r="D7" s="7">
        <v>1134.58</v>
      </c>
      <c r="E7" s="7">
        <v>1335.03</v>
      </c>
      <c r="F7" s="4">
        <f t="shared" si="0"/>
        <v>200.45000000000005</v>
      </c>
      <c r="G7" s="7" t="s">
        <v>158</v>
      </c>
      <c r="H7" s="7" t="s">
        <v>159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hidden="1" customHeight="1" x14ac:dyDescent="0.15">
      <c r="A8" s="7">
        <v>7</v>
      </c>
      <c r="B8" s="7" t="s">
        <v>165</v>
      </c>
      <c r="C8" s="7">
        <v>58.857999999999997</v>
      </c>
      <c r="D8" s="7">
        <v>6359.43</v>
      </c>
      <c r="E8" s="7">
        <v>7044.36</v>
      </c>
      <c r="F8" s="4">
        <f t="shared" si="0"/>
        <v>684.92999999999938</v>
      </c>
      <c r="G8" s="7" t="s">
        <v>158</v>
      </c>
      <c r="H8" s="7" t="s">
        <v>159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hidden="1" customHeight="1" x14ac:dyDescent="0.15">
      <c r="A9" s="7">
        <v>8</v>
      </c>
      <c r="B9" s="7" t="s">
        <v>166</v>
      </c>
      <c r="C9" s="7">
        <v>47.85</v>
      </c>
      <c r="D9" s="7">
        <v>7044.36</v>
      </c>
      <c r="E9" s="7">
        <v>7457.08</v>
      </c>
      <c r="F9" s="4">
        <f t="shared" si="0"/>
        <v>412.72000000000025</v>
      </c>
      <c r="G9" s="7" t="s">
        <v>158</v>
      </c>
      <c r="H9" s="7" t="s">
        <v>159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hidden="1" customHeight="1" x14ac:dyDescent="0.15">
      <c r="A10" s="7">
        <v>4</v>
      </c>
      <c r="B10" s="7" t="s">
        <v>167</v>
      </c>
      <c r="C10" s="7">
        <v>1.601</v>
      </c>
      <c r="D10" s="7">
        <v>1689.49</v>
      </c>
      <c r="E10" s="7">
        <v>2164.81</v>
      </c>
      <c r="F10" s="4">
        <f t="shared" si="0"/>
        <v>475.31999999999994</v>
      </c>
      <c r="G10" s="7" t="s">
        <v>158</v>
      </c>
      <c r="H10" s="7" t="s">
        <v>159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15">
      <c r="A11" s="7">
        <v>1</v>
      </c>
      <c r="B11" s="7" t="s">
        <v>163</v>
      </c>
      <c r="C11" s="7">
        <v>18.87</v>
      </c>
      <c r="D11" s="7">
        <v>968.16</v>
      </c>
      <c r="E11" s="7">
        <v>1196.99</v>
      </c>
      <c r="F11" s="4">
        <f t="shared" si="0"/>
        <v>228.83000000000004</v>
      </c>
      <c r="G11" s="7" t="s">
        <v>158</v>
      </c>
      <c r="H11" s="7" t="s">
        <v>168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15">
      <c r="A12" s="7">
        <v>2</v>
      </c>
      <c r="B12" s="7" t="s">
        <v>164</v>
      </c>
      <c r="C12" s="7">
        <v>18.567</v>
      </c>
      <c r="D12" s="7">
        <v>1196.99</v>
      </c>
      <c r="E12" s="7">
        <v>1445.86</v>
      </c>
      <c r="F12" s="4">
        <f t="shared" si="0"/>
        <v>248.86999999999989</v>
      </c>
      <c r="G12" s="7" t="s">
        <v>158</v>
      </c>
      <c r="H12" s="7" t="s">
        <v>168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15">
      <c r="A13" s="7">
        <v>3</v>
      </c>
      <c r="B13" s="7" t="s">
        <v>157</v>
      </c>
      <c r="C13" s="7">
        <v>101.593</v>
      </c>
      <c r="D13" s="7">
        <v>1445.86</v>
      </c>
      <c r="E13" s="7">
        <v>1894.27</v>
      </c>
      <c r="F13" s="4">
        <f t="shared" si="0"/>
        <v>448.41000000000008</v>
      </c>
      <c r="G13" s="7" t="s">
        <v>158</v>
      </c>
      <c r="H13" s="7" t="s">
        <v>168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15">
      <c r="A14" s="7">
        <v>4</v>
      </c>
      <c r="B14" s="7" t="s">
        <v>167</v>
      </c>
      <c r="C14" s="7">
        <v>1.6819999999999999</v>
      </c>
      <c r="D14" s="7">
        <v>1894.27</v>
      </c>
      <c r="E14" s="7">
        <v>2320</v>
      </c>
      <c r="F14" s="4">
        <f t="shared" si="0"/>
        <v>425.73</v>
      </c>
      <c r="G14" s="7" t="s">
        <v>158</v>
      </c>
      <c r="H14" s="7" t="s">
        <v>168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15">
      <c r="A15" s="7">
        <v>5</v>
      </c>
      <c r="B15" s="7" t="s">
        <v>169</v>
      </c>
      <c r="C15" s="7">
        <v>53.411000000000001</v>
      </c>
      <c r="D15" s="7">
        <v>2320</v>
      </c>
      <c r="E15" s="7">
        <v>3064.01</v>
      </c>
      <c r="F15" s="4">
        <f t="shared" si="0"/>
        <v>744.01000000000022</v>
      </c>
      <c r="G15" s="7" t="s">
        <v>158</v>
      </c>
      <c r="H15" s="7" t="s">
        <v>168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15">
      <c r="A16" s="7">
        <v>6</v>
      </c>
      <c r="B16" s="7" t="s">
        <v>170</v>
      </c>
      <c r="C16" s="7">
        <v>54.097000000000001</v>
      </c>
      <c r="D16" s="7">
        <v>3064.01</v>
      </c>
      <c r="E16" s="7">
        <v>3817.2</v>
      </c>
      <c r="F16" s="4">
        <f t="shared" si="0"/>
        <v>753.1899999999996</v>
      </c>
      <c r="G16" s="7" t="s">
        <v>158</v>
      </c>
      <c r="H16" s="7" t="s">
        <v>168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15">
      <c r="A17" s="7">
        <v>7</v>
      </c>
      <c r="B17" s="7" t="s">
        <v>160</v>
      </c>
      <c r="C17" s="7">
        <v>195.01599999999999</v>
      </c>
      <c r="D17" s="7">
        <v>3817.2</v>
      </c>
      <c r="E17" s="7">
        <v>6448.46</v>
      </c>
      <c r="F17" s="4">
        <f t="shared" si="0"/>
        <v>2631.26</v>
      </c>
      <c r="G17" s="7" t="s">
        <v>158</v>
      </c>
      <c r="H17" s="7" t="s">
        <v>168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15">
      <c r="A18" s="7">
        <v>8</v>
      </c>
      <c r="B18" s="7" t="s">
        <v>165</v>
      </c>
      <c r="C18" s="7">
        <v>60.085999999999999</v>
      </c>
      <c r="D18" s="7">
        <v>6448.46</v>
      </c>
      <c r="E18" s="7">
        <v>7136.15</v>
      </c>
      <c r="F18" s="4">
        <f t="shared" si="0"/>
        <v>687.6899999999996</v>
      </c>
      <c r="G18" s="7" t="s">
        <v>158</v>
      </c>
      <c r="H18" s="7" t="s">
        <v>168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15">
      <c r="A19" s="7">
        <v>9</v>
      </c>
      <c r="B19" s="7" t="s">
        <v>166</v>
      </c>
      <c r="C19" s="7">
        <v>48.103999999999999</v>
      </c>
      <c r="D19" s="7">
        <v>7136.15</v>
      </c>
      <c r="E19" s="7">
        <v>7548.71</v>
      </c>
      <c r="F19" s="4">
        <f t="shared" si="0"/>
        <v>412.5600000000004</v>
      </c>
      <c r="G19" s="7" t="s">
        <v>158</v>
      </c>
      <c r="H19" s="7" t="s">
        <v>168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15">
      <c r="A20" s="7">
        <v>10</v>
      </c>
      <c r="B20" s="7" t="s">
        <v>162</v>
      </c>
      <c r="C20" s="7">
        <v>188.07300000000001</v>
      </c>
      <c r="D20" s="7">
        <v>7548.71</v>
      </c>
      <c r="E20" s="7">
        <v>9576.43</v>
      </c>
      <c r="F20" s="4">
        <f t="shared" si="0"/>
        <v>2027.7200000000003</v>
      </c>
      <c r="G20" s="7" t="s">
        <v>158</v>
      </c>
      <c r="H20" s="7" t="s">
        <v>168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autoFilter ref="A1:H20">
    <filterColumn colId="7">
      <filters>
        <filter val="v4.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1" width="8.5" customWidth="1"/>
    <col min="2" max="2" width="108.83203125" customWidth="1"/>
    <col min="3" max="3" width="25" customWidth="1"/>
    <col min="4" max="4" width="17.5" customWidth="1"/>
    <col min="5" max="5" width="10.83203125" customWidth="1"/>
    <col min="6" max="25" width="8.6640625" customWidth="1"/>
  </cols>
  <sheetData>
    <row r="1" spans="1:25" ht="12.75" customHeight="1" x14ac:dyDescent="0.15">
      <c r="A1" s="6" t="s">
        <v>171</v>
      </c>
      <c r="B1" s="6" t="s">
        <v>172</v>
      </c>
      <c r="C1" s="2" t="s">
        <v>173</v>
      </c>
      <c r="D1" s="6" t="s">
        <v>174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15">
      <c r="A2" s="4"/>
      <c r="B2" s="13" t="s">
        <v>175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15">
      <c r="A3" s="4"/>
      <c r="B3" s="13" t="s">
        <v>176</v>
      </c>
      <c r="C3" s="7" t="s">
        <v>177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15">
      <c r="A4" s="4"/>
      <c r="B4" s="13" t="s">
        <v>178</v>
      </c>
      <c r="C4" s="7" t="s">
        <v>179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15">
      <c r="A5" s="4"/>
      <c r="B5" s="13" t="s">
        <v>25</v>
      </c>
      <c r="C5" s="7" t="s">
        <v>180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15">
      <c r="A6" s="4"/>
      <c r="B6" s="13" t="s">
        <v>181</v>
      </c>
      <c r="C6" s="7" t="s">
        <v>182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15">
      <c r="A7" s="4"/>
      <c r="B7" s="13" t="s">
        <v>183</v>
      </c>
      <c r="C7" s="7" t="s">
        <v>184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15">
      <c r="A8" s="4"/>
      <c r="B8" s="13" t="s">
        <v>185</v>
      </c>
      <c r="C8" s="7" t="s">
        <v>180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15">
      <c r="A9" s="4"/>
      <c r="B9" s="13" t="s">
        <v>186</v>
      </c>
      <c r="C9" s="7" t="s">
        <v>187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15">
      <c r="A10" s="4"/>
      <c r="B10" s="13" t="s">
        <v>188</v>
      </c>
      <c r="C10" s="7" t="s">
        <v>189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15">
      <c r="A11" s="4"/>
      <c r="B11" s="13" t="s">
        <v>190</v>
      </c>
      <c r="C11" s="7" t="s">
        <v>191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15">
      <c r="A12" s="4"/>
      <c r="B12" s="13" t="s">
        <v>192</v>
      </c>
      <c r="C12" s="7" t="s">
        <v>193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15">
      <c r="A13" s="4"/>
      <c r="B13" s="13" t="s">
        <v>194</v>
      </c>
      <c r="C13" s="7" t="s">
        <v>184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15">
      <c r="A14" s="4"/>
      <c r="B14" s="13" t="s">
        <v>195</v>
      </c>
      <c r="C14" s="7" t="s">
        <v>189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15">
      <c r="A15" s="4"/>
      <c r="B15" s="13" t="s">
        <v>196</v>
      </c>
      <c r="C15" s="7" t="s">
        <v>197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15">
      <c r="A16" s="4"/>
      <c r="B16" s="13" t="s">
        <v>198</v>
      </c>
      <c r="C16" s="7" t="s">
        <v>197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15">
      <c r="A17" s="4"/>
      <c r="B17" s="13" t="s">
        <v>199</v>
      </c>
      <c r="C17" s="7" t="s">
        <v>200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15">
      <c r="A18" s="4"/>
      <c r="B18" s="13" t="s">
        <v>201</v>
      </c>
      <c r="C18" s="7" t="s">
        <v>202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15">
      <c r="A19" s="4"/>
      <c r="B19" s="13" t="s">
        <v>72</v>
      </c>
      <c r="C19" s="7" t="s">
        <v>179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15">
      <c r="A20" s="4"/>
      <c r="B20" s="13" t="s">
        <v>203</v>
      </c>
      <c r="C20" s="7" t="s">
        <v>204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15">
      <c r="A21" s="4"/>
      <c r="B21" s="13" t="s">
        <v>205</v>
      </c>
      <c r="C21" s="7" t="s">
        <v>204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15">
      <c r="A22" s="4"/>
      <c r="B22" s="13" t="s">
        <v>206</v>
      </c>
      <c r="C22" s="7" t="s">
        <v>204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15">
      <c r="A23" s="4"/>
      <c r="B23" s="13" t="s">
        <v>207</v>
      </c>
      <c r="C23" s="7" t="s">
        <v>204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15">
      <c r="A31" s="4"/>
      <c r="B31" s="4"/>
      <c r="C31" s="4"/>
      <c r="D31" s="4"/>
      <c r="E31" s="4"/>
      <c r="F31" s="4"/>
      <c r="G31" s="4"/>
      <c r="H31" s="4"/>
      <c r="I31" s="4">
        <f>2651-2199</f>
        <v>452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15">
      <c r="A33" s="4"/>
      <c r="B33" s="4"/>
      <c r="C33" s="4" t="s">
        <v>217</v>
      </c>
      <c r="D33" s="4"/>
      <c r="E33" s="4"/>
      <c r="F33" s="4"/>
      <c r="G33" s="4"/>
      <c r="H33" s="4"/>
      <c r="I33" s="4">
        <f>2194-1699</f>
        <v>495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" customWidth="1"/>
    <col min="2" max="2" width="6.83203125" customWidth="1"/>
    <col min="3" max="4" width="8" customWidth="1"/>
    <col min="5" max="5" width="8.6640625" customWidth="1"/>
    <col min="6" max="6" width="10.83203125" customWidth="1"/>
    <col min="7" max="7" width="9.5" customWidth="1"/>
    <col min="8" max="8" width="8" customWidth="1"/>
    <col min="9" max="9" width="10.5" customWidth="1"/>
    <col min="10" max="10" width="11" customWidth="1"/>
    <col min="11" max="11" width="15" customWidth="1"/>
    <col min="12" max="26" width="8.6640625" customWidth="1"/>
  </cols>
  <sheetData>
    <row r="1" spans="1:26" ht="12.75" customHeight="1" x14ac:dyDescent="0.15">
      <c r="A1" s="11" t="s">
        <v>208</v>
      </c>
      <c r="B1" s="11" t="s">
        <v>209</v>
      </c>
      <c r="C1" s="11" t="s">
        <v>210</v>
      </c>
      <c r="D1" s="11" t="s">
        <v>211</v>
      </c>
      <c r="E1" s="11" t="s">
        <v>212</v>
      </c>
      <c r="F1" s="11" t="s">
        <v>213</v>
      </c>
      <c r="G1" s="11" t="s">
        <v>214</v>
      </c>
      <c r="H1" s="11" t="s">
        <v>215</v>
      </c>
      <c r="I1" s="26" t="s">
        <v>216</v>
      </c>
      <c r="J1" s="26" t="s">
        <v>218</v>
      </c>
      <c r="K1" s="11" t="s">
        <v>219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K2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55.1640625" customWidth="1"/>
    <col min="2" max="2" width="72.6640625" customWidth="1"/>
    <col min="3" max="6" width="10.83203125" customWidth="1"/>
    <col min="7" max="26" width="8.6640625" customWidth="1"/>
  </cols>
  <sheetData>
    <row r="1" spans="1:26" ht="12.75" customHeight="1" x14ac:dyDescent="0.15">
      <c r="A1" s="27" t="s">
        <v>220</v>
      </c>
      <c r="B1" s="4" t="s">
        <v>221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2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27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2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2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2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2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2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2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2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2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2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2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2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2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2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2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2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2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2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2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2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2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2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2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2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2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2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2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2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2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2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2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2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2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2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2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2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2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2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2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2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2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2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2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2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2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2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2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2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2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2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2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2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2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2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2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2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2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2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2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2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2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2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2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2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2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2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2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2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2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2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2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2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2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2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2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2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2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2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2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2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2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2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2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2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2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2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2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2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2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2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2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2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2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2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2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2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2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2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2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2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2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2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2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2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2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2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2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2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2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2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2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2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2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2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2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2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2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2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2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2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2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2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2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2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2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2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2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2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2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2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2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2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2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2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2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2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2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2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2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2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2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2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2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2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2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2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2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2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2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2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2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2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2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2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2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2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2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2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2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2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2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2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2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2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2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2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2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2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2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2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2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2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2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2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2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2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2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2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2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2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2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2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2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2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2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2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2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2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2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2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2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2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2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2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2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2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2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2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2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2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2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2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2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2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2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2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2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2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2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2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2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2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2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2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2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2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2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2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2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2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2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2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2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2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2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2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2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2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2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2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2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2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2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2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2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2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2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2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2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2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2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2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2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2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2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2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2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2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2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2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2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2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2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2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2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2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2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2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2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2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2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2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2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2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2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2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2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2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2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2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2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2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2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2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2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2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2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2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2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2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2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2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2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2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2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2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2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2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2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2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2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2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2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2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2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2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2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2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2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2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2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2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2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2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2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2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2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2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2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2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2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2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2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2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2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2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2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2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2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2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2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2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2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2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2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2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2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2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2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2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2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2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2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2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2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2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2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2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2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2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2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2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2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2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2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2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2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2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2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2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2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2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2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2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2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2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2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2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2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2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2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2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2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2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2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2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2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2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2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2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2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2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2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2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2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2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2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2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2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2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2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2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2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2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2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2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2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2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2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2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2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2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2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2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2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2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2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2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2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2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2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2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2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2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2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2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2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2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2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2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2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2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2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2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2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2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2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2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2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2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2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2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2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2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2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2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2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2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2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2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2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2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2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2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2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2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2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2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2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2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2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2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2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2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2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2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2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2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2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2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2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2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2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2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2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2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2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2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2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2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2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2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2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2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2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2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2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2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2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2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2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2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2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2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2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2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2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2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2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2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2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2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2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2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2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2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2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2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2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2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2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2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2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2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2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2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2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2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2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2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2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2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2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2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2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2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2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2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2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2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2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2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2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2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2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2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2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2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2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2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2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2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2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2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2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2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2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2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2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2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2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2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2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2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2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2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2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2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2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2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2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2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2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2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2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2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2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2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2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2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2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2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2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2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2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2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2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2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2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2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2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2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2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2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2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2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2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2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2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2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2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2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2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2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2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2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2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2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2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2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2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2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2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2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2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2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2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2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2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2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2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2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2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2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2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2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2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2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2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2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2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2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2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2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2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2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2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2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2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2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2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2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2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2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2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2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2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2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2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2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2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2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2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2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2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2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2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2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2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2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2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2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2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2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2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2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2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2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2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2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2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2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2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2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2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2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2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2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2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2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2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2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2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2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2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2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2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2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2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2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2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2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2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2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2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2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2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2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2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2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2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2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2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2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2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2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2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2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2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2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2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2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2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2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2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2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2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2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2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2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2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2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2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2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2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2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2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2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2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2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2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2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2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2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2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2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2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2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2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2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2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2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2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2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2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2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2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2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2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2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2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2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2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2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2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2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2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2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2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2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2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2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2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2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2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2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2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2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2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2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2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2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2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2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2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2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2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2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2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2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2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2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2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2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2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2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2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2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2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2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2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2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2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2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2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2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2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2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2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2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2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2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2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2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2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2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2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2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2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2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2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2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2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2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2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2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2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2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2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2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2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2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2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2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2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2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2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2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2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2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2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2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2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2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2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2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2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2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2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2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2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2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2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2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2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2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2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2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2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2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2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2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2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2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2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2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2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2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2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2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2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2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2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2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2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2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2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2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2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2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2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2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2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2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2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2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2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2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2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2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2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2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2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2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2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2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2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2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2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2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2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2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2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2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2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2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2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2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2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2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2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2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2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2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2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2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2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2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2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2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2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2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2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2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2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2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2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2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2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2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2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2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2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2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2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2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2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2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2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2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2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2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2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2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2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2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2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2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2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2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2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2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2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2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2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2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2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2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2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2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2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2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2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2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2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2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2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2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2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2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2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2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2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2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2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2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2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2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2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2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2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2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2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2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2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2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2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2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2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2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2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2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2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2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2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2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2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2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2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2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2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2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2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2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2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2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2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2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2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2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2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2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2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2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2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2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2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2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2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2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2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2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7" customWidth="1"/>
    <col min="2" max="2" width="52.5" customWidth="1"/>
    <col min="3" max="3" width="26.83203125" customWidth="1"/>
    <col min="4" max="6" width="10.83203125" customWidth="1"/>
    <col min="7" max="26" width="8.6640625" customWidth="1"/>
  </cols>
  <sheetData>
    <row r="1" spans="1:26" ht="12.75" customHeight="1" x14ac:dyDescent="0.15">
      <c r="A1" s="28" t="s">
        <v>222</v>
      </c>
      <c r="B1" s="28" t="s">
        <v>223</v>
      </c>
      <c r="C1" s="28" t="s">
        <v>224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 x14ac:dyDescent="0.15">
      <c r="A2" s="29"/>
      <c r="B2" s="29"/>
      <c r="C2" s="2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29"/>
      <c r="B3" s="29"/>
      <c r="C3" s="2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2.75" customHeight="1" x14ac:dyDescent="0.15">
      <c r="A4" s="29"/>
      <c r="B4" s="29"/>
      <c r="C4" s="2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 x14ac:dyDescent="0.15">
      <c r="A5" s="29"/>
      <c r="B5" s="29"/>
      <c r="C5" s="4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15">
      <c r="A6" s="29"/>
      <c r="B6" s="29"/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15">
      <c r="A7" s="29"/>
      <c r="B7" s="29"/>
      <c r="C7" s="2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2.75" customHeight="1" x14ac:dyDescent="0.15">
      <c r="A8" s="29"/>
      <c r="B8" s="29"/>
      <c r="C8" s="2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15">
      <c r="A9" s="29"/>
      <c r="B9" s="29"/>
      <c r="C9" s="2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15">
      <c r="A10" s="29"/>
      <c r="B10" s="29"/>
      <c r="C10" s="2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 x14ac:dyDescent="0.15">
      <c r="A11" s="29"/>
      <c r="B11" s="29"/>
      <c r="C11" s="2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15">
      <c r="A12" s="29"/>
      <c r="B12" s="29"/>
      <c r="C12" s="2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15">
      <c r="A13" s="29"/>
      <c r="B13" s="29"/>
      <c r="C13" s="2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15">
      <c r="A14" s="29"/>
      <c r="B14" s="29"/>
      <c r="C14" s="2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1" customWidth="1"/>
    <col min="2" max="2" width="71.6640625" customWidth="1"/>
    <col min="3" max="3" width="13.83203125" customWidth="1"/>
    <col min="4" max="4" width="10.6640625" customWidth="1"/>
    <col min="5" max="5" width="8.83203125" customWidth="1"/>
    <col min="6" max="6" width="15" customWidth="1"/>
    <col min="7" max="26" width="8.6640625" customWidth="1"/>
  </cols>
  <sheetData>
    <row r="1" spans="1:26" ht="12.75" customHeight="1" x14ac:dyDescent="0.15">
      <c r="A1" s="8" t="s">
        <v>225</v>
      </c>
      <c r="B1" s="8" t="s">
        <v>226</v>
      </c>
      <c r="C1" s="8" t="s">
        <v>227</v>
      </c>
      <c r="D1" s="8" t="s">
        <v>228</v>
      </c>
      <c r="E1" s="8" t="s">
        <v>229</v>
      </c>
      <c r="F1" s="8" t="s">
        <v>171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 t="s">
        <v>230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participants</vt:lpstr>
      <vt:lpstr>To-do list</vt:lpstr>
      <vt:lpstr>ideas</vt:lpstr>
      <vt:lpstr>Key Objectives</vt:lpstr>
      <vt:lpstr>Score Table</vt:lpstr>
      <vt:lpstr>Note</vt:lpstr>
      <vt:lpstr>Tuning Results</vt:lpstr>
      <vt:lpstr>Time and RAM log</vt:lpstr>
      <vt:lpstr>Bookmarks</vt:lpstr>
      <vt:lpstr>Feature_set_evaluation_notes</vt:lpstr>
      <vt:lpstr>Key questions</vt:lpstr>
      <vt:lpstr>data description</vt:lpstr>
      <vt:lpstr>Feature Engineering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2018-01-01T06:47:57Z</dcterms:created>
  <dcterms:modified xsi:type="dcterms:W3CDTF">2018-01-01T08:34:54Z</dcterms:modified>
</cp:coreProperties>
</file>