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60" yWindow="555" windowWidth="11670" windowHeight="7425" tabRatio="914"/>
  </bookViews>
  <sheets>
    <sheet name="Cover" sheetId="1" r:id="rId1"/>
    <sheet name="P1- PL1" sheetId="22" r:id="rId2"/>
    <sheet name="P7- BS" sheetId="4" r:id="rId3"/>
    <sheet name="P10 CF" sheetId="38" r:id="rId4"/>
    <sheet name="P11- Sales" sheetId="11" r:id="rId5"/>
    <sheet name="P16- Seg1" sheetId="13" r:id="rId6"/>
    <sheet name="P22- Seg2" sheetId="30" r:id="rId7"/>
    <sheet name="P24- Ex Fin" sheetId="28" r:id="rId8"/>
    <sheet name="P46- Sub&amp;Aff" sheetId="36" r:id="rId9"/>
    <sheet name="P50- KeyPro (Q)" sheetId="42" r:id="rId10"/>
    <sheet name="P51- KeyPro (A)" sheetId="39" r:id="rId11"/>
    <sheet name="P52-OtherData" sheetId="41" r:id="rId12"/>
    <sheet name="P54- Fin Ind" sheetId="26" r:id="rId13"/>
    <sheet name="P60- Notes" sheetId="31" r:id="rId14"/>
  </sheets>
  <definedNames>
    <definedName name="OLE_LINK2" localSheetId="13">'P60- Notes'!#REF!</definedName>
    <definedName name="OLE_LINK3" localSheetId="13">'P60- Notes'!$C$94</definedName>
    <definedName name="_xlnm.Print_Area" localSheetId="0">Cover!$A$1:$K$122</definedName>
    <definedName name="_xlnm.Print_Area" localSheetId="1">'P1- PL1'!$A$1:$G$416</definedName>
    <definedName name="_xlnm.Print_Area" localSheetId="3">'P10 CF'!$A$1:$J$37</definedName>
    <definedName name="_xlnm.Print_Area" localSheetId="4">'P11- Sales'!$A$1:$H$341</definedName>
    <definedName name="_xlnm.Print_Area" localSheetId="5">'P16- Seg1'!$A$1:$H$382</definedName>
    <definedName name="_xlnm.Print_Area" localSheetId="6">'P22- Seg2'!$A$1:$F$132</definedName>
    <definedName name="_xlnm.Print_Area" localSheetId="7">'P24- Ex Fin'!$A$1:$H$1441</definedName>
    <definedName name="_xlnm.Print_Area" localSheetId="8">'P46- Sub&amp;Aff'!$A$1:$H$336</definedName>
    <definedName name="_xlnm.Print_Area" localSheetId="9">'P50- KeyPro (Q)'!$A$1:$P$81</definedName>
    <definedName name="_xlnm.Print_Area" localSheetId="10">'P51- KeyPro (A)'!$A$1:$O$67</definedName>
    <definedName name="_xlnm.Print_Area" localSheetId="11">'P52-OtherData'!$A$1:$P$103</definedName>
    <definedName name="_xlnm.Print_Area" localSheetId="12">'P54- Fin Ind'!$A$1:$H$467</definedName>
    <definedName name="_xlnm.Print_Area" localSheetId="13">'P60- Notes'!$A$1:$F$367</definedName>
    <definedName name="_xlnm.Print_Area" localSheetId="2">'P7- BS'!$A$1:$J$357</definedName>
  </definedNames>
  <calcPr calcId="145621"/>
</workbook>
</file>

<file path=xl/calcChain.xml><?xml version="1.0" encoding="utf-8"?>
<calcChain xmlns="http://schemas.openxmlformats.org/spreadsheetml/2006/main">
  <c r="G42" i="13" l="1"/>
  <c r="G41" i="13"/>
  <c r="G40" i="13"/>
  <c r="G39" i="13"/>
  <c r="G38" i="13"/>
  <c r="G37" i="13"/>
  <c r="G36" i="13"/>
  <c r="G35" i="13"/>
  <c r="G34" i="13"/>
  <c r="G33" i="13"/>
  <c r="E39" i="13"/>
  <c r="D39" i="13"/>
  <c r="C39" i="13"/>
  <c r="B39" i="13"/>
  <c r="E38" i="13"/>
  <c r="D38" i="13"/>
  <c r="C38" i="13"/>
  <c r="B38" i="13"/>
  <c r="E37" i="13"/>
  <c r="D37" i="13"/>
  <c r="C37" i="13"/>
  <c r="B37" i="13"/>
  <c r="E34" i="13"/>
  <c r="D34" i="13"/>
  <c r="C34" i="13"/>
  <c r="B34" i="13"/>
  <c r="E33" i="13"/>
  <c r="D33" i="13"/>
  <c r="C33" i="13"/>
  <c r="B33" i="13"/>
  <c r="I97" i="4" l="1"/>
  <c r="B83" i="13"/>
  <c r="B82" i="13"/>
  <c r="B81" i="13"/>
  <c r="B80" i="13"/>
  <c r="B79" i="13"/>
  <c r="B78" i="13"/>
  <c r="B77" i="13"/>
  <c r="B76" i="13"/>
  <c r="B75" i="13"/>
  <c r="B73" i="13"/>
  <c r="B84" i="13" s="1"/>
  <c r="B61" i="13"/>
  <c r="C83" i="13"/>
  <c r="C82" i="13"/>
  <c r="C81" i="13"/>
  <c r="C80" i="13"/>
  <c r="C79" i="13"/>
  <c r="C78" i="13"/>
  <c r="C77" i="13"/>
  <c r="C76" i="13"/>
  <c r="C75" i="13"/>
  <c r="C73" i="13"/>
  <c r="C61" i="13"/>
  <c r="F94" i="11"/>
  <c r="C113" i="13"/>
  <c r="D112" i="13"/>
  <c r="C112" i="13"/>
  <c r="D113" i="13"/>
  <c r="B113" i="13"/>
  <c r="I90" i="4"/>
  <c r="I83" i="4"/>
  <c r="I78" i="4"/>
  <c r="H90" i="4"/>
  <c r="H83" i="4"/>
  <c r="H78" i="4"/>
  <c r="G90" i="4"/>
  <c r="G78" i="4"/>
  <c r="F90" i="4"/>
  <c r="E78" i="4"/>
  <c r="E59" i="36"/>
  <c r="E34" i="36"/>
  <c r="G34" i="36"/>
  <c r="E145" i="13"/>
  <c r="E144" i="13"/>
  <c r="E113" i="13"/>
  <c r="E112" i="13"/>
  <c r="G148" i="13"/>
  <c r="G147" i="13"/>
  <c r="G146" i="13"/>
  <c r="G144" i="13"/>
  <c r="G145" i="13"/>
  <c r="G116" i="13"/>
  <c r="G115" i="13"/>
  <c r="G114" i="13"/>
  <c r="G112" i="13"/>
  <c r="G154" i="11"/>
  <c r="E154" i="11"/>
  <c r="D154" i="11"/>
  <c r="C154" i="11"/>
  <c r="G113" i="13"/>
  <c r="K60" i="41"/>
  <c r="J60" i="41"/>
  <c r="I60" i="41"/>
  <c r="H60" i="41"/>
  <c r="G60" i="41"/>
  <c r="F60" i="41"/>
  <c r="G24" i="36"/>
  <c r="C34" i="36"/>
  <c r="C144" i="13"/>
  <c r="D144" i="13"/>
  <c r="C145" i="13"/>
  <c r="D145" i="13"/>
  <c r="B144" i="13"/>
  <c r="B34" i="36"/>
  <c r="B145" i="13"/>
  <c r="B112" i="13"/>
  <c r="F141" i="11"/>
  <c r="F149" i="11" s="1"/>
  <c r="G181" i="13"/>
  <c r="G180" i="13"/>
  <c r="G176" i="13"/>
  <c r="G175" i="13"/>
  <c r="E181" i="13"/>
  <c r="E177" i="13"/>
  <c r="E176" i="13"/>
  <c r="E175" i="13"/>
  <c r="G59" i="36"/>
  <c r="G49" i="36"/>
  <c r="E162" i="13"/>
  <c r="E173" i="13"/>
  <c r="F173" i="13"/>
  <c r="F162" i="13"/>
  <c r="G162" i="13"/>
  <c r="G173" i="13"/>
  <c r="G182" i="13"/>
  <c r="E177" i="11"/>
  <c r="F161" i="11"/>
  <c r="F168" i="11"/>
  <c r="G177" i="11"/>
  <c r="E108" i="4"/>
  <c r="E114" i="4" s="1"/>
  <c r="E122" i="4"/>
  <c r="E124" i="4"/>
  <c r="E83" i="4"/>
  <c r="E98" i="4" s="1"/>
  <c r="E90" i="4"/>
  <c r="E97" i="4"/>
  <c r="D59" i="36"/>
  <c r="D168" i="11"/>
  <c r="D161" i="11"/>
  <c r="D177" i="11" s="1"/>
  <c r="D83" i="4"/>
  <c r="D122" i="4"/>
  <c r="D124" i="4"/>
  <c r="D108" i="4"/>
  <c r="D114" i="4" s="1"/>
  <c r="D125" i="4" s="1"/>
  <c r="D97" i="4"/>
  <c r="D90" i="4"/>
  <c r="D78" i="4"/>
  <c r="D181" i="13"/>
  <c r="D180" i="13"/>
  <c r="D179" i="13"/>
  <c r="D178" i="13"/>
  <c r="D177" i="13"/>
  <c r="D176" i="13"/>
  <c r="D175" i="13"/>
  <c r="D173" i="13"/>
  <c r="D162" i="13"/>
  <c r="B161" i="11"/>
  <c r="B168" i="11"/>
  <c r="C161" i="11"/>
  <c r="C168" i="11"/>
  <c r="C108" i="4"/>
  <c r="C114" i="4" s="1"/>
  <c r="C122" i="4"/>
  <c r="C124" i="4" s="1"/>
  <c r="C97" i="4"/>
  <c r="C90" i="4"/>
  <c r="C78" i="4"/>
  <c r="C59" i="36"/>
  <c r="C178" i="13"/>
  <c r="C173" i="13"/>
  <c r="C162" i="13"/>
  <c r="C181" i="13"/>
  <c r="C180" i="13"/>
  <c r="C179" i="13"/>
  <c r="C177" i="13"/>
  <c r="C176" i="13"/>
  <c r="C175" i="13"/>
  <c r="B59" i="36"/>
  <c r="D84" i="30"/>
  <c r="E84" i="30"/>
  <c r="B173" i="13"/>
  <c r="B182" i="13" s="1"/>
  <c r="B162" i="13"/>
  <c r="B181" i="13"/>
  <c r="B180" i="13"/>
  <c r="B179" i="13"/>
  <c r="B178" i="13"/>
  <c r="B177" i="13"/>
  <c r="B176" i="13"/>
  <c r="B175" i="13"/>
  <c r="G176" i="22"/>
  <c r="E176" i="22"/>
  <c r="D176" i="22"/>
  <c r="C176" i="22"/>
  <c r="B176" i="22"/>
  <c r="G139" i="22"/>
  <c r="E139" i="22"/>
  <c r="D139" i="22"/>
  <c r="C139" i="22"/>
  <c r="B139" i="22"/>
  <c r="G203" i="13"/>
  <c r="G210" i="13" s="1"/>
  <c r="G195" i="13"/>
  <c r="G209" i="13"/>
  <c r="G208" i="13"/>
  <c r="G207" i="13"/>
  <c r="G206" i="13"/>
  <c r="G205" i="13"/>
  <c r="E203" i="13"/>
  <c r="E210" i="13"/>
  <c r="E195" i="13"/>
  <c r="E209" i="13"/>
  <c r="E208" i="13"/>
  <c r="E207" i="13"/>
  <c r="E206" i="13"/>
  <c r="E205" i="13"/>
  <c r="G78" i="36"/>
  <c r="G88" i="36"/>
  <c r="E88" i="36"/>
  <c r="E458" i="28"/>
  <c r="E466" i="28" s="1"/>
  <c r="E463" i="28"/>
  <c r="E445" i="28"/>
  <c r="E451" i="28" s="1"/>
  <c r="E420" i="28"/>
  <c r="E425" i="28"/>
  <c r="E405" i="28"/>
  <c r="E411" i="28"/>
  <c r="E412" i="28" s="1"/>
  <c r="E377" i="28"/>
  <c r="E379" i="28" s="1"/>
  <c r="E381" i="28" s="1"/>
  <c r="G388" i="28"/>
  <c r="G390" i="28" s="1"/>
  <c r="G392" i="28" s="1"/>
  <c r="E388" i="28"/>
  <c r="E390" i="28"/>
  <c r="E392" i="28" s="1"/>
  <c r="G377" i="28"/>
  <c r="G379" i="28" s="1"/>
  <c r="G381" i="28" s="1"/>
  <c r="I177" i="4"/>
  <c r="I169" i="4"/>
  <c r="I178" i="4" s="1"/>
  <c r="I162" i="4"/>
  <c r="I148" i="4"/>
  <c r="I138" i="4"/>
  <c r="I149" i="4" s="1"/>
  <c r="G118" i="22"/>
  <c r="G124" i="22" s="1"/>
  <c r="G130" i="22"/>
  <c r="G136" i="22"/>
  <c r="E130" i="22"/>
  <c r="E136" i="22"/>
  <c r="E118" i="22"/>
  <c r="E124" i="22"/>
  <c r="E539" i="28"/>
  <c r="D539" i="28"/>
  <c r="C539" i="28"/>
  <c r="B539" i="28"/>
  <c r="D458" i="28"/>
  <c r="D463" i="28"/>
  <c r="D445" i="28"/>
  <c r="D451" i="28" s="1"/>
  <c r="D420" i="28"/>
  <c r="D425" i="28"/>
  <c r="D411" i="28"/>
  <c r="D405" i="28"/>
  <c r="D388" i="28"/>
  <c r="D390" i="28" s="1"/>
  <c r="D392" i="28" s="1"/>
  <c r="D377" i="28"/>
  <c r="D379" i="28" s="1"/>
  <c r="D381" i="28" s="1"/>
  <c r="D78" i="36"/>
  <c r="B210" i="13"/>
  <c r="D195" i="13"/>
  <c r="D210" i="13" s="1"/>
  <c r="D203" i="13"/>
  <c r="D209" i="13"/>
  <c r="D208" i="13"/>
  <c r="D207" i="13"/>
  <c r="D206" i="13"/>
  <c r="D205" i="13"/>
  <c r="H177" i="4"/>
  <c r="H169" i="4"/>
  <c r="H162" i="4"/>
  <c r="H148" i="4"/>
  <c r="H138" i="4"/>
  <c r="D118" i="22"/>
  <c r="D124" i="22" s="1"/>
  <c r="D130" i="22"/>
  <c r="D136" i="22"/>
  <c r="D88" i="36"/>
  <c r="C445" i="28"/>
  <c r="C451" i="28" s="1"/>
  <c r="C388" i="28"/>
  <c r="C390" i="28" s="1"/>
  <c r="C392" i="28" s="1"/>
  <c r="C377" i="28"/>
  <c r="C379" i="28"/>
  <c r="C381" i="28" s="1"/>
  <c r="C203" i="13"/>
  <c r="C210" i="13" s="1"/>
  <c r="C209" i="13"/>
  <c r="C208" i="13"/>
  <c r="C207" i="13"/>
  <c r="C206" i="13"/>
  <c r="C205" i="13"/>
  <c r="C101" i="36"/>
  <c r="C88" i="36"/>
  <c r="C78" i="36"/>
  <c r="C458" i="28"/>
  <c r="C463" i="28"/>
  <c r="C420" i="28"/>
  <c r="C425" i="28"/>
  <c r="C405" i="28"/>
  <c r="C411" i="28"/>
  <c r="G177" i="4"/>
  <c r="G178" i="4" s="1"/>
  <c r="G169" i="4"/>
  <c r="G162" i="4"/>
  <c r="G148" i="4"/>
  <c r="G138" i="4"/>
  <c r="C118" i="22"/>
  <c r="C124" i="22" s="1"/>
  <c r="C130" i="22"/>
  <c r="C136" i="22"/>
  <c r="E182" i="13"/>
  <c r="C182" i="13"/>
  <c r="D182" i="13"/>
  <c r="C84" i="13"/>
  <c r="D466" i="28" l="1"/>
  <c r="C428" i="28"/>
  <c r="E428" i="28"/>
  <c r="C466" i="28"/>
  <c r="D428" i="28"/>
  <c r="C412" i="28"/>
  <c r="D412" i="28"/>
  <c r="C177" i="11"/>
  <c r="B177" i="11"/>
  <c r="F177" i="11"/>
  <c r="G149" i="4"/>
  <c r="H178" i="4"/>
  <c r="C98" i="4"/>
  <c r="H149" i="4"/>
  <c r="D98" i="4"/>
  <c r="I98" i="4"/>
  <c r="E125" i="4"/>
  <c r="E137" i="22"/>
  <c r="D137" i="22"/>
  <c r="C137" i="22"/>
  <c r="C125" i="4"/>
  <c r="G137" i="22"/>
</calcChain>
</file>

<file path=xl/sharedStrings.xml><?xml version="1.0" encoding="utf-8"?>
<sst xmlns="http://schemas.openxmlformats.org/spreadsheetml/2006/main" count="4540" uniqueCount="1149">
  <si>
    <t>* Equity in net income of Sony Ericsson</t>
    <phoneticPr fontId="3"/>
  </si>
  <si>
    <t xml:space="preserve">     Mobile Products &amp; Communications</t>
    <phoneticPr fontId="3"/>
  </si>
  <si>
    <t xml:space="preserve">December 31, 2004.  As a result of the adoption of EITF Issue No. 04-8, Sony’s diluted EPS of income before cumulative </t>
    <phoneticPr fontId="3"/>
  </si>
  <si>
    <t xml:space="preserve">diluted EPS of income before cumulative effect of an accounting change and net income for the year ended March 31, 2005 </t>
    <phoneticPr fontId="3"/>
  </si>
  <si>
    <t xml:space="preserve">          Foreign exchange gain, net </t>
    <phoneticPr fontId="4"/>
  </si>
  <si>
    <t>---</t>
    <phoneticPr fontId="3"/>
  </si>
  <si>
    <t xml:space="preserve">          Gain on issuance of stock by subsidiary and equity investee</t>
    <phoneticPr fontId="3"/>
  </si>
  <si>
    <t xml:space="preserve">          Other</t>
    <phoneticPr fontId="4"/>
  </si>
  <si>
    <t xml:space="preserve">          Interest</t>
    <phoneticPr fontId="3"/>
  </si>
  <si>
    <t xml:space="preserve">          Loss on devaluation of securities investments</t>
    <phoneticPr fontId="3"/>
  </si>
  <si>
    <t>Financial Services</t>
    <phoneticPr fontId="3"/>
  </si>
  <si>
    <t xml:space="preserve">accumulated other comprehensive income in the consolidated balance sheet, as well as an after-tax gain of 5,978 million </t>
    <phoneticPr fontId="3"/>
  </si>
  <si>
    <t xml:space="preserve">yen in the cumulative effect of accounting changes in the consolidated statement of income. The after-tax gain was primarily </t>
    <phoneticPr fontId="3"/>
  </si>
  <si>
    <t xml:space="preserve">In the third quarter beginning October 1, 2003, regarding Sony Life, the recognition method of insurance premiums received </t>
    <phoneticPr fontId="3"/>
  </si>
  <si>
    <t xml:space="preserve">on certain products was changed from being recorded as revenues to being offset against the related provision for future </t>
    <phoneticPr fontId="3"/>
  </si>
  <si>
    <t xml:space="preserve">insurance policy benefits, reducing revenue in the Financial Services segment in the fiscal year ended March 31, 2004, by </t>
    <phoneticPr fontId="3"/>
  </si>
  <si>
    <t xml:space="preserve">Effective for the year ended March 31, 2004, Sony has partly changed its business segment configuration. Expenses </t>
    <phoneticPr fontId="3"/>
  </si>
  <si>
    <t>5. Financial Statements Excluding Financial Services</t>
  </si>
  <si>
    <t xml:space="preserve">          Loss on devaluation of securities investments</t>
    <phoneticPr fontId="3"/>
  </si>
  <si>
    <t>3rd qtr.</t>
    <phoneticPr fontId="3"/>
  </si>
  <si>
    <t>*Major areas in Asia-Pacific are as follows: China, Taiwan, India, South Korea and Oceania</t>
    <phoneticPr fontId="3"/>
  </si>
  <si>
    <t xml:space="preserve">* From FY07 DVD Players include portable DVD players </t>
    <phoneticPr fontId="3"/>
  </si>
  <si>
    <t>for these businesses. Results for the same quarter of the previous fiscal year in the Electronics and Music segments have</t>
  </si>
  <si>
    <t>been restated to account for this reclassification.</t>
  </si>
  <si>
    <t>In the Music segment, results for the second quarter of this fiscal year only include the results of Sony Music</t>
  </si>
  <si>
    <t>EPS (Subsidiary tracking stock)  basic</t>
    <phoneticPr fontId="3"/>
  </si>
  <si>
    <t xml:space="preserve">Average exchange rate (Yen/US $) </t>
    <phoneticPr fontId="3"/>
  </si>
  <si>
    <t>Average exchange rate (Yen/Euro)</t>
    <phoneticPr fontId="3"/>
  </si>
  <si>
    <t>** From FY06 the mothod of reporting hardware and software unit sales has been changed from production shipments to recorded sales.</t>
  </si>
  <si>
    <t>Playstation**</t>
  </si>
  <si>
    <t xml:space="preserve">assets and liabilities increased by 95,255 million yen and 97,950 million yen, respectively. These increases were treated as </t>
    <phoneticPr fontId="3"/>
  </si>
  <si>
    <t xml:space="preserve">non-cash transactions in the consolidated statement of cash flows. In addition, cash and cash equivalents increased by </t>
    <phoneticPr fontId="3"/>
  </si>
  <si>
    <t xml:space="preserve">In July 2004, in order to establish a more efficient and coordinated semiconductor supply structure, the </t>
    <phoneticPr fontId="3"/>
  </si>
  <si>
    <t>Cash Flows</t>
  </si>
  <si>
    <t>(This Page Interntionally Left Blank)</t>
  </si>
  <si>
    <t xml:space="preserve">segment includes Sony Music Entertainment, Sony Music Entertainment (Japan) Inc., and a 50% owned U.S. based </t>
  </si>
  <si>
    <t>Effect of exchange rate changes on cash and cash equivalents</t>
  </si>
  <si>
    <t>Net increase (decrease) in cash and cash equivalents</t>
  </si>
  <si>
    <t>Cash and cash equivalents at beginning of the fiscal year</t>
  </si>
  <si>
    <t>Cash and cash equivalents at end of the fiscal year</t>
  </si>
  <si>
    <t xml:space="preserve">issued Statement of Position (“SOP”) 03-1, “Accounting and Reporting by Insurance Enterprises for Certain Nontraditional </t>
    <phoneticPr fontId="3"/>
  </si>
  <si>
    <t xml:space="preserve">    Short-term borrowings</t>
    <phoneticPr fontId="4"/>
  </si>
  <si>
    <t xml:space="preserve">    Current portion of long-term debt</t>
    <phoneticPr fontId="4"/>
  </si>
  <si>
    <t xml:space="preserve">    Deposits from customers in the banking business</t>
    <phoneticPr fontId="4"/>
  </si>
  <si>
    <t>Total long-term liabilities</t>
    <phoneticPr fontId="4"/>
  </si>
  <si>
    <t xml:space="preserve">    Capital stock</t>
    <phoneticPr fontId="4"/>
  </si>
  <si>
    <t>Total stockholders' equity</t>
    <phoneticPr fontId="4"/>
  </si>
  <si>
    <t>FY2001</t>
    <phoneticPr fontId="4"/>
  </si>
  <si>
    <t>FY2002</t>
    <phoneticPr fontId="4"/>
  </si>
  <si>
    <t xml:space="preserve">for as purchases was amortized on a straight-line basis principally over a 20 or 40-year period. As a result of the adoption of </t>
    <phoneticPr fontId="3"/>
  </si>
  <si>
    <t xml:space="preserve">FAS No. 142, Sony's operating income and income before income taxes for the year ended March 31, 2002 increased by </t>
    <phoneticPr fontId="3"/>
  </si>
  <si>
    <t xml:space="preserve">20,114 million yen and income before cumulative effect of accounting changes as well as net income for the year ended </t>
    <phoneticPr fontId="3"/>
  </si>
  <si>
    <t xml:space="preserve">This guidance requires that the noncontrolling interests in the equity of a subsidiary be accounted for and reported as equity, </t>
    <phoneticPr fontId="3"/>
  </si>
  <si>
    <t>and changes in ownership interests in a subsidiary and requires additional disclosures that identify and distinguish between</t>
    <phoneticPr fontId="3"/>
  </si>
  <si>
    <t>Noncontrolling interests in consolidated financial statements -</t>
    <phoneticPr fontId="3"/>
  </si>
  <si>
    <t xml:space="preserve">date of issuance regardless of whether the conditions to exercise the rights have been met.  EITF Issue No. 04-8 is effective </t>
  </si>
  <si>
    <t xml:space="preserve">per Share".  In accordance with FAS No.128, Sony had not included in the computation of diluted earnings per share (“EPS”) </t>
  </si>
  <si>
    <t xml:space="preserve">the number of potential common stock upon the conversion of contingently convertible debt instruments (“Co-Cos”) that </t>
  </si>
  <si>
    <t xml:space="preserve">have not met the conditions to exercise the stock acquisition rights.  EITF Issue No. 04-8 requires that the maximum number </t>
  </si>
  <si>
    <t xml:space="preserve">As a result of the adoption of the new standards, Sony's operating income, income before income taxes and net income for </t>
    <phoneticPr fontId="3"/>
  </si>
  <si>
    <t>Sales and operating revenue (Total sales)</t>
  </si>
  <si>
    <t>Other income</t>
  </si>
  <si>
    <t>Other expenses</t>
  </si>
  <si>
    <t xml:space="preserve">Income (loss) before income taxes </t>
  </si>
  <si>
    <t xml:space="preserve">     Accrued pension and severance cost </t>
    <phoneticPr fontId="3"/>
  </si>
  <si>
    <t>Minority interest in consolidated subsidiaries</t>
    <phoneticPr fontId="3"/>
  </si>
  <si>
    <t>Sony without Financial services</t>
    <phoneticPr fontId="3"/>
  </si>
  <si>
    <t>Film costs</t>
    <phoneticPr fontId="3"/>
  </si>
  <si>
    <t xml:space="preserve">operating income and other income for the fourth quarter and the fiscal year ended March 31, 2006 have been reclassified to </t>
  </si>
  <si>
    <t>conform with the presentation of these items for the fourth quarter and the fiscal year ended March 31, 2007.  Royalty income</t>
  </si>
  <si>
    <t>was 10,299 million yen and 35,161 million yen.  These amounts were recorded primarily within the Electronics segment.</t>
  </si>
  <si>
    <t>Sales and Operating Income</t>
    <phoneticPr fontId="3"/>
  </si>
  <si>
    <t xml:space="preserve">date of issuance regardless of whether the conditions to exercise the rights have been met.  EITF Issue No. 04-8 is effective </t>
    <phoneticPr fontId="3"/>
  </si>
  <si>
    <t xml:space="preserve"> reclassified from other income to sales and operating revenue for the fourth quarter and the fiscal year ended March 31, 2006 </t>
  </si>
  <si>
    <t>In December 2004, the Financial Accounting Standards Board (“FASB”) issued FAS No. 123 (revised 2004), “Share-Based Payment”</t>
  </si>
  <si>
    <t xml:space="preserve"> (“FAS No. 123(R)”).  This statement requires the use of the fair value based method of accounting for employee stock-based </t>
  </si>
  <si>
    <t>FY2001(2001/04/01~2002/03/31)</t>
    <phoneticPr fontId="3"/>
  </si>
  <si>
    <t>FY01</t>
  </si>
  <si>
    <t>FY03</t>
  </si>
  <si>
    <t>businesses, formerly included within the Music segment, have been reclassified to “Other” category in the Electronics</t>
  </si>
  <si>
    <t xml:space="preserve">          Networked Products &amp; Services</t>
  </si>
  <si>
    <t>FY2005(2005/04/01~2006/03/31)</t>
  </si>
  <si>
    <t>Revenue</t>
  </si>
  <si>
    <t>Operating income / Reveue (%)</t>
  </si>
  <si>
    <t>Sony Life Insurance (Consolidated subsidiary)</t>
  </si>
  <si>
    <t>(Mil Euro)</t>
  </si>
  <si>
    <t>Sales</t>
  </si>
  <si>
    <t>Sony Ericsson Mobile Communications (Equity method affiliate: 50%)</t>
  </si>
  <si>
    <t>Sony BMG Music Entertainment (Equity method affiliate: 50%)</t>
  </si>
  <si>
    <t>(Mil $)</t>
  </si>
  <si>
    <t>(Bil Yen)</t>
  </si>
  <si>
    <t xml:space="preserve">annual basis and between annual tests if an event occurs or circumstances change that would more likely than not reduce </t>
    <phoneticPr fontId="3"/>
  </si>
  <si>
    <t>Networked Products &amp; Services</t>
  </si>
  <si>
    <t xml:space="preserve">     Game</t>
  </si>
  <si>
    <t xml:space="preserve">     PC &amp; Other Networked Businesses</t>
  </si>
  <si>
    <t>Consumer Products &amp; Devices</t>
  </si>
  <si>
    <t xml:space="preserve">     Digital Imaging</t>
  </si>
  <si>
    <t xml:space="preserve">     Audio &amp; Video</t>
  </si>
  <si>
    <t>B2B &amp; Disc Manufacturing</t>
  </si>
  <si>
    <t>Jun.30, 2009</t>
  </si>
  <si>
    <t>Sep.30, 2009</t>
  </si>
  <si>
    <t>Dec.31, 2009</t>
  </si>
  <si>
    <t>Jun.30, 2008</t>
  </si>
  <si>
    <t>Sep.30, 2008</t>
  </si>
  <si>
    <t>Investments and advances:</t>
  </si>
  <si>
    <t xml:space="preserve">    Affiliated companies    </t>
  </si>
  <si>
    <t xml:space="preserve">    Securities investments and other</t>
  </si>
  <si>
    <t>Effect of exchange rate changes on cash and cash equivalents</t>
    <phoneticPr fontId="3"/>
  </si>
  <si>
    <t>Net increase (decrease) in cash and cash equivalents</t>
    <phoneticPr fontId="3"/>
  </si>
  <si>
    <t>Cash and cash equivalents at beginning of the fiscal year</t>
    <phoneticPr fontId="3"/>
  </si>
  <si>
    <t>Cash and cash equivalents at the end of the fiscal year</t>
    <phoneticPr fontId="3"/>
  </si>
  <si>
    <t>(Mil yen)</t>
    <phoneticPr fontId="3"/>
  </si>
  <si>
    <t xml:space="preserve">     Notes and accounts receivable, trade</t>
    <phoneticPr fontId="3"/>
  </si>
  <si>
    <t xml:space="preserve">     Property, plant and equipment</t>
    <phoneticPr fontId="3"/>
  </si>
  <si>
    <t xml:space="preserve">     Notes and accounts receivables, trade</t>
  </si>
  <si>
    <t>4th qtr.</t>
    <phoneticPr fontId="3"/>
  </si>
  <si>
    <t>Annual</t>
    <phoneticPr fontId="3"/>
  </si>
  <si>
    <t xml:space="preserve">     Other</t>
    <phoneticPr fontId="3"/>
  </si>
  <si>
    <t>Operating Income (loss)</t>
    <phoneticPr fontId="3"/>
  </si>
  <si>
    <t>Statement of Income</t>
    <phoneticPr fontId="3"/>
  </si>
  <si>
    <t xml:space="preserve">  Financial services</t>
    <phoneticPr fontId="3"/>
  </si>
  <si>
    <t>Financial services revenue</t>
    <phoneticPr fontId="3"/>
  </si>
  <si>
    <t>Financial services expenses</t>
    <phoneticPr fontId="3"/>
  </si>
  <si>
    <t>Other income (expenses), net</t>
    <phoneticPr fontId="3"/>
  </si>
  <si>
    <t>Income taxes and other</t>
    <phoneticPr fontId="3"/>
  </si>
  <si>
    <t>Cumulative effect of an accounting change</t>
    <phoneticPr fontId="3"/>
  </si>
  <si>
    <t>Net income (loss)</t>
    <phoneticPr fontId="3"/>
  </si>
  <si>
    <t xml:space="preserve">  Sony without Financial services</t>
    <phoneticPr fontId="3"/>
  </si>
  <si>
    <t>Net sales and operating revenue</t>
    <phoneticPr fontId="3"/>
  </si>
  <si>
    <t>Costs and expenses</t>
    <phoneticPr fontId="3"/>
  </si>
  <si>
    <t>Redeemable noncontrolling interest</t>
    <phoneticPr fontId="3"/>
  </si>
  <si>
    <t xml:space="preserve"> capital expenditures for Sony's semiconductor manufacturing business previously reported within the Game segment.</t>
  </si>
  <si>
    <t>** Capital Expenditures for FY04 include 18.5 billion yen in order to acquire IDTech's Yasu Facility.</t>
  </si>
  <si>
    <t>* From FY04, in association with the business integration of Sony Group's semiconductor manufacturing businesses, included within these figures are sales and</t>
    <phoneticPr fontId="3"/>
  </si>
  <si>
    <t>Balance sheets</t>
    <phoneticPr fontId="3"/>
  </si>
  <si>
    <t>Assets</t>
    <phoneticPr fontId="3"/>
  </si>
  <si>
    <t>Current assets:</t>
    <phoneticPr fontId="3"/>
  </si>
  <si>
    <t xml:space="preserve">     Cash and cash equivalents</t>
    <phoneticPr fontId="3"/>
  </si>
  <si>
    <t xml:space="preserve">SOP 03-1 provides guidance for the presentation of separate accounts.  This statement is effective for fiscal years </t>
    <phoneticPr fontId="3"/>
  </si>
  <si>
    <t xml:space="preserve">televisions, home audio and video, digital imaging, personal &amp; mobile products, and the game business.  The equity results of </t>
  </si>
  <si>
    <t xml:space="preserve">S-LCD Corporation are also included within the CPS segment.  The PDS segment includes professional solutions, </t>
  </si>
  <si>
    <t xml:space="preserve">semiconductors and components.  There are no modifications to the Pictures, Music and Financial Services segments and All </t>
  </si>
  <si>
    <t xml:space="preserve">Other is substantially unchanged.  The equity earnings from Sony Ericsson Mobile Communications AB continue to be </t>
  </si>
  <si>
    <t>In December 2007, the FASB issued new accounting guidance for noncontrolling interests in consolidated financial statements.</t>
  </si>
  <si>
    <t>Stockholders' equity per share (¥)</t>
    <phoneticPr fontId="3"/>
  </si>
  <si>
    <t xml:space="preserve">allocated to the subsidiary tracking stock for the two months and eight months ended November 30, 2005, respectively. </t>
    <phoneticPr fontId="3"/>
  </si>
  <si>
    <t>Asia-Pacific*</t>
    <phoneticPr fontId="3"/>
  </si>
  <si>
    <t xml:space="preserve">     Home Audio and Video</t>
    <phoneticPr fontId="3"/>
  </si>
  <si>
    <t xml:space="preserve">     Personal and Mobile Products</t>
    <phoneticPr fontId="3"/>
  </si>
  <si>
    <t>FY08</t>
    <phoneticPr fontId="3"/>
  </si>
  <si>
    <t>FY09</t>
    <phoneticPr fontId="3"/>
  </si>
  <si>
    <t>FY07</t>
    <phoneticPr fontId="3"/>
  </si>
  <si>
    <t>Income (loss) before income taxes</t>
    <phoneticPr fontId="3"/>
  </si>
  <si>
    <t xml:space="preserve">presented as a separate segment. </t>
    <phoneticPr fontId="3"/>
  </si>
  <si>
    <t xml:space="preserve">earnings from Sony Ericsson Mobile Communications AB continue to be presented as a separate segment. </t>
    <phoneticPr fontId="3"/>
  </si>
  <si>
    <t xml:space="preserve">activities, including So-net Entertainment Corporation and an advertising agency business in Japan. </t>
    <phoneticPr fontId="3"/>
  </si>
  <si>
    <t xml:space="preserve">other” on the consolidated balance sheet, were excluded from the category of separate accounts under the provision of SOP </t>
  </si>
  <si>
    <t xml:space="preserve">on the consolidated balance sheet. </t>
  </si>
  <si>
    <t>Equity in net income (loss) of affiliated companies</t>
    <phoneticPr fontId="4"/>
  </si>
  <si>
    <t>Net income (loss)</t>
    <phoneticPr fontId="3"/>
  </si>
  <si>
    <t>Assets:</t>
    <phoneticPr fontId="3"/>
  </si>
  <si>
    <t xml:space="preserve">     Electronics</t>
    <phoneticPr fontId="4"/>
  </si>
  <si>
    <t xml:space="preserve">     Game</t>
    <phoneticPr fontId="4"/>
  </si>
  <si>
    <t xml:space="preserve">     Music  </t>
    <phoneticPr fontId="4"/>
  </si>
  <si>
    <t xml:space="preserve">     Pictures</t>
    <phoneticPr fontId="4"/>
  </si>
  <si>
    <t xml:space="preserve">     Financial Services</t>
    <phoneticPr fontId="3"/>
  </si>
  <si>
    <t xml:space="preserve">     Corporate assets</t>
    <phoneticPr fontId="3"/>
  </si>
  <si>
    <t xml:space="preserve">     Consolidated total</t>
    <phoneticPr fontId="4"/>
  </si>
  <si>
    <t>Depreciation &amp; amortization:</t>
    <phoneticPr fontId="3"/>
  </si>
  <si>
    <t xml:space="preserve">     Information and Communications </t>
    <phoneticPr fontId="3"/>
  </si>
  <si>
    <t xml:space="preserve">     Others</t>
    <phoneticPr fontId="3"/>
  </si>
  <si>
    <t xml:space="preserve">     U.S.A. </t>
    <phoneticPr fontId="3"/>
  </si>
  <si>
    <t xml:space="preserve">     Europe </t>
    <phoneticPr fontId="3"/>
  </si>
  <si>
    <t xml:space="preserve">     Other Areas </t>
    <phoneticPr fontId="3"/>
  </si>
  <si>
    <t xml:space="preserve">     Audio </t>
    <phoneticPr fontId="3"/>
  </si>
  <si>
    <t xml:space="preserve">     Video </t>
    <phoneticPr fontId="3"/>
  </si>
  <si>
    <t xml:space="preserve">     Televisions </t>
    <phoneticPr fontId="3"/>
  </si>
  <si>
    <t xml:space="preserve">     Information and Communications </t>
    <phoneticPr fontId="3"/>
  </si>
  <si>
    <t xml:space="preserve">     Semiconductors</t>
    <phoneticPr fontId="3"/>
  </si>
  <si>
    <t xml:space="preserve">     Components</t>
    <phoneticPr fontId="3"/>
  </si>
  <si>
    <t xml:space="preserve">of common stock that could be issued upon the conversion of Co-Cos be included in diluted EPS computations from the </t>
    <phoneticPr fontId="3"/>
  </si>
  <si>
    <t xml:space="preserve">    Inventories</t>
    <phoneticPr fontId="4"/>
  </si>
  <si>
    <t xml:space="preserve">    Deferred income taxes</t>
    <phoneticPr fontId="4"/>
  </si>
  <si>
    <t>Film costs</t>
    <phoneticPr fontId="4"/>
  </si>
  <si>
    <t xml:space="preserve">    Other</t>
    <phoneticPr fontId="4"/>
  </si>
  <si>
    <t>Total other assets</t>
    <phoneticPr fontId="4"/>
  </si>
  <si>
    <t xml:space="preserve">established the “Financial Services” segment instead of the former “Insurance” segment due to the establishment of Sony </t>
    <phoneticPr fontId="3"/>
  </si>
  <si>
    <t xml:space="preserve">Bank Inc. The “Financial Services” segment includes subsidiaries which were previously included in the former “Insurance” </t>
    <phoneticPr fontId="3"/>
  </si>
  <si>
    <t xml:space="preserve">segment, and Sony Bank Inc. which started operations in June 2001. It also includes Sony Finance International, Inc., which </t>
    <phoneticPr fontId="3"/>
  </si>
  <si>
    <t xml:space="preserve">issued Statement of Position (“SOP”) 03-1, “Accounting and Reporting by Insurance Enterprises for Certain Nontraditional </t>
  </si>
  <si>
    <t xml:space="preserve">     Fin. Services, incl. deferred ins. acquisition costs</t>
    <phoneticPr fontId="3"/>
  </si>
  <si>
    <t xml:space="preserve">     Corporate</t>
    <phoneticPr fontId="3"/>
  </si>
  <si>
    <t xml:space="preserve">consolidated operations.  Since Sony considers its equity investments to be integral to its operations, effective April 1, 2008, Sony </t>
  </si>
  <si>
    <t xml:space="preserve">reports equity in net income (loss) of affiliated companies as a component of operating income (loss).  Prior to April 1, 2008, equity </t>
  </si>
  <si>
    <t xml:space="preserve">in net income (loss) of affiliated companies was shown below minority interest in income (loss) of consolidated subsidiaries </t>
  </si>
  <si>
    <t xml:space="preserve">and above net income (loss) in Sony’s consolidated results of operations.  As a result of the reclassification, both operating </t>
  </si>
  <si>
    <t>Total liabilities</t>
  </si>
  <si>
    <t>Equity:</t>
  </si>
  <si>
    <t>Noncontrolling interests</t>
  </si>
  <si>
    <t>Total equity</t>
  </si>
  <si>
    <t>Total liabilities and equity</t>
  </si>
  <si>
    <t>FY2009</t>
  </si>
  <si>
    <t>FY2010</t>
  </si>
  <si>
    <t>FY2008 - New Format</t>
  </si>
  <si>
    <t>Other assets</t>
    <phoneticPr fontId="3"/>
  </si>
  <si>
    <t>PSP</t>
    <phoneticPr fontId="3"/>
  </si>
  <si>
    <t xml:space="preserve">accounting for acquired goodwill and other intangible assets. Under FAS No. 142, goodwill and certain other intangible </t>
    <phoneticPr fontId="3"/>
  </si>
  <si>
    <t xml:space="preserve">    Accrued income and other taxes</t>
  </si>
  <si>
    <t>Total current liabilities</t>
  </si>
  <si>
    <t>(yen)</t>
    <phoneticPr fontId="3"/>
  </si>
  <si>
    <t xml:space="preserve">early adopted the provisions of FIN No. 46 on July 1, 2003. Under FIN No. 46, any difference between the net amount added </t>
    <phoneticPr fontId="3"/>
  </si>
  <si>
    <t>Stockholders' equity of Sony w/o Financial Services</t>
  </si>
  <si>
    <t xml:space="preserve">     Stockholders' equity of Sony w/o Financial Services</t>
  </si>
  <si>
    <t>FY07</t>
    <phoneticPr fontId="3"/>
  </si>
  <si>
    <t>FY08</t>
    <phoneticPr fontId="3"/>
  </si>
  <si>
    <t xml:space="preserve">to the balance sheet and the amount of any previously recognized interest in the VIE shall be recognized as a cumulative </t>
    <phoneticPr fontId="3"/>
  </si>
  <si>
    <t>must recognize an initial liability for the fair value of the obligations it assumes under the guarantee. The provisions related to</t>
    <phoneticPr fontId="3"/>
  </si>
  <si>
    <t xml:space="preserve"> recognizing a liability at inception of the guarantee for the fair value of the guarantor’s obligations do not apply to product </t>
    <phoneticPr fontId="3"/>
  </si>
  <si>
    <t>9. Notes</t>
    <phoneticPr fontId="3"/>
  </si>
  <si>
    <t>FY10</t>
    <phoneticPr fontId="3"/>
  </si>
  <si>
    <t xml:space="preserve">parts trading service business within the Sony group, has been moved from the “Other” segment to the “Electronics” </t>
    <phoneticPr fontId="3"/>
  </si>
  <si>
    <t xml:space="preserve">     Notes and accounts payable, trade  </t>
  </si>
  <si>
    <t xml:space="preserve">     Future insurance policy benefits and other</t>
  </si>
  <si>
    <t xml:space="preserve">residual returns for determination of a primary beneficiary, and includes new guidance for assessing variable interests. Sony </t>
    <phoneticPr fontId="3"/>
  </si>
  <si>
    <t xml:space="preserve">business, and an IC card business formerly contained in the “Other” category of the Electronics segment.  As a result, </t>
    <phoneticPr fontId="3"/>
  </si>
  <si>
    <t xml:space="preserve">Minority interest in income (loss) of consolidated subsidiaries </t>
    <phoneticPr fontId="3"/>
  </si>
  <si>
    <t xml:space="preserve">compensation and eliminates the alternative to use of the intrinsic value method prescribed by APB No. 25.  With limited exceptions, </t>
  </si>
  <si>
    <t xml:space="preserve">FAS No. 123(R) requires that the grant-date fair value of share-based payments to employees be expensed over the period the </t>
  </si>
  <si>
    <t xml:space="preserve">the year ended March 31, 2002 decreased by 3,007 million yen, 3,441 million yen and 2,167 million yen, respectively. </t>
    <phoneticPr fontId="3"/>
  </si>
  <si>
    <t xml:space="preserve">Additionally, on April 1, 2001, Sony recorded a one-time non-cash after-tax unrealized gain of 1,089 million yen in </t>
    <phoneticPr fontId="3"/>
  </si>
  <si>
    <t xml:space="preserve">of common stock that could be issued upon the conversion of Co-Cos be included in diluted EPS computations from the </t>
  </si>
  <si>
    <t>Financial Services</t>
  </si>
  <si>
    <t>1. Number of Employees</t>
  </si>
  <si>
    <t>High</t>
  </si>
  <si>
    <t>Low</t>
  </si>
  <si>
    <t>2. Ownership and Distribution of Shares</t>
  </si>
  <si>
    <t>4. Sales and Capital Expenditures for Semiconductors and LCD</t>
  </si>
  <si>
    <t>Unallocated - Corporate employees</t>
  </si>
  <si>
    <t xml:space="preserve">3. Stock Price - Annual Highs &amp; Lows </t>
  </si>
  <si>
    <t xml:space="preserve">        diluted</t>
    <phoneticPr fontId="3"/>
  </si>
  <si>
    <t xml:space="preserve">        basic</t>
    <phoneticPr fontId="3"/>
  </si>
  <si>
    <t>Q3</t>
  </si>
  <si>
    <t>Q4</t>
  </si>
  <si>
    <t>FY</t>
  </si>
  <si>
    <t>Foreign Institutions and Individuals</t>
  </si>
  <si>
    <t>Japanese Financial Institutions</t>
  </si>
  <si>
    <t>Jananese Individuals and Others</t>
  </si>
  <si>
    <t>Other Japanese Corporates</t>
  </si>
  <si>
    <t>Jananese Securities Firms</t>
  </si>
  <si>
    <t>TOTAL</t>
  </si>
  <si>
    <t xml:space="preserve">Japan           </t>
  </si>
  <si>
    <t xml:space="preserve">Non-Japan  </t>
  </si>
  <si>
    <t xml:space="preserve">    Common stock</t>
  </si>
  <si>
    <t>distribution businesses, formerly included within the Music segment, have been reclassified to the Electronics segment to</t>
  </si>
  <si>
    <t>*Tokyo Stock Exchange price per share of common stock</t>
  </si>
  <si>
    <t xml:space="preserve">     = Net income / Total equity** in average of beginning and end of the period * (12/ Number of months during the period)</t>
    <phoneticPr fontId="3"/>
  </si>
  <si>
    <t>Net working capital (mil ¥) = Total current assets - Total current liabilities</t>
    <phoneticPr fontId="3"/>
  </si>
  <si>
    <t>Unit Sales of Key Products (Quarterly)</t>
    <phoneticPr fontId="3"/>
  </si>
  <si>
    <t>FY10</t>
    <phoneticPr fontId="3"/>
  </si>
  <si>
    <t>Unit Sales of Key Products (Annually)</t>
    <phoneticPr fontId="3"/>
  </si>
  <si>
    <t>Consumer Products &amp; Devices</t>
    <phoneticPr fontId="3"/>
  </si>
  <si>
    <t>Networked Products &amp; Services</t>
    <phoneticPr fontId="3"/>
  </si>
  <si>
    <t>Music</t>
    <phoneticPr fontId="3"/>
  </si>
  <si>
    <t>B2B &amp; Disc Manufacturing</t>
    <phoneticPr fontId="3"/>
  </si>
  <si>
    <t xml:space="preserve">effect of an accounting change for the nine months ended December 31, 2003, and net income for the three months and </t>
  </si>
  <si>
    <t>** Total sales including Financial revenue</t>
    <phoneticPr fontId="3"/>
  </si>
  <si>
    <t xml:space="preserve">In July 2004, the EITF issued EITF Issue No. 04-8, "The Effect of Contingently Convertible Instruments on Diluted Earnings </t>
    <phoneticPr fontId="3"/>
  </si>
  <si>
    <t>FY2004(2004/04/01~2005/03/31)</t>
  </si>
  <si>
    <t>Cost of sales /  Total sales (%)</t>
  </si>
  <si>
    <t>The reclassification did not affect net income (loss) for the three months and the fiscal years ended March 31, 2008 and 2009.</t>
  </si>
  <si>
    <t>S.G.A. / Total sales  (%)</t>
  </si>
  <si>
    <t>Inventories / Total sales  (month)</t>
  </si>
  <si>
    <t>Net working capital (mil ¥)</t>
  </si>
  <si>
    <t>Cash flow (mil ¥)</t>
  </si>
  <si>
    <t xml:space="preserve">Net income / Total sales  (%) = Net Income / Total sales * 100 </t>
    <phoneticPr fontId="3"/>
  </si>
  <si>
    <t>Cost of sales /  Total sales (%) = Cost of sales / Total sales(excluding Financial revenue) * 100</t>
    <phoneticPr fontId="3"/>
  </si>
  <si>
    <t>S.G.A. / Total sales  (%) = S.G.A. / Total sales(excluding Financial revenue) * 100</t>
    <phoneticPr fontId="3"/>
  </si>
  <si>
    <t>Interest coverage  (x) = (Interest expenses + Income before Income taxes) / Interest expenses</t>
    <phoneticPr fontId="3"/>
  </si>
  <si>
    <t>Interest income (expenses), net = (Interest income+ Dividends) - Interest expenses</t>
    <phoneticPr fontId="3"/>
  </si>
  <si>
    <t xml:space="preserve">Inventories / Total sales  (month) </t>
    <phoneticPr fontId="3"/>
  </si>
  <si>
    <t xml:space="preserve">          All Other</t>
    <phoneticPr fontId="3"/>
  </si>
  <si>
    <t xml:space="preserve">          Sony Ericsson*</t>
    <phoneticPr fontId="3"/>
  </si>
  <si>
    <t>Financial Indicators</t>
    <phoneticPr fontId="3"/>
  </si>
  <si>
    <t>Formula for ratios</t>
    <phoneticPr fontId="3"/>
  </si>
  <si>
    <t xml:space="preserve"> effect of 2,117 million yen as a cumulative effect of accounting change in the consolidated statement of income, and Sony's </t>
    <phoneticPr fontId="3"/>
  </si>
  <si>
    <t xml:space="preserve">reserves for long-duration life insurance contracts with minimum guarantees or annuitization options.  Additionally, </t>
    <phoneticPr fontId="3"/>
  </si>
  <si>
    <t xml:space="preserve">In July 2004, the EITF issued EITF Issue No. 04-8, "The Effect of Contingently Convertible Instruments on Diluted Earnings </t>
  </si>
  <si>
    <t xml:space="preserve">          Other</t>
    <phoneticPr fontId="4"/>
  </si>
  <si>
    <t xml:space="preserve">          Elimination</t>
    <phoneticPr fontId="4"/>
  </si>
  <si>
    <t xml:space="preserve">          Consolidated</t>
    <phoneticPr fontId="4"/>
  </si>
  <si>
    <t>Income before imcome tax / Sales (%)</t>
  </si>
  <si>
    <t>Income (loss) before income Taxes</t>
  </si>
  <si>
    <t>Income before imcome taxes / Sales (%)</t>
  </si>
  <si>
    <t>Apr-Mar</t>
  </si>
  <si>
    <t>FY2003</t>
    <phoneticPr fontId="4"/>
  </si>
  <si>
    <t>FY2004</t>
    <phoneticPr fontId="4"/>
  </si>
  <si>
    <t>Jun.30</t>
    <phoneticPr fontId="4"/>
  </si>
  <si>
    <t xml:space="preserve">    Cash and time deposits</t>
    <phoneticPr fontId="3"/>
  </si>
  <si>
    <t xml:space="preserve">    Marketable securities</t>
    <phoneticPr fontId="3"/>
  </si>
  <si>
    <t>Sony without Financial Services</t>
    <phoneticPr fontId="3"/>
  </si>
  <si>
    <t>recognize the new management reporting structure whereby Sony’s Electronics segment has now assumed responsibility</t>
  </si>
  <si>
    <t>*Sony BMG was consolidated into Sony on October 1, 2008.</t>
  </si>
  <si>
    <t xml:space="preserve">          Interest and dividends</t>
    <phoneticPr fontId="4"/>
  </si>
  <si>
    <t xml:space="preserve">warranties or to guarantees accounted for as derivatives. The initial recognition and initial measurement provisions of FIN </t>
    <phoneticPr fontId="3"/>
  </si>
  <si>
    <t>Equity in net income (loss) of affiliated companies</t>
    <phoneticPr fontId="4"/>
  </si>
  <si>
    <t>EPS (Common stock)   basic</t>
    <phoneticPr fontId="3"/>
  </si>
  <si>
    <t>Average exchange rate (Yen/Euro)</t>
    <phoneticPr fontId="3"/>
  </si>
  <si>
    <t xml:space="preserve">          Net sales </t>
    <phoneticPr fontId="3"/>
  </si>
  <si>
    <t xml:space="preserve">          Financial service revenue</t>
    <phoneticPr fontId="3"/>
  </si>
  <si>
    <t xml:space="preserve">          Other operating revenue </t>
    <phoneticPr fontId="3"/>
  </si>
  <si>
    <t xml:space="preserve">          Cost of sales </t>
    <phoneticPr fontId="3"/>
  </si>
  <si>
    <t xml:space="preserve">          Financial service expenses </t>
    <phoneticPr fontId="3"/>
  </si>
  <si>
    <t>FY02</t>
    <phoneticPr fontId="4"/>
  </si>
  <si>
    <t>FY03</t>
    <phoneticPr fontId="4"/>
  </si>
  <si>
    <t xml:space="preserve">other contracts, as either assets or liabilities in the balance sheet and to measure those instruments at fair value. </t>
    <phoneticPr fontId="3"/>
  </si>
  <si>
    <t xml:space="preserve">Additionally, the fair value adjustments will affect either stockholders' equity or net income depending on whether the </t>
    <phoneticPr fontId="3"/>
  </si>
  <si>
    <t xml:space="preserve">    Marketable securities</t>
  </si>
  <si>
    <t>Effective tax rate  (%) = Income taxes / Income before Income taxes</t>
  </si>
  <si>
    <t xml:space="preserve">        diluted (¥) (at annual rates) = EPS diluted * (12 / Number of months during the period)</t>
  </si>
  <si>
    <t xml:space="preserve">    Notes and accounts receivable, less allowances</t>
  </si>
  <si>
    <t xml:space="preserve">    Other </t>
  </si>
  <si>
    <t>Total current assets</t>
  </si>
  <si>
    <t>Investments and advances</t>
  </si>
  <si>
    <t xml:space="preserve">     Digital Imaging</t>
    <phoneticPr fontId="3"/>
  </si>
  <si>
    <t>In connection with the establishment of this joint venture, Sony’s non-Japan based disc manufacturing and physical</t>
  </si>
  <si>
    <t>Other Areas</t>
    <phoneticPr fontId="3"/>
  </si>
  <si>
    <t xml:space="preserve">Sony realigned its reportable segments from the first quarter of the fiscal year ending March 31, 2011, to reflect modifications </t>
    <phoneticPr fontId="3"/>
  </si>
  <si>
    <t xml:space="preserve">to the organizational structure as of April 1, 2010, primarily repositioning the operations of the previously reported B2B &amp; Disc </t>
    <phoneticPr fontId="3"/>
  </si>
  <si>
    <t xml:space="preserve">Manufacturing segment.  In connection with this realignment, the Consumer Products &amp; Devices segment was renamed the </t>
    <phoneticPr fontId="3"/>
  </si>
  <si>
    <t xml:space="preserve">Consumer, Professional &amp; Devices (“CPD”) segment.  The CPD segment includes televisions, digital imaging, audio and video, </t>
    <phoneticPr fontId="3"/>
  </si>
  <si>
    <t xml:space="preserve">after December 15, 2003.  Sony adopted SOP 03-1 on April 1, 2004.  As a result of the adoption of SOP 03-1, Sony’s </t>
    <phoneticPr fontId="3"/>
  </si>
  <si>
    <t xml:space="preserve">fiscal year have not been restated as such comparable figures cannot be practicably obtained given that it </t>
    <phoneticPr fontId="3"/>
  </si>
  <si>
    <t xml:space="preserve">was not operated as a separate line of business within the Game segment. This integration of the </t>
    <phoneticPr fontId="3"/>
  </si>
  <si>
    <t xml:space="preserve">semiconductor manufacturing businesses is a part of Sony’s semiconductor strategy of utilizing </t>
    <phoneticPr fontId="3"/>
  </si>
  <si>
    <t xml:space="preserve">semiconductor technologies and manufacturing equipment originally developed or designed for the </t>
    <phoneticPr fontId="3"/>
  </si>
  <si>
    <t>Game business within the Sony group as a whole.</t>
  </si>
  <si>
    <t>As of August 1, 2004, Sony and Bertelsmann AG combined their recorded music businesses in a joint venture. The</t>
  </si>
  <si>
    <t>4th qtr.</t>
    <phoneticPr fontId="4"/>
  </si>
  <si>
    <t>Annual</t>
    <phoneticPr fontId="4"/>
  </si>
  <si>
    <t>Net income / Total sales  (%)</t>
  </si>
  <si>
    <t>Interest coverage  (x)</t>
  </si>
  <si>
    <t>Interest income (expenses), net</t>
  </si>
  <si>
    <t>Effective tax rate  (%)</t>
  </si>
  <si>
    <t>Inventories / Cost of sales (month)</t>
  </si>
  <si>
    <t>Net income / Total assets  (%) (at annual rates)</t>
  </si>
  <si>
    <t>Total assets / Total sales  (month)</t>
  </si>
  <si>
    <t>Fixed assets / Total sales  (month)</t>
  </si>
  <si>
    <t>ROE (%) (at annual rates)</t>
  </si>
  <si>
    <t>Current ratio  (%)</t>
  </si>
  <si>
    <t>Total assets</t>
    <phoneticPr fontId="3"/>
  </si>
  <si>
    <t xml:space="preserve">Music segment to the Other segment. In accordance with this realignment, results of the previous fiscal year have been </t>
    <phoneticPr fontId="3"/>
  </si>
  <si>
    <t xml:space="preserve">FAS No. 138, "Accounting for Certain Derivative Instruments and Certain Hedging Activities — an Amendment of FASB </t>
    <phoneticPr fontId="3"/>
  </si>
  <si>
    <t xml:space="preserve">Statement No. 133". FAS No. 133, as amended, establishes accounting and reporting standards for derivative instruments. </t>
    <phoneticPr fontId="3"/>
  </si>
  <si>
    <t xml:space="preserve">Mar. 31, 2010 </t>
    <phoneticPr fontId="3"/>
  </si>
  <si>
    <t>Mar. 31, 2011</t>
    <phoneticPr fontId="3"/>
  </si>
  <si>
    <t>R&amp;D / Total sales (%) = R&amp;D expense / Total sales(excluding Financial revenue) * 100</t>
    <phoneticPr fontId="3"/>
  </si>
  <si>
    <t>R&amp;D / Total sales (%)*</t>
    <phoneticPr fontId="3"/>
  </si>
  <si>
    <t>R&amp;D / Total sales** (%)</t>
    <phoneticPr fontId="3"/>
  </si>
  <si>
    <t>(Mil yen)</t>
    <phoneticPr fontId="3"/>
  </si>
  <si>
    <t xml:space="preserve">          Corporate and elimination</t>
    <phoneticPr fontId="4"/>
  </si>
  <si>
    <t xml:space="preserve">No. 45 are applicable on a prospective basis to guarantees issued or modified after December 31, 2002. The initial </t>
    <phoneticPr fontId="3"/>
  </si>
  <si>
    <t xml:space="preserve">     Televisions </t>
    <phoneticPr fontId="3"/>
  </si>
  <si>
    <t xml:space="preserve">for reporting periods ending after December 15, 2004.  Sony adopted EITF Issue No. 04-8 during the quarter ended </t>
  </si>
  <si>
    <t xml:space="preserve">Minority interest in income (loss) of consolidated subsidiaries </t>
    <phoneticPr fontId="3"/>
  </si>
  <si>
    <t xml:space="preserve">interim period income tax provision based on the year-to-date income tax provision computed by applying the ETR to the </t>
    <phoneticPr fontId="3"/>
  </si>
  <si>
    <t xml:space="preserve">year-to-date net income before taxes at the end of each interim period.  The income tax provision based on the ETR reflects </t>
    <phoneticPr fontId="3"/>
  </si>
  <si>
    <t xml:space="preserve">significant unusual or extraordinary transactions.  Such income tax provision will be separately reported from the provision </t>
    <phoneticPr fontId="3"/>
  </si>
  <si>
    <t>based on the ETR in the interim period in which they occur.</t>
  </si>
  <si>
    <t xml:space="preserve">    Cash and cash equivalents</t>
    <phoneticPr fontId="3"/>
  </si>
  <si>
    <t xml:space="preserve">    Notes and accounts receivable, trade</t>
    <phoneticPr fontId="3"/>
  </si>
  <si>
    <t>* Equity in net income of Sony Ericsson</t>
    <phoneticPr fontId="3"/>
  </si>
  <si>
    <t>Equity in net income (loss) of affiliated companies</t>
    <phoneticPr fontId="3"/>
  </si>
  <si>
    <t xml:space="preserve">     Accrued pension and severance costs </t>
    <phoneticPr fontId="3"/>
  </si>
  <si>
    <t xml:space="preserve">     Accrued pension and severance costs</t>
    <phoneticPr fontId="3"/>
  </si>
  <si>
    <t xml:space="preserve">and financial position as at and for the year ended March 31, 2003. The disclosure provisions, which increase the required </t>
    <phoneticPr fontId="3"/>
  </si>
  <si>
    <t>FY01</t>
    <phoneticPr fontId="3"/>
  </si>
  <si>
    <t xml:space="preserve">In July 2001, Sony elected early adoption, retroactive to April 1, 2001, of FAS No. 142, "Goodwill and Other Intangible Assets" </t>
    <phoneticPr fontId="3"/>
  </si>
  <si>
    <t xml:space="preserve">which superseded Accounting Principle Board Opinion ("APB") No. 17, "Intangible Assets". FAS No. 142 addresses the </t>
    <phoneticPr fontId="3"/>
  </si>
  <si>
    <t>million yen for the fourth quarter and the fiscal year ended March 31, 2007, respectively.  Additionally, on April 1, 2006, Sony recognized</t>
  </si>
  <si>
    <t>Net cash used in investing activities</t>
    <phoneticPr fontId="3"/>
  </si>
  <si>
    <t xml:space="preserve">Total equity** per share (¥) = Total equity** / Number of shares issued </t>
    <phoneticPr fontId="3"/>
  </si>
  <si>
    <t>PBR  (x) = Stock price(end of each period) / Total equity** per share</t>
    <phoneticPr fontId="3"/>
  </si>
  <si>
    <t>** same as "Stockholders' equity" until FY2008</t>
    <phoneticPr fontId="3"/>
  </si>
  <si>
    <t>FY2010(2010/04/01~2011/03/31)</t>
    <phoneticPr fontId="3"/>
  </si>
  <si>
    <t>Total equity / Total assets (%)</t>
    <phoneticPr fontId="3"/>
  </si>
  <si>
    <t>Total equity per share (¥)</t>
    <phoneticPr fontId="3"/>
  </si>
  <si>
    <t>Number of weighted-average shares (Thousand shares)</t>
    <phoneticPr fontId="3"/>
  </si>
  <si>
    <t>FY2005(2005/04/01~2006/03/31)</t>
    <phoneticPr fontId="3"/>
  </si>
  <si>
    <t xml:space="preserve">and B2B &amp; Disc Manufacturing (“B2B &amp; Disc”) segments.  The CPD segment includes products such as televisions, digital </t>
  </si>
  <si>
    <t>8. Financial Indicators</t>
    <phoneticPr fontId="3"/>
  </si>
  <si>
    <t xml:space="preserve">Sony’s operating income decreased by 968 million yen and Sony recorded a one-time charge of 4,713 million </t>
    <phoneticPr fontId="3"/>
  </si>
  <si>
    <t xml:space="preserve">within the “Semiconductor” category in the Electronics segment. The results for the same period of the previous </t>
    <phoneticPr fontId="3"/>
  </si>
  <si>
    <t>Jun.30, 2010</t>
    <phoneticPr fontId="3"/>
  </si>
  <si>
    <t>FY10</t>
    <phoneticPr fontId="3"/>
  </si>
  <si>
    <t>Capital expenditures</t>
    <phoneticPr fontId="3"/>
  </si>
  <si>
    <t>FY2010(2010/04/01~2011/03/31)</t>
    <phoneticPr fontId="3"/>
  </si>
  <si>
    <t>Consumer, Professional &amp; Devices</t>
    <phoneticPr fontId="3"/>
  </si>
  <si>
    <t xml:space="preserve">  </t>
    <phoneticPr fontId="3"/>
  </si>
  <si>
    <t>-</t>
    <phoneticPr fontId="3"/>
  </si>
  <si>
    <t>Segment-wise Breakdown</t>
    <phoneticPr fontId="3"/>
  </si>
  <si>
    <t xml:space="preserve">     Consumer Products &amp; Services</t>
    <phoneticPr fontId="4"/>
  </si>
  <si>
    <t>Consumer Products &amp; Services</t>
    <phoneticPr fontId="3"/>
  </si>
  <si>
    <t xml:space="preserve">     Professional, Device &amp; Solutions</t>
    <phoneticPr fontId="4"/>
  </si>
  <si>
    <t>Professional, Device &amp; Solutions</t>
    <phoneticPr fontId="3"/>
  </si>
  <si>
    <t>Sony Mobile Communications*</t>
    <phoneticPr fontId="3"/>
  </si>
  <si>
    <t>TOTAL*</t>
    <phoneticPr fontId="3"/>
  </si>
  <si>
    <t>* Equity in net income of Sony Ericsson</t>
    <phoneticPr fontId="3"/>
  </si>
  <si>
    <t xml:space="preserve">          Sony Ericsson*</t>
    <phoneticPr fontId="3"/>
  </si>
  <si>
    <t>1st qtr.</t>
    <phoneticPr fontId="3"/>
  </si>
  <si>
    <t>*Major areas in Asia-Pacific are as follows: Taiwan, India, South Korea and Oceania</t>
    <phoneticPr fontId="3"/>
  </si>
  <si>
    <t>Asia-Pacific*</t>
    <phoneticPr fontId="3"/>
  </si>
  <si>
    <t>Devices</t>
  </si>
  <si>
    <t>Mobile Products &amp; Communications</t>
    <phoneticPr fontId="3"/>
  </si>
  <si>
    <t>Operating income (loss)</t>
    <phoneticPr fontId="3"/>
  </si>
  <si>
    <r>
      <rPr>
        <sz val="12"/>
        <rFont val="ＭＳ Ｐゴシック"/>
        <family val="3"/>
        <charset val="128"/>
      </rPr>
      <t>　　　　</t>
    </r>
    <r>
      <rPr>
        <sz val="12"/>
        <rFont val="Arial"/>
        <family val="2"/>
      </rPr>
      <t>Imaging Products &amp; Solutions</t>
    </r>
    <phoneticPr fontId="3"/>
  </si>
  <si>
    <r>
      <rPr>
        <sz val="12"/>
        <rFont val="ＭＳ Ｐゴシック"/>
        <family val="3"/>
        <charset val="128"/>
      </rPr>
      <t>　　　　</t>
    </r>
    <r>
      <rPr>
        <sz val="12"/>
        <rFont val="Arial"/>
        <family val="2"/>
      </rPr>
      <t>Game</t>
    </r>
    <phoneticPr fontId="3"/>
  </si>
  <si>
    <r>
      <rPr>
        <sz val="12"/>
        <rFont val="ＭＳ Ｐゴシック"/>
        <family val="3"/>
        <charset val="128"/>
      </rPr>
      <t>　　　　</t>
    </r>
    <r>
      <rPr>
        <sz val="12"/>
        <rFont val="Arial"/>
        <family val="2"/>
      </rPr>
      <t>Mobile Products &amp; Communications</t>
    </r>
    <phoneticPr fontId="3"/>
  </si>
  <si>
    <r>
      <rPr>
        <sz val="12"/>
        <rFont val="ＭＳ Ｐゴシック"/>
        <family val="3"/>
        <charset val="128"/>
      </rPr>
      <t>　　　　</t>
    </r>
    <r>
      <rPr>
        <sz val="12"/>
        <rFont val="Arial"/>
        <family val="2"/>
      </rPr>
      <t>Home Entertainment &amp; Sound</t>
    </r>
    <phoneticPr fontId="3"/>
  </si>
  <si>
    <r>
      <rPr>
        <sz val="12"/>
        <rFont val="ＭＳ Ｐゴシック"/>
        <family val="3"/>
        <charset val="128"/>
      </rPr>
      <t>　　　　</t>
    </r>
    <r>
      <rPr>
        <sz val="12"/>
        <rFont val="Arial"/>
        <family val="2"/>
      </rPr>
      <t>Devices</t>
    </r>
    <phoneticPr fontId="3"/>
  </si>
  <si>
    <r>
      <rPr>
        <sz val="12"/>
        <rFont val="ＭＳ Ｐゴシック"/>
        <family val="3"/>
        <charset val="128"/>
      </rPr>
      <t>　　　　</t>
    </r>
    <r>
      <rPr>
        <sz val="12"/>
        <rFont val="Arial"/>
        <family val="2"/>
      </rPr>
      <t>Pictures</t>
    </r>
    <phoneticPr fontId="3"/>
  </si>
  <si>
    <r>
      <rPr>
        <sz val="12"/>
        <rFont val="ＭＳ Ｐゴシック"/>
        <family val="3"/>
        <charset val="128"/>
      </rPr>
      <t>　　　　</t>
    </r>
    <r>
      <rPr>
        <sz val="12"/>
        <rFont val="Arial"/>
        <family val="2"/>
      </rPr>
      <t>Music</t>
    </r>
    <phoneticPr fontId="3"/>
  </si>
  <si>
    <r>
      <rPr>
        <sz val="12"/>
        <rFont val="ＭＳ Ｐゴシック"/>
        <family val="3"/>
        <charset val="128"/>
      </rPr>
      <t>　　　　</t>
    </r>
    <r>
      <rPr>
        <sz val="12"/>
        <rFont val="Arial"/>
        <family val="2"/>
      </rPr>
      <t>Financial Services</t>
    </r>
    <phoneticPr fontId="3"/>
  </si>
  <si>
    <r>
      <rPr>
        <sz val="12"/>
        <rFont val="ＭＳ Ｐゴシック"/>
        <family val="3"/>
        <charset val="128"/>
      </rPr>
      <t>　　　　</t>
    </r>
    <r>
      <rPr>
        <sz val="12"/>
        <rFont val="Arial"/>
        <family val="2"/>
      </rPr>
      <t>All Other</t>
    </r>
    <phoneticPr fontId="3"/>
  </si>
  <si>
    <r>
      <rPr>
        <sz val="12"/>
        <rFont val="ＭＳ Ｐゴシック"/>
        <family val="3"/>
        <charset val="128"/>
      </rPr>
      <t>　　　　</t>
    </r>
    <r>
      <rPr>
        <sz val="12"/>
        <rFont val="Arial"/>
        <family val="2"/>
      </rPr>
      <t>Corporate &amp; Elimination</t>
    </r>
    <phoneticPr fontId="3"/>
  </si>
  <si>
    <t>Depreciation &amp; amortization:</t>
  </si>
  <si>
    <t xml:space="preserve">     Music</t>
    <phoneticPr fontId="3"/>
  </si>
  <si>
    <t xml:space="preserve">     Corporate</t>
    <phoneticPr fontId="3"/>
  </si>
  <si>
    <t xml:space="preserve">     Consolidated total</t>
    <phoneticPr fontId="3"/>
  </si>
  <si>
    <t>FY10</t>
    <phoneticPr fontId="3"/>
  </si>
  <si>
    <t xml:space="preserve">   Total</t>
    <phoneticPr fontId="3"/>
  </si>
  <si>
    <t>United Kingdom, France, Germany, Russia, Spain and Sweden</t>
  </si>
  <si>
    <t>India, South Korea and Oceania</t>
  </si>
  <si>
    <t>The Middle East/Africa, Brazil, Mexico and Canada</t>
  </si>
  <si>
    <t>Major areas in each geographic segment excluding Japan, United States and China are as follows:</t>
    <phoneticPr fontId="3"/>
  </si>
  <si>
    <t xml:space="preserve">  (1) Europe:</t>
    <phoneticPr fontId="3"/>
  </si>
  <si>
    <t xml:space="preserve">  (2) Asia-Pacific:</t>
    <phoneticPr fontId="3"/>
  </si>
  <si>
    <t xml:space="preserve">  (3) Other Areas:</t>
    <phoneticPr fontId="3"/>
  </si>
  <si>
    <t>Asia-Pacific</t>
    <phoneticPr fontId="3"/>
  </si>
  <si>
    <t>Imaging Products &amp; Solutions</t>
    <phoneticPr fontId="3"/>
  </si>
  <si>
    <t xml:space="preserve">     Televisions</t>
    <phoneticPr fontId="3"/>
  </si>
  <si>
    <t xml:space="preserve">     Digital Imaging Products</t>
    <phoneticPr fontId="3"/>
  </si>
  <si>
    <t xml:space="preserve">     Total</t>
    <phoneticPr fontId="3"/>
  </si>
  <si>
    <t xml:space="preserve">     Mobile Communications</t>
    <phoneticPr fontId="3"/>
  </si>
  <si>
    <t xml:space="preserve">     Audio and Video</t>
    <phoneticPr fontId="3"/>
  </si>
  <si>
    <t xml:space="preserve">     Semiconductors</t>
    <phoneticPr fontId="3"/>
  </si>
  <si>
    <t xml:space="preserve">     Components</t>
    <phoneticPr fontId="3"/>
  </si>
  <si>
    <t>Home Entertainment &amp; Sound</t>
    <phoneticPr fontId="3"/>
  </si>
  <si>
    <t>-</t>
    <phoneticPr fontId="3"/>
  </si>
  <si>
    <t xml:space="preserve">     Consolidated total</t>
    <phoneticPr fontId="3"/>
  </si>
  <si>
    <t>Depreciation &amp; Amortization by Segment</t>
    <phoneticPr fontId="3"/>
  </si>
  <si>
    <t>FY09</t>
    <phoneticPr fontId="3"/>
  </si>
  <si>
    <t xml:space="preserve">     Imaging Products &amp; Solutions</t>
    <phoneticPr fontId="3"/>
  </si>
  <si>
    <t xml:space="preserve">     Home Entertainment &amp; Sound</t>
    <phoneticPr fontId="3"/>
  </si>
  <si>
    <t xml:space="preserve">     Devices</t>
    <phoneticPr fontId="3"/>
  </si>
  <si>
    <t xml:space="preserve">     Pictures</t>
    <phoneticPr fontId="3"/>
  </si>
  <si>
    <t xml:space="preserve">     Financial Services, including deferred insurance
     acquisition costs</t>
    <phoneticPr fontId="3"/>
  </si>
  <si>
    <t xml:space="preserve">         Consolidated</t>
    <phoneticPr fontId="3"/>
  </si>
  <si>
    <t xml:space="preserve">         Consolidated</t>
    <phoneticPr fontId="3"/>
  </si>
  <si>
    <t>FY09</t>
    <phoneticPr fontId="3"/>
  </si>
  <si>
    <t>FY10</t>
    <phoneticPr fontId="4"/>
  </si>
  <si>
    <t>FY09</t>
    <phoneticPr fontId="3"/>
  </si>
  <si>
    <t>FY10</t>
    <phoneticPr fontId="3"/>
  </si>
  <si>
    <t xml:space="preserve">FY2009(2009/04/01~2010/03/31) </t>
  </si>
  <si>
    <t>FY2010(2010/04/01~2011/03/31)</t>
  </si>
  <si>
    <r>
      <rPr>
        <sz val="12"/>
        <rFont val="ＭＳ Ｐゴシック"/>
        <family val="3"/>
        <charset val="128"/>
      </rPr>
      <t>　　　　</t>
    </r>
    <r>
      <rPr>
        <sz val="12"/>
        <rFont val="Arial"/>
        <family val="2"/>
      </rPr>
      <t>Mobile Products &amp; Communications*</t>
    </r>
    <phoneticPr fontId="3"/>
  </si>
  <si>
    <t>FY2010(2010/04/01~2011/03/31)</t>
    <phoneticPr fontId="3"/>
  </si>
  <si>
    <t>FY10</t>
    <phoneticPr fontId="3"/>
  </si>
  <si>
    <t>Restated annual data  FY2009~FY2010(2009/04/01~2011/03/31)</t>
    <phoneticPr fontId="3"/>
  </si>
  <si>
    <t xml:space="preserve">     Professional Solutions</t>
    <phoneticPr fontId="3"/>
  </si>
  <si>
    <t>4th qtr.</t>
    <phoneticPr fontId="3"/>
  </si>
  <si>
    <t>Annual</t>
    <phoneticPr fontId="3"/>
  </si>
  <si>
    <t>2nd qtr.**</t>
  </si>
  <si>
    <t>Total current assets</t>
    <phoneticPr fontId="3"/>
  </si>
  <si>
    <t>Investments and advances</t>
    <phoneticPr fontId="3"/>
  </si>
  <si>
    <t>Property, plant and equipment</t>
    <phoneticPr fontId="3"/>
  </si>
  <si>
    <t>Other assets:</t>
    <phoneticPr fontId="3"/>
  </si>
  <si>
    <t xml:space="preserve">     Deferred insurance acquisition costs</t>
    <phoneticPr fontId="3"/>
  </si>
  <si>
    <t>Total other assets</t>
    <phoneticPr fontId="3"/>
  </si>
  <si>
    <t>Total assets</t>
    <phoneticPr fontId="3"/>
  </si>
  <si>
    <t>Current liabilities:</t>
    <phoneticPr fontId="3"/>
  </si>
  <si>
    <t xml:space="preserve">     Short-term borrowings</t>
    <phoneticPr fontId="3"/>
  </si>
  <si>
    <t xml:space="preserve">     Deposits from customers in the banking business</t>
    <phoneticPr fontId="3"/>
  </si>
  <si>
    <t xml:space="preserve">Income taxes </t>
  </si>
  <si>
    <t>Depreciation &amp; amortization</t>
  </si>
  <si>
    <t>Capital expenditures</t>
  </si>
  <si>
    <t>R&amp;D expenses</t>
  </si>
  <si>
    <t>Japan</t>
  </si>
  <si>
    <t>Electronics</t>
  </si>
  <si>
    <t>Game</t>
  </si>
  <si>
    <t>Music</t>
  </si>
  <si>
    <t>Pictures</t>
  </si>
  <si>
    <t>Other</t>
  </si>
  <si>
    <t>Sales and operating revenue</t>
  </si>
  <si>
    <t>Net income (loss)</t>
  </si>
  <si>
    <t>Operating income (loss)</t>
  </si>
  <si>
    <t xml:space="preserve">disclosure related to guarantees, have been adopted in the consolidated financial statements. </t>
  </si>
  <si>
    <t>March 31, 2002 increased by 18,932 million yen.</t>
  </si>
  <si>
    <t xml:space="preserve">“Financial Services” segment. </t>
  </si>
  <si>
    <t>1,521 million yen. See Note 21 for further discussion on the VIEs that are used by Sony.</t>
  </si>
  <si>
    <t>Sony's results of operations and financial position or impact the way Sony had previously accounted for VIEs.</t>
  </si>
  <si>
    <t xml:space="preserve">     Televisions</t>
    <phoneticPr fontId="3"/>
  </si>
  <si>
    <t xml:space="preserve">     Game</t>
    <phoneticPr fontId="3"/>
  </si>
  <si>
    <t xml:space="preserve">     Other</t>
    <phoneticPr fontId="3"/>
  </si>
  <si>
    <t xml:space="preserve"> 3,785 million yen of loss (net of income taxes of 2,148 million yen) as a cumulative-effect adjustment to beginning retained earnings.</t>
  </si>
  <si>
    <t>2nd qtr.</t>
    <phoneticPr fontId="3"/>
  </si>
  <si>
    <t>Effect of exchange rate changes on cash and cash equivalents</t>
    <phoneticPr fontId="3"/>
  </si>
  <si>
    <t>Performance of Major Subsidiary/Affiliates</t>
    <phoneticPr fontId="3"/>
  </si>
  <si>
    <t>Net cash provided by operating activities</t>
    <phoneticPr fontId="3"/>
  </si>
  <si>
    <t>Dec. 31, 2010</t>
    <phoneticPr fontId="3"/>
  </si>
  <si>
    <t xml:space="preserve"> (Mil yen)</t>
    <phoneticPr fontId="3"/>
  </si>
  <si>
    <t>FY2005</t>
  </si>
  <si>
    <t>FY2006</t>
  </si>
  <si>
    <t xml:space="preserve">          B2B &amp; Disc Manufacturing</t>
  </si>
  <si>
    <t xml:space="preserve">          Music</t>
  </si>
  <si>
    <t xml:space="preserve">          Corporate &amp; Elimination</t>
  </si>
  <si>
    <t xml:space="preserve">          Gain on sales of securities investments, net</t>
    <phoneticPr fontId="4"/>
  </si>
  <si>
    <t xml:space="preserve">          Gain on change in interest in subsidiaries and equity investee</t>
    <phoneticPr fontId="3"/>
  </si>
  <si>
    <t xml:space="preserve">          Loss on sales of securities investments, net</t>
    <phoneticPr fontId="4"/>
  </si>
  <si>
    <t>Net cash provided by operating activities</t>
  </si>
  <si>
    <t xml:space="preserve">     Semiconductors</t>
    <phoneticPr fontId="3"/>
  </si>
  <si>
    <t xml:space="preserve">     Components</t>
    <phoneticPr fontId="3"/>
  </si>
  <si>
    <t xml:space="preserve">          Net sales </t>
    <phoneticPr fontId="3"/>
  </si>
  <si>
    <t xml:space="preserve">          Financial service revenue</t>
    <phoneticPr fontId="3"/>
  </si>
  <si>
    <t xml:space="preserve">          Other operating revenue </t>
    <phoneticPr fontId="3"/>
  </si>
  <si>
    <t xml:space="preserve">          Cost of sales </t>
    <phoneticPr fontId="3"/>
  </si>
  <si>
    <t xml:space="preserve">          Financial service expenses </t>
    <phoneticPr fontId="3"/>
  </si>
  <si>
    <t xml:space="preserve">          (Gain) loss on sale, disposal or impairment of assets, net</t>
    <phoneticPr fontId="3"/>
  </si>
  <si>
    <t xml:space="preserve">          Interest and dividends</t>
    <phoneticPr fontId="4"/>
  </si>
  <si>
    <t xml:space="preserve">          Foreign exchange gain, net </t>
    <phoneticPr fontId="4"/>
  </si>
  <si>
    <t>FY2006(2006/04/01~2007/03/31)</t>
  </si>
  <si>
    <t>FY08</t>
  </si>
  <si>
    <t xml:space="preserve">imaging, audio and video, semiconductors, and components.  The equity results of S-LCD Corporation, a joint-venture with </t>
  </si>
  <si>
    <t xml:space="preserve">Samsung Electronics Co., Ltd., are also included within the CPD segment.  The NPS segment includes the game products </t>
  </si>
  <si>
    <t xml:space="preserve">as well as PC and other networked products.  The B2B &amp; Disc segment is comprised of the B2B business, including </t>
  </si>
  <si>
    <t xml:space="preserve">operating income.  The equity earnings from Sony Ericsson Mobile Communications AB (“Sony Ericsson”) are presented </t>
  </si>
  <si>
    <t xml:space="preserve">as a separate segment and were previously included in the Electronics segment.  All Other consists of various operating </t>
  </si>
  <si>
    <t xml:space="preserve">broadcast and professional-use products, as well as the Blu-ray Disc(TM), DVD and CD disc manufacturing business. </t>
  </si>
  <si>
    <t>derivative instruments qualifies as a hedge for accounting purposes and, if so, the nature of the hedging activity.</t>
  </si>
  <si>
    <t>Sep.30, 2010</t>
    <phoneticPr fontId="3"/>
  </si>
  <si>
    <t>4. Sales Composition and Segment Information</t>
    <phoneticPr fontId="3"/>
  </si>
  <si>
    <t>FY10</t>
    <phoneticPr fontId="3"/>
  </si>
  <si>
    <t>FY11</t>
    <phoneticPr fontId="3"/>
  </si>
  <si>
    <t xml:space="preserve">Requirements for Guarantees, Including Indirect Guarantees of Indebtedness of Others, an interpretation of FASB </t>
    <phoneticPr fontId="3"/>
  </si>
  <si>
    <t xml:space="preserve">irreversible.  The statement is effective for all financial instruments acquired, issued, or subject to a remeasurement event occurring </t>
  </si>
  <si>
    <t xml:space="preserve">after the beginning of an entity’s fiscal years beginning after September 15, 2006, with earlier adoption permitted as of the beginning </t>
  </si>
  <si>
    <t xml:space="preserve">of fiscal year, provided that financial statements for any interim period of that fiscal year have not been issued.  Sony early adopted </t>
  </si>
  <si>
    <t xml:space="preserve">In February 2006, the FASB issued FAS No. 155, “Accounting for Certain Hybrid Financial Instruments”, an amendment of FAS No. 133 </t>
  </si>
  <si>
    <t xml:space="preserve">FAS No. 155 on April 1, 2006.  As a result of adoption of FAS No. 155, Sony’s operating income increased 3,371 million yen and 3,828 </t>
  </si>
  <si>
    <t>Sales Composition</t>
    <phoneticPr fontId="3"/>
  </si>
  <si>
    <t xml:space="preserve">     U.S.A. </t>
    <phoneticPr fontId="3"/>
  </si>
  <si>
    <t xml:space="preserve">     Europe </t>
    <phoneticPr fontId="3"/>
  </si>
  <si>
    <t xml:space="preserve">     Other Areas </t>
    <phoneticPr fontId="3"/>
  </si>
  <si>
    <t xml:space="preserve">     Audio </t>
    <phoneticPr fontId="3"/>
  </si>
  <si>
    <t xml:space="preserve">joint-venture in the music publishing business, Sony/ATV Music Publishing LLC.  For the three months and the six months </t>
  </si>
  <si>
    <t xml:space="preserve">ended September 30, 2008, equity in net loss for SONY BMG MUSIC ENTERTAINMENT is reflected in the Music segment’s </t>
  </si>
  <si>
    <t>Sep.30</t>
  </si>
  <si>
    <t>Dec.31</t>
  </si>
  <si>
    <t>Mar.31</t>
  </si>
  <si>
    <t>Jun.30</t>
  </si>
  <si>
    <t>Current assets:</t>
  </si>
  <si>
    <t xml:space="preserve">    Cash and time deposits</t>
  </si>
  <si>
    <t xml:space="preserve">          Consumer, Professional &amp; Devices</t>
    <phoneticPr fontId="3"/>
  </si>
  <si>
    <t>FY2010(2010/04/01~2011/03/31)</t>
    <phoneticPr fontId="3"/>
  </si>
  <si>
    <t xml:space="preserve">As a result, business segment information for the previous fiscal year has been restated to conform to the presentation for </t>
    <phoneticPr fontId="3"/>
  </si>
  <si>
    <t xml:space="preserve">     Televisions</t>
  </si>
  <si>
    <t xml:space="preserve">     Semiconductors</t>
  </si>
  <si>
    <t xml:space="preserve">     Components</t>
  </si>
  <si>
    <t xml:space="preserve">     Other</t>
  </si>
  <si>
    <t xml:space="preserve">for reporting periods ending after December 15, 2004.  Sony adopted EITF Issue No. 04-8 during the quarter ended </t>
    <phoneticPr fontId="3"/>
  </si>
  <si>
    <t>Japan</t>
    <phoneticPr fontId="3"/>
  </si>
  <si>
    <t xml:space="preserve">U.S.A. </t>
    <phoneticPr fontId="3"/>
  </si>
  <si>
    <t xml:space="preserve">Europe </t>
    <phoneticPr fontId="3"/>
  </si>
  <si>
    <t>China</t>
    <phoneticPr fontId="3"/>
  </si>
  <si>
    <t xml:space="preserve">          Consumer Products &amp; Services</t>
    <phoneticPr fontId="3"/>
  </si>
  <si>
    <t xml:space="preserve">          Professional, Device &amp; Solutions</t>
    <phoneticPr fontId="3"/>
  </si>
  <si>
    <t xml:space="preserve">     Consumer, Professional &amp; Devices</t>
    <phoneticPr fontId="4"/>
  </si>
  <si>
    <t xml:space="preserve"> issued Statement of Position (“SOP”) 03-1, “Accounting and Reporting by Insurance Enterprises for Certain Nontraditional </t>
    <phoneticPr fontId="3"/>
  </si>
  <si>
    <t>reserves for long-duration life insurance contracts with minimum guarantee or annuity receivable options.  Additionally, SOP</t>
    <phoneticPr fontId="3"/>
  </si>
  <si>
    <t xml:space="preserve"> 03-1 provides guidance for the presentation of separate accounts.  This statement is effective for fiscal years beginning </t>
    <phoneticPr fontId="3"/>
  </si>
  <si>
    <t>[ASSETS]                                                                            (Mil yen)</t>
  </si>
  <si>
    <t xml:space="preserve">    Call Loan in the banking business</t>
  </si>
  <si>
    <t xml:space="preserve">    Allowance for doubutful accounts and sales returns</t>
  </si>
  <si>
    <t xml:space="preserve">    Land</t>
  </si>
  <si>
    <t xml:space="preserve">    Buildings</t>
  </si>
  <si>
    <t xml:space="preserve">    Machinery and equipment</t>
  </si>
  <si>
    <t xml:space="preserve">    Construction in progress</t>
  </si>
  <si>
    <t xml:space="preserve">    Less-Accumulated depreciation</t>
  </si>
  <si>
    <t>[LIABILITIES AND EQUITY]</t>
  </si>
  <si>
    <t xml:space="preserve">segment.  In addition, effective April 1, 2005, a similar change was made with respect to the Japan based disc </t>
  </si>
  <si>
    <t>manufacturing businesses.  Results for the three months ended June 30, 2004 in the Electronics segment have</t>
  </si>
  <si>
    <t xml:space="preserve">     Others</t>
    <phoneticPr fontId="3"/>
  </si>
  <si>
    <t xml:space="preserve">          Selling, general and administrative </t>
  </si>
  <si>
    <t>Non-Japan</t>
  </si>
  <si>
    <t xml:space="preserve">businesses, are included in the Other segment. In addition to Sony Communications Network Corporation, which was </t>
    <phoneticPr fontId="3"/>
  </si>
  <si>
    <t>Segment Information</t>
    <phoneticPr fontId="3"/>
  </si>
  <si>
    <t xml:space="preserve">          Sony Ericsson*</t>
    <phoneticPr fontId="3"/>
  </si>
  <si>
    <t xml:space="preserve">03-1.  Accordingly, the separate account assets are now treated as general accounts and included in “Marketable securities” </t>
  </si>
  <si>
    <t xml:space="preserve">          Other</t>
    <phoneticPr fontId="4"/>
  </si>
  <si>
    <t xml:space="preserve">          Interest</t>
    <phoneticPr fontId="3"/>
  </si>
  <si>
    <t>*Based on US GAAP</t>
  </si>
  <si>
    <t xml:space="preserve">On April 1, 2001, Sony adopted FAS No. 133, "Accounting for Derivative Instruments and Hedging Activities" as amended by </t>
    <phoneticPr fontId="3"/>
  </si>
  <si>
    <t xml:space="preserve">ended March 31, 2005, respectively.  </t>
    <phoneticPr fontId="3"/>
  </si>
  <si>
    <t>per Share".  In accordance with FAS No.128, Sony had not included in the computation of diluted earnings per share (“EPS”)</t>
    <phoneticPr fontId="3"/>
  </si>
  <si>
    <t xml:space="preserve"> the number of potential common stock upon the conversion of contingently convertible debt instruments (“Co-Cos”) that </t>
    <phoneticPr fontId="3"/>
  </si>
  <si>
    <t xml:space="preserve">have not met the conditions to exercise the stock acquisition rights.  EITF Issue No. 04-8 requires that the maximum number </t>
    <phoneticPr fontId="3"/>
  </si>
  <si>
    <t xml:space="preserve">          Net sales </t>
    <phoneticPr fontId="3"/>
  </si>
  <si>
    <t xml:space="preserve">         (Gain) loss on sale, disposal or impairment of assets and other, net</t>
    <phoneticPr fontId="3"/>
  </si>
  <si>
    <t xml:space="preserve">business due to the issuance of tracking stock. Sony Trading International Corporation, which is a subsidiary focused on </t>
    <phoneticPr fontId="3"/>
  </si>
  <si>
    <t xml:space="preserve">    Intangibles</t>
  </si>
  <si>
    <t xml:space="preserve">    Goodwill</t>
  </si>
  <si>
    <t xml:space="preserve">    Deferred insurance acquisition costs</t>
  </si>
  <si>
    <t>[LIABILITIES AND STOCKHOLDERS' EQUITY]</t>
  </si>
  <si>
    <t>Current liabilities:</t>
  </si>
  <si>
    <t xml:space="preserve">    Notes and accounts payable, trade</t>
  </si>
  <si>
    <t xml:space="preserve">    Accounts payable, other and accrued expenses</t>
  </si>
  <si>
    <t xml:space="preserve">is a subsidiary focused on leasing and credit financing business and has been moved from the “Other” segment to the </t>
    <phoneticPr fontId="3"/>
  </si>
  <si>
    <t xml:space="preserve">Sony Communication Network Corporation, which is a subsidiary focused on Internet-related services business, has been </t>
    <phoneticPr fontId="3"/>
  </si>
  <si>
    <t>FY2002(2002/04/01~2003/03/31)</t>
    <phoneticPr fontId="3"/>
  </si>
  <si>
    <t>FY2001(2001/04/01~2002/03/31)</t>
    <phoneticPr fontId="3"/>
  </si>
  <si>
    <t>---</t>
    <phoneticPr fontId="4"/>
  </si>
  <si>
    <t xml:space="preserve">nine months ended December 31, 2003 were restated respectively.  Sony’s diluted EPS of income before cumulative effect </t>
  </si>
  <si>
    <t xml:space="preserve">of an accounting change for the nine months ended December 31, 2004, net income for the three months and nine months </t>
  </si>
  <si>
    <t>those before adopting EITF Issue No. 04-8.</t>
  </si>
  <si>
    <t>4th qtr.</t>
    <phoneticPr fontId="3"/>
  </si>
  <si>
    <t>Annual</t>
    <phoneticPr fontId="3"/>
  </si>
  <si>
    <t xml:space="preserve">          Foreign exchange loss, net </t>
    <phoneticPr fontId="3"/>
  </si>
  <si>
    <t xml:space="preserve">          Other</t>
    <phoneticPr fontId="3"/>
  </si>
  <si>
    <t>FY02</t>
  </si>
  <si>
    <t>FY2007(2007/04/01~2008/03/31)</t>
  </si>
  <si>
    <t>FY2007</t>
  </si>
  <si>
    <t>FY2008</t>
  </si>
  <si>
    <t>1st qtr.</t>
    <phoneticPr fontId="4"/>
  </si>
  <si>
    <t>Equity in net income (loss) of an affiliated company</t>
  </si>
  <si>
    <t>Equity in net income (loss) of affiliated companies</t>
  </si>
  <si>
    <t>Total liabilities and stockholders' equity</t>
  </si>
  <si>
    <t>Liabilities and stockholders' equity</t>
  </si>
  <si>
    <t>Assets</t>
  </si>
  <si>
    <t xml:space="preserve">        diluted (¥) (at annual rates)</t>
  </si>
  <si>
    <t>Stockholders' equity per share (¥)</t>
  </si>
  <si>
    <t>Stock price (¥) (end of each period)</t>
  </si>
  <si>
    <t>Stockholders' equity</t>
  </si>
  <si>
    <t>Cumulative effect of an accounting change</t>
    <phoneticPr fontId="3"/>
  </si>
  <si>
    <t>reserves for long-duration life insurance contracts with minimum guarantee or annuity receivable options.  Additionally, SOP</t>
  </si>
  <si>
    <t xml:space="preserve"> 03-1 provides guidance for the presentation of separate accounts.  This statement is effective for fiscal years beginning </t>
  </si>
  <si>
    <t xml:space="preserve"> instrument contains an embedded derivative that would otherwise be required to be bifurcated and accounted for separately under </t>
  </si>
  <si>
    <t xml:space="preserve">FAS No. 133.  The election to measure the hybrid instrument at fair value is made on an instrument-by-instrument basis and is </t>
  </si>
  <si>
    <t xml:space="preserve">          Foreign exchange loss, net </t>
    <phoneticPr fontId="3"/>
  </si>
  <si>
    <t xml:space="preserve">          Other</t>
    <phoneticPr fontId="3"/>
  </si>
  <si>
    <t>4th qtr.</t>
  </si>
  <si>
    <t>Annual</t>
  </si>
  <si>
    <t>---</t>
  </si>
  <si>
    <t xml:space="preserve">the fair value below its carrying amount. Prior to the adoption of FAS No. 142, goodwill recognized in acquisitions accounted </t>
    <phoneticPr fontId="3"/>
  </si>
  <si>
    <t>Unit Shipments (Mil Units)</t>
  </si>
  <si>
    <t>Apr-Jun</t>
  </si>
  <si>
    <t>Jul-Sep</t>
  </si>
  <si>
    <t>Oct-Dec</t>
  </si>
  <si>
    <t>Jan-Mar</t>
  </si>
  <si>
    <t xml:space="preserve">(Mil yen)               </t>
  </si>
  <si>
    <t>a tax return. FIN No. 48 also provides guidance on derecognition, classification, interest and penalties, accounting in interim</t>
  </si>
  <si>
    <t>periods, disclosure, and transition.</t>
  </si>
  <si>
    <t>Sony adopted FIN No. 48 effective April 1, 2007. As a result of the adoption of FIN No. 48, a charge against beginning</t>
  </si>
  <si>
    <t>retained earnings totaling 4,452 million yen was recorded. As of April 1, 2007, total unrecognized tax benefits were</t>
  </si>
  <si>
    <t>223,857 million yen. If Sony were to prevail on all unrecognized tax benefits recorded, 129,632 yen</t>
  </si>
  <si>
    <t>of the 223,857 million yen would reduce the effective tax rate.</t>
  </si>
  <si>
    <t xml:space="preserve">   Equity in net income (loss) recorded by Sony </t>
  </si>
  <si>
    <t>Impact to Sony (Bil Yen)</t>
  </si>
  <si>
    <t xml:space="preserve">As a result of these changes in the Music segment, Sony no longer breaks out the Music segment as a reportable segment </t>
  </si>
  <si>
    <t>been restated to account for these reclassifications.</t>
    <phoneticPr fontId="3"/>
  </si>
  <si>
    <t xml:space="preserve">Other segment.  Accordingly, results for the three months ended June 30, 2004 in the Electronics and the Other segments </t>
  </si>
  <si>
    <t xml:space="preserve">with the establishment of this joint venture, the non-Japan based disc manufacturing and physical distribution </t>
    <phoneticPr fontId="3"/>
  </si>
  <si>
    <t>30.8 billion yen. This change did not have a material effect on operating income.</t>
  </si>
  <si>
    <t xml:space="preserve">Mar. 31, 2009 </t>
  </si>
  <si>
    <t xml:space="preserve">beginning after December 15, 2003.  Sony adopted SOP 03-1 on April 1, 2004.  As a result of the adoption of SOP 03-1, </t>
    <phoneticPr fontId="3"/>
  </si>
  <si>
    <t>FY10</t>
    <phoneticPr fontId="3"/>
  </si>
  <si>
    <t>PlayStation 3</t>
    <phoneticPr fontId="3"/>
  </si>
  <si>
    <t>music business for all three months of the quarter, as well as the full quarter results of SMEI’s publishing business and</t>
  </si>
  <si>
    <t>SMEJ.</t>
  </si>
  <si>
    <t>Net cash used in investing activities</t>
  </si>
  <si>
    <t xml:space="preserve">Net cash provided by (used in) financing activities </t>
  </si>
  <si>
    <t>Property, plant and equipment</t>
  </si>
  <si>
    <t>Total Sony Corporation's stockholders' equity</t>
  </si>
  <si>
    <t>Investments in Financial services, at cost</t>
    <phoneticPr fontId="3"/>
  </si>
  <si>
    <t>Other assets</t>
    <phoneticPr fontId="3"/>
  </si>
  <si>
    <t>Cash Flow Statement</t>
    <phoneticPr fontId="3"/>
  </si>
  <si>
    <t>Financial Services</t>
    <phoneticPr fontId="3"/>
  </si>
  <si>
    <t>LCD TVs</t>
  </si>
  <si>
    <t>PCs</t>
  </si>
  <si>
    <t>Digital Music Players</t>
  </si>
  <si>
    <t>Video Cameras</t>
  </si>
  <si>
    <t>Compact Digital Cameras</t>
  </si>
  <si>
    <t>Playstation</t>
  </si>
  <si>
    <t>Hardware</t>
  </si>
  <si>
    <t>Software</t>
  </si>
  <si>
    <t>Main Consumer Products</t>
  </si>
  <si>
    <t>Entertainment Inc.’s (“SMEI”) recorded music business for the month of July 2004, and the full quarter results of</t>
  </si>
  <si>
    <t xml:space="preserve">Sony realigned its reportable segments from the first quarter of the fiscal year ending March 31, 2012, to reflect modifications to </t>
  </si>
  <si>
    <t xml:space="preserve">the organizational structure as of April 1, 2011, primarily repositioning the operations of the previously reported Consumer, </t>
  </si>
  <si>
    <t xml:space="preserve">Professional &amp; Devices (“CPD”) and Networked Products &amp; Services (“NPS”) segments.  In connection with this realignment, </t>
  </si>
  <si>
    <t xml:space="preserve">the operations of the former CPD and NPS segments are included in two newly established segments, namely the Consumer </t>
  </si>
  <si>
    <t xml:space="preserve">Products &amp; Services (“CPS”) segment and the Professional, Device &amp; Solution (“PDS”) segment.  The CPS segment includes </t>
  </si>
  <si>
    <t>SMEI’s music publishing business and Sony Music Entertainment (Japan) Inc. (“SMEJ”). However, results for the</t>
  </si>
  <si>
    <t xml:space="preserve"> As a result of this transfer, sales revenue and expenditures associated with this operation are now recorded </t>
    <phoneticPr fontId="3"/>
  </si>
  <si>
    <t xml:space="preserve">Effective for the year ended March 31, 2002, Sony has partly changed its business segment configuration. Sony has newly </t>
    <phoneticPr fontId="3"/>
  </si>
  <si>
    <t xml:space="preserve">          Loss on devaluation of securities</t>
    <phoneticPr fontId="3"/>
  </si>
  <si>
    <t>Cumulative effect of accounting changes</t>
    <phoneticPr fontId="4"/>
  </si>
  <si>
    <t xml:space="preserve">compulsory conversion to shares of Sony’s common stock.  All shares of subsidiary tracking stock were converted to shares of </t>
  </si>
  <si>
    <t xml:space="preserve">On October 26, 2005, Board of Directors meeting decided to eliminate all shares of subsidiary tracking stock with the method of </t>
    <phoneticPr fontId="3"/>
  </si>
  <si>
    <t xml:space="preserve">Sony’s common stock on December 1, 2005.  As a result of the conversion, earnings per share of the subsidiary tracking </t>
    <phoneticPr fontId="3"/>
  </si>
  <si>
    <t xml:space="preserve">stock for the three months and nine months ended December 31, 2005 are not calculated.  The earnings allocated to </t>
    <phoneticPr fontId="3"/>
  </si>
  <si>
    <t>Total current liabilities</t>
    <phoneticPr fontId="3"/>
  </si>
  <si>
    <t>Long-term liabilities</t>
    <phoneticPr fontId="3"/>
  </si>
  <si>
    <t xml:space="preserve">     Long-tem debt</t>
    <phoneticPr fontId="3"/>
  </si>
  <si>
    <t xml:space="preserve">early adopted the provisions of FIN No. 46R upon its issuance. The adoption of FIN No. 46R did not have an impact on </t>
    <phoneticPr fontId="3"/>
  </si>
  <si>
    <t xml:space="preserve">assets that are determined to have an indefinite life are no longer amortized, but rather are tested for impairment on an </t>
    <phoneticPr fontId="3"/>
  </si>
  <si>
    <t>Income (loss) before income taxes</t>
    <phoneticPr fontId="3"/>
  </si>
  <si>
    <t>Capital expenditures for segment assets:</t>
    <phoneticPr fontId="3"/>
  </si>
  <si>
    <t>All Other</t>
  </si>
  <si>
    <t xml:space="preserve">          All Other</t>
  </si>
  <si>
    <t xml:space="preserve">          Other</t>
  </si>
  <si>
    <t xml:space="preserve">     All Other</t>
  </si>
  <si>
    <t>Aug-Sep*</t>
  </si>
  <si>
    <t xml:space="preserve">*Based on US GAAP. </t>
  </si>
  <si>
    <t>*Fiscal year for SEMC is a 12-month period ending December.</t>
  </si>
  <si>
    <t xml:space="preserve">*Sony Ericsson was established on October 1st, 2001. </t>
  </si>
  <si>
    <t>3. Cash Flows</t>
    <phoneticPr fontId="3"/>
  </si>
  <si>
    <t>Professional, Device &amp; Solutions*</t>
    <phoneticPr fontId="3"/>
  </si>
  <si>
    <t>In July 2003, the Accounting Standards Executive Committee of the American Institute of Certified Public Accountants</t>
    <phoneticPr fontId="3"/>
  </si>
  <si>
    <t xml:space="preserve">moved from the “Electronics” segment to the “Other” segment, because it is now managed independently of the Electronics </t>
    <phoneticPr fontId="3"/>
  </si>
  <si>
    <t>Dec.31*</t>
  </si>
  <si>
    <t xml:space="preserve">Average exchange rate (Yen/US $) </t>
    <phoneticPr fontId="3"/>
  </si>
  <si>
    <t>Financial Statements Excluding Financial Services</t>
    <phoneticPr fontId="3"/>
  </si>
  <si>
    <t>Contents:</t>
    <phoneticPr fontId="3"/>
  </si>
  <si>
    <t>effect of accounting changes. As a result of adopting the original FIN No. 46, Sony recognized a one-time charge with no tax</t>
    <phoneticPr fontId="3"/>
  </si>
  <si>
    <t>In June 2006, the FASB issued FASB Interpretation (“FIN”) No. 48, “Accounting for Uncertainty in Income Taxes, an</t>
  </si>
  <si>
    <t>interpretation of FASB Statement No. 109.”</t>
  </si>
  <si>
    <t>FIN No. 48 clarifies the accounting for uncertainty in income taxes recognized in an enterprise's financial statements in</t>
  </si>
  <si>
    <t>accordance with FAS No. 109, “Accounting for Income Taxes.” FIN No. 48 prescribes a minimum recognition threshold and</t>
  </si>
  <si>
    <t>measurement attribute for the financial statement recognition and measurement of a tax position taken or expected to be taken in</t>
  </si>
  <si>
    <t xml:space="preserve">     Call loan in the banking business</t>
  </si>
  <si>
    <t xml:space="preserve">          Royalty income</t>
    <phoneticPr fontId="4"/>
  </si>
  <si>
    <t xml:space="preserve">          Foreign exchange gain, net </t>
  </si>
  <si>
    <t xml:space="preserve">          Foreign exchange loss, net </t>
  </si>
  <si>
    <t xml:space="preserve">          Loss on devaluation of securities investments</t>
  </si>
  <si>
    <t>Sony without Financial services</t>
  </si>
  <si>
    <t>Net cash provided by (used in) financing activities</t>
  </si>
  <si>
    <t xml:space="preserve">          Financial services revenue</t>
    <phoneticPr fontId="3"/>
  </si>
  <si>
    <t xml:space="preserve">          Financial services expenses </t>
    <phoneticPr fontId="3"/>
  </si>
  <si>
    <t>FY2008(2008/04/01~2009/03/31)</t>
    <phoneticPr fontId="3"/>
  </si>
  <si>
    <t>FY2004(2004/04/01~2005/03/31)</t>
    <phoneticPr fontId="3"/>
  </si>
  <si>
    <t>FY2005(2005/04/01~2006/03/31)</t>
    <phoneticPr fontId="3"/>
  </si>
  <si>
    <t>Annual</t>
    <phoneticPr fontId="3"/>
  </si>
  <si>
    <t>2nd qtr.</t>
    <phoneticPr fontId="3"/>
  </si>
  <si>
    <t>1st qtr.</t>
    <phoneticPr fontId="3"/>
  </si>
  <si>
    <t xml:space="preserve">  Financial services</t>
    <phoneticPr fontId="3"/>
  </si>
  <si>
    <t xml:space="preserve">  Sony without Financial services</t>
    <phoneticPr fontId="3"/>
  </si>
  <si>
    <t>Sony without Financial services</t>
    <phoneticPr fontId="3"/>
  </si>
  <si>
    <t>Net income (loss) of Financial Services</t>
    <phoneticPr fontId="3"/>
  </si>
  <si>
    <t>Net income (loss) of Sony without Financial services</t>
    <phoneticPr fontId="3"/>
  </si>
  <si>
    <t xml:space="preserve">months ended June 30, 2004. In addition, the separate account assets, which are defined as “special accounts” by </t>
    <phoneticPr fontId="3"/>
  </si>
  <si>
    <t xml:space="preserve">insurance business law in Japan and were previously included in “Security investments and other” in the consolidated </t>
    <phoneticPr fontId="3"/>
  </si>
  <si>
    <t xml:space="preserve">    Sony Corporation's stockholders' equity</t>
  </si>
  <si>
    <t xml:space="preserve">    Noncontrolling interests</t>
  </si>
  <si>
    <t>Liabilities and equity</t>
  </si>
  <si>
    <t xml:space="preserve">     Noncontrolling interests</t>
  </si>
  <si>
    <t xml:space="preserve">(net of income taxes of 2,675 million yen) as a cumulative effect of an accounting change.  In addition, the separate account </t>
  </si>
  <si>
    <t xml:space="preserve">ended December 31, 2004 were decreased by 9.67 yen, 6.16 yen and 9.47 yen, respectively, compared to </t>
  </si>
  <si>
    <t xml:space="preserve">operating income decreased by 1,595 million yen and 5,156 million yen for the three months and the year </t>
  </si>
  <si>
    <t>were decreased by 7.26 yen and 7.06 yen, respectively, compared to those before adopting EITF Issue No. 04-8.</t>
  </si>
  <si>
    <t>Operating income / Total sales (%)</t>
  </si>
  <si>
    <t>Long-term liabilities:</t>
  </si>
  <si>
    <t xml:space="preserve">    Long-term debt</t>
  </si>
  <si>
    <t xml:space="preserve">    Accrued pension and severance costs</t>
  </si>
  <si>
    <t xml:space="preserve">    Deferred income taxes</t>
  </si>
  <si>
    <t xml:space="preserve">    Future insurance policy benefits and other</t>
  </si>
  <si>
    <t xml:space="preserve">    Other</t>
  </si>
  <si>
    <t xml:space="preserve">Sony periodically reviews the presentation of its financial information to ensure that it is consistent with the way management views the </t>
  </si>
  <si>
    <t>FY11</t>
    <phoneticPr fontId="3"/>
  </si>
  <si>
    <t xml:space="preserve">the Sony Group. Sony Music Entertainment, (Japan), Inc. ("SMEJ"), which is a subsidiary focused on Music business in </t>
    <phoneticPr fontId="3"/>
  </si>
  <si>
    <t>Operating income / Total sales (%) = Operating Income / Total sales * 100</t>
    <rPh sb="0" eb="73">
      <t>Ｏｐｅｒａｔｉｎｇ　ｉｎｃｏｍｅ　／　Ｔｏｔａｌ　ｓａｌｅｓ　（％）　＝　Ｏｐｅｒａｔｉｎｇ　Ｉｎｃｏｍｅ　／　Ｔｏｔａｌ　ｓａｌｅｓ　＊　１００</t>
    </rPh>
    <phoneticPr fontId="3"/>
  </si>
  <si>
    <t>FY05</t>
    <phoneticPr fontId="3"/>
  </si>
  <si>
    <t xml:space="preserve">after December 15, 2003.  Sony adopted SOP 03-1 on April 1, 2004.  As a result of the adoption of SOP 03-1, Sony’s </t>
  </si>
  <si>
    <t xml:space="preserve">December 31, 2004.  As a result of the adoption of EITF Issue No. 04-8, Sony’s diluted EPS of income before cumulative </t>
  </si>
  <si>
    <t>Sony Conslidated Historical Data 2001-2011</t>
    <phoneticPr fontId="3"/>
  </si>
  <si>
    <t>the interests of the controlling and noncontrolling owners.  As required, Sony adopted this guidance on April 1, 2009,</t>
  </si>
  <si>
    <t>via retrospective application of the financial statement presentation and related disclosure requirements.</t>
  </si>
  <si>
    <t>Upon the adoption of this guidance, noncontrolling interests, which were previously referred to as minority interest and</t>
  </si>
  <si>
    <t>classified between total liabilities and stockholders’ equity on the consolidated balance sheets, are now included as</t>
  </si>
  <si>
    <t>a separate component of total equity.  In addition, the net income (loss) on the consolidated statements of income now</t>
  </si>
  <si>
    <t>includes the net income (loss) attributable to noncontrolling interests.  Consistent with the retrospective application</t>
  </si>
  <si>
    <t>required by this guidance, the prior year amounts in the consolidated financial statements have been reclassified or</t>
  </si>
  <si>
    <t>adjusted to conform to the current presentation.  As a result of the reclassifications, the stockholders’equity on</t>
  </si>
  <si>
    <t>the consolidated balance sheets for the fiscal year ended at March 31, 2009 has increased by 251,949 million yen and</t>
  </si>
  <si>
    <t>the net loss on the consolidated statements of income for the fiscal year ended March 31, 2009 has increased by 3,276</t>
  </si>
  <si>
    <t>million yen.</t>
  </si>
  <si>
    <t>provides revised guidance on the treatment of net income and losses attributable to the noncontrolling interests</t>
    <phoneticPr fontId="3"/>
  </si>
  <si>
    <t xml:space="preserve">          Consumer Products &amp; Devices</t>
  </si>
  <si>
    <t xml:space="preserve">requisite service is rendered beginning with the first period of adoption.  As a result of adoption of FAS No. 123(R), Sony’s </t>
  </si>
  <si>
    <t xml:space="preserve">2007, respectively.  </t>
  </si>
  <si>
    <t>Net income (loss)</t>
    <phoneticPr fontId="3"/>
  </si>
  <si>
    <t>Operating income (loss)</t>
    <phoneticPr fontId="3"/>
  </si>
  <si>
    <t>Statements of Income</t>
    <phoneticPr fontId="3"/>
  </si>
  <si>
    <t>FY2003(2003/04/01~2004/03/31)</t>
    <phoneticPr fontId="3"/>
  </si>
  <si>
    <t xml:space="preserve">                                      diluted</t>
  </si>
  <si>
    <t xml:space="preserve">FIN No. 46 was effective immediately for all new VIEs created or acquired after January 31, 2003. Sony has not entered into </t>
    <phoneticPr fontId="3"/>
  </si>
  <si>
    <t xml:space="preserve">     All Other</t>
    <phoneticPr fontId="3"/>
  </si>
  <si>
    <t>FY2002(2002/04/01~2003/03/31)*</t>
  </si>
  <si>
    <t>FY05</t>
    <phoneticPr fontId="3"/>
  </si>
  <si>
    <t xml:space="preserve">as it no longer meets the materiality threshold.  Effective April 1, 2005, results for the Music segment are included within the </t>
  </si>
  <si>
    <t>have been restated to conform to the presentation for this year.</t>
  </si>
  <si>
    <t xml:space="preserve">          (Gain) loss on sale, disposal or impairment of assets, net</t>
    <phoneticPr fontId="3"/>
  </si>
  <si>
    <t>Operating income (loss)</t>
    <phoneticPr fontId="3"/>
  </si>
  <si>
    <t>Other income</t>
    <phoneticPr fontId="3"/>
  </si>
  <si>
    <t xml:space="preserve">anticipated income tax credits and net operating loss carryforwards; however, it excludes the income tax provision related to </t>
    <phoneticPr fontId="3"/>
  </si>
  <si>
    <t xml:space="preserve">Sony estimates the annual effective tax rate (“ETR”) derived from a projected annual net income before taxes and calculates the </t>
    <phoneticPr fontId="3"/>
  </si>
  <si>
    <t>FY2002(2002/04/01~2003/03/31)</t>
    <phoneticPr fontId="3"/>
  </si>
  <si>
    <t>3rd qtr.*</t>
  </si>
  <si>
    <t xml:space="preserve">     B2B &amp; Disc Manufacturing</t>
    <phoneticPr fontId="4"/>
  </si>
  <si>
    <t xml:space="preserve">    Notes and accounts receivable, less allowances</t>
    <phoneticPr fontId="3"/>
  </si>
  <si>
    <t>Sony without Financial Services</t>
  </si>
  <si>
    <t>Minority interest in consolidated subsidiaries</t>
  </si>
  <si>
    <t>Stockholders' equity:</t>
  </si>
  <si>
    <t xml:space="preserve">    Additional paid-in capital</t>
  </si>
  <si>
    <t xml:space="preserve">    Retained earnings</t>
  </si>
  <si>
    <t xml:space="preserve">    Accumulated other comprehensive income</t>
  </si>
  <si>
    <t xml:space="preserve">    Treasury stock, at cost</t>
  </si>
  <si>
    <t>Notes to Historical Data</t>
    <phoneticPr fontId="3"/>
  </si>
  <si>
    <t>FY04</t>
    <phoneticPr fontId="3"/>
  </si>
  <si>
    <t>6. Performance of Major Subsidiary and Affiliates</t>
  </si>
  <si>
    <t>FY2005(2005/04/01~2006/03/31)*</t>
  </si>
  <si>
    <t>FY2004(2004/04/01~2005/03/31)*</t>
  </si>
  <si>
    <t>FY2003(2003/04/01~2004/03/31)*</t>
  </si>
  <si>
    <t>Income (loss) before income taxes</t>
  </si>
  <si>
    <t>FY01</t>
    <phoneticPr fontId="4"/>
  </si>
  <si>
    <t>*Sony BMG's fiscal year is a 12-month period ending March.</t>
  </si>
  <si>
    <t xml:space="preserve">    Intangibles, net</t>
  </si>
  <si>
    <t>*Sony BMG was established on August 1st, 2004. Sony BMG's fiscal year is a 12-month period ending March.</t>
  </si>
  <si>
    <t xml:space="preserve">Long-Duration Contracts and for Separate Accounts”.  SOP 03-1 requires insurance enterprises to record additional </t>
    <phoneticPr fontId="3"/>
  </si>
  <si>
    <t>newly formed company, known as Sony BMG, is 50% owned by each parent company. Under U.S. GAAP, Sony BMG is</t>
  </si>
  <si>
    <t>accounted for by Sony using the equity method and, since August 1, 2004, 50% of net profits or losses of this business</t>
  </si>
  <si>
    <t>have been included under “Equity in net income (loss) of affiliated companies.”</t>
  </si>
  <si>
    <t xml:space="preserve">     = Inventory in average of beginning and end of the period / Cost of sales * Number of months during the period</t>
    <phoneticPr fontId="3"/>
  </si>
  <si>
    <t xml:space="preserve">Net income / Total assets  (%) (at annual rates) </t>
    <phoneticPr fontId="3"/>
  </si>
  <si>
    <t xml:space="preserve">     = Net income / Total asset in average of beginning and end of the period * (12 / Number of months during the period)</t>
    <phoneticPr fontId="3"/>
  </si>
  <si>
    <t xml:space="preserve">Fixed assets / Total sales  (month) </t>
    <phoneticPr fontId="3"/>
  </si>
  <si>
    <t>Total equity** / Total assets (%) = Total equity** / Total assets * 100</t>
    <phoneticPr fontId="4"/>
  </si>
  <si>
    <t xml:space="preserve">ROE (%) (at annual rates) </t>
    <phoneticPr fontId="3"/>
  </si>
  <si>
    <t xml:space="preserve">The disc manufacturing business previously included in the B2B &amp; Disc Manufacturing segment is now included in All Other.  </t>
    <phoneticPr fontId="3"/>
  </si>
  <si>
    <t xml:space="preserve">The Networked Products &amp; Services, Pictures, Music and Financial Services segments remain unchanged.  The equity </t>
    <phoneticPr fontId="3"/>
  </si>
  <si>
    <t xml:space="preserve">FY2009(2009/04/01~2010/03/31) </t>
    <phoneticPr fontId="3"/>
  </si>
  <si>
    <t>semiconductors and components as well as professional solutions (the B2B business which was previously incorporated in</t>
    <phoneticPr fontId="3"/>
  </si>
  <si>
    <t xml:space="preserve">Effective for the year ended March 31, 2003, Sony has partly changed its business segment configuration. Related </t>
    <phoneticPr fontId="3"/>
  </si>
  <si>
    <t xml:space="preserve">businesses in the Network Application and Contents Service Sector (“NACS”), established in April 2002 to enhance network </t>
    <phoneticPr fontId="3"/>
  </si>
  <si>
    <t xml:space="preserve">     Other</t>
    <phoneticPr fontId="3"/>
  </si>
  <si>
    <t xml:space="preserve">Sony realigned its reportable segments effective from the first quarter of the fiscal year ended March 31, 2010 to reflect the </t>
  </si>
  <si>
    <t xml:space="preserve">the B2B &amp; Disc Manufacturing segment).  The equity results of S-LCD Corporation are also included within the CPD segment.  </t>
    <phoneticPr fontId="3"/>
  </si>
  <si>
    <t>Balance Sheets</t>
  </si>
  <si>
    <t xml:space="preserve">          Electronics</t>
    <phoneticPr fontId="4"/>
  </si>
  <si>
    <t xml:space="preserve">          Game</t>
    <phoneticPr fontId="4"/>
  </si>
  <si>
    <t xml:space="preserve">          Music</t>
    <phoneticPr fontId="4"/>
  </si>
  <si>
    <t xml:space="preserve">          Pictures</t>
    <phoneticPr fontId="4"/>
  </si>
  <si>
    <t xml:space="preserve">          Financial Services</t>
    <phoneticPr fontId="4"/>
  </si>
  <si>
    <t>FY2003(2003/04/01~2004/03/31)</t>
    <phoneticPr fontId="3"/>
  </si>
  <si>
    <t xml:space="preserve">     = Inventory in average of beginning and end of the period / Total sales(excluding Financial revenue) * Number of months during the period</t>
  </si>
  <si>
    <t>Music</t>
    <phoneticPr fontId="3"/>
  </si>
  <si>
    <t xml:space="preserve">changes in the Music industry on a worldwide level. The businesses now integrated under SCU have been moved from the </t>
    <phoneticPr fontId="3"/>
  </si>
  <si>
    <t xml:space="preserve">     Marketable securities  </t>
    <phoneticPr fontId="3"/>
  </si>
  <si>
    <t>income and income before income taxes increased by 10,845 million yen for the three months ended March 31, 2008, and by 100,817</t>
  </si>
  <si>
    <t xml:space="preserve"> million yen for the fiscal year ended March 31, 2008, and both operating loss and loss before income taxes increased by 17,685 million </t>
  </si>
  <si>
    <t xml:space="preserve">yen for the three months ended March 31, 2009, and by 25,109 million yen for the fiscal year ended March 31, 2009.  </t>
  </si>
  <si>
    <t xml:space="preserve">yen, net of income taxes of 2,675 million yen, as a cumulative effect of an accounting change for the three </t>
    <phoneticPr fontId="3"/>
  </si>
  <si>
    <t xml:space="preserve">recognition and initial measurement provisions of FIN No. 45 did not have a material effect on Sony’s results of operations </t>
    <phoneticPr fontId="3"/>
  </si>
  <si>
    <t xml:space="preserve">operating income decreased 1,198 million yen and 3,670 million yen for the fourth quarter and the fiscal year ended March 31, </t>
  </si>
  <si>
    <t>and FAS No. 140.  This statement permits an entity to elect fair value remeasurement for any hybrid financial instrument if the hybrid</t>
  </si>
  <si>
    <t xml:space="preserve">     Networked Products &amp; Services</t>
    <phoneticPr fontId="4"/>
  </si>
  <si>
    <t xml:space="preserve">     Music</t>
    <phoneticPr fontId="4"/>
  </si>
  <si>
    <t>(Mil yen)</t>
    <phoneticPr fontId="3"/>
  </si>
  <si>
    <t xml:space="preserve">     Consumer Products &amp; Devices</t>
    <phoneticPr fontId="4"/>
  </si>
  <si>
    <t xml:space="preserve">Additionally, Music is a new segment effective from the first quarter of the fiscal year ended March 31, 2010.  The Music </t>
  </si>
  <si>
    <t xml:space="preserve">In July 2003, the Accounting Standards Executive Committee of the American Institute of Certified Public Accountants </t>
  </si>
  <si>
    <t>balance sheet.</t>
  </si>
  <si>
    <t xml:space="preserve">ended March 31, 2003. </t>
  </si>
  <si>
    <t xml:space="preserve">Company’s reorganization as of April 1, 2009, primarily repositioning operations previously reported within the Electronics </t>
  </si>
  <si>
    <t xml:space="preserve">and Game segments and establishing the Consumer Products &amp; Devices (“CPD”), Networked Products &amp; Services (“NPS”) </t>
  </si>
  <si>
    <t xml:space="preserve">any new agreements with VIEs on or after February 1, 2003. For VIEs created or acquired prior to February 1, 2003, Sony </t>
    <phoneticPr fontId="3"/>
  </si>
  <si>
    <t xml:space="preserve">Specifically, FAS No. 133 requires an entity to recognize all derivatives, including certain derivative instruments embedded in </t>
    <phoneticPr fontId="3"/>
  </si>
  <si>
    <t>Net cash provided by (used in) financing activities</t>
    <phoneticPr fontId="3"/>
  </si>
  <si>
    <t xml:space="preserve">operating income decreased by 344 million yen and 3,561 million yen for the three months and nine months </t>
  </si>
  <si>
    <t xml:space="preserve">ended December 31, 2004, respectively.  Additionally, on April 1, 2004, Sony recognized 4,713 million yen of loss </t>
  </si>
  <si>
    <t xml:space="preserve">     Elimination</t>
    <phoneticPr fontId="3"/>
  </si>
  <si>
    <t>Financial Services</t>
    <phoneticPr fontId="3"/>
  </si>
  <si>
    <t>Sony Investor Relations</t>
    <phoneticPr fontId="4"/>
  </si>
  <si>
    <t>Equity in net earnings (losses) of affiliated companies</t>
    <phoneticPr fontId="4"/>
  </si>
  <si>
    <t>FY2001(2001/04/01~2002/03/31)</t>
    <phoneticPr fontId="3"/>
  </si>
  <si>
    <t>* Revised</t>
    <phoneticPr fontId="3"/>
  </si>
  <si>
    <t>R&amp;D / Total sales* (%)</t>
    <phoneticPr fontId="3"/>
  </si>
  <si>
    <t>* Total sales including Financial revenue</t>
    <phoneticPr fontId="3"/>
  </si>
  <si>
    <t>Entertainment’s semiconductor manufacturing operation from the Game segment to the Electronics segment.</t>
    <phoneticPr fontId="3"/>
  </si>
  <si>
    <t>FY2003(2003/04/01~2004/03/31)</t>
  </si>
  <si>
    <t>FY2002(2002/04/01~2003/03/31)</t>
  </si>
  <si>
    <t>FY2001(2001/04/01~2002/03/31)</t>
  </si>
  <si>
    <t xml:space="preserve">In December 2003, the FASB issued revised FIN No. 46 ("FIN No. 46R"), which replaces FIN No. 46. FIN No. 46R retains </t>
    <phoneticPr fontId="3"/>
  </si>
  <si>
    <t xml:space="preserve">many of the basic concepts introduced in FIN No. 46; however, it also introduces a new scope exception for certain types of </t>
    <phoneticPr fontId="3"/>
  </si>
  <si>
    <t xml:space="preserve">entities that qualify as a "business" as defined in FIN No. 46R, revises the method of calculating expected losses and </t>
    <phoneticPr fontId="3"/>
  </si>
  <si>
    <t>FY2009(2009/04/01~2010/03/31)</t>
  </si>
  <si>
    <t xml:space="preserve">          Gain on sale of securities investments, net</t>
  </si>
  <si>
    <t xml:space="preserve">          Loss on sale of securities investments, net</t>
  </si>
  <si>
    <t xml:space="preserve">          Less: Net Income (loss) attributable to noncontrolling interests</t>
  </si>
  <si>
    <t>Net income (loss) attributable to Sony Corporation's stockholders</t>
  </si>
  <si>
    <t xml:space="preserve">          Gain on change in interest in subsidiaries and equity investee</t>
  </si>
  <si>
    <t xml:space="preserve">          Gain on sale of securities investments and other, net</t>
  </si>
  <si>
    <t>FY02</t>
    <phoneticPr fontId="3"/>
  </si>
  <si>
    <t xml:space="preserve">disclosure requirements for most guarantees. It also clarifies that at the time a company issues a guarantee, the company </t>
    <phoneticPr fontId="3"/>
  </si>
  <si>
    <t>EPS (Subsidiary tracking stock)  basic</t>
    <phoneticPr fontId="3"/>
  </si>
  <si>
    <t xml:space="preserve"> </t>
  </si>
  <si>
    <t>R&amp;D / Total sales (%)</t>
  </si>
  <si>
    <t>PER basic (x)</t>
  </si>
  <si>
    <t xml:space="preserve">        diluted (x)</t>
  </si>
  <si>
    <t>PBR  (x)</t>
  </si>
  <si>
    <t>Stockholders' equity / Total assets (%)</t>
  </si>
  <si>
    <t>EPS  basic (¥) (at annual rates)</t>
  </si>
  <si>
    <t>4th qtr.</t>
    <phoneticPr fontId="3"/>
  </si>
  <si>
    <t xml:space="preserve">Japan, has transferred those business operations not part of its core Music business to Sony Culture Entertainment, Inc. </t>
    <phoneticPr fontId="3"/>
  </si>
  <si>
    <t>Dec.31, 2008</t>
    <phoneticPr fontId="3"/>
  </si>
  <si>
    <t xml:space="preserve">("SCU") The separation of these business operation which include such businesses as media, animation, character, </t>
    <phoneticPr fontId="3"/>
  </si>
  <si>
    <t xml:space="preserve">cosmetics etc., will allow the management of SMEJ to focus on its core Music business and more quickly react to the </t>
    <phoneticPr fontId="3"/>
  </si>
  <si>
    <t xml:space="preserve">balance sheet, are now treated as general account assets and included in “Marketable securities” in the consolidated </t>
    <phoneticPr fontId="3"/>
  </si>
  <si>
    <t xml:space="preserve">   (Mil yen)</t>
    <phoneticPr fontId="3"/>
  </si>
  <si>
    <t>1st qtr.*</t>
  </si>
  <si>
    <t>2nd qtr.*</t>
  </si>
  <si>
    <t>Total liabilities and stockholders' equity</t>
    <phoneticPr fontId="3"/>
  </si>
  <si>
    <t xml:space="preserve">In November 2002, the FASB issued FASB Interpretation (“FIN”) No. 45, “Guarantor’s Accounting and Disclosure </t>
    <phoneticPr fontId="3"/>
  </si>
  <si>
    <t xml:space="preserve">business segment information for the previous fiscal year has been restated to conform to the presentation for the year </t>
    <phoneticPr fontId="3"/>
  </si>
  <si>
    <t>FY03</t>
    <phoneticPr fontId="3"/>
  </si>
  <si>
    <t xml:space="preserve">In January 2003, the FASB issued FASB Interpretation ("FIN") No. 46, "Consolidation of Variable Interest Entities — an </t>
    <phoneticPr fontId="3"/>
  </si>
  <si>
    <t xml:space="preserve">Interpretation of ARB No. 51". FIN No. 46 addresses consolidation by a primary beneficiary of a variable interest entity ("VIE"). </t>
    <phoneticPr fontId="3"/>
  </si>
  <si>
    <t xml:space="preserve">    Prepaid expenses and other current assets</t>
  </si>
  <si>
    <t>Corporate</t>
  </si>
  <si>
    <t>1. Statements of Income</t>
    <phoneticPr fontId="3"/>
  </si>
  <si>
    <t>2. Balance Sheets</t>
    <phoneticPr fontId="3"/>
  </si>
  <si>
    <t>Property, plant and equipment, less depreciation</t>
  </si>
  <si>
    <t>Other assets:</t>
  </si>
  <si>
    <t>Total long-term liabilities</t>
  </si>
  <si>
    <t>Blu-ray Disc Recorders</t>
  </si>
  <si>
    <t>Blu-ray Disc Players</t>
  </si>
  <si>
    <t>DVD Players*</t>
  </si>
  <si>
    <t>(mln units)</t>
  </si>
  <si>
    <t>(bln yen)</t>
  </si>
  <si>
    <t>Semiconductors</t>
  </si>
  <si>
    <t>Sales*</t>
  </si>
  <si>
    <t>Capital Expenditures*</t>
  </si>
  <si>
    <t>LCD</t>
  </si>
  <si>
    <t>Capital Expenditures**</t>
  </si>
  <si>
    <t>-</t>
  </si>
  <si>
    <t>PlayStation 2</t>
  </si>
  <si>
    <t>PSP</t>
  </si>
  <si>
    <t>Q1</t>
  </si>
  <si>
    <t>Q2</t>
  </si>
  <si>
    <t xml:space="preserve">segment due to a change of its business scope. </t>
  </si>
  <si>
    <t xml:space="preserve">the year ended March 31, 2002. </t>
  </si>
  <si>
    <t>reclassified to conform to the presentation for the fiscal year ended March 31, 2004.</t>
  </si>
  <si>
    <t>4th qtr.</t>
    <phoneticPr fontId="4"/>
  </si>
  <si>
    <t>Annual</t>
    <phoneticPr fontId="4"/>
  </si>
  <si>
    <t>FY09</t>
  </si>
  <si>
    <t>Sony Corporation's stockholders' equity:</t>
  </si>
  <si>
    <t xml:space="preserve">Sony group has integrated its semiconductor manufacturing business by transferring Sony Computer </t>
    <phoneticPr fontId="3"/>
  </si>
  <si>
    <t>(Unaudited)</t>
  </si>
  <si>
    <t>(Mil yen)</t>
  </si>
  <si>
    <t>1st qtr.</t>
  </si>
  <si>
    <t>2nd qtr.</t>
  </si>
  <si>
    <t>3rd qtr.</t>
  </si>
  <si>
    <t xml:space="preserve">Effective April 1, 2006, Sony reclassified royalty income as a component of sales and operating revenue, rather than </t>
  </si>
  <si>
    <t xml:space="preserve">as a component of other income as previously recorded.  In connection with this reclassification, sales and operating revenue, </t>
  </si>
  <si>
    <t>Current ratio  (%) = Total current assets / Total current liabilities * 100</t>
    <phoneticPr fontId="3"/>
  </si>
  <si>
    <t>Cash flow (mil ¥) = Net income + Depreciation and amortization</t>
    <phoneticPr fontId="3"/>
  </si>
  <si>
    <t>EPS  basic (¥) (at annual rates) = EPS basic * (12/ Number of months during the period)</t>
    <phoneticPr fontId="3"/>
  </si>
  <si>
    <t>EPS (¥) = Net income / Number of weighted-average shares</t>
    <phoneticPr fontId="3"/>
  </si>
  <si>
    <t>PER basic (x) = Stock price(end of each period) / EPS basic(at annual rates)</t>
    <phoneticPr fontId="3"/>
  </si>
  <si>
    <t xml:space="preserve">        diluted (x) = Stock price(end of each period) / EPS dilluted(at annual rates)</t>
    <phoneticPr fontId="3"/>
  </si>
  <si>
    <t xml:space="preserve">     Video </t>
    <phoneticPr fontId="3"/>
  </si>
  <si>
    <t>Consumer Products &amp; Services*</t>
    <phoneticPr fontId="3"/>
  </si>
  <si>
    <t>* Restated</t>
    <phoneticPr fontId="3"/>
  </si>
  <si>
    <t>All Other*</t>
    <phoneticPr fontId="3"/>
  </si>
  <si>
    <t>As of August 1, 2004, Sony and Bertelsmann AG combined their recorded music businesses in a joint venture.  In connection</t>
    <phoneticPr fontId="3"/>
  </si>
  <si>
    <t xml:space="preserve">assets, which are defined by insurance business law in Japan and were previously included in “Security investments and </t>
  </si>
  <si>
    <t>second quarter of the previous fiscal year in the Music segment include the consolidated results for SMEI’s recorded</t>
  </si>
  <si>
    <t xml:space="preserve">incurred in connection with the creation of a network platform business have been transferred out of the Other segment and </t>
    <phoneticPr fontId="3"/>
  </si>
  <si>
    <t xml:space="preserve">reclassified as unallocated corporate expenses, because the expected future benefits of this business will be spread across </t>
    <phoneticPr fontId="3"/>
  </si>
  <si>
    <t xml:space="preserve">Long-Duration Contracts and for Separate Accounts”.  SOP 03-1 requires insurance enterprises to record additional </t>
  </si>
  <si>
    <t xml:space="preserve">service is received.  Sony had accounted for its employee stock-based compensation in accordance with the intrinsic value </t>
  </si>
  <si>
    <t xml:space="preserve">method prescribed by APB No. 25 and its related interpretations and had disclosed the net effect on net income and net income </t>
  </si>
  <si>
    <t xml:space="preserve">per share allocated to the common stock if Sony had applied the fair value recognition provisions of FAS No. 123 to stock-based </t>
  </si>
  <si>
    <t>compensation.  Sony adopted FAS No. 123(R) on April 1, 2006.  Sony elected the modified prospective method of transition prescribed</t>
  </si>
  <si>
    <t xml:space="preserve">in FAS No. 123(R), which requires that compensation expense be recorded for all unvested stock acquisition rights as the </t>
  </si>
  <si>
    <t>FY04</t>
  </si>
  <si>
    <t>FY05</t>
  </si>
  <si>
    <t>FY06</t>
  </si>
  <si>
    <t>FY07</t>
  </si>
  <si>
    <t xml:space="preserve">common stock for the three months and nine months ended December 31, 2005 are calculated by subtracting the earnings </t>
    <phoneticPr fontId="3"/>
  </si>
  <si>
    <t>*Restated</t>
  </si>
  <si>
    <t xml:space="preserve">originally contained in the Other segment, NACS-related businesses include an internal information system related </t>
    <phoneticPr fontId="3"/>
  </si>
  <si>
    <t>FY2008(2008/04/01~2009/03/31)</t>
  </si>
  <si>
    <t xml:space="preserve">Statements No. 5, 57, and 107 and rescission of FASB Interpretation No. 34”. The interpretation elaborates on the existing </t>
    <phoneticPr fontId="3"/>
  </si>
  <si>
    <t xml:space="preserve">     = Total asset in average of beginning and end of the period / Total sales * (Number of months during the period)</t>
    <phoneticPr fontId="3"/>
  </si>
  <si>
    <t xml:space="preserve">    Cash and time deposits</t>
    <phoneticPr fontId="3"/>
  </si>
  <si>
    <t xml:space="preserve">    Cash and cash equivalents</t>
    <phoneticPr fontId="3"/>
  </si>
  <si>
    <t xml:space="preserve">     = Property, plant and equipment in average of beginning and end of the period / Total sales * (Number of months during the period)</t>
    <phoneticPr fontId="3"/>
  </si>
  <si>
    <t xml:space="preserve">effect of an accounting change and net income for the year ended March 31, 2004 were restated respectively.  Sony’s </t>
    <phoneticPr fontId="3"/>
  </si>
  <si>
    <t xml:space="preserve">attributable to fair value adjustments of convertible rights embedded in convertible bonds held by Sony's life insurance </t>
  </si>
  <si>
    <t>subsidiary as available-for-sale debt securities.</t>
  </si>
  <si>
    <t>Loss on devaluation of securities investments</t>
  </si>
  <si>
    <t>EPS (Common stock)   basic</t>
  </si>
  <si>
    <t xml:space="preserve">Average exchange rate (Yen/US $) </t>
  </si>
  <si>
    <t>Average exchange rate (Yen/Euro)</t>
  </si>
  <si>
    <t>Sales and operating revenue</t>
    <phoneticPr fontId="3"/>
  </si>
  <si>
    <t>FY2011(2011/04/01~2012/03/31)</t>
  </si>
  <si>
    <t xml:space="preserve">Net sales </t>
  </si>
  <si>
    <t>Financial services revenue</t>
  </si>
  <si>
    <t xml:space="preserve">Other operating revenue </t>
  </si>
  <si>
    <t xml:space="preserve">Cost of sales </t>
  </si>
  <si>
    <t xml:space="preserve">Financial services expenses </t>
  </si>
  <si>
    <t>Other operating (income) expense, net</t>
  </si>
  <si>
    <t>Interest and dividends</t>
  </si>
  <si>
    <t>Gain on sale of securities investments, net</t>
  </si>
  <si>
    <t>Interest</t>
  </si>
  <si>
    <t xml:space="preserve">Foreign exchange loss, net </t>
  </si>
  <si>
    <t>Less: Net income (loss) attributable to noncontrolling interests</t>
  </si>
  <si>
    <t xml:space="preserve">Foreign exchange gain, net </t>
  </si>
  <si>
    <t xml:space="preserve">Selling, general and administrative </t>
  </si>
  <si>
    <t>diluted</t>
    <phoneticPr fontId="3"/>
  </si>
  <si>
    <t>Jun.30, 2011</t>
    <phoneticPr fontId="3"/>
  </si>
  <si>
    <t>Sep.30, 2011</t>
    <phoneticPr fontId="3"/>
  </si>
  <si>
    <t>Dec. 31, 2011</t>
    <phoneticPr fontId="3"/>
  </si>
  <si>
    <t>Mar. 31, 2012</t>
    <phoneticPr fontId="3"/>
  </si>
  <si>
    <t>FY2011</t>
    <phoneticPr fontId="3"/>
  </si>
  <si>
    <t xml:space="preserve">    Other receivables</t>
    <phoneticPr fontId="3"/>
  </si>
  <si>
    <t>Policyholders’ account in the life insurance business</t>
  </si>
  <si>
    <t xml:space="preserve">    Policyholders’ account in the life insurance business</t>
    <phoneticPr fontId="3"/>
  </si>
  <si>
    <t>FY11</t>
  </si>
  <si>
    <t>FY11</t>
    <phoneticPr fontId="3"/>
  </si>
  <si>
    <t>United States</t>
    <phoneticPr fontId="3"/>
  </si>
  <si>
    <t xml:space="preserve">Europe </t>
  </si>
  <si>
    <t>China</t>
  </si>
  <si>
    <t>Asia-Pacific</t>
    <phoneticPr fontId="3"/>
  </si>
  <si>
    <t>Other Areas</t>
  </si>
  <si>
    <t>Major areas in each geographic segment excluding Japan, United States and China are as follows:</t>
    <phoneticPr fontId="3"/>
  </si>
  <si>
    <t>Mobile Products &amp; Communications</t>
    <phoneticPr fontId="3"/>
  </si>
  <si>
    <t>Mobile Communications</t>
  </si>
  <si>
    <t xml:space="preserve">- </t>
  </si>
  <si>
    <t>Personal and Mobile Products</t>
  </si>
  <si>
    <t>Game</t>
    <phoneticPr fontId="3"/>
  </si>
  <si>
    <t>Imaging Products &amp; Solutions</t>
    <phoneticPr fontId="3"/>
  </si>
  <si>
    <t>Digital Imaging Products</t>
  </si>
  <si>
    <t>Professional Solutions</t>
  </si>
  <si>
    <t>Home Entertainment &amp; Sound</t>
    <phoneticPr fontId="3"/>
  </si>
  <si>
    <t>Televisions</t>
  </si>
  <si>
    <t>Audio and Video</t>
  </si>
  <si>
    <t>Components</t>
  </si>
  <si>
    <t>Total</t>
  </si>
  <si>
    <t>United Kingdom, France, Germany, Russia, Spain and Sweden</t>
    <phoneticPr fontId="3"/>
  </si>
  <si>
    <t>India, South Korea and Oceania</t>
    <phoneticPr fontId="3"/>
  </si>
  <si>
    <t>The Middle East/Africa, Brazil, Mexico and Canada</t>
    <phoneticPr fontId="3"/>
  </si>
  <si>
    <t>(1) Europe:</t>
    <phoneticPr fontId="3"/>
  </si>
  <si>
    <t>(2) Asia-Pacific:</t>
    <phoneticPr fontId="3"/>
  </si>
  <si>
    <t>(3) Other Areas:</t>
    <phoneticPr fontId="3"/>
  </si>
  <si>
    <t>Mobile Products &amp; Communications*</t>
  </si>
  <si>
    <t>Imaging Products &amp; Solutions</t>
  </si>
  <si>
    <t>Corporate &amp; Elimination</t>
  </si>
  <si>
    <t>Consolidated</t>
  </si>
  <si>
    <t>Imaging  Products &amp; Solutions</t>
  </si>
  <si>
    <t>*Financial results of Mobile Products &amp; Communications include Sony’s equity earnings (loss) in Sony Ericsson through February 15, 2012 and the sales and operating income (loss) of Sony Mobile Communications from February 16, 2012 through March 31, 2012.</t>
    <phoneticPr fontId="3"/>
  </si>
  <si>
    <t>Home Entertainment &amp; Sound</t>
  </si>
  <si>
    <t>FY11</t>
    <phoneticPr fontId="3"/>
  </si>
  <si>
    <t>Consolidated total</t>
  </si>
  <si>
    <t>Depreciation &amp; amortization includes amortization expenses for intangible assets and for deferred insurance acquisition costs</t>
    <phoneticPr fontId="3"/>
  </si>
  <si>
    <t>Game &amp; Network Services</t>
  </si>
  <si>
    <t>Balance sheets</t>
  </si>
  <si>
    <t xml:space="preserve"> (Mil yen)</t>
  </si>
  <si>
    <t>Cash and cash equivalents</t>
  </si>
  <si>
    <t xml:space="preserve">Marketable securities  </t>
  </si>
  <si>
    <t>Deferred insurance acquisition costs</t>
  </si>
  <si>
    <t>Total other assets</t>
  </si>
  <si>
    <t>Total assets</t>
  </si>
  <si>
    <t>Short-term borrowings</t>
  </si>
  <si>
    <t xml:space="preserve">Notes and accounts payable, trade  </t>
  </si>
  <si>
    <t>Deposits from customers in the banking business</t>
  </si>
  <si>
    <t>Future insurance policy benefits and other</t>
  </si>
  <si>
    <t>Notes and accounts receivables, trade</t>
  </si>
  <si>
    <t>Film costs</t>
  </si>
  <si>
    <t xml:space="preserve">Accrued pension and severance costs </t>
  </si>
  <si>
    <t>Redeemable noncontrolling interest</t>
  </si>
  <si>
    <t>Financial services expenses</t>
  </si>
  <si>
    <t>Operating Income (loss)</t>
  </si>
  <si>
    <t>Other income (expenses), net</t>
  </si>
  <si>
    <t>Income taxes and other</t>
  </si>
  <si>
    <t>Net income (loss) of Financial Services</t>
  </si>
  <si>
    <t>Net sales and operating revenue</t>
  </si>
  <si>
    <t>Costs and expenses</t>
  </si>
  <si>
    <t>Mar.31</t>
    <phoneticPr fontId="3"/>
  </si>
  <si>
    <t>Sony without Financial Services</t>
    <phoneticPr fontId="3"/>
  </si>
  <si>
    <t>Investments in Financial Services, at cost</t>
    <phoneticPr fontId="3"/>
  </si>
  <si>
    <t>Other assets</t>
    <phoneticPr fontId="3"/>
  </si>
  <si>
    <t>Statement of Income</t>
    <phoneticPr fontId="3"/>
  </si>
  <si>
    <t>Net income (loss) of Sony without Financial Services</t>
    <phoneticPr fontId="3"/>
  </si>
  <si>
    <t>Cash Flow Statement</t>
    <phoneticPr fontId="3"/>
  </si>
  <si>
    <t>Cash and cash equivalents at end of the fiscal year</t>
    <phoneticPr fontId="3"/>
  </si>
  <si>
    <t>FY2011(2011/04/01~2012/03/31)</t>
    <phoneticPr fontId="3"/>
  </si>
  <si>
    <t>Long-term debt</t>
  </si>
  <si>
    <t>Stockholders' equity of Financial Services</t>
  </si>
  <si>
    <t>(Bil yen)</t>
    <phoneticPr fontId="3"/>
  </si>
  <si>
    <t xml:space="preserve">Based on US GAAP. </t>
    <phoneticPr fontId="3"/>
  </si>
  <si>
    <t>FY2011(2011/04/01~2012/03/31)</t>
    <phoneticPr fontId="3"/>
  </si>
  <si>
    <t>(Mln units)</t>
    <phoneticPr fontId="3"/>
  </si>
  <si>
    <t>FY11</t>
    <phoneticPr fontId="3"/>
  </si>
  <si>
    <t xml:space="preserve">Consumer Electronics </t>
    <phoneticPr fontId="3"/>
  </si>
  <si>
    <t>Smartphones</t>
    <phoneticPr fontId="3"/>
  </si>
  <si>
    <t>-</t>
    <phoneticPr fontId="3"/>
  </si>
  <si>
    <t>Playstation</t>
    <phoneticPr fontId="3"/>
  </si>
  <si>
    <t>PlayStation 3</t>
    <phoneticPr fontId="3"/>
  </si>
  <si>
    <t>PSP</t>
    <phoneticPr fontId="3"/>
  </si>
  <si>
    <t>PlayStation 2</t>
    <phoneticPr fontId="3"/>
  </si>
  <si>
    <t>PlayStation 3</t>
  </si>
  <si>
    <t>Unit sales of PSP packaged software for Q2 FY11 have been corrected to 8.2 from 8.1</t>
    <phoneticPr fontId="3"/>
  </si>
  <si>
    <t>FY11</t>
    <phoneticPr fontId="3"/>
  </si>
  <si>
    <t xml:space="preserve">Consumer Electronics </t>
    <phoneticPr fontId="3"/>
  </si>
  <si>
    <t>Smartphones</t>
    <phoneticPr fontId="3"/>
  </si>
  <si>
    <t>PCs</t>
    <phoneticPr fontId="3"/>
  </si>
  <si>
    <t>LCD TVs</t>
    <phoneticPr fontId="3"/>
  </si>
  <si>
    <t>Digital Music Players</t>
    <phoneticPr fontId="3"/>
  </si>
  <si>
    <t>Blu-ray Disc Players/Recorders</t>
    <phoneticPr fontId="3"/>
  </si>
  <si>
    <t>Game</t>
    <phoneticPr fontId="3"/>
  </si>
  <si>
    <t>Computer Entertainment System Hardware (PS3 /PS2)</t>
    <phoneticPr fontId="3"/>
  </si>
  <si>
    <t>Portable Entertainment System Hardware (PS Vita /PSP)</t>
    <phoneticPr fontId="3"/>
  </si>
  <si>
    <t>Package Software (total)</t>
    <phoneticPr fontId="3"/>
  </si>
  <si>
    <t>PS Vita is not included in FY11</t>
    <phoneticPr fontId="3"/>
  </si>
  <si>
    <t>Supplemental 11-year Data</t>
    <phoneticPr fontId="3"/>
  </si>
  <si>
    <t>FY11</t>
    <phoneticPr fontId="3"/>
  </si>
  <si>
    <t>TOTAL</t>
    <phoneticPr fontId="3"/>
  </si>
  <si>
    <t>Segment-wise Breakdown</t>
    <phoneticPr fontId="3"/>
  </si>
  <si>
    <t>Electronics</t>
    <phoneticPr fontId="3"/>
  </si>
  <si>
    <t>Pictures</t>
    <phoneticPr fontId="3"/>
  </si>
  <si>
    <t>Music</t>
    <phoneticPr fontId="3"/>
  </si>
  <si>
    <t>Financial Services</t>
    <phoneticPr fontId="3"/>
  </si>
  <si>
    <t>All Other</t>
    <phoneticPr fontId="3"/>
  </si>
  <si>
    <t>Unallocated-Corporate employees</t>
  </si>
  <si>
    <t>Number of weighted-average shares (Thousand shares)</t>
  </si>
  <si>
    <t xml:space="preserve">        basic</t>
  </si>
  <si>
    <t xml:space="preserve">        diluted</t>
  </si>
  <si>
    <t>7. Unit Sales of Key Products and Supplemental 11-year Data</t>
    <phoneticPr fontId="3"/>
  </si>
  <si>
    <t xml:space="preserve">*From FY06 Q1 Sony reclassified royalty income as a component of sales and operating revenue rather than as one of other income as previously recorded.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</si>
</sst>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0\);&quot;---&quot;;@"/>
    <numFmt numFmtId="177" formatCode="#,##0.00;\(#,##0.00\);&quot;---&quot;;@"/>
    <numFmt numFmtId="178" formatCode="#,##0;\(#,##0\)"/>
    <numFmt numFmtId="179" formatCode="0.0%"/>
    <numFmt numFmtId="180" formatCode="#,##0.0;[Red]\-#,##0.0"/>
    <numFmt numFmtId="181" formatCode="#,##0.0_ ;[Red]\-#,##0.0\ "/>
    <numFmt numFmtId="182" formatCode="#,##0;\(#,###\)"/>
    <numFmt numFmtId="183" formatCode="#,##0;\-\-\-\-\-;\ \-\-\-\-\-"/>
    <numFmt numFmtId="184" formatCode="#,###.0%;\ \(#,###.0%\)"/>
    <numFmt numFmtId="185" formatCode="##,##0.0%;\ \(#,###.0%\)"/>
    <numFmt numFmtId="186" formatCode="##,##0.0%;\ \(##,##0.0%\)"/>
    <numFmt numFmtId="187" formatCode="#,##0.0;\(#,##0.0\);&quot;---&quot;;@"/>
    <numFmt numFmtId="188" formatCode="0.0"/>
    <numFmt numFmtId="189" formatCode="#,##0.0;\(#,###.0\)"/>
    <numFmt numFmtId="190" formatCode="#,##0.0_);\(#,##0.0\)"/>
    <numFmt numFmtId="191" formatCode="0.0;\(0.0\)"/>
    <numFmt numFmtId="192" formatCode="0.00;\(0.00\)"/>
    <numFmt numFmtId="193" formatCode="#,##0.0"/>
    <numFmt numFmtId="194" formatCode="."/>
    <numFmt numFmtId="195" formatCode="[$-809]dd\ mmmm\ yyyy;@"/>
    <numFmt numFmtId="196" formatCode="0_);[Red]\(0\)"/>
    <numFmt numFmtId="197" formatCode="0.0_);[Red]\(0.0\)"/>
    <numFmt numFmtId="198" formatCode="&quot;£&quot;#,##0.00"/>
    <numFmt numFmtId="199" formatCode="_ * #,##0.0_ ;_ * \-#,##0.0_ ;_ * &quot;-&quot;_ ;_ @_ "/>
    <numFmt numFmtId="200" formatCode="0_);\(0\)"/>
    <numFmt numFmtId="201" formatCode="0.0_);\(0.0\)"/>
    <numFmt numFmtId="202" formatCode="#,##0;[Red]#,##0"/>
    <numFmt numFmtId="203" formatCode="#,##0.00;\(#,##0.0\);&quot;---&quot;;@"/>
  </numFmts>
  <fonts count="52">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sz val="12"/>
      <name val="Osaka"/>
      <family val="3"/>
      <charset val="128"/>
    </font>
    <font>
      <sz val="12"/>
      <name val="Arial"/>
      <family val="2"/>
    </font>
    <font>
      <sz val="18"/>
      <name val="Arial"/>
      <family val="2"/>
    </font>
    <font>
      <sz val="14"/>
      <name val="Arial"/>
      <family val="2"/>
    </font>
    <font>
      <sz val="11"/>
      <name val="Arial"/>
      <family val="2"/>
    </font>
    <font>
      <sz val="16"/>
      <name val="Arial"/>
      <family val="2"/>
    </font>
    <font>
      <b/>
      <sz val="12"/>
      <name val="Arial"/>
      <family val="2"/>
    </font>
    <font>
      <u/>
      <sz val="16"/>
      <name val="Arial"/>
      <family val="2"/>
    </font>
    <font>
      <b/>
      <i/>
      <sz val="16"/>
      <name val="Arial"/>
      <family val="2"/>
    </font>
    <font>
      <u/>
      <sz val="12"/>
      <name val="Arial"/>
      <family val="2"/>
    </font>
    <font>
      <sz val="12"/>
      <color indexed="12"/>
      <name val="Arial"/>
      <family val="2"/>
    </font>
    <font>
      <b/>
      <u/>
      <sz val="28"/>
      <name val="Arial"/>
      <family val="2"/>
    </font>
    <font>
      <b/>
      <sz val="28"/>
      <name val="Arial"/>
      <family val="2"/>
    </font>
    <font>
      <sz val="12"/>
      <color indexed="8"/>
      <name val="Arial"/>
      <family val="2"/>
    </font>
    <font>
      <b/>
      <i/>
      <sz val="28"/>
      <name val="Arial"/>
      <family val="2"/>
    </font>
    <font>
      <b/>
      <u/>
      <sz val="48"/>
      <name val="Arial"/>
      <family val="2"/>
    </font>
    <font>
      <sz val="12"/>
      <name val="ＭＳ Ｐゴシック"/>
      <family val="3"/>
      <charset val="128"/>
    </font>
    <font>
      <b/>
      <i/>
      <sz val="14"/>
      <name val="Arial"/>
      <family val="2"/>
    </font>
    <font>
      <sz val="10"/>
      <name val="Arial"/>
      <family val="2"/>
    </font>
    <font>
      <sz val="10"/>
      <name val="ＭＳ Ｐゴシック"/>
      <family val="3"/>
      <charset val="128"/>
    </font>
    <font>
      <sz val="12"/>
      <color indexed="10"/>
      <name val="Arial"/>
      <family val="2"/>
    </font>
    <font>
      <b/>
      <u/>
      <sz val="12"/>
      <name val="Arial"/>
      <family val="2"/>
    </font>
    <font>
      <sz val="9"/>
      <name val="Times New Roman"/>
      <family val="1"/>
    </font>
    <font>
      <b/>
      <i/>
      <sz val="12"/>
      <name val="Arial"/>
      <family val="2"/>
    </font>
    <font>
      <sz val="12"/>
      <color indexed="12"/>
      <name val="ＭＳ Ｐゴシック"/>
      <family val="3"/>
      <charset val="128"/>
    </font>
    <font>
      <b/>
      <sz val="12"/>
      <color indexed="12"/>
      <name val="ＭＳ Ｐゴシック"/>
      <family val="3"/>
      <charset val="128"/>
    </font>
    <font>
      <sz val="12"/>
      <color indexed="12"/>
      <name val="ＭＳ Ｐゴシック"/>
      <family val="3"/>
      <charset val="128"/>
    </font>
    <font>
      <b/>
      <u/>
      <sz val="16"/>
      <name val="Arial"/>
      <family val="2"/>
    </font>
    <font>
      <i/>
      <sz val="12"/>
      <name val="Arial"/>
      <family val="2"/>
    </font>
    <font>
      <b/>
      <u/>
      <sz val="14"/>
      <name val="Arial"/>
      <family val="2"/>
    </font>
    <font>
      <sz val="11"/>
      <color indexed="10"/>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1"/>
      <color indexed="8"/>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Arial"/>
      <family val="2"/>
    </font>
  </fonts>
  <fills count="25">
    <fill>
      <patternFill patternType="none"/>
    </fill>
    <fill>
      <patternFill patternType="gray125"/>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9"/>
        <bgColor indexed="64"/>
      </patternFill>
    </fill>
  </fills>
  <borders count="9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s>
  <cellStyleXfs count="50">
    <xf numFmtId="0" fontId="0" fillId="0" borderId="0"/>
    <xf numFmtId="0" fontId="1" fillId="3" borderId="0" applyNumberFormat="0" applyBorder="0" applyAlignment="0" applyProtection="0">
      <alignment vertical="center"/>
    </xf>
    <xf numFmtId="0" fontId="1" fillId="5"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2" borderId="0" applyNumberFormat="0" applyBorder="0" applyAlignment="0" applyProtection="0">
      <alignment vertical="center"/>
    </xf>
    <xf numFmtId="0" fontId="1" fillId="11" borderId="0" applyNumberFormat="0" applyBorder="0" applyAlignment="0" applyProtection="0">
      <alignment vertical="center"/>
    </xf>
    <xf numFmtId="0" fontId="1" fillId="4"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36" fillId="16" borderId="0" applyNumberFormat="0" applyBorder="0" applyAlignment="0" applyProtection="0">
      <alignment vertical="center"/>
    </xf>
    <xf numFmtId="0" fontId="36" fillId="4" borderId="0" applyNumberFormat="0" applyBorder="0" applyAlignment="0" applyProtection="0">
      <alignment vertical="center"/>
    </xf>
    <xf numFmtId="0" fontId="36" fillId="13" borderId="0" applyNumberFormat="0" applyBorder="0" applyAlignment="0" applyProtection="0">
      <alignment vertical="center"/>
    </xf>
    <xf numFmtId="0" fontId="36" fillId="17" borderId="0" applyNumberFormat="0" applyBorder="0" applyAlignment="0" applyProtection="0">
      <alignment vertical="center"/>
    </xf>
    <xf numFmtId="0" fontId="36" fillId="15"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6" fillId="17" borderId="0" applyNumberFormat="0" applyBorder="0" applyAlignment="0" applyProtection="0">
      <alignment vertical="center"/>
    </xf>
    <xf numFmtId="0" fontId="36" fillId="15" borderId="0" applyNumberFormat="0" applyBorder="0" applyAlignment="0" applyProtection="0">
      <alignment vertical="center"/>
    </xf>
    <xf numFmtId="0" fontId="36" fillId="22" borderId="0" applyNumberFormat="0" applyBorder="0" applyAlignment="0" applyProtection="0">
      <alignment vertical="center"/>
    </xf>
    <xf numFmtId="0" fontId="47" fillId="0" borderId="0" applyNumberFormat="0" applyFill="0" applyBorder="0" applyAlignment="0" applyProtection="0">
      <alignment vertical="center"/>
    </xf>
    <xf numFmtId="0" fontId="39" fillId="23" borderId="1" applyNumberFormat="0" applyAlignment="0" applyProtection="0">
      <alignment vertical="center"/>
    </xf>
    <xf numFmtId="0" fontId="44" fillId="12" borderId="0" applyNumberFormat="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alignment vertical="center"/>
    </xf>
    <xf numFmtId="0" fontId="2" fillId="6" borderId="2" applyNumberFormat="0" applyFont="0" applyAlignment="0" applyProtection="0">
      <alignment vertical="center"/>
    </xf>
    <xf numFmtId="0" fontId="43" fillId="0" borderId="3" applyNumberFormat="0" applyFill="0" applyAlignment="0" applyProtection="0">
      <alignment vertical="center"/>
    </xf>
    <xf numFmtId="0" fontId="37" fillId="5" borderId="0" applyNumberFormat="0" applyBorder="0" applyAlignment="0" applyProtection="0">
      <alignment vertical="center"/>
    </xf>
    <xf numFmtId="0" fontId="38" fillId="10" borderId="4" applyNumberFormat="0" applyAlignment="0" applyProtection="0">
      <alignment vertical="center"/>
    </xf>
    <xf numFmtId="0" fontId="35" fillId="0" borderId="0" applyNumberFormat="0" applyFill="0" applyBorder="0" applyAlignment="0" applyProtection="0">
      <alignment vertical="center"/>
    </xf>
    <xf numFmtId="38" fontId="2" fillId="0" borderId="0" applyFont="0" applyFill="0" applyBorder="0" applyAlignment="0" applyProtection="0"/>
    <xf numFmtId="40" fontId="2" fillId="0" borderId="0" applyFont="0" applyFill="0" applyBorder="0" applyAlignment="0" applyProtection="0"/>
    <xf numFmtId="38" fontId="2" fillId="0" borderId="0" applyFont="0" applyFill="0" applyBorder="0" applyAlignment="0" applyProtection="0"/>
    <xf numFmtId="38" fontId="2" fillId="0" borderId="0" applyFont="0" applyFill="0" applyBorder="0" applyAlignment="0" applyProtection="0">
      <alignment vertical="center"/>
    </xf>
    <xf numFmtId="0" fontId="48" fillId="0" borderId="5" applyNumberFormat="0" applyFill="0" applyAlignment="0" applyProtection="0">
      <alignment vertical="center"/>
    </xf>
    <xf numFmtId="0" fontId="49" fillId="0" borderId="6" applyNumberFormat="0" applyFill="0" applyAlignment="0" applyProtection="0">
      <alignment vertical="center"/>
    </xf>
    <xf numFmtId="0" fontId="50" fillId="0" borderId="7" applyNumberFormat="0" applyFill="0" applyAlignment="0" applyProtection="0">
      <alignment vertical="center"/>
    </xf>
    <xf numFmtId="0" fontId="50" fillId="0" borderId="0" applyNumberFormat="0" applyFill="0" applyBorder="0" applyAlignment="0" applyProtection="0">
      <alignment vertical="center"/>
    </xf>
    <xf numFmtId="0" fontId="46" fillId="0" borderId="8" applyNumberFormat="0" applyFill="0" applyAlignment="0" applyProtection="0">
      <alignment vertical="center"/>
    </xf>
    <xf numFmtId="0" fontId="45" fillId="10" borderId="9" applyNumberFormat="0" applyAlignment="0" applyProtection="0">
      <alignment vertical="center"/>
    </xf>
    <xf numFmtId="0" fontId="40" fillId="0" borderId="0" applyNumberFormat="0" applyFill="0" applyBorder="0" applyAlignment="0" applyProtection="0">
      <alignment vertical="center"/>
    </xf>
    <xf numFmtId="0" fontId="42" fillId="2" borderId="4" applyNumberFormat="0" applyAlignment="0" applyProtection="0">
      <alignment vertical="center"/>
    </xf>
    <xf numFmtId="0" fontId="2" fillId="0" borderId="0">
      <alignment vertical="center"/>
    </xf>
    <xf numFmtId="0" fontId="5" fillId="0" borderId="0" applyFill="0"/>
    <xf numFmtId="0" fontId="41" fillId="7" borderId="0" applyNumberFormat="0" applyBorder="0" applyAlignment="0" applyProtection="0">
      <alignment vertical="center"/>
    </xf>
  </cellStyleXfs>
  <cellXfs count="1464">
    <xf numFmtId="0" fontId="0" fillId="0" borderId="0" xfId="0"/>
    <xf numFmtId="0" fontId="6" fillId="24" borderId="0" xfId="0" applyFont="1" applyFill="1" applyBorder="1"/>
    <xf numFmtId="0" fontId="6" fillId="24" borderId="0" xfId="0" applyFont="1" applyFill="1"/>
    <xf numFmtId="176" fontId="6" fillId="24" borderId="0" xfId="48" applyNumberFormat="1" applyFont="1" applyFill="1" applyAlignment="1" applyProtection="1">
      <alignment vertical="center"/>
    </xf>
    <xf numFmtId="176" fontId="6" fillId="24" borderId="0" xfId="48" applyNumberFormat="1" applyFont="1" applyFill="1" applyBorder="1" applyAlignment="1" applyProtection="1">
      <alignment horizontal="right" vertical="center"/>
    </xf>
    <xf numFmtId="176" fontId="6" fillId="24" borderId="0" xfId="48" applyNumberFormat="1" applyFont="1" applyFill="1" applyAlignment="1" applyProtection="1">
      <alignment horizontal="right" vertical="center"/>
    </xf>
    <xf numFmtId="176" fontId="6" fillId="24" borderId="0" xfId="48" applyNumberFormat="1" applyFont="1" applyFill="1" applyBorder="1" applyAlignment="1" applyProtection="1">
      <alignment vertical="center"/>
    </xf>
    <xf numFmtId="176" fontId="6" fillId="24" borderId="0" xfId="48" applyNumberFormat="1" applyFont="1" applyFill="1" applyAlignment="1" applyProtection="1">
      <alignment horizontal="left" vertical="center"/>
    </xf>
    <xf numFmtId="176" fontId="6" fillId="24" borderId="10" xfId="0" applyNumberFormat="1" applyFont="1" applyFill="1" applyBorder="1" applyAlignment="1" applyProtection="1">
      <alignment horizontal="right"/>
    </xf>
    <xf numFmtId="176" fontId="6" fillId="24" borderId="0" xfId="0" applyNumberFormat="1" applyFont="1" applyFill="1" applyBorder="1" applyAlignment="1" applyProtection="1">
      <alignment horizontal="right"/>
    </xf>
    <xf numFmtId="3" fontId="6" fillId="24" borderId="0" xfId="0" applyNumberFormat="1" applyFont="1" applyFill="1" applyBorder="1" applyAlignment="1" applyProtection="1">
      <alignment horizontal="right"/>
    </xf>
    <xf numFmtId="176" fontId="6" fillId="24" borderId="11" xfId="48" applyNumberFormat="1" applyFont="1" applyFill="1" applyBorder="1" applyAlignment="1" applyProtection="1">
      <alignment horizontal="right" vertical="center"/>
    </xf>
    <xf numFmtId="2" fontId="6" fillId="24" borderId="12" xfId="0" applyNumberFormat="1" applyFont="1" applyFill="1" applyBorder="1" applyAlignment="1" applyProtection="1">
      <alignment vertical="distributed"/>
    </xf>
    <xf numFmtId="2" fontId="6" fillId="24" borderId="13" xfId="0" applyNumberFormat="1" applyFont="1" applyFill="1" applyBorder="1" applyAlignment="1" applyProtection="1">
      <alignment horizontal="center" vertical="center"/>
    </xf>
    <xf numFmtId="3" fontId="6" fillId="24" borderId="13" xfId="0" applyNumberFormat="1" applyFont="1" applyFill="1" applyBorder="1" applyAlignment="1" applyProtection="1">
      <alignment horizontal="center"/>
    </xf>
    <xf numFmtId="3" fontId="6" fillId="24" borderId="14" xfId="0" applyNumberFormat="1" applyFont="1" applyFill="1" applyBorder="1" applyAlignment="1" applyProtection="1">
      <alignment horizontal="center"/>
    </xf>
    <xf numFmtId="3" fontId="6" fillId="24" borderId="15" xfId="0" applyNumberFormat="1" applyFont="1" applyFill="1" applyBorder="1" applyAlignment="1" applyProtection="1">
      <alignment horizontal="center"/>
    </xf>
    <xf numFmtId="0" fontId="6" fillId="24" borderId="12" xfId="0" applyFont="1" applyFill="1" applyBorder="1" applyAlignment="1" applyProtection="1">
      <alignment horizontal="center"/>
    </xf>
    <xf numFmtId="187" fontId="6" fillId="24" borderId="16" xfId="0" applyNumberFormat="1" applyFont="1" applyFill="1" applyBorder="1" applyAlignment="1" applyProtection="1">
      <alignment vertical="distributed"/>
    </xf>
    <xf numFmtId="187" fontId="6" fillId="24" borderId="17" xfId="0" applyNumberFormat="1" applyFont="1" applyFill="1" applyBorder="1" applyProtection="1"/>
    <xf numFmtId="187" fontId="6" fillId="24" borderId="18" xfId="0" applyNumberFormat="1" applyFont="1" applyFill="1" applyBorder="1" applyProtection="1"/>
    <xf numFmtId="177" fontId="6" fillId="24" borderId="16" xfId="0" applyNumberFormat="1" applyFont="1" applyFill="1" applyBorder="1" applyAlignment="1" applyProtection="1">
      <alignment vertical="distributed"/>
    </xf>
    <xf numFmtId="187" fontId="6" fillId="24" borderId="19" xfId="0" applyNumberFormat="1" applyFont="1" applyFill="1" applyBorder="1" applyProtection="1"/>
    <xf numFmtId="0" fontId="6" fillId="24" borderId="0" xfId="0" applyFont="1" applyFill="1" applyBorder="1" applyAlignment="1" applyProtection="1">
      <alignment horizontal="left"/>
    </xf>
    <xf numFmtId="176" fontId="6" fillId="24" borderId="16" xfId="0" applyNumberFormat="1" applyFont="1" applyFill="1" applyBorder="1" applyAlignment="1" applyProtection="1">
      <alignment vertical="distributed"/>
    </xf>
    <xf numFmtId="176" fontId="6" fillId="24" borderId="17" xfId="0" applyNumberFormat="1" applyFont="1" applyFill="1" applyBorder="1" applyProtection="1"/>
    <xf numFmtId="176" fontId="6" fillId="24" borderId="19" xfId="0" applyNumberFormat="1" applyFont="1" applyFill="1" applyBorder="1" applyProtection="1"/>
    <xf numFmtId="176" fontId="6" fillId="24" borderId="16" xfId="0" applyNumberFormat="1" applyFont="1" applyFill="1" applyBorder="1" applyProtection="1"/>
    <xf numFmtId="187" fontId="6" fillId="24" borderId="17" xfId="0" applyNumberFormat="1" applyFont="1" applyFill="1" applyBorder="1" applyAlignment="1" applyProtection="1">
      <alignment horizontal="right"/>
    </xf>
    <xf numFmtId="187" fontId="6" fillId="24" borderId="19" xfId="0" applyNumberFormat="1" applyFont="1" applyFill="1" applyBorder="1" applyAlignment="1" applyProtection="1">
      <alignment horizontal="right"/>
    </xf>
    <xf numFmtId="187" fontId="6" fillId="24" borderId="0" xfId="0" applyNumberFormat="1" applyFont="1" applyFill="1" applyBorder="1" applyAlignment="1" applyProtection="1">
      <alignment horizontal="left"/>
    </xf>
    <xf numFmtId="187" fontId="6" fillId="24" borderId="17" xfId="0" quotePrefix="1" applyNumberFormat="1" applyFont="1" applyFill="1" applyBorder="1" applyAlignment="1" applyProtection="1">
      <alignment horizontal="right"/>
    </xf>
    <xf numFmtId="187" fontId="6" fillId="24" borderId="19" xfId="0" quotePrefix="1" applyNumberFormat="1" applyFont="1" applyFill="1" applyBorder="1" applyAlignment="1" applyProtection="1">
      <alignment horizontal="right"/>
    </xf>
    <xf numFmtId="182" fontId="6" fillId="24" borderId="17" xfId="0" applyNumberFormat="1" applyFont="1" applyFill="1" applyBorder="1" applyProtection="1"/>
    <xf numFmtId="182" fontId="6" fillId="24" borderId="19" xfId="0" applyNumberFormat="1" applyFont="1" applyFill="1" applyBorder="1" applyProtection="1"/>
    <xf numFmtId="38" fontId="6" fillId="24" borderId="16" xfId="36" applyNumberFormat="1" applyFont="1" applyFill="1" applyBorder="1" applyProtection="1"/>
    <xf numFmtId="180" fontId="6" fillId="24" borderId="17" xfId="35" applyNumberFormat="1" applyFont="1" applyFill="1" applyBorder="1" applyProtection="1"/>
    <xf numFmtId="189" fontId="6" fillId="24" borderId="19" xfId="0" applyNumberFormat="1" applyFont="1" applyFill="1" applyBorder="1" applyProtection="1"/>
    <xf numFmtId="38" fontId="6" fillId="24" borderId="16" xfId="36" applyNumberFormat="1" applyFont="1" applyFill="1" applyBorder="1" applyAlignment="1" applyProtection="1">
      <alignment horizontal="right"/>
    </xf>
    <xf numFmtId="176" fontId="6" fillId="24" borderId="0" xfId="0" applyNumberFormat="1" applyFont="1" applyFill="1" applyBorder="1" applyAlignment="1" applyProtection="1">
      <alignment vertical="distributed"/>
    </xf>
    <xf numFmtId="176" fontId="6" fillId="24" borderId="0" xfId="0" applyNumberFormat="1" applyFont="1" applyFill="1" applyBorder="1" applyProtection="1"/>
    <xf numFmtId="38" fontId="6" fillId="24" borderId="0" xfId="36" applyNumberFormat="1" applyFont="1" applyFill="1" applyBorder="1" applyProtection="1"/>
    <xf numFmtId="191" fontId="6" fillId="24" borderId="20" xfId="0" applyNumberFormat="1" applyFont="1" applyFill="1" applyBorder="1" applyProtection="1"/>
    <xf numFmtId="191" fontId="6" fillId="24" borderId="16" xfId="0" applyNumberFormat="1" applyFont="1" applyFill="1" applyBorder="1" applyProtection="1"/>
    <xf numFmtId="182" fontId="6" fillId="24" borderId="16" xfId="0" applyNumberFormat="1" applyFont="1" applyFill="1" applyBorder="1" applyProtection="1"/>
    <xf numFmtId="191" fontId="6" fillId="24" borderId="16" xfId="0" applyNumberFormat="1" applyFont="1" applyFill="1" applyBorder="1" applyAlignment="1" applyProtection="1">
      <alignment horizontal="right"/>
    </xf>
    <xf numFmtId="187" fontId="6" fillId="24" borderId="16" xfId="0" applyNumberFormat="1" applyFont="1" applyFill="1" applyBorder="1" applyAlignment="1" applyProtection="1">
      <alignment horizontal="right"/>
    </xf>
    <xf numFmtId="187" fontId="6" fillId="24" borderId="16" xfId="0" applyNumberFormat="1" applyFont="1" applyFill="1" applyBorder="1" applyProtection="1"/>
    <xf numFmtId="193" fontId="6" fillId="24" borderId="16" xfId="0" applyNumberFormat="1" applyFont="1" applyFill="1" applyBorder="1" applyProtection="1"/>
    <xf numFmtId="38" fontId="6" fillId="24" borderId="16" xfId="35" applyFont="1" applyFill="1" applyBorder="1" applyAlignment="1" applyProtection="1">
      <alignment horizontal="right"/>
    </xf>
    <xf numFmtId="38" fontId="6" fillId="24" borderId="16" xfId="35" applyFont="1" applyFill="1" applyBorder="1" applyProtection="1"/>
    <xf numFmtId="38" fontId="6" fillId="24" borderId="0" xfId="35" applyFont="1" applyFill="1" applyBorder="1" applyProtection="1"/>
    <xf numFmtId="2" fontId="6" fillId="24" borderId="21" xfId="0" applyNumberFormat="1" applyFont="1" applyFill="1" applyBorder="1" applyAlignment="1" applyProtection="1">
      <alignment vertical="distributed"/>
    </xf>
    <xf numFmtId="2" fontId="6" fillId="24" borderId="22" xfId="0" applyNumberFormat="1" applyFont="1" applyFill="1" applyBorder="1" applyAlignment="1" applyProtection="1">
      <alignment horizontal="center" vertical="center"/>
    </xf>
    <xf numFmtId="187" fontId="6" fillId="24" borderId="23" xfId="0" applyNumberFormat="1" applyFont="1" applyFill="1" applyBorder="1" applyProtection="1"/>
    <xf numFmtId="176" fontId="6" fillId="24" borderId="23" xfId="0" applyNumberFormat="1" applyFont="1" applyFill="1" applyBorder="1" applyProtection="1"/>
    <xf numFmtId="176" fontId="6" fillId="24" borderId="11" xfId="0" applyNumberFormat="1" applyFont="1" applyFill="1" applyBorder="1" applyProtection="1"/>
    <xf numFmtId="187" fontId="6" fillId="24" borderId="23" xfId="0" applyNumberFormat="1" applyFont="1" applyFill="1" applyBorder="1" applyAlignment="1" applyProtection="1">
      <alignment horizontal="right"/>
    </xf>
    <xf numFmtId="191" fontId="6" fillId="24" borderId="19" xfId="0" applyNumberFormat="1" applyFont="1" applyFill="1" applyBorder="1" applyProtection="1"/>
    <xf numFmtId="191" fontId="6" fillId="24" borderId="17" xfId="0" applyNumberFormat="1" applyFont="1" applyFill="1" applyBorder="1" applyProtection="1"/>
    <xf numFmtId="182" fontId="6" fillId="24" borderId="16" xfId="0" applyNumberFormat="1" applyFont="1" applyFill="1" applyBorder="1" applyAlignment="1" applyProtection="1">
      <alignment horizontal="right"/>
    </xf>
    <xf numFmtId="176" fontId="22" fillId="24" borderId="0" xfId="48" applyNumberFormat="1" applyFont="1" applyFill="1" applyAlignment="1" applyProtection="1">
      <alignment horizontal="left" vertical="center"/>
    </xf>
    <xf numFmtId="3" fontId="6" fillId="24" borderId="13" xfId="0" applyNumberFormat="1" applyFont="1" applyFill="1" applyBorder="1" applyAlignment="1" applyProtection="1">
      <alignment horizontal="center" vertical="center"/>
    </xf>
    <xf numFmtId="3" fontId="6" fillId="24" borderId="15" xfId="0" applyNumberFormat="1" applyFont="1" applyFill="1" applyBorder="1" applyAlignment="1" applyProtection="1">
      <alignment horizontal="center" vertical="center"/>
    </xf>
    <xf numFmtId="0" fontId="6" fillId="24" borderId="12" xfId="0" applyFont="1" applyFill="1" applyBorder="1" applyAlignment="1" applyProtection="1">
      <alignment horizontal="center" vertical="center"/>
    </xf>
    <xf numFmtId="0" fontId="6" fillId="24" borderId="0" xfId="0" applyFont="1" applyFill="1" applyBorder="1" applyAlignment="1">
      <alignment vertical="center"/>
    </xf>
    <xf numFmtId="187" fontId="9" fillId="24" borderId="24" xfId="0" applyNumberFormat="1" applyFont="1" applyFill="1" applyBorder="1" applyProtection="1"/>
    <xf numFmtId="0" fontId="9" fillId="24" borderId="18" xfId="36" applyNumberFormat="1" applyFont="1" applyFill="1" applyBorder="1" applyProtection="1"/>
    <xf numFmtId="187" fontId="9" fillId="24" borderId="25" xfId="0" applyNumberFormat="1" applyFont="1" applyFill="1" applyBorder="1" applyProtection="1"/>
    <xf numFmtId="0" fontId="9" fillId="24" borderId="19" xfId="28" applyNumberFormat="1" applyFont="1" applyFill="1" applyBorder="1" applyProtection="1"/>
    <xf numFmtId="180" fontId="6" fillId="24" borderId="16" xfId="36" applyNumberFormat="1" applyFont="1" applyFill="1" applyBorder="1" applyProtection="1"/>
    <xf numFmtId="40" fontId="6" fillId="24" borderId="20" xfId="36" applyFont="1" applyFill="1" applyBorder="1" applyProtection="1"/>
    <xf numFmtId="180" fontId="6" fillId="24" borderId="20" xfId="36" applyNumberFormat="1" applyFont="1" applyFill="1" applyBorder="1" applyProtection="1"/>
    <xf numFmtId="180" fontId="6" fillId="24" borderId="16" xfId="36" applyNumberFormat="1" applyFont="1" applyFill="1" applyBorder="1" applyAlignment="1" applyProtection="1">
      <alignment horizontal="right"/>
    </xf>
    <xf numFmtId="180" fontId="6" fillId="24" borderId="17" xfId="36" applyNumberFormat="1" applyFont="1" applyFill="1" applyBorder="1" applyProtection="1"/>
    <xf numFmtId="180" fontId="6" fillId="24" borderId="17" xfId="36" applyNumberFormat="1" applyFont="1" applyFill="1" applyBorder="1" applyAlignment="1" applyProtection="1">
      <alignment horizontal="right"/>
    </xf>
    <xf numFmtId="180" fontId="6" fillId="24" borderId="17" xfId="36" quotePrefix="1" applyNumberFormat="1" applyFont="1" applyFill="1" applyBorder="1" applyAlignment="1" applyProtection="1">
      <alignment horizontal="right"/>
    </xf>
    <xf numFmtId="190" fontId="6" fillId="24" borderId="17" xfId="36" applyNumberFormat="1" applyFont="1" applyFill="1" applyBorder="1" applyProtection="1"/>
    <xf numFmtId="37" fontId="6" fillId="24" borderId="17" xfId="36" applyNumberFormat="1" applyFont="1" applyFill="1" applyBorder="1" applyProtection="1"/>
    <xf numFmtId="38" fontId="6" fillId="24" borderId="17" xfId="36" applyNumberFormat="1" applyFont="1" applyFill="1" applyBorder="1" applyProtection="1"/>
    <xf numFmtId="191" fontId="6" fillId="24" borderId="17" xfId="35" applyNumberFormat="1" applyFont="1" applyFill="1" applyBorder="1" applyProtection="1"/>
    <xf numFmtId="180" fontId="6" fillId="24" borderId="19" xfId="0" applyNumberFormat="1" applyFont="1" applyFill="1" applyBorder="1" applyProtection="1"/>
    <xf numFmtId="3" fontId="6" fillId="24" borderId="0" xfId="0" applyNumberFormat="1" applyFont="1" applyFill="1" applyBorder="1" applyAlignment="1" applyProtection="1">
      <alignment horizontal="left"/>
    </xf>
    <xf numFmtId="187" fontId="6" fillId="24" borderId="16" xfId="36" applyNumberFormat="1" applyFont="1" applyFill="1" applyBorder="1" applyAlignment="1" applyProtection="1">
      <alignment horizontal="right"/>
    </xf>
    <xf numFmtId="187" fontId="6" fillId="24" borderId="16" xfId="36" applyNumberFormat="1" applyFont="1" applyFill="1" applyBorder="1" applyProtection="1"/>
    <xf numFmtId="180" fontId="6" fillId="24" borderId="0" xfId="0" applyNumberFormat="1" applyFont="1" applyFill="1" applyBorder="1" applyAlignment="1" applyProtection="1">
      <alignment horizontal="left"/>
    </xf>
    <xf numFmtId="180" fontId="6" fillId="24" borderId="17" xfId="0" applyNumberFormat="1" applyFont="1" applyFill="1" applyBorder="1" applyProtection="1"/>
    <xf numFmtId="180" fontId="6" fillId="24" borderId="16" xfId="0" applyNumberFormat="1" applyFont="1" applyFill="1" applyBorder="1" applyProtection="1"/>
    <xf numFmtId="0" fontId="9" fillId="24" borderId="0" xfId="0" applyFont="1" applyFill="1"/>
    <xf numFmtId="0" fontId="21" fillId="24" borderId="0" xfId="0" applyFont="1" applyFill="1"/>
    <xf numFmtId="0" fontId="14" fillId="24" borderId="0" xfId="0" applyFont="1" applyFill="1"/>
    <xf numFmtId="0" fontId="6" fillId="24" borderId="0" xfId="0" applyFont="1" applyFill="1" applyAlignment="1">
      <alignment horizontal="right" vertical="center"/>
    </xf>
    <xf numFmtId="0" fontId="6" fillId="24" borderId="0" xfId="0" applyFont="1" applyFill="1" applyAlignment="1">
      <alignment horizontal="left" vertical="center"/>
    </xf>
    <xf numFmtId="0" fontId="26" fillId="24" borderId="0" xfId="0" applyFont="1" applyFill="1"/>
    <xf numFmtId="0" fontId="14" fillId="24" borderId="0" xfId="0" applyFont="1" applyFill="1" applyAlignment="1">
      <alignment horizontal="right" vertical="center"/>
    </xf>
    <xf numFmtId="194" fontId="6" fillId="24" borderId="0" xfId="0" quotePrefix="1" applyNumberFormat="1" applyFont="1" applyFill="1" applyAlignment="1">
      <alignment horizontal="right" vertical="center"/>
    </xf>
    <xf numFmtId="0" fontId="6" fillId="24" borderId="0" xfId="0" applyNumberFormat="1" applyFont="1" applyFill="1" applyAlignment="1">
      <alignment horizontal="left" vertical="center"/>
    </xf>
    <xf numFmtId="0" fontId="6" fillId="24" borderId="0" xfId="0" applyNumberFormat="1" applyFont="1" applyFill="1" applyAlignment="1">
      <alignment horizontal="left" vertical="center" wrapText="1"/>
    </xf>
    <xf numFmtId="0" fontId="0" fillId="24" borderId="0" xfId="0" applyFill="1"/>
    <xf numFmtId="177" fontId="9" fillId="24" borderId="0" xfId="0" applyNumberFormat="1" applyFont="1" applyFill="1" applyBorder="1" applyAlignment="1" applyProtection="1">
      <alignment horizontal="left" vertical="distributed"/>
    </xf>
    <xf numFmtId="0" fontId="9" fillId="24" borderId="0" xfId="0" applyFont="1" applyFill="1" applyBorder="1" applyAlignment="1">
      <alignment horizontal="left" vertical="distributed"/>
    </xf>
    <xf numFmtId="0" fontId="9" fillId="24" borderId="19" xfId="0" applyFont="1" applyFill="1" applyBorder="1" applyAlignment="1">
      <alignment horizontal="left" vertical="distributed"/>
    </xf>
    <xf numFmtId="0" fontId="9" fillId="24" borderId="25" xfId="0" applyFont="1" applyFill="1" applyBorder="1" applyAlignment="1">
      <alignment horizontal="left" vertical="distributed"/>
    </xf>
    <xf numFmtId="176" fontId="6" fillId="24" borderId="10" xfId="0" applyNumberFormat="1" applyFont="1" applyFill="1" applyBorder="1" applyAlignment="1" applyProtection="1">
      <alignment vertical="distributed"/>
    </xf>
    <xf numFmtId="176" fontId="6" fillId="24" borderId="26" xfId="0" applyNumberFormat="1" applyFont="1" applyFill="1" applyBorder="1" applyProtection="1"/>
    <xf numFmtId="38" fontId="6" fillId="24" borderId="10" xfId="35" applyFont="1" applyFill="1" applyBorder="1" applyProtection="1"/>
    <xf numFmtId="176" fontId="6" fillId="24" borderId="27" xfId="0" applyNumberFormat="1" applyFont="1" applyFill="1" applyBorder="1" applyProtection="1"/>
    <xf numFmtId="176" fontId="6" fillId="24" borderId="10" xfId="0" applyNumberFormat="1" applyFont="1" applyFill="1" applyBorder="1" applyProtection="1"/>
    <xf numFmtId="187" fontId="9" fillId="24" borderId="25" xfId="0" applyNumberFormat="1" applyFont="1" applyFill="1" applyBorder="1" applyAlignment="1" applyProtection="1">
      <alignment vertical="distributed"/>
    </xf>
    <xf numFmtId="0" fontId="27" fillId="24" borderId="0" xfId="0" applyFont="1" applyFill="1" applyAlignment="1">
      <alignment horizontal="justify"/>
    </xf>
    <xf numFmtId="0" fontId="27" fillId="24" borderId="0" xfId="0" applyFont="1" applyFill="1" applyAlignment="1">
      <alignment horizontal="justify" vertical="center"/>
    </xf>
    <xf numFmtId="176" fontId="6" fillId="24" borderId="28" xfId="0" applyNumberFormat="1" applyFont="1" applyFill="1" applyBorder="1" applyAlignment="1" applyProtection="1">
      <alignment vertical="distributed"/>
    </xf>
    <xf numFmtId="187" fontId="6" fillId="24" borderId="28" xfId="0" applyNumberFormat="1" applyFont="1" applyFill="1" applyBorder="1" applyAlignment="1" applyProtection="1">
      <alignment vertical="distributed"/>
    </xf>
    <xf numFmtId="177" fontId="6" fillId="24" borderId="28" xfId="0" applyNumberFormat="1" applyFont="1" applyFill="1" applyBorder="1" applyAlignment="1" applyProtection="1">
      <alignment vertical="distributed"/>
    </xf>
    <xf numFmtId="180" fontId="6" fillId="24" borderId="23" xfId="36" applyNumberFormat="1" applyFont="1" applyFill="1" applyBorder="1" applyProtection="1"/>
    <xf numFmtId="37" fontId="6" fillId="24" borderId="23" xfId="36" applyNumberFormat="1" applyFont="1" applyFill="1" applyBorder="1" applyProtection="1"/>
    <xf numFmtId="190" fontId="6" fillId="24" borderId="23" xfId="36" applyNumberFormat="1" applyFont="1" applyFill="1" applyBorder="1" applyProtection="1"/>
    <xf numFmtId="180" fontId="6" fillId="24" borderId="23" xfId="36" applyNumberFormat="1" applyFont="1" applyFill="1" applyBorder="1" applyAlignment="1" applyProtection="1">
      <alignment horizontal="right"/>
    </xf>
    <xf numFmtId="180" fontId="6" fillId="24" borderId="23" xfId="36" quotePrefix="1" applyNumberFormat="1" applyFont="1" applyFill="1" applyBorder="1" applyAlignment="1" applyProtection="1">
      <alignment horizontal="right"/>
    </xf>
    <xf numFmtId="38" fontId="6" fillId="24" borderId="23" xfId="36" applyNumberFormat="1" applyFont="1" applyFill="1" applyBorder="1" applyProtection="1"/>
    <xf numFmtId="187" fontId="9" fillId="24" borderId="28" xfId="0" applyNumberFormat="1" applyFont="1" applyFill="1" applyBorder="1" applyAlignment="1" applyProtection="1">
      <alignment vertical="distributed"/>
    </xf>
    <xf numFmtId="0" fontId="27" fillId="24" borderId="0" xfId="0" applyFont="1" applyFill="1"/>
    <xf numFmtId="180" fontId="6" fillId="24" borderId="29" xfId="36" applyNumberFormat="1" applyFont="1" applyFill="1" applyBorder="1" applyProtection="1"/>
    <xf numFmtId="180" fontId="6" fillId="24" borderId="11" xfId="36" applyNumberFormat="1" applyFont="1" applyFill="1" applyBorder="1" applyProtection="1"/>
    <xf numFmtId="38" fontId="6" fillId="24" borderId="30" xfId="36" applyNumberFormat="1" applyFont="1" applyFill="1" applyBorder="1"/>
    <xf numFmtId="38" fontId="6" fillId="24" borderId="26" xfId="36" applyNumberFormat="1" applyFont="1" applyFill="1" applyBorder="1" applyProtection="1"/>
    <xf numFmtId="38" fontId="6" fillId="24" borderId="30" xfId="36" applyNumberFormat="1" applyFont="1" applyFill="1" applyBorder="1" applyProtection="1"/>
    <xf numFmtId="176" fontId="6" fillId="24" borderId="26" xfId="0" applyNumberFormat="1" applyFont="1" applyFill="1" applyBorder="1" applyAlignment="1" applyProtection="1">
      <alignment horizontal="right"/>
    </xf>
    <xf numFmtId="38" fontId="6" fillId="24" borderId="10" xfId="36" applyNumberFormat="1" applyFont="1" applyFill="1" applyBorder="1" applyProtection="1"/>
    <xf numFmtId="0" fontId="21" fillId="24" borderId="0" xfId="0" applyFont="1" applyFill="1" applyBorder="1"/>
    <xf numFmtId="0" fontId="15" fillId="24" borderId="0" xfId="0" applyFont="1" applyFill="1"/>
    <xf numFmtId="187" fontId="6" fillId="24" borderId="31" xfId="0" applyNumberFormat="1" applyFont="1" applyFill="1" applyBorder="1" applyProtection="1"/>
    <xf numFmtId="187" fontId="6" fillId="24" borderId="32" xfId="0" applyNumberFormat="1" applyFont="1" applyFill="1" applyBorder="1" applyProtection="1"/>
    <xf numFmtId="187" fontId="6" fillId="24" borderId="33" xfId="0" applyNumberFormat="1" applyFont="1" applyFill="1" applyBorder="1" applyProtection="1"/>
    <xf numFmtId="180" fontId="6" fillId="24" borderId="11" xfId="36" applyNumberFormat="1" applyFont="1" applyFill="1" applyBorder="1" applyAlignment="1" applyProtection="1">
      <alignment horizontal="right"/>
    </xf>
    <xf numFmtId="0" fontId="6" fillId="24" borderId="0" xfId="0" applyFont="1" applyFill="1" applyAlignment="1"/>
    <xf numFmtId="0" fontId="6" fillId="24" borderId="0" xfId="0" applyNumberFormat="1" applyFont="1" applyFill="1"/>
    <xf numFmtId="187" fontId="6" fillId="24" borderId="34" xfId="0" applyNumberFormat="1" applyFont="1" applyFill="1" applyBorder="1" applyProtection="1"/>
    <xf numFmtId="187" fontId="6" fillId="24" borderId="28" xfId="0" applyNumberFormat="1" applyFont="1" applyFill="1" applyBorder="1" applyProtection="1"/>
    <xf numFmtId="176" fontId="6" fillId="24" borderId="28" xfId="0" applyNumberFormat="1" applyFont="1" applyFill="1" applyBorder="1" applyProtection="1"/>
    <xf numFmtId="194" fontId="6" fillId="24" borderId="0" xfId="0" quotePrefix="1" applyNumberFormat="1" applyFont="1" applyFill="1" applyAlignment="1">
      <alignment horizontal="left" vertical="center"/>
    </xf>
    <xf numFmtId="0" fontId="6" fillId="24" borderId="0" xfId="0" applyNumberFormat="1" applyFont="1" applyFill="1" applyAlignment="1"/>
    <xf numFmtId="0" fontId="6" fillId="0" borderId="0" xfId="0" applyFont="1"/>
    <xf numFmtId="191" fontId="6" fillId="24" borderId="20" xfId="0" applyNumberFormat="1" applyFont="1" applyFill="1" applyBorder="1" applyAlignment="1" applyProtection="1">
      <alignment horizontal="right"/>
    </xf>
    <xf numFmtId="193" fontId="6" fillId="24" borderId="16" xfId="0" applyNumberFormat="1" applyFont="1" applyFill="1" applyBorder="1" applyAlignment="1" applyProtection="1">
      <alignment horizontal="right"/>
    </xf>
    <xf numFmtId="194" fontId="6" fillId="24" borderId="0" xfId="0" applyNumberFormat="1" applyFont="1" applyFill="1" applyAlignment="1">
      <alignment horizontal="right" vertical="center"/>
    </xf>
    <xf numFmtId="180" fontId="6" fillId="24" borderId="0" xfId="36" applyNumberFormat="1" applyFont="1" applyFill="1" applyBorder="1" applyAlignment="1" applyProtection="1">
      <alignment horizontal="left"/>
    </xf>
    <xf numFmtId="191" fontId="6" fillId="24" borderId="0" xfId="0" applyNumberFormat="1" applyFont="1" applyFill="1" applyBorder="1" applyAlignment="1" applyProtection="1">
      <alignment horizontal="left"/>
    </xf>
    <xf numFmtId="38" fontId="6" fillId="24" borderId="0" xfId="0" applyNumberFormat="1" applyFont="1" applyFill="1" applyBorder="1" applyAlignment="1" applyProtection="1">
      <alignment horizontal="left"/>
    </xf>
    <xf numFmtId="176" fontId="6" fillId="24" borderId="35" xfId="0" applyNumberFormat="1" applyFont="1" applyFill="1" applyBorder="1" applyAlignment="1" applyProtection="1">
      <alignment vertical="distributed"/>
    </xf>
    <xf numFmtId="38" fontId="6" fillId="24" borderId="11" xfId="36" applyNumberFormat="1" applyFont="1" applyFill="1" applyBorder="1" applyProtection="1"/>
    <xf numFmtId="38" fontId="6" fillId="24" borderId="36" xfId="36" applyNumberFormat="1" applyFont="1" applyFill="1" applyBorder="1" applyProtection="1"/>
    <xf numFmtId="187" fontId="6" fillId="24" borderId="11" xfId="36" applyNumberFormat="1" applyFont="1" applyFill="1" applyBorder="1" applyProtection="1"/>
    <xf numFmtId="176" fontId="6" fillId="24" borderId="17" xfId="36" applyNumberFormat="1" applyFont="1" applyFill="1" applyBorder="1" applyProtection="1"/>
    <xf numFmtId="187" fontId="6" fillId="24" borderId="17" xfId="36" applyNumberFormat="1" applyFont="1" applyFill="1" applyBorder="1" applyAlignment="1" applyProtection="1">
      <alignment horizontal="right"/>
    </xf>
    <xf numFmtId="187" fontId="6" fillId="24" borderId="17" xfId="36" applyNumberFormat="1" applyFont="1" applyFill="1" applyBorder="1" applyProtection="1"/>
    <xf numFmtId="176" fontId="6" fillId="24" borderId="26" xfId="36" applyNumberFormat="1" applyFont="1" applyFill="1" applyBorder="1" applyProtection="1"/>
    <xf numFmtId="0" fontId="6" fillId="0" borderId="0" xfId="0" applyFont="1" applyFill="1"/>
    <xf numFmtId="0" fontId="6" fillId="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Border="1"/>
    <xf numFmtId="0" fontId="6" fillId="0" borderId="0" xfId="0" applyFont="1" applyFill="1" applyBorder="1" applyAlignment="1">
      <alignment horizontal="right"/>
    </xf>
    <xf numFmtId="0" fontId="6" fillId="0" borderId="0" xfId="0" applyFont="1" applyFill="1" applyAlignment="1">
      <alignment horizontal="right"/>
    </xf>
    <xf numFmtId="0" fontId="8" fillId="0" borderId="0" xfId="0" applyFont="1" applyFill="1" applyAlignment="1">
      <alignment vertical="center"/>
    </xf>
    <xf numFmtId="0" fontId="8" fillId="0" borderId="0" xfId="0" applyFont="1" applyFill="1" applyBorder="1" applyAlignment="1">
      <alignment vertical="center"/>
    </xf>
    <xf numFmtId="0" fontId="10" fillId="0" borderId="0" xfId="0" applyFont="1" applyFill="1" applyAlignment="1" applyProtection="1">
      <alignment vertical="center"/>
    </xf>
    <xf numFmtId="176" fontId="30" fillId="0" borderId="0" xfId="48" quotePrefix="1" applyNumberFormat="1" applyFont="1" applyFill="1" applyBorder="1" applyAlignment="1" applyProtection="1">
      <alignment vertical="center"/>
    </xf>
    <xf numFmtId="9" fontId="6" fillId="0" borderId="0" xfId="0" applyNumberFormat="1" applyFont="1" applyFill="1" applyBorder="1" applyAlignment="1">
      <alignment horizontal="left"/>
    </xf>
    <xf numFmtId="0" fontId="9" fillId="0" borderId="0" xfId="0" applyFont="1" applyFill="1"/>
    <xf numFmtId="0" fontId="6" fillId="0" borderId="0" xfId="0" applyFont="1" applyFill="1" applyAlignment="1">
      <alignment horizontal="center"/>
    </xf>
    <xf numFmtId="9" fontId="6" fillId="0" borderId="0" xfId="0" applyNumberFormat="1" applyFont="1" applyFill="1"/>
    <xf numFmtId="194" fontId="6" fillId="24" borderId="0" xfId="0" applyNumberFormat="1" applyFont="1" applyFill="1" applyBorder="1" applyAlignment="1">
      <alignment horizontal="right" vertical="center"/>
    </xf>
    <xf numFmtId="0" fontId="6" fillId="24" borderId="0" xfId="0" applyFont="1" applyFill="1" applyBorder="1" applyAlignment="1">
      <alignment horizontal="right" vertical="center"/>
    </xf>
    <xf numFmtId="0" fontId="6" fillId="24" borderId="0" xfId="0" applyNumberFormat="1" applyFont="1" applyFill="1" applyBorder="1"/>
    <xf numFmtId="176" fontId="16" fillId="24" borderId="0" xfId="48" applyNumberFormat="1" applyFont="1" applyFill="1" applyBorder="1" applyAlignment="1" applyProtection="1">
      <alignment horizontal="left" vertical="center"/>
    </xf>
    <xf numFmtId="176" fontId="14" fillId="24" borderId="0" xfId="48" applyNumberFormat="1" applyFont="1" applyFill="1" applyBorder="1" applyAlignment="1" applyProtection="1">
      <alignment horizontal="left" vertical="center"/>
    </xf>
    <xf numFmtId="0" fontId="34" fillId="24" borderId="0" xfId="0" applyFont="1" applyFill="1" applyAlignment="1">
      <alignment horizontal="left" vertical="center"/>
    </xf>
    <xf numFmtId="0" fontId="9" fillId="24" borderId="0" xfId="0" applyFont="1" applyFill="1" applyAlignment="1">
      <alignment horizontal="center" vertical="center"/>
    </xf>
    <xf numFmtId="0" fontId="6" fillId="24" borderId="0" xfId="0" applyFont="1" applyFill="1" applyAlignment="1">
      <alignment vertical="center"/>
    </xf>
    <xf numFmtId="0" fontId="6" fillId="24" borderId="0" xfId="0" applyFont="1" applyFill="1" applyBorder="1" applyAlignment="1"/>
    <xf numFmtId="176" fontId="6" fillId="24" borderId="0" xfId="48" applyNumberFormat="1" applyFont="1" applyFill="1" applyBorder="1" applyAlignment="1" applyProtection="1">
      <alignment horizontal="center" vertical="center"/>
    </xf>
    <xf numFmtId="0" fontId="6" fillId="24" borderId="37" xfId="0" applyFont="1" applyFill="1" applyBorder="1" applyAlignment="1">
      <alignment horizontal="left" vertical="center"/>
    </xf>
    <xf numFmtId="0" fontId="11" fillId="24" borderId="25" xfId="0" applyFont="1" applyFill="1" applyBorder="1" applyAlignment="1">
      <alignment horizontal="left" vertical="center"/>
    </xf>
    <xf numFmtId="0" fontId="6" fillId="24" borderId="25" xfId="0" applyFont="1" applyFill="1" applyBorder="1" applyAlignment="1">
      <alignment horizontal="center" vertical="center"/>
    </xf>
    <xf numFmtId="0" fontId="6" fillId="24" borderId="17" xfId="0" applyFont="1" applyFill="1" applyBorder="1" applyAlignment="1">
      <alignment horizontal="center" vertical="center"/>
    </xf>
    <xf numFmtId="0" fontId="11" fillId="24" borderId="38" xfId="0" applyFont="1" applyFill="1" applyBorder="1" applyAlignment="1">
      <alignment horizontal="center" vertical="center" wrapText="1"/>
    </xf>
    <xf numFmtId="0" fontId="11" fillId="24" borderId="38" xfId="0" applyFont="1" applyFill="1" applyBorder="1" applyAlignment="1">
      <alignment horizontal="center" vertical="center"/>
    </xf>
    <xf numFmtId="0" fontId="11" fillId="24" borderId="0" xfId="0" applyFont="1" applyFill="1" applyBorder="1" applyAlignment="1">
      <alignment horizontal="center" vertical="center"/>
    </xf>
    <xf numFmtId="0" fontId="11" fillId="24" borderId="0" xfId="0" applyFont="1" applyFill="1" applyBorder="1" applyAlignment="1">
      <alignment horizontal="center" vertical="center" wrapText="1"/>
    </xf>
    <xf numFmtId="176" fontId="6" fillId="24" borderId="0" xfId="48" applyNumberFormat="1" applyFont="1" applyFill="1" applyBorder="1" applyAlignment="1" applyProtection="1">
      <alignment horizontal="left" vertical="center"/>
    </xf>
    <xf numFmtId="0" fontId="6" fillId="24" borderId="39" xfId="0" applyFont="1" applyFill="1" applyBorder="1" applyAlignment="1">
      <alignment horizontal="left" vertical="center"/>
    </xf>
    <xf numFmtId="0" fontId="11" fillId="24" borderId="0" xfId="0" applyFont="1" applyFill="1" applyBorder="1" applyAlignment="1">
      <alignment horizontal="left" vertical="center"/>
    </xf>
    <xf numFmtId="0" fontId="6" fillId="24" borderId="40" xfId="0" applyFont="1" applyFill="1" applyBorder="1" applyAlignment="1">
      <alignment horizontal="center" vertical="center"/>
    </xf>
    <xf numFmtId="0" fontId="6" fillId="24" borderId="41" xfId="0" applyFont="1" applyFill="1" applyBorder="1" applyAlignment="1">
      <alignment horizontal="center" vertical="center"/>
    </xf>
    <xf numFmtId="38" fontId="6" fillId="24" borderId="11" xfId="0" applyNumberFormat="1" applyFont="1" applyFill="1" applyBorder="1" applyAlignment="1">
      <alignment vertical="center"/>
    </xf>
    <xf numFmtId="38" fontId="6" fillId="24" borderId="0" xfId="0" applyNumberFormat="1" applyFont="1" applyFill="1" applyBorder="1" applyAlignment="1">
      <alignment vertical="center"/>
    </xf>
    <xf numFmtId="0" fontId="6" fillId="24" borderId="0" xfId="0" applyFont="1" applyFill="1" applyBorder="1" applyAlignment="1" applyProtection="1">
      <alignment vertical="center"/>
    </xf>
    <xf numFmtId="0" fontId="6" fillId="24" borderId="42" xfId="0" applyFont="1" applyFill="1" applyBorder="1" applyAlignment="1">
      <alignment horizontal="left" vertical="center"/>
    </xf>
    <xf numFmtId="0" fontId="6" fillId="24" borderId="0" xfId="0" applyFont="1" applyFill="1" applyBorder="1" applyAlignment="1">
      <alignment horizontal="center" vertical="center"/>
    </xf>
    <xf numFmtId="9" fontId="6" fillId="24" borderId="39" xfId="28" applyFont="1" applyFill="1" applyBorder="1" applyAlignment="1">
      <alignment horizontal="right" vertical="center"/>
    </xf>
    <xf numFmtId="9" fontId="6" fillId="24" borderId="0" xfId="28" applyFont="1" applyFill="1" applyBorder="1" applyAlignment="1">
      <alignment horizontal="right" vertical="center"/>
    </xf>
    <xf numFmtId="0" fontId="6" fillId="24" borderId="0" xfId="36" applyNumberFormat="1" applyFont="1" applyFill="1" applyBorder="1" applyAlignment="1" applyProtection="1">
      <alignment vertical="center"/>
    </xf>
    <xf numFmtId="0" fontId="6" fillId="24" borderId="33" xfId="0" applyFont="1" applyFill="1" applyBorder="1" applyAlignment="1">
      <alignment horizontal="left" vertical="center"/>
    </xf>
    <xf numFmtId="0" fontId="6" fillId="24" borderId="43" xfId="0" applyFont="1" applyFill="1" applyBorder="1" applyAlignment="1">
      <alignment horizontal="left" vertical="center"/>
    </xf>
    <xf numFmtId="179" fontId="6" fillId="24" borderId="0" xfId="36" applyNumberFormat="1" applyFont="1" applyFill="1" applyBorder="1" applyAlignment="1" applyProtection="1">
      <alignment horizontal="right" vertical="center"/>
    </xf>
    <xf numFmtId="0" fontId="6" fillId="24" borderId="38" xfId="0" applyFont="1" applyFill="1" applyBorder="1" applyAlignment="1">
      <alignment horizontal="left" vertical="center"/>
    </xf>
    <xf numFmtId="0" fontId="11" fillId="24" borderId="44" xfId="0" applyFont="1" applyFill="1" applyBorder="1" applyAlignment="1">
      <alignment horizontal="left" vertical="center"/>
    </xf>
    <xf numFmtId="0" fontId="23" fillId="24" borderId="25" xfId="0" applyFont="1" applyFill="1" applyBorder="1" applyAlignment="1">
      <alignment horizontal="left" vertical="top" wrapText="1"/>
    </xf>
    <xf numFmtId="0" fontId="23" fillId="24" borderId="17" xfId="0" applyFont="1" applyFill="1" applyBorder="1" applyAlignment="1">
      <alignment horizontal="left" vertical="top" wrapText="1"/>
    </xf>
    <xf numFmtId="0" fontId="23" fillId="24" borderId="0" xfId="0" applyFont="1" applyFill="1" applyBorder="1" applyAlignment="1">
      <alignment horizontal="left" vertical="top" wrapText="1"/>
    </xf>
    <xf numFmtId="180" fontId="6" fillId="24" borderId="0" xfId="36" applyNumberFormat="1" applyFont="1" applyFill="1" applyBorder="1" applyAlignment="1" applyProtection="1">
      <alignment vertical="center"/>
    </xf>
    <xf numFmtId="0" fontId="6" fillId="24" borderId="45" xfId="0" applyFont="1" applyFill="1" applyBorder="1" applyAlignment="1">
      <alignment horizontal="left" vertical="center"/>
    </xf>
    <xf numFmtId="0" fontId="6" fillId="24" borderId="42" xfId="0" applyFont="1" applyFill="1" applyBorder="1" applyAlignment="1">
      <alignment horizontal="center" vertical="center"/>
    </xf>
    <xf numFmtId="0" fontId="6" fillId="24" borderId="46" xfId="0" applyFont="1" applyFill="1" applyBorder="1" applyAlignment="1">
      <alignment horizontal="center" vertical="center"/>
    </xf>
    <xf numFmtId="38" fontId="6" fillId="24" borderId="38" xfId="36" applyNumberFormat="1" applyFont="1" applyFill="1" applyBorder="1" applyAlignment="1">
      <alignment horizontal="right" vertical="top" wrapText="1"/>
    </xf>
    <xf numFmtId="38" fontId="6" fillId="24" borderId="0" xfId="36" applyNumberFormat="1" applyFont="1" applyFill="1" applyBorder="1" applyAlignment="1">
      <alignment horizontal="right" vertical="top" wrapText="1"/>
    </xf>
    <xf numFmtId="0" fontId="23" fillId="24" borderId="45" xfId="0" applyFont="1" applyFill="1" applyBorder="1" applyAlignment="1">
      <alignment horizontal="left" vertical="top" wrapText="1"/>
    </xf>
    <xf numFmtId="0" fontId="23" fillId="24" borderId="39" xfId="0" applyFont="1" applyFill="1" applyBorder="1" applyAlignment="1">
      <alignment horizontal="left" vertical="top" wrapText="1"/>
    </xf>
    <xf numFmtId="0" fontId="23" fillId="24" borderId="47" xfId="0" applyFont="1" applyFill="1" applyBorder="1" applyAlignment="1">
      <alignment horizontal="left" vertical="top" wrapText="1"/>
    </xf>
    <xf numFmtId="38" fontId="6" fillId="24" borderId="45" xfId="36" applyNumberFormat="1" applyFont="1" applyFill="1" applyBorder="1" applyAlignment="1">
      <alignment horizontal="right" vertical="top" wrapText="1"/>
    </xf>
    <xf numFmtId="0" fontId="6" fillId="24" borderId="45" xfId="0" applyFont="1" applyFill="1" applyBorder="1"/>
    <xf numFmtId="0" fontId="6" fillId="24" borderId="39" xfId="0" applyFont="1" applyFill="1" applyBorder="1"/>
    <xf numFmtId="0" fontId="6" fillId="24" borderId="47" xfId="0" applyFont="1" applyFill="1" applyBorder="1"/>
    <xf numFmtId="179" fontId="6" fillId="24" borderId="0" xfId="28" applyNumberFormat="1" applyFont="1" applyFill="1" applyBorder="1" applyAlignment="1" applyProtection="1">
      <alignment horizontal="right" vertical="center"/>
    </xf>
    <xf numFmtId="0" fontId="6" fillId="24" borderId="33" xfId="0" applyFont="1" applyFill="1" applyBorder="1"/>
    <xf numFmtId="0" fontId="6" fillId="24" borderId="43" xfId="0" applyFont="1" applyFill="1" applyBorder="1"/>
    <xf numFmtId="0" fontId="6" fillId="24" borderId="41" xfId="0" applyFont="1" applyFill="1" applyBorder="1"/>
    <xf numFmtId="38" fontId="6" fillId="24" borderId="33" xfId="36" applyNumberFormat="1" applyFont="1" applyFill="1" applyBorder="1" applyAlignment="1">
      <alignment horizontal="right" vertical="top" wrapText="1"/>
    </xf>
    <xf numFmtId="187" fontId="6" fillId="24" borderId="0" xfId="48" applyNumberFormat="1" applyFont="1" applyFill="1" applyBorder="1" applyAlignment="1" applyProtection="1">
      <alignment vertical="center"/>
    </xf>
    <xf numFmtId="0" fontId="6" fillId="24" borderId="0" xfId="0" applyFont="1" applyFill="1" applyBorder="1" applyAlignment="1">
      <alignment horizontal="left" vertical="center"/>
    </xf>
    <xf numFmtId="0" fontId="11" fillId="24" borderId="42" xfId="0" applyFont="1" applyFill="1" applyBorder="1" applyAlignment="1">
      <alignment horizontal="center" vertical="center"/>
    </xf>
    <xf numFmtId="176" fontId="6" fillId="24" borderId="39" xfId="48" applyNumberFormat="1" applyFont="1" applyFill="1" applyBorder="1" applyAlignment="1" applyProtection="1">
      <alignment vertical="center"/>
    </xf>
    <xf numFmtId="176" fontId="6" fillId="24" borderId="45" xfId="48" applyNumberFormat="1" applyFont="1" applyFill="1" applyBorder="1" applyAlignment="1" applyProtection="1">
      <alignment vertical="center"/>
    </xf>
    <xf numFmtId="0" fontId="0" fillId="24" borderId="0" xfId="0" applyFill="1" applyBorder="1" applyAlignment="1">
      <alignment horizontal="right"/>
    </xf>
    <xf numFmtId="0" fontId="6" fillId="24" borderId="11" xfId="0" applyFont="1" applyFill="1" applyBorder="1" applyAlignment="1">
      <alignment horizontal="left" vertical="center"/>
    </xf>
    <xf numFmtId="0" fontId="11" fillId="24" borderId="11" xfId="0" applyFont="1" applyFill="1" applyBorder="1" applyAlignment="1">
      <alignment horizontal="left" vertical="center"/>
    </xf>
    <xf numFmtId="0" fontId="6" fillId="24" borderId="11" xfId="0" applyFont="1" applyFill="1" applyBorder="1" applyAlignment="1">
      <alignment horizontal="center" vertical="center"/>
    </xf>
    <xf numFmtId="179" fontId="6" fillId="24" borderId="11" xfId="28" applyNumberFormat="1" applyFont="1" applyFill="1" applyBorder="1" applyAlignment="1">
      <alignment vertical="center"/>
    </xf>
    <xf numFmtId="0" fontId="11" fillId="24" borderId="37" xfId="0" applyFont="1" applyFill="1" applyBorder="1" applyAlignment="1">
      <alignment horizontal="left" vertical="center"/>
    </xf>
    <xf numFmtId="187" fontId="6" fillId="24" borderId="0" xfId="0" applyNumberFormat="1" applyFont="1" applyFill="1" applyBorder="1"/>
    <xf numFmtId="179" fontId="6" fillId="24" borderId="0" xfId="28" applyNumberFormat="1" applyFont="1" applyFill="1" applyBorder="1" applyAlignment="1">
      <alignment vertical="center"/>
    </xf>
    <xf numFmtId="0" fontId="11" fillId="24" borderId="11" xfId="0" applyFont="1" applyFill="1" applyBorder="1" applyAlignment="1">
      <alignment horizontal="center" vertical="center"/>
    </xf>
    <xf numFmtId="0" fontId="11" fillId="24" borderId="25" xfId="0" applyFont="1" applyFill="1" applyBorder="1" applyAlignment="1">
      <alignment horizontal="center" vertical="center"/>
    </xf>
    <xf numFmtId="0" fontId="11" fillId="24" borderId="11" xfId="0" applyFont="1" applyFill="1" applyBorder="1" applyAlignment="1">
      <alignment horizontal="center" vertical="center" wrapText="1"/>
    </xf>
    <xf numFmtId="0" fontId="11" fillId="24" borderId="25" xfId="0" applyFont="1" applyFill="1" applyBorder="1" applyAlignment="1">
      <alignment horizontal="center" vertical="center" wrapText="1"/>
    </xf>
    <xf numFmtId="0" fontId="6" fillId="24" borderId="44" xfId="0" applyFont="1" applyFill="1" applyBorder="1" applyAlignment="1">
      <alignment horizontal="center" vertical="center"/>
    </xf>
    <xf numFmtId="38" fontId="6" fillId="24" borderId="38" xfId="35" applyNumberFormat="1" applyFont="1" applyFill="1" applyBorder="1" applyAlignment="1">
      <alignment horizontal="right" vertical="center"/>
    </xf>
    <xf numFmtId="38" fontId="6" fillId="24" borderId="44" xfId="35" applyNumberFormat="1" applyFont="1" applyFill="1" applyBorder="1" applyAlignment="1">
      <alignment horizontal="right" vertical="center"/>
    </xf>
    <xf numFmtId="0" fontId="11" fillId="24" borderId="40" xfId="0" applyFont="1" applyFill="1" applyBorder="1" applyAlignment="1">
      <alignment horizontal="left" vertical="center"/>
    </xf>
    <xf numFmtId="38" fontId="6" fillId="24" borderId="33" xfId="36" applyNumberFormat="1" applyFont="1" applyFill="1" applyBorder="1" applyAlignment="1">
      <alignment vertical="center"/>
    </xf>
    <xf numFmtId="38" fontId="6" fillId="24" borderId="40" xfId="36" applyNumberFormat="1" applyFont="1" applyFill="1" applyBorder="1" applyAlignment="1">
      <alignment vertical="center"/>
    </xf>
    <xf numFmtId="38" fontId="6" fillId="24" borderId="11" xfId="35" applyFont="1" applyFill="1" applyBorder="1" applyAlignment="1">
      <alignment horizontal="right" vertical="center"/>
    </xf>
    <xf numFmtId="38" fontId="33" fillId="24" borderId="11" xfId="35" applyFont="1" applyFill="1" applyBorder="1" applyAlignment="1">
      <alignment vertical="center"/>
    </xf>
    <xf numFmtId="38" fontId="6" fillId="24" borderId="39" xfId="35" applyNumberFormat="1" applyFont="1" applyFill="1" applyBorder="1" applyAlignment="1">
      <alignment horizontal="right" vertical="center"/>
    </xf>
    <xf numFmtId="38" fontId="6" fillId="24" borderId="39" xfId="35" applyNumberFormat="1" applyFont="1" applyFill="1" applyBorder="1" applyAlignment="1">
      <alignment vertical="center"/>
    </xf>
    <xf numFmtId="38" fontId="6" fillId="24" borderId="45" xfId="35" applyNumberFormat="1" applyFont="1" applyFill="1" applyBorder="1" applyAlignment="1">
      <alignment vertical="center"/>
    </xf>
    <xf numFmtId="0" fontId="6" fillId="24" borderId="38" xfId="0" applyFont="1" applyFill="1" applyBorder="1" applyAlignment="1">
      <alignment vertical="center"/>
    </xf>
    <xf numFmtId="38" fontId="6" fillId="24" borderId="43" xfId="35" applyNumberFormat="1" applyFont="1" applyFill="1" applyBorder="1" applyAlignment="1">
      <alignment horizontal="right" vertical="center"/>
    </xf>
    <xf numFmtId="38" fontId="6" fillId="24" borderId="43" xfId="35" applyNumberFormat="1" applyFont="1" applyFill="1" applyBorder="1" applyAlignment="1">
      <alignment vertical="center"/>
    </xf>
    <xf numFmtId="38" fontId="6" fillId="24" borderId="33" xfId="35" applyNumberFormat="1" applyFont="1" applyFill="1" applyBorder="1" applyAlignment="1">
      <alignment vertical="center"/>
    </xf>
    <xf numFmtId="0" fontId="6" fillId="24" borderId="33" xfId="0" applyFont="1" applyFill="1" applyBorder="1" applyAlignment="1">
      <alignment vertical="center"/>
    </xf>
    <xf numFmtId="38" fontId="6" fillId="24" borderId="33" xfId="35" applyNumberFormat="1" applyFont="1" applyFill="1" applyBorder="1" applyAlignment="1">
      <alignment horizontal="right" vertical="center"/>
    </xf>
    <xf numFmtId="38" fontId="6" fillId="24" borderId="37" xfId="35" applyNumberFormat="1" applyFont="1" applyFill="1" applyBorder="1" applyAlignment="1">
      <alignment horizontal="right" vertical="center"/>
    </xf>
    <xf numFmtId="38" fontId="6" fillId="24" borderId="11" xfId="35" applyNumberFormat="1" applyFont="1" applyFill="1" applyBorder="1" applyAlignment="1">
      <alignment horizontal="right" vertical="center"/>
    </xf>
    <xf numFmtId="38" fontId="6" fillId="24" borderId="0" xfId="35" applyNumberFormat="1" applyFont="1" applyFill="1" applyBorder="1" applyAlignment="1">
      <alignment horizontal="right" vertical="center"/>
    </xf>
    <xf numFmtId="38" fontId="6" fillId="24" borderId="42" xfId="35" applyNumberFormat="1" applyFont="1" applyFill="1" applyBorder="1" applyAlignment="1">
      <alignment horizontal="right" vertical="center"/>
    </xf>
    <xf numFmtId="38" fontId="6" fillId="24" borderId="42" xfId="35" applyNumberFormat="1" applyFont="1" applyFill="1" applyBorder="1" applyAlignment="1">
      <alignment vertical="center"/>
    </xf>
    <xf numFmtId="38" fontId="6" fillId="24" borderId="38" xfId="35" applyNumberFormat="1" applyFont="1" applyFill="1" applyBorder="1" applyAlignment="1">
      <alignment vertical="center"/>
    </xf>
    <xf numFmtId="38" fontId="6" fillId="24" borderId="0" xfId="36" applyNumberFormat="1" applyFont="1" applyFill="1" applyBorder="1" applyAlignment="1" applyProtection="1">
      <alignment vertical="center"/>
    </xf>
    <xf numFmtId="0" fontId="6" fillId="24" borderId="0" xfId="0" applyFont="1" applyFill="1" applyAlignment="1">
      <alignment horizontal="center" vertical="center"/>
    </xf>
    <xf numFmtId="0" fontId="6" fillId="24" borderId="40" xfId="0" applyFont="1" applyFill="1" applyBorder="1" applyAlignment="1"/>
    <xf numFmtId="0" fontId="6" fillId="24" borderId="0" xfId="0" applyFont="1" applyFill="1" applyBorder="1" applyAlignment="1">
      <alignment horizontal="right"/>
    </xf>
    <xf numFmtId="176" fontId="26" fillId="24" borderId="0" xfId="48" applyNumberFormat="1" applyFont="1" applyFill="1" applyBorder="1" applyAlignment="1" applyProtection="1">
      <alignment horizontal="left" vertical="center"/>
    </xf>
    <xf numFmtId="0" fontId="6" fillId="24" borderId="45" xfId="0" applyFont="1" applyFill="1" applyBorder="1" applyAlignment="1">
      <alignment vertical="center"/>
    </xf>
    <xf numFmtId="0" fontId="6" fillId="24" borderId="42" xfId="0" applyFont="1" applyFill="1" applyBorder="1" applyAlignment="1">
      <alignment vertical="center"/>
    </xf>
    <xf numFmtId="0" fontId="6" fillId="24" borderId="44" xfId="0" applyFont="1" applyFill="1" applyBorder="1" applyAlignment="1">
      <alignment vertical="center"/>
    </xf>
    <xf numFmtId="0" fontId="6" fillId="24" borderId="39" xfId="0" applyFont="1" applyFill="1" applyBorder="1" applyAlignment="1">
      <alignment vertical="center"/>
    </xf>
    <xf numFmtId="0" fontId="6" fillId="24" borderId="47" xfId="0" applyFont="1" applyFill="1" applyBorder="1" applyAlignment="1">
      <alignment horizontal="center" vertical="center"/>
    </xf>
    <xf numFmtId="176" fontId="28" fillId="24" borderId="0" xfId="48" applyNumberFormat="1" applyFont="1" applyFill="1" applyBorder="1" applyAlignment="1" applyProtection="1">
      <alignment horizontal="left" vertical="center"/>
    </xf>
    <xf numFmtId="0" fontId="6" fillId="24" borderId="43" xfId="0" applyFont="1" applyFill="1" applyBorder="1" applyAlignment="1">
      <alignment vertical="center"/>
    </xf>
    <xf numFmtId="0" fontId="6" fillId="24" borderId="40" xfId="0" applyFont="1" applyFill="1" applyBorder="1" applyAlignment="1">
      <alignment horizontal="left" vertical="center"/>
    </xf>
    <xf numFmtId="0" fontId="6" fillId="24" borderId="44" xfId="0" applyFont="1" applyFill="1" applyBorder="1" applyAlignment="1">
      <alignment horizontal="left" vertical="center"/>
    </xf>
    <xf numFmtId="2" fontId="6" fillId="24" borderId="25" xfId="0" applyNumberFormat="1" applyFont="1" applyFill="1" applyBorder="1" applyAlignment="1">
      <alignment horizontal="right" vertical="center"/>
    </xf>
    <xf numFmtId="38" fontId="6" fillId="24" borderId="25" xfId="35" applyFont="1" applyFill="1" applyBorder="1" applyAlignment="1">
      <alignment horizontal="right" vertical="center"/>
    </xf>
    <xf numFmtId="0" fontId="6" fillId="24" borderId="39" xfId="0" applyFont="1" applyFill="1" applyBorder="1" applyAlignment="1">
      <alignment horizontal="center" vertical="center"/>
    </xf>
    <xf numFmtId="0" fontId="6" fillId="24" borderId="46" xfId="0" applyFont="1" applyFill="1" applyBorder="1" applyAlignment="1">
      <alignment horizontal="left" vertical="center"/>
    </xf>
    <xf numFmtId="0" fontId="6" fillId="24" borderId="47" xfId="0" applyFont="1" applyFill="1" applyBorder="1" applyAlignment="1">
      <alignment horizontal="left" vertical="center"/>
    </xf>
    <xf numFmtId="0" fontId="6" fillId="24" borderId="41" xfId="0" applyFont="1" applyFill="1" applyBorder="1" applyAlignment="1">
      <alignment horizontal="left" vertical="center"/>
    </xf>
    <xf numFmtId="40" fontId="6" fillId="24" borderId="25" xfId="0" applyNumberFormat="1" applyFont="1" applyFill="1" applyBorder="1" applyAlignment="1">
      <alignment horizontal="right" vertical="center"/>
    </xf>
    <xf numFmtId="40" fontId="6" fillId="24" borderId="25" xfId="35" applyNumberFormat="1" applyFont="1" applyFill="1" applyBorder="1" applyAlignment="1">
      <alignment horizontal="right" vertical="center"/>
    </xf>
    <xf numFmtId="40" fontId="6" fillId="24" borderId="17" xfId="35" applyNumberFormat="1" applyFont="1" applyFill="1" applyBorder="1" applyAlignment="1">
      <alignment horizontal="right" vertical="center"/>
    </xf>
    <xf numFmtId="180" fontId="6" fillId="24" borderId="45" xfId="0" applyNumberFormat="1" applyFont="1" applyFill="1" applyBorder="1" applyAlignment="1">
      <alignment horizontal="right" vertical="center"/>
    </xf>
    <xf numFmtId="180" fontId="6" fillId="24" borderId="45" xfId="35" applyNumberFormat="1" applyFont="1" applyFill="1" applyBorder="1" applyAlignment="1">
      <alignment horizontal="right" vertical="center"/>
    </xf>
    <xf numFmtId="180" fontId="6" fillId="24" borderId="0" xfId="35" applyNumberFormat="1" applyFont="1" applyFill="1" applyBorder="1" applyAlignment="1">
      <alignment horizontal="right" vertical="center"/>
    </xf>
    <xf numFmtId="180" fontId="6" fillId="24" borderId="40" xfId="0" applyNumberFormat="1" applyFont="1" applyFill="1" applyBorder="1" applyAlignment="1">
      <alignment horizontal="right" vertical="center"/>
    </xf>
    <xf numFmtId="0" fontId="23" fillId="24" borderId="0" xfId="0" applyFont="1" applyFill="1" applyBorder="1" applyAlignment="1">
      <alignment horizontal="left" vertical="center"/>
    </xf>
    <xf numFmtId="179" fontId="6" fillId="24" borderId="0" xfId="28" applyNumberFormat="1" applyFont="1" applyFill="1" applyBorder="1" applyAlignment="1" applyProtection="1">
      <alignment vertical="center"/>
    </xf>
    <xf numFmtId="196" fontId="6" fillId="24" borderId="37" xfId="0" applyNumberFormat="1" applyFont="1" applyFill="1" applyBorder="1" applyAlignment="1">
      <alignment horizontal="center" vertical="center"/>
    </xf>
    <xf numFmtId="196" fontId="6" fillId="24" borderId="25" xfId="0" applyNumberFormat="1" applyFont="1" applyFill="1" applyBorder="1" applyAlignment="1">
      <alignment horizontal="center" vertical="center"/>
    </xf>
    <xf numFmtId="196" fontId="6" fillId="24" borderId="11" xfId="0" applyNumberFormat="1" applyFont="1" applyFill="1" applyBorder="1" applyAlignment="1">
      <alignment horizontal="center" vertical="center"/>
    </xf>
    <xf numFmtId="196" fontId="6" fillId="24" borderId="17" xfId="0" applyNumberFormat="1" applyFont="1" applyFill="1" applyBorder="1" applyAlignment="1">
      <alignment horizontal="center" vertical="center"/>
    </xf>
    <xf numFmtId="197" fontId="6" fillId="24" borderId="44" xfId="35" applyNumberFormat="1" applyFont="1" applyFill="1" applyBorder="1" applyAlignment="1">
      <alignment horizontal="right" vertical="center"/>
    </xf>
    <xf numFmtId="197" fontId="6" fillId="24" borderId="46" xfId="35" applyNumberFormat="1" applyFont="1" applyFill="1" applyBorder="1" applyAlignment="1">
      <alignment horizontal="right" vertical="center"/>
    </xf>
    <xf numFmtId="197" fontId="6" fillId="24" borderId="0" xfId="35" applyNumberFormat="1" applyFont="1" applyFill="1" applyBorder="1" applyAlignment="1">
      <alignment horizontal="right" vertical="center"/>
    </xf>
    <xf numFmtId="197" fontId="6" fillId="24" borderId="47" xfId="35" applyNumberFormat="1" applyFont="1" applyFill="1" applyBorder="1" applyAlignment="1">
      <alignment horizontal="right" vertical="center"/>
    </xf>
    <xf numFmtId="0" fontId="6" fillId="24" borderId="40" xfId="0" applyFont="1" applyFill="1" applyBorder="1" applyAlignment="1">
      <alignment vertical="center"/>
    </xf>
    <xf numFmtId="197" fontId="6" fillId="24" borderId="40" xfId="35" applyNumberFormat="1" applyFont="1" applyFill="1" applyBorder="1" applyAlignment="1">
      <alignment horizontal="right" vertical="center"/>
    </xf>
    <xf numFmtId="197" fontId="6" fillId="24" borderId="41" xfId="35" applyNumberFormat="1" applyFont="1" applyFill="1" applyBorder="1" applyAlignment="1">
      <alignment horizontal="right" vertical="center"/>
    </xf>
    <xf numFmtId="0" fontId="6" fillId="24" borderId="25" xfId="0" applyFont="1" applyFill="1" applyBorder="1" applyAlignment="1">
      <alignment horizontal="left" vertical="center"/>
    </xf>
    <xf numFmtId="197" fontId="33" fillId="24" borderId="25" xfId="35" applyNumberFormat="1" applyFont="1" applyFill="1" applyBorder="1" applyAlignment="1">
      <alignment vertical="center"/>
    </xf>
    <xf numFmtId="197" fontId="6" fillId="24" borderId="25" xfId="0" applyNumberFormat="1" applyFont="1" applyFill="1" applyBorder="1" applyAlignment="1">
      <alignment horizontal="center" vertical="center"/>
    </xf>
    <xf numFmtId="197" fontId="6" fillId="24" borderId="17" xfId="0" applyNumberFormat="1" applyFont="1" applyFill="1" applyBorder="1" applyAlignment="1">
      <alignment horizontal="center" vertical="center"/>
    </xf>
    <xf numFmtId="197" fontId="6" fillId="24" borderId="46" xfId="0" applyNumberFormat="1" applyFont="1" applyFill="1" applyBorder="1" applyAlignment="1">
      <alignment horizontal="center" vertical="center"/>
    </xf>
    <xf numFmtId="197" fontId="6" fillId="24" borderId="39" xfId="35" applyNumberFormat="1" applyFont="1" applyFill="1" applyBorder="1" applyAlignment="1">
      <alignment horizontal="right" vertical="center"/>
    </xf>
    <xf numFmtId="197" fontId="6" fillId="24" borderId="38" xfId="35" applyNumberFormat="1" applyFont="1" applyFill="1" applyBorder="1" applyAlignment="1">
      <alignment horizontal="right" vertical="center"/>
    </xf>
    <xf numFmtId="197" fontId="6" fillId="24" borderId="45" xfId="35" applyNumberFormat="1" applyFont="1" applyFill="1" applyBorder="1" applyAlignment="1">
      <alignment horizontal="right" vertical="center"/>
    </xf>
    <xf numFmtId="197" fontId="6" fillId="24" borderId="43" xfId="0" applyNumberFormat="1" applyFont="1" applyFill="1" applyBorder="1" applyAlignment="1">
      <alignment horizontal="right" vertical="center"/>
    </xf>
    <xf numFmtId="197" fontId="6" fillId="24" borderId="40" xfId="0" applyNumberFormat="1" applyFont="1" applyFill="1" applyBorder="1" applyAlignment="1">
      <alignment horizontal="right" vertical="center"/>
    </xf>
    <xf numFmtId="197" fontId="6" fillId="24" borderId="33" xfId="35" applyNumberFormat="1" applyFont="1" applyFill="1" applyBorder="1" applyAlignment="1">
      <alignment horizontal="right" vertical="center"/>
    </xf>
    <xf numFmtId="197" fontId="6" fillId="24" borderId="25" xfId="35" applyNumberFormat="1" applyFont="1" applyFill="1" applyBorder="1" applyAlignment="1">
      <alignment horizontal="right" vertical="center"/>
    </xf>
    <xf numFmtId="197" fontId="6" fillId="24" borderId="17" xfId="35" applyNumberFormat="1" applyFont="1" applyFill="1" applyBorder="1" applyAlignment="1">
      <alignment horizontal="right" vertical="center"/>
    </xf>
    <xf numFmtId="181" fontId="6" fillId="24" borderId="0" xfId="35" applyNumberFormat="1" applyFont="1" applyFill="1" applyBorder="1" applyAlignment="1">
      <alignment horizontal="right" vertical="center"/>
    </xf>
    <xf numFmtId="197" fontId="6" fillId="24" borderId="39" xfId="0" applyNumberFormat="1" applyFont="1" applyFill="1" applyBorder="1" applyAlignment="1">
      <alignment horizontal="right" vertical="center"/>
    </xf>
    <xf numFmtId="181" fontId="6" fillId="24" borderId="40" xfId="35" applyNumberFormat="1" applyFont="1" applyFill="1" applyBorder="1" applyAlignment="1">
      <alignment horizontal="right" vertical="center"/>
    </xf>
    <xf numFmtId="0" fontId="15" fillId="24" borderId="0" xfId="0" applyFont="1" applyFill="1" applyBorder="1"/>
    <xf numFmtId="188" fontId="6" fillId="24" borderId="42" xfId="0" applyNumberFormat="1" applyFont="1" applyFill="1" applyBorder="1" applyAlignment="1">
      <alignment horizontal="right" vertical="center"/>
    </xf>
    <xf numFmtId="188" fontId="6" fillId="24" borderId="44" xfId="0" applyNumberFormat="1" applyFont="1" applyFill="1" applyBorder="1" applyAlignment="1">
      <alignment horizontal="right" vertical="center"/>
    </xf>
    <xf numFmtId="188" fontId="6" fillId="24" borderId="44" xfId="35" applyNumberFormat="1" applyFont="1" applyFill="1" applyBorder="1" applyAlignment="1">
      <alignment horizontal="right" vertical="center"/>
    </xf>
    <xf numFmtId="188" fontId="6" fillId="24" borderId="38" xfId="35" applyNumberFormat="1" applyFont="1" applyFill="1" applyBorder="1" applyAlignment="1">
      <alignment horizontal="right" vertical="center"/>
    </xf>
    <xf numFmtId="188" fontId="6" fillId="24" borderId="39" xfId="0" applyNumberFormat="1" applyFont="1" applyFill="1" applyBorder="1" applyAlignment="1">
      <alignment horizontal="right" vertical="center"/>
    </xf>
    <xf numFmtId="188" fontId="6" fillId="24" borderId="0" xfId="0" applyNumberFormat="1" applyFont="1" applyFill="1" applyBorder="1" applyAlignment="1">
      <alignment horizontal="right" vertical="center"/>
    </xf>
    <xf numFmtId="188" fontId="6" fillId="24" borderId="0" xfId="35" applyNumberFormat="1" applyFont="1" applyFill="1" applyBorder="1" applyAlignment="1">
      <alignment horizontal="right" vertical="center"/>
    </xf>
    <xf numFmtId="188" fontId="6" fillId="24" borderId="45" xfId="35" applyNumberFormat="1" applyFont="1" applyFill="1" applyBorder="1" applyAlignment="1">
      <alignment horizontal="right" vertical="center"/>
    </xf>
    <xf numFmtId="188" fontId="6" fillId="24" borderId="43" xfId="0" applyNumberFormat="1" applyFont="1" applyFill="1" applyBorder="1" applyAlignment="1">
      <alignment horizontal="right" vertical="center"/>
    </xf>
    <xf numFmtId="188" fontId="6" fillId="24" borderId="40" xfId="0" applyNumberFormat="1" applyFont="1" applyFill="1" applyBorder="1" applyAlignment="1">
      <alignment horizontal="right" vertical="center"/>
    </xf>
    <xf numFmtId="188" fontId="6" fillId="24" borderId="40" xfId="35" applyNumberFormat="1" applyFont="1" applyFill="1" applyBorder="1" applyAlignment="1">
      <alignment horizontal="right" vertical="center"/>
    </xf>
    <xf numFmtId="188" fontId="6" fillId="24" borderId="33" xfId="35" applyNumberFormat="1" applyFont="1" applyFill="1" applyBorder="1" applyAlignment="1">
      <alignment horizontal="right" vertical="center"/>
    </xf>
    <xf numFmtId="38" fontId="6" fillId="24" borderId="17" xfId="35" applyFont="1" applyFill="1" applyBorder="1" applyAlignment="1">
      <alignment horizontal="right" vertical="center"/>
    </xf>
    <xf numFmtId="180" fontId="6" fillId="24" borderId="39" xfId="0" applyNumberFormat="1" applyFont="1" applyFill="1" applyBorder="1" applyAlignment="1">
      <alignment horizontal="right" vertical="center"/>
    </xf>
    <xf numFmtId="180" fontId="6" fillId="24" borderId="0" xfId="0" applyNumberFormat="1" applyFont="1" applyFill="1" applyBorder="1" applyAlignment="1">
      <alignment horizontal="right" vertical="center"/>
    </xf>
    <xf numFmtId="180" fontId="6" fillId="24" borderId="47" xfId="0" applyNumberFormat="1" applyFont="1" applyFill="1" applyBorder="1" applyAlignment="1">
      <alignment horizontal="right" vertical="center"/>
    </xf>
    <xf numFmtId="180" fontId="6" fillId="24" borderId="43" xfId="0" applyNumberFormat="1" applyFont="1" applyFill="1" applyBorder="1" applyAlignment="1">
      <alignment horizontal="right" vertical="center"/>
    </xf>
    <xf numFmtId="180" fontId="6" fillId="24" borderId="41" xfId="0" applyNumberFormat="1" applyFont="1" applyFill="1" applyBorder="1" applyAlignment="1">
      <alignment horizontal="right" vertical="center"/>
    </xf>
    <xf numFmtId="180" fontId="6" fillId="24" borderId="33" xfId="0" applyNumberFormat="1" applyFont="1" applyFill="1" applyBorder="1" applyAlignment="1">
      <alignment horizontal="right" vertical="center"/>
    </xf>
    <xf numFmtId="176" fontId="13" fillId="24" borderId="0" xfId="48" applyNumberFormat="1" applyFont="1" applyFill="1" applyAlignment="1" applyProtection="1">
      <alignment horizontal="left" vertical="center"/>
    </xf>
    <xf numFmtId="176" fontId="28" fillId="24" borderId="0" xfId="48" applyNumberFormat="1" applyFont="1" applyFill="1" applyAlignment="1" applyProtection="1">
      <alignment horizontal="left" vertical="center"/>
    </xf>
    <xf numFmtId="176" fontId="6" fillId="24" borderId="20" xfId="48" applyNumberFormat="1" applyFont="1" applyFill="1" applyBorder="1" applyAlignment="1" applyProtection="1">
      <alignment horizontal="center" vertical="center"/>
    </xf>
    <xf numFmtId="176" fontId="6" fillId="24" borderId="24" xfId="48" applyNumberFormat="1" applyFont="1" applyFill="1" applyBorder="1" applyAlignment="1" applyProtection="1">
      <alignment horizontal="center" vertical="center"/>
    </xf>
    <xf numFmtId="176" fontId="6" fillId="24" borderId="48" xfId="48" applyNumberFormat="1" applyFont="1" applyFill="1" applyBorder="1" applyAlignment="1" applyProtection="1">
      <alignment horizontal="center" vertical="center"/>
    </xf>
    <xf numFmtId="176" fontId="6" fillId="24" borderId="32" xfId="48" applyNumberFormat="1" applyFont="1" applyFill="1" applyBorder="1" applyAlignment="1" applyProtection="1">
      <alignment horizontal="center" vertical="center"/>
    </xf>
    <xf numFmtId="176" fontId="6" fillId="24" borderId="49" xfId="48" applyNumberFormat="1" applyFont="1" applyFill="1" applyBorder="1" applyAlignment="1" applyProtection="1">
      <alignment horizontal="center" vertical="center"/>
    </xf>
    <xf numFmtId="176" fontId="6" fillId="24" borderId="18" xfId="48" applyNumberFormat="1" applyFont="1" applyFill="1" applyBorder="1" applyAlignment="1" applyProtection="1">
      <alignment horizontal="center" vertical="center"/>
    </xf>
    <xf numFmtId="176" fontId="6" fillId="24" borderId="39" xfId="48" applyNumberFormat="1" applyFont="1" applyFill="1" applyBorder="1" applyAlignment="1" applyProtection="1">
      <alignment horizontal="center" vertical="center"/>
    </xf>
    <xf numFmtId="176" fontId="6" fillId="24" borderId="45" xfId="48" applyNumberFormat="1" applyFont="1" applyFill="1" applyBorder="1" applyAlignment="1" applyProtection="1">
      <alignment horizontal="center" vertical="center"/>
    </xf>
    <xf numFmtId="176" fontId="6" fillId="24" borderId="50" xfId="48" applyNumberFormat="1" applyFont="1" applyFill="1" applyBorder="1" applyAlignment="1" applyProtection="1">
      <alignment horizontal="center" vertical="center"/>
    </xf>
    <xf numFmtId="176" fontId="6" fillId="24" borderId="49" xfId="48" applyNumberFormat="1" applyFont="1" applyFill="1" applyBorder="1" applyAlignment="1" applyProtection="1">
      <alignment horizontal="left" vertical="center"/>
    </xf>
    <xf numFmtId="180" fontId="6" fillId="24" borderId="45" xfId="36" applyNumberFormat="1" applyFont="1" applyFill="1" applyBorder="1" applyAlignment="1" applyProtection="1">
      <alignment vertical="center"/>
    </xf>
    <xf numFmtId="180" fontId="6" fillId="24" borderId="49" xfId="36" applyNumberFormat="1" applyFont="1" applyFill="1" applyBorder="1" applyAlignment="1" applyProtection="1">
      <alignment vertical="center"/>
    </xf>
    <xf numFmtId="176" fontId="6" fillId="24" borderId="51" xfId="48" applyNumberFormat="1" applyFont="1" applyFill="1" applyBorder="1" applyAlignment="1" applyProtection="1">
      <alignment horizontal="left" vertical="center"/>
    </xf>
    <xf numFmtId="187" fontId="6" fillId="24" borderId="52" xfId="48" applyNumberFormat="1" applyFont="1" applyFill="1" applyBorder="1" applyAlignment="1" applyProtection="1">
      <alignment vertical="center"/>
    </xf>
    <xf numFmtId="187" fontId="6" fillId="24" borderId="41" xfId="48" applyNumberFormat="1" applyFont="1" applyFill="1" applyBorder="1" applyAlignment="1" applyProtection="1">
      <alignment vertical="center"/>
    </xf>
    <xf numFmtId="187" fontId="6" fillId="24" borderId="53" xfId="48" applyNumberFormat="1" applyFont="1" applyFill="1" applyBorder="1" applyAlignment="1" applyProtection="1">
      <alignment vertical="center"/>
    </xf>
    <xf numFmtId="0" fontId="6" fillId="24" borderId="54" xfId="0" applyFont="1" applyFill="1" applyBorder="1" applyAlignment="1" applyProtection="1">
      <alignment vertical="center"/>
    </xf>
    <xf numFmtId="179" fontId="6" fillId="24" borderId="55" xfId="28" applyNumberFormat="1" applyFont="1" applyFill="1" applyBorder="1" applyAlignment="1" applyProtection="1">
      <alignment horizontal="right" vertical="center"/>
    </xf>
    <xf numFmtId="179" fontId="6" fillId="24" borderId="36" xfId="36" applyNumberFormat="1" applyFont="1" applyFill="1" applyBorder="1" applyAlignment="1" applyProtection="1">
      <alignment horizontal="right" vertical="center"/>
    </xf>
    <xf numFmtId="179" fontId="6" fillId="24" borderId="56" xfId="36" applyNumberFormat="1" applyFont="1" applyFill="1" applyBorder="1" applyAlignment="1" applyProtection="1">
      <alignment horizontal="right" vertical="center"/>
    </xf>
    <xf numFmtId="179" fontId="6" fillId="24" borderId="49" xfId="36" applyNumberFormat="1" applyFont="1" applyFill="1" applyBorder="1" applyAlignment="1" applyProtection="1">
      <alignment horizontal="right" vertical="center"/>
    </xf>
    <xf numFmtId="176" fontId="6" fillId="24" borderId="31" xfId="48" applyNumberFormat="1" applyFont="1" applyFill="1" applyBorder="1" applyAlignment="1" applyProtection="1">
      <alignment horizontal="center" vertical="center"/>
    </xf>
    <xf numFmtId="176" fontId="6" fillId="24" borderId="57" xfId="48" applyNumberFormat="1" applyFont="1" applyFill="1" applyBorder="1" applyAlignment="1" applyProtection="1">
      <alignment horizontal="center" vertical="center"/>
    </xf>
    <xf numFmtId="176" fontId="6" fillId="24" borderId="57" xfId="48" applyNumberFormat="1" applyFont="1" applyFill="1" applyBorder="1" applyAlignment="1" applyProtection="1">
      <alignment vertical="center"/>
    </xf>
    <xf numFmtId="176" fontId="6" fillId="24" borderId="47" xfId="48" applyNumberFormat="1" applyFont="1" applyFill="1" applyBorder="1" applyAlignment="1" applyProtection="1">
      <alignment vertical="center"/>
    </xf>
    <xf numFmtId="38" fontId="6" fillId="24" borderId="45" xfId="36" applyNumberFormat="1" applyFont="1" applyFill="1" applyBorder="1" applyAlignment="1" applyProtection="1">
      <alignment vertical="center"/>
    </xf>
    <xf numFmtId="176" fontId="6" fillId="24" borderId="50" xfId="48" applyNumberFormat="1" applyFont="1" applyFill="1" applyBorder="1" applyAlignment="1" applyProtection="1">
      <alignment vertical="center"/>
    </xf>
    <xf numFmtId="176" fontId="6" fillId="24" borderId="41" xfId="48" applyNumberFormat="1" applyFont="1" applyFill="1" applyBorder="1" applyAlignment="1" applyProtection="1">
      <alignment vertical="center"/>
    </xf>
    <xf numFmtId="176" fontId="6" fillId="24" borderId="40" xfId="48" applyNumberFormat="1" applyFont="1" applyFill="1" applyBorder="1" applyAlignment="1" applyProtection="1">
      <alignment vertical="center"/>
    </xf>
    <xf numFmtId="176" fontId="6" fillId="24" borderId="53" xfId="48" applyNumberFormat="1" applyFont="1" applyFill="1" applyBorder="1" applyAlignment="1" applyProtection="1">
      <alignment vertical="center"/>
    </xf>
    <xf numFmtId="176" fontId="6" fillId="24" borderId="16" xfId="48" applyNumberFormat="1" applyFont="1" applyFill="1" applyBorder="1" applyAlignment="1" applyProtection="1">
      <alignment horizontal="left" vertical="center"/>
    </xf>
    <xf numFmtId="179" fontId="6" fillId="24" borderId="11" xfId="28" applyNumberFormat="1" applyFont="1" applyFill="1" applyBorder="1" applyAlignment="1" applyProtection="1">
      <alignment horizontal="right" vertical="center"/>
    </xf>
    <xf numFmtId="179" fontId="6" fillId="24" borderId="49" xfId="28" applyNumberFormat="1" applyFont="1" applyFill="1" applyBorder="1" applyAlignment="1" applyProtection="1">
      <alignment horizontal="right" vertical="center"/>
    </xf>
    <xf numFmtId="176" fontId="6" fillId="24" borderId="58" xfId="48" applyNumberFormat="1" applyFont="1" applyFill="1" applyBorder="1" applyAlignment="1" applyProtection="1">
      <alignment horizontal="left" vertical="center"/>
    </xf>
    <xf numFmtId="187" fontId="6" fillId="24" borderId="59" xfId="48" applyNumberFormat="1" applyFont="1" applyFill="1" applyBorder="1" applyAlignment="1" applyProtection="1">
      <alignment vertical="center"/>
    </xf>
    <xf numFmtId="180" fontId="6" fillId="24" borderId="11" xfId="36" applyNumberFormat="1" applyFont="1" applyFill="1" applyBorder="1" applyAlignment="1" applyProtection="1">
      <alignment vertical="center"/>
    </xf>
    <xf numFmtId="187" fontId="6" fillId="24" borderId="60" xfId="48" applyNumberFormat="1" applyFont="1" applyFill="1" applyBorder="1" applyAlignment="1" applyProtection="1">
      <alignment vertical="center"/>
    </xf>
    <xf numFmtId="180" fontId="6" fillId="24" borderId="44" xfId="36" applyNumberFormat="1" applyFont="1" applyFill="1" applyBorder="1" applyAlignment="1" applyProtection="1">
      <alignment vertical="center"/>
    </xf>
    <xf numFmtId="180" fontId="6" fillId="24" borderId="38" xfId="36" applyNumberFormat="1" applyFont="1" applyFill="1" applyBorder="1" applyAlignment="1" applyProtection="1">
      <alignment vertical="center"/>
    </xf>
    <xf numFmtId="187" fontId="6" fillId="24" borderId="61" xfId="48" applyNumberFormat="1" applyFont="1" applyFill="1" applyBorder="1" applyAlignment="1" applyProtection="1">
      <alignment vertical="center"/>
    </xf>
    <xf numFmtId="187" fontId="6" fillId="24" borderId="62" xfId="48" applyNumberFormat="1" applyFont="1" applyFill="1" applyBorder="1" applyAlignment="1" applyProtection="1">
      <alignment vertical="center"/>
    </xf>
    <xf numFmtId="187" fontId="6" fillId="24" borderId="63" xfId="48" applyNumberFormat="1" applyFont="1" applyFill="1" applyBorder="1" applyAlignment="1" applyProtection="1">
      <alignment vertical="center"/>
    </xf>
    <xf numFmtId="180" fontId="6" fillId="24" borderId="50" xfId="36" applyNumberFormat="1" applyFont="1" applyFill="1" applyBorder="1" applyAlignment="1" applyProtection="1">
      <alignment vertical="center"/>
    </xf>
    <xf numFmtId="187" fontId="6" fillId="24" borderId="49" xfId="48" applyNumberFormat="1" applyFont="1" applyFill="1" applyBorder="1" applyAlignment="1" applyProtection="1">
      <alignment vertical="center"/>
    </xf>
    <xf numFmtId="0" fontId="6" fillId="24" borderId="53" xfId="36" applyNumberFormat="1" applyFont="1" applyFill="1" applyBorder="1" applyAlignment="1" applyProtection="1">
      <alignment vertical="center"/>
    </xf>
    <xf numFmtId="187" fontId="6" fillId="24" borderId="51" xfId="48" applyNumberFormat="1" applyFont="1" applyFill="1" applyBorder="1" applyAlignment="1" applyProtection="1">
      <alignment vertical="center"/>
    </xf>
    <xf numFmtId="179" fontId="6" fillId="24" borderId="63" xfId="36" applyNumberFormat="1" applyFont="1" applyFill="1" applyBorder="1" applyAlignment="1" applyProtection="1">
      <alignment horizontal="right" vertical="center"/>
    </xf>
    <xf numFmtId="179" fontId="6" fillId="24" borderId="54" xfId="28" applyNumberFormat="1" applyFont="1" applyFill="1" applyBorder="1" applyAlignment="1" applyProtection="1">
      <alignment horizontal="right"/>
    </xf>
    <xf numFmtId="38" fontId="6" fillId="24" borderId="50" xfId="36" applyNumberFormat="1" applyFont="1" applyFill="1" applyBorder="1" applyAlignment="1" applyProtection="1">
      <alignment vertical="center"/>
    </xf>
    <xf numFmtId="176" fontId="6" fillId="24" borderId="49" xfId="48" applyNumberFormat="1" applyFont="1" applyFill="1" applyBorder="1" applyAlignment="1" applyProtection="1">
      <alignment vertical="center"/>
    </xf>
    <xf numFmtId="176" fontId="6" fillId="24" borderId="51" xfId="48" applyNumberFormat="1" applyFont="1" applyFill="1" applyBorder="1" applyAlignment="1" applyProtection="1">
      <alignment vertical="center"/>
    </xf>
    <xf numFmtId="179" fontId="6" fillId="24" borderId="28" xfId="28" applyNumberFormat="1" applyFont="1" applyFill="1" applyBorder="1" applyAlignment="1" applyProtection="1">
      <alignment vertical="center"/>
    </xf>
    <xf numFmtId="179" fontId="6" fillId="24" borderId="19" xfId="28" applyNumberFormat="1" applyFont="1" applyFill="1" applyBorder="1" applyAlignment="1" applyProtection="1">
      <alignment horizontal="right" vertical="center"/>
    </xf>
    <xf numFmtId="179" fontId="6" fillId="24" borderId="49" xfId="28" applyNumberFormat="1" applyFont="1" applyFill="1" applyBorder="1" applyAlignment="1" applyProtection="1">
      <alignment horizontal="right"/>
    </xf>
    <xf numFmtId="0" fontId="6" fillId="24" borderId="64" xfId="36" applyNumberFormat="1" applyFont="1" applyFill="1" applyBorder="1" applyAlignment="1" applyProtection="1">
      <alignment vertical="center"/>
    </xf>
    <xf numFmtId="187" fontId="6" fillId="24" borderId="58" xfId="48" applyNumberFormat="1" applyFont="1" applyFill="1" applyBorder="1" applyAlignment="1" applyProtection="1">
      <alignment vertical="center"/>
    </xf>
    <xf numFmtId="180" fontId="6" fillId="24" borderId="64" xfId="36" applyNumberFormat="1" applyFont="1" applyFill="1" applyBorder="1" applyAlignment="1" applyProtection="1">
      <alignment vertical="center"/>
    </xf>
    <xf numFmtId="187" fontId="6" fillId="24" borderId="54" xfId="48" applyNumberFormat="1" applyFont="1" applyFill="1" applyBorder="1" applyAlignment="1" applyProtection="1">
      <alignment vertical="center"/>
    </xf>
    <xf numFmtId="176" fontId="6" fillId="24" borderId="65" xfId="48" applyNumberFormat="1" applyFont="1" applyFill="1" applyBorder="1" applyAlignment="1" applyProtection="1">
      <alignment horizontal="center" vertical="center"/>
    </xf>
    <xf numFmtId="176" fontId="6" fillId="24" borderId="66" xfId="48" applyNumberFormat="1" applyFont="1" applyFill="1" applyBorder="1" applyAlignment="1" applyProtection="1">
      <alignment horizontal="center" vertical="center"/>
    </xf>
    <xf numFmtId="176" fontId="6" fillId="24" borderId="67" xfId="48" applyNumberFormat="1" applyFont="1" applyFill="1" applyBorder="1" applyAlignment="1" applyProtection="1">
      <alignment vertical="center"/>
    </xf>
    <xf numFmtId="176" fontId="6" fillId="24" borderId="66" xfId="48" applyNumberFormat="1" applyFont="1" applyFill="1" applyBorder="1" applyAlignment="1" applyProtection="1">
      <alignment vertical="center"/>
    </xf>
    <xf numFmtId="176" fontId="6" fillId="24" borderId="68" xfId="48" applyNumberFormat="1" applyFont="1" applyFill="1" applyBorder="1" applyAlignment="1" applyProtection="1">
      <alignment vertical="center"/>
    </xf>
    <xf numFmtId="179" fontId="6" fillId="24" borderId="28" xfId="28" applyNumberFormat="1" applyFont="1" applyFill="1" applyBorder="1" applyAlignment="1" applyProtection="1">
      <alignment horizontal="right" vertical="center"/>
    </xf>
    <xf numFmtId="179" fontId="6" fillId="24" borderId="69" xfId="28" applyNumberFormat="1" applyFont="1" applyFill="1" applyBorder="1" applyAlignment="1" applyProtection="1">
      <alignment horizontal="right" vertical="center"/>
    </xf>
    <xf numFmtId="180" fontId="6" fillId="24" borderId="70" xfId="36" applyNumberFormat="1" applyFont="1" applyFill="1" applyBorder="1" applyAlignment="1" applyProtection="1">
      <alignment vertical="center"/>
    </xf>
    <xf numFmtId="187" fontId="6" fillId="24" borderId="35" xfId="48" applyNumberFormat="1" applyFont="1" applyFill="1" applyBorder="1" applyAlignment="1" applyProtection="1">
      <alignment vertical="center"/>
    </xf>
    <xf numFmtId="187" fontId="6" fillId="24" borderId="71" xfId="48" applyNumberFormat="1" applyFont="1" applyFill="1" applyBorder="1" applyAlignment="1" applyProtection="1">
      <alignment vertical="center"/>
    </xf>
    <xf numFmtId="187" fontId="6" fillId="24" borderId="0" xfId="0" applyNumberFormat="1" applyFont="1" applyFill="1"/>
    <xf numFmtId="180" fontId="6" fillId="24" borderId="39" xfId="36" applyNumberFormat="1" applyFont="1" applyFill="1" applyBorder="1" applyAlignment="1" applyProtection="1">
      <alignment vertical="center"/>
    </xf>
    <xf numFmtId="187" fontId="6" fillId="24" borderId="40" xfId="48" applyNumberFormat="1" applyFont="1" applyFill="1" applyBorder="1" applyAlignment="1" applyProtection="1">
      <alignment vertical="center"/>
    </xf>
    <xf numFmtId="180" fontId="6" fillId="24" borderId="43" xfId="36" applyNumberFormat="1" applyFont="1" applyFill="1" applyBorder="1" applyAlignment="1" applyProtection="1">
      <alignment vertical="center"/>
    </xf>
    <xf numFmtId="180" fontId="6" fillId="24" borderId="55" xfId="36" applyNumberFormat="1" applyFont="1" applyFill="1" applyBorder="1" applyAlignment="1" applyProtection="1">
      <alignment vertical="center"/>
    </xf>
    <xf numFmtId="180" fontId="6" fillId="24" borderId="63" xfId="36" applyNumberFormat="1" applyFont="1" applyFill="1" applyBorder="1" applyAlignment="1" applyProtection="1">
      <alignment vertical="center"/>
    </xf>
    <xf numFmtId="0" fontId="6" fillId="24" borderId="50" xfId="48" applyNumberFormat="1" applyFont="1" applyFill="1" applyBorder="1" applyAlignment="1" applyProtection="1">
      <alignment vertical="center"/>
    </xf>
    <xf numFmtId="180" fontId="25" fillId="24" borderId="0" xfId="36" applyNumberFormat="1" applyFont="1" applyFill="1" applyBorder="1" applyAlignment="1" applyProtection="1">
      <alignment vertical="center"/>
    </xf>
    <xf numFmtId="176" fontId="6" fillId="24" borderId="33" xfId="48" applyNumberFormat="1" applyFont="1" applyFill="1" applyBorder="1" applyAlignment="1" applyProtection="1">
      <alignment vertical="center"/>
    </xf>
    <xf numFmtId="179" fontId="6" fillId="24" borderId="16" xfId="28" applyNumberFormat="1" applyFont="1" applyFill="1" applyBorder="1" applyAlignment="1" applyProtection="1">
      <alignment horizontal="right"/>
    </xf>
    <xf numFmtId="187" fontId="6" fillId="24" borderId="36" xfId="48" applyNumberFormat="1" applyFont="1" applyFill="1" applyBorder="1" applyAlignment="1" applyProtection="1">
      <alignment vertical="center"/>
    </xf>
    <xf numFmtId="0" fontId="6" fillId="24" borderId="71" xfId="48" applyNumberFormat="1" applyFont="1" applyFill="1" applyBorder="1" applyAlignment="1" applyProtection="1">
      <alignment vertical="center"/>
    </xf>
    <xf numFmtId="176" fontId="16" fillId="24" borderId="0" xfId="48" applyNumberFormat="1" applyFont="1" applyFill="1" applyBorder="1" applyAlignment="1" applyProtection="1">
      <alignment vertical="center"/>
    </xf>
    <xf numFmtId="180" fontId="6" fillId="24" borderId="53" xfId="36" applyNumberFormat="1" applyFont="1" applyFill="1" applyBorder="1" applyAlignment="1" applyProtection="1">
      <alignment vertical="center"/>
    </xf>
    <xf numFmtId="179" fontId="6" fillId="24" borderId="11" xfId="28" applyNumberFormat="1" applyFont="1" applyFill="1" applyBorder="1" applyAlignment="1" applyProtection="1">
      <alignment vertical="center"/>
    </xf>
    <xf numFmtId="179" fontId="6" fillId="24" borderId="19" xfId="28" applyNumberFormat="1" applyFont="1" applyFill="1" applyBorder="1" applyAlignment="1" applyProtection="1">
      <alignment vertical="center"/>
    </xf>
    <xf numFmtId="179" fontId="6" fillId="24" borderId="0" xfId="36" applyNumberFormat="1" applyFont="1" applyFill="1" applyBorder="1" applyAlignment="1" applyProtection="1">
      <alignment vertical="center"/>
    </xf>
    <xf numFmtId="176" fontId="6" fillId="24" borderId="34" xfId="48" applyNumberFormat="1" applyFont="1" applyFill="1" applyBorder="1" applyAlignment="1" applyProtection="1">
      <alignment horizontal="center" vertical="center"/>
    </xf>
    <xf numFmtId="176" fontId="6" fillId="24" borderId="67" xfId="48" applyNumberFormat="1" applyFont="1" applyFill="1" applyBorder="1" applyAlignment="1" applyProtection="1">
      <alignment horizontal="center" vertical="center"/>
    </xf>
    <xf numFmtId="187" fontId="6" fillId="24" borderId="66" xfId="48" applyNumberFormat="1" applyFont="1" applyFill="1" applyBorder="1" applyAlignment="1" applyProtection="1">
      <alignment vertical="center"/>
    </xf>
    <xf numFmtId="187" fontId="6" fillId="24" borderId="40" xfId="48" applyNumberFormat="1" applyFont="1" applyFill="1" applyBorder="1" applyAlignment="1" applyProtection="1">
      <alignment horizontal="right" vertical="center"/>
    </xf>
    <xf numFmtId="180" fontId="6" fillId="24" borderId="43" xfId="36" applyNumberFormat="1" applyFont="1" applyFill="1" applyBorder="1" applyAlignment="1" applyProtection="1">
      <alignment horizontal="right" vertical="center"/>
    </xf>
    <xf numFmtId="180" fontId="6" fillId="24" borderId="0" xfId="36" applyNumberFormat="1" applyFont="1" applyFill="1" applyBorder="1" applyAlignment="1" applyProtection="1">
      <alignment horizontal="right" vertical="center"/>
    </xf>
    <xf numFmtId="187" fontId="6" fillId="24" borderId="51" xfId="48" applyNumberFormat="1" applyFont="1" applyFill="1" applyBorder="1" applyAlignment="1" applyProtection="1">
      <alignment horizontal="right" vertical="center"/>
    </xf>
    <xf numFmtId="187" fontId="6" fillId="24" borderId="67" xfId="48" applyNumberFormat="1" applyFont="1" applyFill="1" applyBorder="1" applyAlignment="1" applyProtection="1">
      <alignment vertical="center"/>
    </xf>
    <xf numFmtId="187" fontId="6" fillId="24" borderId="59" xfId="48" applyNumberFormat="1" applyFont="1" applyFill="1" applyBorder="1" applyAlignment="1" applyProtection="1">
      <alignment horizontal="right" vertical="center"/>
    </xf>
    <xf numFmtId="187" fontId="6" fillId="24" borderId="38" xfId="48" applyNumberFormat="1" applyFont="1" applyFill="1" applyBorder="1" applyAlignment="1" applyProtection="1">
      <alignment horizontal="right" vertical="center"/>
    </xf>
    <xf numFmtId="187" fontId="6" fillId="24" borderId="70" xfId="48" applyNumberFormat="1" applyFont="1" applyFill="1" applyBorder="1" applyAlignment="1" applyProtection="1">
      <alignment horizontal="right" vertical="center"/>
    </xf>
    <xf numFmtId="176" fontId="6" fillId="24" borderId="35" xfId="48" applyNumberFormat="1" applyFont="1" applyFill="1" applyBorder="1" applyAlignment="1" applyProtection="1">
      <alignment vertical="center"/>
    </xf>
    <xf numFmtId="187" fontId="6" fillId="24" borderId="38" xfId="48" applyNumberFormat="1" applyFont="1" applyFill="1" applyBorder="1" applyAlignment="1" applyProtection="1">
      <alignment vertical="center"/>
    </xf>
    <xf numFmtId="187" fontId="6" fillId="24" borderId="70" xfId="48" applyNumberFormat="1" applyFont="1" applyFill="1" applyBorder="1" applyAlignment="1" applyProtection="1">
      <alignment vertical="center"/>
    </xf>
    <xf numFmtId="180" fontId="6" fillId="24" borderId="53" xfId="36" applyNumberFormat="1" applyFont="1" applyFill="1" applyBorder="1" applyAlignment="1" applyProtection="1">
      <alignment horizontal="right" vertical="center"/>
    </xf>
    <xf numFmtId="0" fontId="6" fillId="24" borderId="66" xfId="48" applyNumberFormat="1" applyFont="1" applyFill="1" applyBorder="1" applyAlignment="1" applyProtection="1">
      <alignment vertical="center"/>
    </xf>
    <xf numFmtId="179" fontId="6" fillId="24" borderId="11" xfId="28" quotePrefix="1" applyNumberFormat="1" applyFont="1" applyFill="1" applyBorder="1" applyAlignment="1" applyProtection="1">
      <alignment horizontal="right" vertical="center"/>
    </xf>
    <xf numFmtId="187" fontId="6" fillId="24" borderId="58" xfId="48" applyNumberFormat="1" applyFont="1" applyFill="1" applyBorder="1" applyAlignment="1" applyProtection="1">
      <alignment horizontal="right" vertical="center"/>
    </xf>
    <xf numFmtId="176" fontId="14" fillId="24" borderId="0" xfId="48" applyNumberFormat="1" applyFont="1" applyFill="1" applyAlignment="1" applyProtection="1">
      <alignment horizontal="left" vertical="center"/>
    </xf>
    <xf numFmtId="176" fontId="6" fillId="24" borderId="50" xfId="48" applyNumberFormat="1" applyFont="1" applyFill="1" applyBorder="1" applyAlignment="1" applyProtection="1">
      <alignment horizontal="right" vertical="center"/>
    </xf>
    <xf numFmtId="176" fontId="6" fillId="24" borderId="16" xfId="48" applyNumberFormat="1" applyFont="1" applyFill="1" applyBorder="1" applyAlignment="1" applyProtection="1">
      <alignment vertical="center"/>
    </xf>
    <xf numFmtId="176" fontId="6" fillId="24" borderId="11" xfId="48" applyNumberFormat="1" applyFont="1" applyFill="1" applyBorder="1" applyAlignment="1" applyProtection="1">
      <alignment vertical="center"/>
    </xf>
    <xf numFmtId="176" fontId="6" fillId="24" borderId="37" xfId="48" applyNumberFormat="1" applyFont="1" applyFill="1" applyBorder="1" applyAlignment="1" applyProtection="1">
      <alignment vertical="center"/>
    </xf>
    <xf numFmtId="176" fontId="6" fillId="24" borderId="17" xfId="48" applyNumberFormat="1" applyFont="1" applyFill="1" applyBorder="1" applyAlignment="1" applyProtection="1">
      <alignment vertical="center"/>
    </xf>
    <xf numFmtId="176" fontId="6" fillId="24" borderId="10" xfId="48" applyNumberFormat="1" applyFont="1" applyFill="1" applyBorder="1" applyAlignment="1" applyProtection="1">
      <alignment horizontal="left" vertical="center"/>
    </xf>
    <xf numFmtId="176" fontId="6" fillId="24" borderId="72" xfId="48" applyNumberFormat="1" applyFont="1" applyFill="1" applyBorder="1" applyAlignment="1" applyProtection="1">
      <alignment vertical="center"/>
    </xf>
    <xf numFmtId="176" fontId="6" fillId="24" borderId="73" xfId="48" applyNumberFormat="1" applyFont="1" applyFill="1" applyBorder="1" applyAlignment="1" applyProtection="1">
      <alignment vertical="center"/>
    </xf>
    <xf numFmtId="176" fontId="6" fillId="24" borderId="26" xfId="48" applyNumberFormat="1" applyFont="1" applyFill="1" applyBorder="1" applyAlignment="1" applyProtection="1">
      <alignment vertical="center"/>
    </xf>
    <xf numFmtId="176" fontId="6" fillId="24" borderId="40" xfId="48" applyNumberFormat="1" applyFont="1" applyFill="1" applyBorder="1" applyAlignment="1" applyProtection="1">
      <alignment horizontal="right" vertical="center"/>
    </xf>
    <xf numFmtId="176" fontId="6" fillId="24" borderId="38" xfId="48" applyNumberFormat="1" applyFont="1" applyFill="1" applyBorder="1" applyAlignment="1" applyProtection="1">
      <alignment vertical="center"/>
    </xf>
    <xf numFmtId="0" fontId="6" fillId="24" borderId="0" xfId="48" applyNumberFormat="1" applyFont="1" applyFill="1" applyBorder="1" applyAlignment="1" applyProtection="1">
      <alignment horizontal="left" vertical="center"/>
    </xf>
    <xf numFmtId="0" fontId="6" fillId="24" borderId="0" xfId="0" applyFont="1" applyFill="1" applyAlignment="1">
      <alignment horizontal="left"/>
    </xf>
    <xf numFmtId="0" fontId="6" fillId="24" borderId="0" xfId="0" applyFont="1" applyFill="1" applyAlignment="1">
      <alignment horizontal="right"/>
    </xf>
    <xf numFmtId="176" fontId="6" fillId="24" borderId="20" xfId="48" applyNumberFormat="1" applyFont="1" applyFill="1" applyBorder="1" applyAlignment="1" applyProtection="1">
      <alignment horizontal="left" vertical="center"/>
    </xf>
    <xf numFmtId="17" fontId="6" fillId="24" borderId="31" xfId="48" applyNumberFormat="1" applyFont="1" applyFill="1" applyBorder="1" applyAlignment="1" applyProtection="1">
      <alignment horizontal="center" vertical="center"/>
    </xf>
    <xf numFmtId="176" fontId="6" fillId="24" borderId="74" xfId="48" applyNumberFormat="1" applyFont="1" applyFill="1" applyBorder="1" applyAlignment="1" applyProtection="1">
      <alignment vertical="center"/>
    </xf>
    <xf numFmtId="177" fontId="6" fillId="24" borderId="75" xfId="48" applyNumberFormat="1" applyFont="1" applyFill="1" applyBorder="1" applyAlignment="1" applyProtection="1">
      <alignment vertical="center"/>
    </xf>
    <xf numFmtId="177" fontId="6" fillId="24" borderId="76" xfId="48" applyNumberFormat="1" applyFont="1" applyFill="1" applyBorder="1" applyAlignment="1" applyProtection="1">
      <alignment vertical="center"/>
    </xf>
    <xf numFmtId="176" fontId="6" fillId="24" borderId="77" xfId="48" applyNumberFormat="1" applyFont="1" applyFill="1" applyBorder="1" applyAlignment="1" applyProtection="1">
      <alignment vertical="center"/>
    </xf>
    <xf numFmtId="176" fontId="6" fillId="24" borderId="52" xfId="48" applyNumberFormat="1" applyFont="1" applyFill="1" applyBorder="1" applyAlignment="1" applyProtection="1">
      <alignment vertical="center"/>
    </xf>
    <xf numFmtId="176" fontId="6" fillId="24" borderId="51" xfId="48" applyNumberFormat="1" applyFont="1" applyFill="1" applyBorder="1" applyAlignment="1" applyProtection="1">
      <alignment horizontal="center" vertical="center"/>
    </xf>
    <xf numFmtId="176" fontId="6" fillId="24" borderId="78" xfId="48" applyNumberFormat="1" applyFont="1" applyFill="1" applyBorder="1" applyAlignment="1" applyProtection="1">
      <alignment vertical="center"/>
    </xf>
    <xf numFmtId="176" fontId="6" fillId="24" borderId="69" xfId="48" applyNumberFormat="1" applyFont="1" applyFill="1" applyBorder="1" applyAlignment="1" applyProtection="1">
      <alignment vertical="center"/>
    </xf>
    <xf numFmtId="176" fontId="6" fillId="24" borderId="28" xfId="48" applyNumberFormat="1" applyFont="1" applyFill="1" applyBorder="1" applyAlignment="1" applyProtection="1">
      <alignment vertical="center"/>
    </xf>
    <xf numFmtId="176" fontId="6" fillId="24" borderId="69" xfId="48" applyNumberFormat="1" applyFont="1" applyFill="1" applyBorder="1" applyAlignment="1" applyProtection="1">
      <alignment horizontal="right" vertical="center"/>
    </xf>
    <xf numFmtId="176" fontId="6" fillId="24" borderId="66" xfId="48" applyNumberFormat="1" applyFont="1" applyFill="1" applyBorder="1" applyAlignment="1" applyProtection="1">
      <alignment horizontal="right" vertical="center"/>
    </xf>
    <xf numFmtId="176" fontId="6" fillId="24" borderId="68" xfId="48" applyNumberFormat="1" applyFont="1" applyFill="1" applyBorder="1" applyAlignment="1" applyProtection="1">
      <alignment horizontal="right" vertical="center"/>
    </xf>
    <xf numFmtId="176" fontId="6" fillId="24" borderId="16" xfId="48" applyNumberFormat="1" applyFont="1" applyFill="1" applyBorder="1" applyAlignment="1" applyProtection="1">
      <alignment horizontal="center" vertical="center"/>
    </xf>
    <xf numFmtId="176" fontId="6" fillId="24" borderId="54" xfId="48" applyNumberFormat="1" applyFont="1" applyFill="1" applyBorder="1" applyAlignment="1" applyProtection="1">
      <alignment horizontal="center" vertical="center"/>
    </xf>
    <xf numFmtId="176" fontId="6" fillId="24" borderId="36" xfId="48" applyNumberFormat="1" applyFont="1" applyFill="1" applyBorder="1" applyAlignment="1" applyProtection="1">
      <alignment vertical="center"/>
    </xf>
    <xf numFmtId="176" fontId="6" fillId="24" borderId="71" xfId="48" applyNumberFormat="1" applyFont="1" applyFill="1" applyBorder="1" applyAlignment="1" applyProtection="1">
      <alignment vertical="center"/>
    </xf>
    <xf numFmtId="177" fontId="6" fillId="24" borderId="77" xfId="48" applyNumberFormat="1" applyFont="1" applyFill="1" applyBorder="1" applyAlignment="1" applyProtection="1">
      <alignment vertical="center"/>
    </xf>
    <xf numFmtId="176" fontId="6" fillId="24" borderId="57" xfId="48" quotePrefix="1" applyNumberFormat="1" applyFont="1" applyFill="1" applyBorder="1" applyAlignment="1" applyProtection="1">
      <alignment horizontal="right" vertical="center"/>
    </xf>
    <xf numFmtId="176" fontId="6" fillId="24" borderId="45" xfId="48" applyNumberFormat="1" applyFont="1" applyFill="1" applyBorder="1" applyAlignment="1" applyProtection="1">
      <alignment horizontal="right" vertical="center"/>
    </xf>
    <xf numFmtId="176" fontId="6" fillId="24" borderId="10" xfId="48" applyNumberFormat="1" applyFont="1" applyFill="1" applyBorder="1" applyAlignment="1" applyProtection="1">
      <alignment horizontal="center" vertical="center"/>
    </xf>
    <xf numFmtId="176" fontId="6" fillId="24" borderId="79" xfId="48" applyNumberFormat="1" applyFont="1" applyFill="1" applyBorder="1" applyAlignment="1" applyProtection="1">
      <alignment vertical="center"/>
    </xf>
    <xf numFmtId="176" fontId="6" fillId="24" borderId="80" xfId="48" applyNumberFormat="1" applyFont="1" applyFill="1" applyBorder="1" applyAlignment="1" applyProtection="1">
      <alignment vertical="center"/>
    </xf>
    <xf numFmtId="176" fontId="6" fillId="24" borderId="67" xfId="48" quotePrefix="1" applyNumberFormat="1" applyFont="1" applyFill="1" applyBorder="1" applyAlignment="1" applyProtection="1">
      <alignment horizontal="right" vertical="center"/>
    </xf>
    <xf numFmtId="176" fontId="6" fillId="24" borderId="45" xfId="48" quotePrefix="1" applyNumberFormat="1" applyFont="1" applyFill="1" applyBorder="1" applyAlignment="1" applyProtection="1">
      <alignment horizontal="right" vertical="center"/>
    </xf>
    <xf numFmtId="176" fontId="6" fillId="24" borderId="59" xfId="48" applyNumberFormat="1" applyFont="1" applyFill="1" applyBorder="1" applyAlignment="1" applyProtection="1">
      <alignment vertical="center"/>
    </xf>
    <xf numFmtId="176" fontId="6" fillId="24" borderId="70" xfId="48" applyNumberFormat="1" applyFont="1" applyFill="1" applyBorder="1" applyAlignment="1" applyProtection="1">
      <alignment vertical="center"/>
    </xf>
    <xf numFmtId="176" fontId="6" fillId="24" borderId="80" xfId="48" applyNumberFormat="1" applyFont="1" applyFill="1" applyBorder="1" applyAlignment="1" applyProtection="1">
      <alignment horizontal="right" vertical="center"/>
    </xf>
    <xf numFmtId="176" fontId="14" fillId="24" borderId="0" xfId="48" applyNumberFormat="1" applyFont="1" applyFill="1" applyBorder="1" applyAlignment="1" applyProtection="1">
      <alignment vertical="center"/>
    </xf>
    <xf numFmtId="176" fontId="6" fillId="24" borderId="55" xfId="48" applyNumberFormat="1" applyFont="1" applyFill="1" applyBorder="1" applyAlignment="1" applyProtection="1">
      <alignment wrapText="1"/>
    </xf>
    <xf numFmtId="176" fontId="6" fillId="24" borderId="55" xfId="48" applyNumberFormat="1" applyFont="1" applyFill="1" applyBorder="1" applyAlignment="1" applyProtection="1">
      <alignment horizontal="right" vertical="center" wrapText="1"/>
    </xf>
    <xf numFmtId="176" fontId="6" fillId="24" borderId="31" xfId="48" applyNumberFormat="1" applyFont="1" applyFill="1" applyBorder="1" applyAlignment="1" applyProtection="1">
      <alignment vertical="center"/>
    </xf>
    <xf numFmtId="176" fontId="6" fillId="24" borderId="32" xfId="48" applyNumberFormat="1" applyFont="1" applyFill="1" applyBorder="1" applyAlignment="1" applyProtection="1">
      <alignment vertical="center"/>
    </xf>
    <xf numFmtId="176" fontId="6" fillId="24" borderId="65" xfId="48" applyNumberFormat="1" applyFont="1" applyFill="1" applyBorder="1" applyAlignment="1" applyProtection="1">
      <alignment vertical="center"/>
    </xf>
    <xf numFmtId="176" fontId="6" fillId="24" borderId="23" xfId="48" applyNumberFormat="1" applyFont="1" applyFill="1" applyBorder="1" applyAlignment="1" applyProtection="1">
      <alignment vertical="center"/>
    </xf>
    <xf numFmtId="176" fontId="6" fillId="24" borderId="11" xfId="48" quotePrefix="1" applyNumberFormat="1" applyFont="1" applyFill="1" applyBorder="1" applyAlignment="1" applyProtection="1">
      <alignment horizontal="right" vertical="center"/>
    </xf>
    <xf numFmtId="0" fontId="6" fillId="24" borderId="60" xfId="0" applyFont="1" applyFill="1" applyBorder="1"/>
    <xf numFmtId="176" fontId="6" fillId="24" borderId="30" xfId="48" applyNumberFormat="1" applyFont="1" applyFill="1" applyBorder="1" applyAlignment="1" applyProtection="1">
      <alignment vertical="center"/>
    </xf>
    <xf numFmtId="176" fontId="6" fillId="24" borderId="61" xfId="48" applyNumberFormat="1" applyFont="1" applyFill="1" applyBorder="1" applyAlignment="1" applyProtection="1">
      <alignment vertical="center"/>
    </xf>
    <xf numFmtId="176" fontId="6" fillId="24" borderId="81" xfId="48" applyNumberFormat="1" applyFont="1" applyFill="1" applyBorder="1" applyAlignment="1" applyProtection="1">
      <alignment vertical="center"/>
    </xf>
    <xf numFmtId="176" fontId="6" fillId="24" borderId="49" xfId="48" applyNumberFormat="1" applyFont="1" applyFill="1" applyBorder="1" applyAlignment="1" applyProtection="1">
      <alignment horizontal="right" vertical="center"/>
    </xf>
    <xf numFmtId="176" fontId="6" fillId="24" borderId="16" xfId="48" applyNumberFormat="1" applyFont="1" applyFill="1" applyBorder="1" applyAlignment="1" applyProtection="1">
      <alignment horizontal="right" vertical="center"/>
    </xf>
    <xf numFmtId="176" fontId="6" fillId="24" borderId="27" xfId="48" applyNumberFormat="1" applyFont="1" applyFill="1" applyBorder="1" applyAlignment="1" applyProtection="1">
      <alignment vertical="center"/>
    </xf>
    <xf numFmtId="176" fontId="6" fillId="24" borderId="10" xfId="48" applyNumberFormat="1" applyFont="1" applyFill="1" applyBorder="1" applyAlignment="1" applyProtection="1">
      <alignment horizontal="right" vertical="center"/>
    </xf>
    <xf numFmtId="176" fontId="6" fillId="24" borderId="58" xfId="48" applyNumberFormat="1" applyFont="1" applyFill="1" applyBorder="1" applyAlignment="1" applyProtection="1">
      <alignment vertical="center"/>
    </xf>
    <xf numFmtId="176" fontId="6" fillId="24" borderId="70" xfId="48" applyNumberFormat="1" applyFont="1" applyFill="1" applyBorder="1" applyAlignment="1" applyProtection="1">
      <alignment horizontal="right" vertical="center"/>
    </xf>
    <xf numFmtId="176" fontId="6" fillId="24" borderId="33" xfId="48" applyNumberFormat="1" applyFont="1" applyFill="1" applyBorder="1" applyAlignment="1" applyProtection="1">
      <alignment horizontal="right" vertical="center"/>
    </xf>
    <xf numFmtId="176" fontId="6" fillId="24" borderId="60" xfId="48" applyNumberFormat="1" applyFont="1" applyFill="1" applyBorder="1" applyAlignment="1" applyProtection="1">
      <alignment vertical="center"/>
    </xf>
    <xf numFmtId="176" fontId="6" fillId="24" borderId="38" xfId="48" applyNumberFormat="1" applyFont="1" applyFill="1" applyBorder="1" applyAlignment="1" applyProtection="1">
      <alignment horizontal="right" vertical="center"/>
    </xf>
    <xf numFmtId="176" fontId="6" fillId="24" borderId="72" xfId="48" applyNumberFormat="1" applyFont="1" applyFill="1" applyBorder="1" applyAlignment="1" applyProtection="1">
      <alignment horizontal="right" vertical="center"/>
    </xf>
    <xf numFmtId="0" fontId="6" fillId="24" borderId="40" xfId="48" applyNumberFormat="1" applyFont="1" applyFill="1" applyBorder="1" applyAlignment="1" applyProtection="1">
      <alignment horizontal="left" vertical="center"/>
    </xf>
    <xf numFmtId="0" fontId="6" fillId="24" borderId="40" xfId="48" applyNumberFormat="1" applyFont="1" applyFill="1" applyBorder="1" applyAlignment="1" applyProtection="1">
      <alignment horizontal="right" vertical="center"/>
    </xf>
    <xf numFmtId="0" fontId="6" fillId="24" borderId="74" xfId="0" applyFont="1" applyFill="1" applyBorder="1" applyAlignment="1" applyProtection="1">
      <alignment vertical="center"/>
    </xf>
    <xf numFmtId="176" fontId="13" fillId="24" borderId="0" xfId="48" applyNumberFormat="1" applyFont="1" applyFill="1" applyBorder="1" applyAlignment="1" applyProtection="1">
      <alignment vertical="center"/>
    </xf>
    <xf numFmtId="176" fontId="8" fillId="24" borderId="0" xfId="48" applyNumberFormat="1" applyFont="1" applyFill="1" applyAlignment="1" applyProtection="1">
      <alignment vertical="center"/>
    </xf>
    <xf numFmtId="0" fontId="8" fillId="24" borderId="0" xfId="0" applyFont="1" applyFill="1" applyAlignment="1">
      <alignment vertical="center"/>
    </xf>
    <xf numFmtId="0" fontId="6" fillId="24" borderId="12" xfId="0" applyFont="1" applyFill="1" applyBorder="1" applyAlignment="1" applyProtection="1">
      <alignment vertical="center"/>
    </xf>
    <xf numFmtId="178" fontId="6" fillId="24" borderId="21" xfId="0" applyNumberFormat="1" applyFont="1" applyFill="1" applyBorder="1" applyAlignment="1" applyProtection="1">
      <alignment horizontal="center" vertical="center"/>
    </xf>
    <xf numFmtId="178" fontId="6" fillId="24" borderId="14" xfId="0" applyNumberFormat="1" applyFont="1" applyFill="1" applyBorder="1" applyAlignment="1" applyProtection="1">
      <alignment horizontal="center" vertical="center"/>
    </xf>
    <xf numFmtId="178" fontId="6" fillId="24" borderId="81" xfId="0" applyNumberFormat="1" applyFont="1" applyFill="1" applyBorder="1" applyAlignment="1" applyProtection="1">
      <alignment horizontal="center" vertical="center"/>
    </xf>
    <xf numFmtId="178" fontId="6" fillId="24" borderId="0" xfId="0" applyNumberFormat="1" applyFont="1" applyFill="1" applyBorder="1" applyAlignment="1" applyProtection="1">
      <alignment horizontal="center" vertical="center"/>
    </xf>
    <xf numFmtId="178" fontId="6" fillId="24" borderId="82" xfId="0" applyNumberFormat="1" applyFont="1" applyFill="1" applyBorder="1" applyAlignment="1" applyProtection="1">
      <alignment vertical="center"/>
    </xf>
    <xf numFmtId="178" fontId="6" fillId="24" borderId="76" xfId="0" applyNumberFormat="1" applyFont="1" applyFill="1" applyBorder="1" applyAlignment="1" applyProtection="1">
      <alignment vertical="center"/>
    </xf>
    <xf numFmtId="178" fontId="6" fillId="24" borderId="77" xfId="0" applyNumberFormat="1" applyFont="1" applyFill="1" applyBorder="1" applyAlignment="1" applyProtection="1">
      <alignment vertical="center"/>
    </xf>
    <xf numFmtId="178" fontId="6" fillId="24" borderId="0" xfId="0" applyNumberFormat="1" applyFont="1" applyFill="1" applyBorder="1" applyAlignment="1" applyProtection="1">
      <alignment vertical="center"/>
    </xf>
    <xf numFmtId="0" fontId="6" fillId="24" borderId="49" xfId="0" applyFont="1" applyFill="1" applyBorder="1" applyAlignment="1" applyProtection="1">
      <alignment vertical="center"/>
    </xf>
    <xf numFmtId="178" fontId="6" fillId="24" borderId="67" xfId="0" applyNumberFormat="1" applyFont="1" applyFill="1" applyBorder="1" applyAlignment="1" applyProtection="1">
      <alignment vertical="center"/>
    </xf>
    <xf numFmtId="178" fontId="6" fillId="24" borderId="45" xfId="0" applyNumberFormat="1" applyFont="1" applyFill="1" applyBorder="1" applyAlignment="1" applyProtection="1">
      <alignment vertical="center"/>
    </xf>
    <xf numFmtId="178" fontId="6" fillId="24" borderId="66" xfId="0" applyNumberFormat="1" applyFont="1" applyFill="1" applyBorder="1" applyAlignment="1" applyProtection="1">
      <alignment vertical="center"/>
    </xf>
    <xf numFmtId="0" fontId="6" fillId="24" borderId="51" xfId="0" applyFont="1" applyFill="1" applyBorder="1" applyAlignment="1" applyProtection="1">
      <alignment vertical="center"/>
    </xf>
    <xf numFmtId="178" fontId="6" fillId="24" borderId="78" xfId="0" applyNumberFormat="1" applyFont="1" applyFill="1" applyBorder="1" applyAlignment="1" applyProtection="1">
      <alignment vertical="center"/>
    </xf>
    <xf numFmtId="178" fontId="6" fillId="24" borderId="33" xfId="0" applyNumberFormat="1" applyFont="1" applyFill="1" applyBorder="1" applyAlignment="1" applyProtection="1">
      <alignment vertical="center"/>
    </xf>
    <xf numFmtId="178" fontId="6" fillId="24" borderId="68" xfId="0" applyNumberFormat="1" applyFont="1" applyFill="1" applyBorder="1" applyAlignment="1" applyProtection="1">
      <alignment vertical="center"/>
    </xf>
    <xf numFmtId="178" fontId="6" fillId="24" borderId="35" xfId="0" applyNumberFormat="1" applyFont="1" applyFill="1" applyBorder="1" applyAlignment="1" applyProtection="1">
      <alignment vertical="center"/>
    </xf>
    <xf numFmtId="178" fontId="6" fillId="24" borderId="36" xfId="0" applyNumberFormat="1" applyFont="1" applyFill="1" applyBorder="1" applyAlignment="1" applyProtection="1">
      <alignment vertical="center"/>
    </xf>
    <xf numFmtId="178" fontId="6" fillId="24" borderId="71" xfId="0" applyNumberFormat="1" applyFont="1" applyFill="1" applyBorder="1" applyAlignment="1" applyProtection="1">
      <alignment vertical="center"/>
    </xf>
    <xf numFmtId="176" fontId="29" fillId="24" borderId="0" xfId="48" applyNumberFormat="1" applyFont="1" applyFill="1" applyBorder="1" applyAlignment="1" applyProtection="1">
      <alignment vertical="center"/>
    </xf>
    <xf numFmtId="0" fontId="6" fillId="24" borderId="82" xfId="0" applyFont="1" applyFill="1" applyBorder="1" applyAlignment="1" applyProtection="1">
      <alignment vertical="center"/>
    </xf>
    <xf numFmtId="0" fontId="6" fillId="24" borderId="76" xfId="0" applyFont="1" applyFill="1" applyBorder="1" applyAlignment="1" applyProtection="1">
      <alignment vertical="center"/>
    </xf>
    <xf numFmtId="0" fontId="6" fillId="24" borderId="77" xfId="0" applyFont="1" applyFill="1" applyBorder="1" applyAlignment="1" applyProtection="1">
      <alignment vertical="center"/>
    </xf>
    <xf numFmtId="38" fontId="6" fillId="24" borderId="79" xfId="36" applyNumberFormat="1" applyFont="1" applyFill="1" applyBorder="1" applyAlignment="1" applyProtection="1">
      <alignment vertical="center"/>
    </xf>
    <xf numFmtId="38" fontId="6" fillId="24" borderId="72" xfId="36" applyNumberFormat="1" applyFont="1" applyFill="1" applyBorder="1" applyAlignment="1" applyProtection="1">
      <alignment vertical="center"/>
    </xf>
    <xf numFmtId="38" fontId="6" fillId="24" borderId="80" xfId="36" applyNumberFormat="1" applyFont="1" applyFill="1" applyBorder="1" applyAlignment="1" applyProtection="1">
      <alignment vertical="center"/>
    </xf>
    <xf numFmtId="178" fontId="6" fillId="24" borderId="15" xfId="0" applyNumberFormat="1" applyFont="1" applyFill="1" applyBorder="1" applyAlignment="1" applyProtection="1">
      <alignment horizontal="center" vertical="center"/>
    </xf>
    <xf numFmtId="178" fontId="6" fillId="24" borderId="50" xfId="0" applyNumberFormat="1" applyFont="1" applyFill="1" applyBorder="1" applyAlignment="1" applyProtection="1">
      <alignment vertical="center"/>
    </xf>
    <xf numFmtId="176" fontId="6" fillId="24" borderId="45" xfId="0" applyNumberFormat="1" applyFont="1" applyFill="1" applyBorder="1" applyAlignment="1" applyProtection="1">
      <alignment vertical="center"/>
    </xf>
    <xf numFmtId="176" fontId="6" fillId="24" borderId="50" xfId="0" applyNumberFormat="1" applyFont="1" applyFill="1" applyBorder="1" applyAlignment="1" applyProtection="1">
      <alignment vertical="center"/>
    </xf>
    <xf numFmtId="178" fontId="6" fillId="24" borderId="53" xfId="0" applyNumberFormat="1" applyFont="1" applyFill="1" applyBorder="1" applyAlignment="1" applyProtection="1">
      <alignment vertical="center"/>
    </xf>
    <xf numFmtId="178" fontId="6" fillId="24" borderId="63" xfId="0" applyNumberFormat="1" applyFont="1" applyFill="1" applyBorder="1" applyAlignment="1" applyProtection="1">
      <alignment vertical="center"/>
    </xf>
    <xf numFmtId="178" fontId="6" fillId="24" borderId="83" xfId="0" applyNumberFormat="1" applyFont="1" applyFill="1" applyBorder="1" applyAlignment="1" applyProtection="1">
      <alignment vertical="center"/>
    </xf>
    <xf numFmtId="0" fontId="6" fillId="24" borderId="83" xfId="0" applyFont="1" applyFill="1" applyBorder="1" applyAlignment="1" applyProtection="1">
      <alignment vertical="center"/>
    </xf>
    <xf numFmtId="38" fontId="6" fillId="24" borderId="27" xfId="36" applyNumberFormat="1" applyFont="1" applyFill="1" applyBorder="1" applyAlignment="1" applyProtection="1">
      <alignment vertical="center"/>
    </xf>
    <xf numFmtId="0" fontId="13" fillId="24" borderId="0" xfId="0" applyFont="1" applyFill="1" applyAlignment="1">
      <alignment vertical="center"/>
    </xf>
    <xf numFmtId="3" fontId="6" fillId="24" borderId="74" xfId="0" applyNumberFormat="1" applyFont="1" applyFill="1" applyBorder="1" applyAlignment="1" applyProtection="1"/>
    <xf numFmtId="3" fontId="6" fillId="24" borderId="84" xfId="0" applyNumberFormat="1" applyFont="1" applyFill="1" applyBorder="1" applyAlignment="1" applyProtection="1">
      <alignment horizontal="center"/>
    </xf>
    <xf numFmtId="3" fontId="6" fillId="24" borderId="81" xfId="0" applyNumberFormat="1" applyFont="1" applyFill="1" applyBorder="1" applyAlignment="1" applyProtection="1">
      <alignment horizontal="center"/>
    </xf>
    <xf numFmtId="3" fontId="6" fillId="24" borderId="0" xfId="0" applyNumberFormat="1" applyFont="1" applyFill="1" applyBorder="1" applyAlignment="1" applyProtection="1">
      <alignment horizontal="center"/>
    </xf>
    <xf numFmtId="3" fontId="6" fillId="24" borderId="12" xfId="0" applyNumberFormat="1" applyFont="1" applyFill="1" applyBorder="1" applyAlignment="1" applyProtection="1">
      <alignment horizontal="center"/>
    </xf>
    <xf numFmtId="3" fontId="6" fillId="24" borderId="85" xfId="0" applyNumberFormat="1" applyFont="1" applyFill="1" applyBorder="1" applyAlignment="1" applyProtection="1">
      <alignment horizontal="center"/>
    </xf>
    <xf numFmtId="3" fontId="6" fillId="24" borderId="76" xfId="0" applyNumberFormat="1" applyFont="1" applyFill="1" applyBorder="1" applyAlignment="1" applyProtection="1">
      <alignment horizontal="center"/>
    </xf>
    <xf numFmtId="3" fontId="6" fillId="24" borderId="77" xfId="0" applyNumberFormat="1" applyFont="1" applyFill="1" applyBorder="1" applyAlignment="1" applyProtection="1">
      <alignment horizontal="center"/>
    </xf>
    <xf numFmtId="3" fontId="6" fillId="24" borderId="74" xfId="0" applyNumberFormat="1" applyFont="1" applyFill="1" applyBorder="1" applyAlignment="1" applyProtection="1">
      <alignment horizontal="center"/>
    </xf>
    <xf numFmtId="3" fontId="6" fillId="24" borderId="49" xfId="0" applyNumberFormat="1" applyFont="1" applyFill="1" applyBorder="1" applyAlignment="1" applyProtection="1">
      <alignment horizontal="left"/>
    </xf>
    <xf numFmtId="3" fontId="6" fillId="24" borderId="39" xfId="0" applyNumberFormat="1" applyFont="1" applyFill="1" applyBorder="1" applyAlignment="1" applyProtection="1"/>
    <xf numFmtId="3" fontId="6" fillId="24" borderId="45" xfId="0" applyNumberFormat="1" applyFont="1" applyFill="1" applyBorder="1" applyAlignment="1" applyProtection="1"/>
    <xf numFmtId="176" fontId="6" fillId="24" borderId="66" xfId="0" applyNumberFormat="1" applyFont="1" applyFill="1" applyBorder="1" applyAlignment="1" applyProtection="1"/>
    <xf numFmtId="176" fontId="15" fillId="24" borderId="0" xfId="0" applyNumberFormat="1" applyFont="1" applyFill="1" applyBorder="1" applyAlignment="1" applyProtection="1">
      <alignment horizontal="left"/>
    </xf>
    <xf numFmtId="176" fontId="6" fillId="24" borderId="49" xfId="0" applyNumberFormat="1" applyFont="1" applyFill="1" applyBorder="1" applyAlignment="1" applyProtection="1">
      <alignment horizontal="right"/>
    </xf>
    <xf numFmtId="3" fontId="6" fillId="24" borderId="0" xfId="0" applyNumberFormat="1" applyFont="1" applyFill="1" applyBorder="1" applyAlignment="1" applyProtection="1"/>
    <xf numFmtId="3" fontId="6" fillId="24" borderId="51" xfId="0" applyNumberFormat="1" applyFont="1" applyFill="1" applyBorder="1" applyAlignment="1" applyProtection="1">
      <alignment horizontal="left"/>
    </xf>
    <xf numFmtId="178" fontId="6" fillId="24" borderId="39" xfId="0" applyNumberFormat="1" applyFont="1" applyFill="1" applyBorder="1" applyAlignment="1" applyProtection="1">
      <alignment horizontal="right"/>
    </xf>
    <xf numFmtId="176" fontId="6" fillId="24" borderId="25" xfId="48" applyNumberFormat="1" applyFont="1" applyFill="1" applyBorder="1" applyAlignment="1" applyProtection="1">
      <alignment vertical="center"/>
    </xf>
    <xf numFmtId="176" fontId="6" fillId="24" borderId="10" xfId="48" applyNumberFormat="1" applyFont="1" applyFill="1" applyBorder="1" applyAlignment="1" applyProtection="1">
      <alignment vertical="center"/>
    </xf>
    <xf numFmtId="178" fontId="6" fillId="24" borderId="74" xfId="0" applyNumberFormat="1" applyFont="1" applyFill="1" applyBorder="1" applyAlignment="1" applyProtection="1"/>
    <xf numFmtId="3" fontId="6" fillId="24" borderId="86" xfId="0" applyNumberFormat="1" applyFont="1" applyFill="1" applyBorder="1" applyAlignment="1" applyProtection="1">
      <alignment horizontal="center"/>
    </xf>
    <xf numFmtId="3" fontId="6" fillId="24" borderId="77" xfId="0" applyNumberFormat="1" applyFont="1" applyFill="1" applyBorder="1" applyAlignment="1" applyProtection="1"/>
    <xf numFmtId="3" fontId="6" fillId="24" borderId="74" xfId="0" applyNumberFormat="1" applyFont="1" applyFill="1" applyBorder="1" applyAlignment="1" applyProtection="1">
      <alignment horizontal="right"/>
    </xf>
    <xf numFmtId="178" fontId="6" fillId="24" borderId="45" xfId="0" applyNumberFormat="1" applyFont="1" applyFill="1" applyBorder="1" applyAlignment="1" applyProtection="1"/>
    <xf numFmtId="176" fontId="6" fillId="24" borderId="49" xfId="0" applyNumberFormat="1" applyFont="1" applyFill="1" applyBorder="1" applyAlignment="1" applyProtection="1"/>
    <xf numFmtId="183" fontId="6" fillId="24" borderId="85" xfId="0" applyNumberFormat="1" applyFont="1" applyFill="1" applyBorder="1" applyAlignment="1" applyProtection="1">
      <alignment horizontal="center"/>
    </xf>
    <xf numFmtId="3" fontId="6" fillId="24" borderId="85" xfId="0" applyNumberFormat="1" applyFont="1" applyFill="1" applyBorder="1" applyAlignment="1" applyProtection="1">
      <alignment horizontal="right"/>
    </xf>
    <xf numFmtId="3" fontId="6" fillId="24" borderId="76" xfId="0" applyNumberFormat="1" applyFont="1" applyFill="1" applyBorder="1" applyAlignment="1" applyProtection="1">
      <alignment horizontal="right"/>
    </xf>
    <xf numFmtId="178" fontId="6" fillId="24" borderId="77" xfId="0" applyNumberFormat="1" applyFont="1" applyFill="1" applyBorder="1" applyAlignment="1" applyProtection="1"/>
    <xf numFmtId="178" fontId="6" fillId="24" borderId="0" xfId="0" applyNumberFormat="1" applyFont="1" applyFill="1" applyBorder="1" applyAlignment="1" applyProtection="1"/>
    <xf numFmtId="183" fontId="6" fillId="24" borderId="74" xfId="0" applyNumberFormat="1" applyFont="1" applyFill="1" applyBorder="1" applyAlignment="1" applyProtection="1"/>
    <xf numFmtId="179" fontId="6" fillId="24" borderId="39" xfId="28" applyNumberFormat="1" applyFont="1" applyFill="1" applyBorder="1" applyAlignment="1" applyProtection="1">
      <alignment horizontal="right"/>
    </xf>
    <xf numFmtId="179" fontId="6" fillId="24" borderId="45" xfId="28" applyNumberFormat="1" applyFont="1" applyFill="1" applyBorder="1" applyAlignment="1" applyProtection="1">
      <alignment horizontal="right"/>
    </xf>
    <xf numFmtId="179" fontId="6" fillId="24" borderId="66" xfId="28" applyNumberFormat="1" applyFont="1" applyFill="1" applyBorder="1" applyAlignment="1" applyProtection="1">
      <alignment horizontal="right"/>
    </xf>
    <xf numFmtId="179" fontId="15" fillId="24" borderId="0" xfId="28" applyNumberFormat="1" applyFont="1" applyFill="1" applyBorder="1" applyAlignment="1" applyProtection="1">
      <alignment horizontal="left"/>
    </xf>
    <xf numFmtId="179" fontId="6" fillId="24" borderId="33" xfId="28" applyNumberFormat="1" applyFont="1" applyFill="1" applyBorder="1" applyAlignment="1" applyProtection="1">
      <alignment horizontal="right"/>
    </xf>
    <xf numFmtId="179" fontId="6" fillId="24" borderId="68" xfId="28" applyNumberFormat="1" applyFont="1" applyFill="1" applyBorder="1" applyAlignment="1" applyProtection="1">
      <alignment horizontal="right"/>
    </xf>
    <xf numFmtId="179" fontId="6" fillId="24" borderId="51" xfId="28" applyNumberFormat="1" applyFont="1" applyFill="1" applyBorder="1" applyAlignment="1" applyProtection="1">
      <alignment horizontal="right"/>
    </xf>
    <xf numFmtId="3" fontId="6" fillId="24" borderId="54" xfId="0" applyNumberFormat="1" applyFont="1" applyFill="1" applyBorder="1" applyAlignment="1" applyProtection="1">
      <alignment horizontal="left"/>
    </xf>
    <xf numFmtId="179" fontId="6" fillId="24" borderId="56" xfId="28" applyNumberFormat="1" applyFont="1" applyFill="1" applyBorder="1" applyAlignment="1" applyProtection="1">
      <alignment horizontal="right"/>
    </xf>
    <xf numFmtId="179" fontId="6" fillId="24" borderId="36" xfId="28" applyNumberFormat="1" applyFont="1" applyFill="1" applyBorder="1" applyAlignment="1" applyProtection="1">
      <alignment horizontal="right"/>
    </xf>
    <xf numFmtId="179" fontId="6" fillId="24" borderId="71" xfId="28" applyNumberFormat="1" applyFont="1" applyFill="1" applyBorder="1" applyAlignment="1" applyProtection="1">
      <alignment horizontal="right"/>
    </xf>
    <xf numFmtId="179" fontId="6" fillId="24" borderId="0" xfId="28" applyNumberFormat="1" applyFont="1" applyFill="1" applyBorder="1" applyAlignment="1" applyProtection="1">
      <alignment horizontal="right"/>
    </xf>
    <xf numFmtId="3" fontId="6" fillId="24" borderId="21" xfId="0" applyNumberFormat="1" applyFont="1" applyFill="1" applyBorder="1" applyAlignment="1" applyProtection="1">
      <alignment horizontal="center"/>
    </xf>
    <xf numFmtId="3" fontId="6" fillId="24" borderId="87" xfId="0" applyNumberFormat="1" applyFont="1" applyFill="1" applyBorder="1" applyAlignment="1" applyProtection="1">
      <alignment horizontal="center"/>
    </xf>
    <xf numFmtId="3" fontId="6" fillId="24" borderId="49" xfId="0" applyNumberFormat="1" applyFont="1" applyFill="1" applyBorder="1" applyAlignment="1" applyProtection="1">
      <alignment horizontal="center"/>
    </xf>
    <xf numFmtId="3" fontId="6" fillId="24" borderId="82" xfId="0" applyNumberFormat="1" applyFont="1" applyFill="1" applyBorder="1" applyAlignment="1" applyProtection="1">
      <alignment horizontal="center"/>
    </xf>
    <xf numFmtId="3" fontId="6" fillId="24" borderId="83" xfId="0" applyNumberFormat="1" applyFont="1" applyFill="1" applyBorder="1" applyAlignment="1" applyProtection="1">
      <alignment horizontal="center"/>
    </xf>
    <xf numFmtId="3" fontId="6" fillId="24" borderId="67" xfId="0" applyNumberFormat="1" applyFont="1" applyFill="1" applyBorder="1" applyAlignment="1" applyProtection="1"/>
    <xf numFmtId="176" fontId="15" fillId="24" borderId="49" xfId="0" applyNumberFormat="1" applyFont="1" applyFill="1" applyBorder="1" applyAlignment="1" applyProtection="1">
      <alignment horizontal="left"/>
    </xf>
    <xf numFmtId="176" fontId="6" fillId="24" borderId="0" xfId="0" applyNumberFormat="1" applyFont="1" applyFill="1" applyBorder="1" applyAlignment="1" applyProtection="1"/>
    <xf numFmtId="176" fontId="6" fillId="24" borderId="50" xfId="0" applyNumberFormat="1" applyFont="1" applyFill="1" applyBorder="1" applyAlignment="1" applyProtection="1">
      <alignment horizontal="right"/>
    </xf>
    <xf numFmtId="178" fontId="6" fillId="24" borderId="67" xfId="0" applyNumberFormat="1" applyFont="1" applyFill="1" applyBorder="1" applyAlignment="1" applyProtection="1"/>
    <xf numFmtId="176" fontId="6" fillId="24" borderId="88" xfId="48" applyNumberFormat="1" applyFont="1" applyFill="1" applyBorder="1" applyAlignment="1" applyProtection="1">
      <alignment vertical="center"/>
    </xf>
    <xf numFmtId="3" fontId="6" fillId="24" borderId="82" xfId="0" applyNumberFormat="1" applyFont="1" applyFill="1" applyBorder="1" applyAlignment="1" applyProtection="1">
      <alignment horizontal="right"/>
    </xf>
    <xf numFmtId="3" fontId="6" fillId="24" borderId="86" xfId="0" applyNumberFormat="1" applyFont="1" applyFill="1" applyBorder="1" applyAlignment="1" applyProtection="1"/>
    <xf numFmtId="3" fontId="6" fillId="24" borderId="49" xfId="0" applyNumberFormat="1" applyFont="1" applyFill="1" applyBorder="1" applyAlignment="1" applyProtection="1"/>
    <xf numFmtId="3" fontId="6" fillId="24" borderId="83" xfId="0" applyNumberFormat="1" applyFont="1" applyFill="1" applyBorder="1" applyAlignment="1" applyProtection="1">
      <alignment horizontal="right"/>
    </xf>
    <xf numFmtId="182" fontId="6" fillId="24" borderId="67" xfId="0" applyNumberFormat="1" applyFont="1" applyFill="1" applyBorder="1" applyAlignment="1" applyProtection="1">
      <alignment horizontal="right"/>
    </xf>
    <xf numFmtId="3" fontId="6" fillId="24" borderId="45" xfId="0" applyNumberFormat="1" applyFont="1" applyFill="1" applyBorder="1" applyAlignment="1" applyProtection="1">
      <alignment horizontal="right"/>
    </xf>
    <xf numFmtId="176" fontId="6" fillId="24" borderId="50" xfId="0" applyNumberFormat="1" applyFont="1" applyFill="1" applyBorder="1" applyAlignment="1" applyProtection="1"/>
    <xf numFmtId="182" fontId="6" fillId="24" borderId="45" xfId="0" applyNumberFormat="1" applyFont="1" applyFill="1" applyBorder="1" applyAlignment="1" applyProtection="1">
      <alignment horizontal="right"/>
    </xf>
    <xf numFmtId="176" fontId="6" fillId="24" borderId="19" xfId="48" applyNumberFormat="1" applyFont="1" applyFill="1" applyBorder="1" applyAlignment="1" applyProtection="1">
      <alignment vertical="center"/>
    </xf>
    <xf numFmtId="183" fontId="6" fillId="24" borderId="82" xfId="0" applyNumberFormat="1" applyFont="1" applyFill="1" applyBorder="1" applyAlignment="1" applyProtection="1">
      <alignment horizontal="left"/>
    </xf>
    <xf numFmtId="183" fontId="6" fillId="24" borderId="76" xfId="0" applyNumberFormat="1" applyFont="1" applyFill="1" applyBorder="1" applyAlignment="1" applyProtection="1">
      <alignment horizontal="left"/>
    </xf>
    <xf numFmtId="178" fontId="6" fillId="24" borderId="86" xfId="0" applyNumberFormat="1" applyFont="1" applyFill="1" applyBorder="1" applyAlignment="1" applyProtection="1"/>
    <xf numFmtId="178" fontId="6" fillId="24" borderId="49" xfId="0" applyNumberFormat="1" applyFont="1" applyFill="1" applyBorder="1" applyAlignment="1" applyProtection="1"/>
    <xf numFmtId="183" fontId="6" fillId="24" borderId="83" xfId="0" applyNumberFormat="1" applyFont="1" applyFill="1" applyBorder="1" applyAlignment="1" applyProtection="1"/>
    <xf numFmtId="179" fontId="6" fillId="24" borderId="67" xfId="28" applyNumberFormat="1" applyFont="1" applyFill="1" applyBorder="1" applyAlignment="1" applyProtection="1">
      <alignment horizontal="right"/>
    </xf>
    <xf numFmtId="179" fontId="6" fillId="24" borderId="50" xfId="28" applyNumberFormat="1" applyFont="1" applyFill="1" applyBorder="1" applyAlignment="1" applyProtection="1">
      <alignment horizontal="right"/>
    </xf>
    <xf numFmtId="179" fontId="15" fillId="24" borderId="49" xfId="28" applyNumberFormat="1" applyFont="1" applyFill="1" applyBorder="1" applyAlignment="1" applyProtection="1">
      <alignment horizontal="left"/>
    </xf>
    <xf numFmtId="179" fontId="6" fillId="24" borderId="78" xfId="28" applyNumberFormat="1" applyFont="1" applyFill="1" applyBorder="1" applyAlignment="1" applyProtection="1">
      <alignment horizontal="right"/>
    </xf>
    <xf numFmtId="179" fontId="6" fillId="24" borderId="53" xfId="28" applyNumberFormat="1" applyFont="1" applyFill="1" applyBorder="1" applyAlignment="1" applyProtection="1">
      <alignment horizontal="right"/>
    </xf>
    <xf numFmtId="179" fontId="6" fillId="24" borderId="35" xfId="28" applyNumberFormat="1" applyFont="1" applyFill="1" applyBorder="1" applyAlignment="1" applyProtection="1">
      <alignment horizontal="right"/>
    </xf>
    <xf numFmtId="179" fontId="6" fillId="24" borderId="55" xfId="28" applyNumberFormat="1" applyFont="1" applyFill="1" applyBorder="1" applyAlignment="1" applyProtection="1">
      <alignment horizontal="right"/>
    </xf>
    <xf numFmtId="179" fontId="6" fillId="24" borderId="86" xfId="28" applyNumberFormat="1" applyFont="1" applyFill="1" applyBorder="1" applyAlignment="1" applyProtection="1">
      <alignment horizontal="right"/>
    </xf>
    <xf numFmtId="3" fontId="6" fillId="24" borderId="67" xfId="0" applyNumberFormat="1" applyFont="1" applyFill="1" applyBorder="1" applyAlignment="1" applyProtection="1">
      <alignment horizontal="right"/>
    </xf>
    <xf numFmtId="179" fontId="6" fillId="24" borderId="67" xfId="28" applyNumberFormat="1" applyFont="1" applyFill="1" applyBorder="1" applyAlignment="1" applyProtection="1"/>
    <xf numFmtId="179" fontId="6" fillId="24" borderId="78" xfId="28" applyNumberFormat="1" applyFont="1" applyFill="1" applyBorder="1" applyAlignment="1" applyProtection="1"/>
    <xf numFmtId="179" fontId="6" fillId="24" borderId="63" xfId="28" applyNumberFormat="1" applyFont="1" applyFill="1" applyBorder="1" applyAlignment="1" applyProtection="1">
      <alignment horizontal="right"/>
    </xf>
    <xf numFmtId="176" fontId="6" fillId="24" borderId="66" xfId="0" applyNumberFormat="1" applyFont="1" applyFill="1" applyBorder="1" applyAlignment="1" applyProtection="1">
      <alignment horizontal="right"/>
    </xf>
    <xf numFmtId="178" fontId="6" fillId="24" borderId="66" xfId="0" applyNumberFormat="1" applyFont="1" applyFill="1" applyBorder="1" applyAlignment="1" applyProtection="1"/>
    <xf numFmtId="178" fontId="6" fillId="24" borderId="49" xfId="0" applyNumberFormat="1" applyFont="1" applyFill="1" applyBorder="1" applyAlignment="1" applyProtection="1">
      <alignment horizontal="right"/>
    </xf>
    <xf numFmtId="176" fontId="6" fillId="24" borderId="80" xfId="0" applyNumberFormat="1" applyFont="1" applyFill="1" applyBorder="1" applyAlignment="1" applyProtection="1">
      <alignment horizontal="right"/>
    </xf>
    <xf numFmtId="182" fontId="6" fillId="24" borderId="39" xfId="0" applyNumberFormat="1" applyFont="1" applyFill="1" applyBorder="1" applyAlignment="1" applyProtection="1">
      <alignment horizontal="right"/>
    </xf>
    <xf numFmtId="182" fontId="6" fillId="24" borderId="49" xfId="0" applyNumberFormat="1" applyFont="1" applyFill="1" applyBorder="1" applyAlignment="1" applyProtection="1"/>
    <xf numFmtId="3" fontId="6" fillId="24" borderId="39" xfId="0" applyNumberFormat="1" applyFont="1" applyFill="1" applyBorder="1" applyAlignment="1" applyProtection="1">
      <alignment horizontal="right"/>
    </xf>
    <xf numFmtId="178" fontId="6" fillId="24" borderId="45" xfId="0" applyNumberFormat="1" applyFont="1" applyFill="1" applyBorder="1" applyAlignment="1" applyProtection="1">
      <alignment horizontal="right"/>
    </xf>
    <xf numFmtId="182" fontId="6" fillId="24" borderId="66" xfId="0" applyNumberFormat="1" applyFont="1" applyFill="1" applyBorder="1" applyAlignment="1" applyProtection="1">
      <alignment horizontal="right"/>
    </xf>
    <xf numFmtId="176" fontId="6" fillId="24" borderId="10" xfId="0" applyNumberFormat="1" applyFont="1" applyFill="1" applyBorder="1" applyAlignment="1" applyProtection="1"/>
    <xf numFmtId="186" fontId="6" fillId="24" borderId="49" xfId="28" applyNumberFormat="1" applyFont="1" applyFill="1" applyBorder="1" applyAlignment="1" applyProtection="1">
      <alignment horizontal="right"/>
    </xf>
    <xf numFmtId="184" fontId="6" fillId="24" borderId="49" xfId="28" applyNumberFormat="1" applyFont="1" applyFill="1" applyBorder="1" applyAlignment="1" applyProtection="1">
      <alignment horizontal="right"/>
    </xf>
    <xf numFmtId="179" fontId="6" fillId="24" borderId="43" xfId="28" applyNumberFormat="1" applyFont="1" applyFill="1" applyBorder="1" applyAlignment="1" applyProtection="1">
      <alignment horizontal="right"/>
    </xf>
    <xf numFmtId="184" fontId="6" fillId="24" borderId="51" xfId="28" applyNumberFormat="1" applyFont="1" applyFill="1" applyBorder="1" applyAlignment="1" applyProtection="1">
      <alignment horizontal="right"/>
    </xf>
    <xf numFmtId="0" fontId="24" fillId="24" borderId="0" xfId="0" applyFont="1" applyFill="1" applyAlignment="1">
      <alignment horizontal="right"/>
    </xf>
    <xf numFmtId="178" fontId="6" fillId="24" borderId="0" xfId="0" applyNumberFormat="1" applyFont="1" applyFill="1" applyBorder="1" applyAlignment="1" applyProtection="1">
      <alignment horizontal="right"/>
    </xf>
    <xf numFmtId="182" fontId="6" fillId="24" borderId="0" xfId="0" applyNumberFormat="1" applyFont="1" applyFill="1" applyBorder="1" applyAlignment="1" applyProtection="1"/>
    <xf numFmtId="183" fontId="6" fillId="24" borderId="76" xfId="0" applyNumberFormat="1" applyFont="1" applyFill="1" applyBorder="1" applyAlignment="1" applyProtection="1">
      <alignment horizontal="center"/>
    </xf>
    <xf numFmtId="183" fontId="6" fillId="24" borderId="0" xfId="0" applyNumberFormat="1" applyFont="1" applyFill="1" applyBorder="1" applyAlignment="1" applyProtection="1"/>
    <xf numFmtId="184" fontId="6" fillId="24" borderId="0" xfId="28" applyNumberFormat="1" applyFont="1" applyFill="1" applyBorder="1" applyAlignment="1" applyProtection="1">
      <alignment horizontal="right"/>
    </xf>
    <xf numFmtId="3" fontId="6" fillId="24" borderId="0" xfId="0" applyNumberFormat="1" applyFont="1" applyFill="1"/>
    <xf numFmtId="182" fontId="6" fillId="24" borderId="0" xfId="0" applyNumberFormat="1" applyFont="1" applyFill="1"/>
    <xf numFmtId="184" fontId="6" fillId="24" borderId="54" xfId="28" applyNumberFormat="1" applyFont="1" applyFill="1" applyBorder="1" applyAlignment="1" applyProtection="1">
      <alignment horizontal="right"/>
    </xf>
    <xf numFmtId="3" fontId="6" fillId="24" borderId="73" xfId="0" applyNumberFormat="1" applyFont="1" applyFill="1" applyBorder="1" applyAlignment="1" applyProtection="1"/>
    <xf numFmtId="176" fontId="6" fillId="24" borderId="49" xfId="0" quotePrefix="1" applyNumberFormat="1" applyFont="1" applyFill="1" applyBorder="1" applyAlignment="1" applyProtection="1">
      <alignment horizontal="right"/>
    </xf>
    <xf numFmtId="176" fontId="6" fillId="24" borderId="0" xfId="0" applyNumberFormat="1" applyFont="1" applyFill="1"/>
    <xf numFmtId="182" fontId="6" fillId="24" borderId="49" xfId="0" quotePrefix="1" applyNumberFormat="1" applyFont="1" applyFill="1" applyBorder="1" applyAlignment="1" applyProtection="1">
      <alignment horizontal="right"/>
    </xf>
    <xf numFmtId="184" fontId="6" fillId="24" borderId="0" xfId="28" quotePrefix="1" applyNumberFormat="1" applyFont="1" applyFill="1" applyBorder="1" applyAlignment="1" applyProtection="1">
      <alignment horizontal="right"/>
    </xf>
    <xf numFmtId="184" fontId="6" fillId="24" borderId="49" xfId="28" quotePrefix="1" applyNumberFormat="1" applyFont="1" applyFill="1" applyBorder="1" applyAlignment="1" applyProtection="1">
      <alignment horizontal="right"/>
    </xf>
    <xf numFmtId="185" fontId="6" fillId="24" borderId="0" xfId="28" applyNumberFormat="1" applyFont="1" applyFill="1" applyBorder="1" applyAlignment="1" applyProtection="1">
      <alignment horizontal="right"/>
    </xf>
    <xf numFmtId="49" fontId="6" fillId="24" borderId="0" xfId="0" applyNumberFormat="1" applyFont="1" applyFill="1" applyBorder="1" applyAlignment="1" applyProtection="1">
      <alignment horizontal="right"/>
    </xf>
    <xf numFmtId="3" fontId="6" fillId="24" borderId="75" xfId="0" applyNumberFormat="1" applyFont="1" applyFill="1" applyBorder="1" applyAlignment="1" applyProtection="1">
      <alignment horizontal="center"/>
    </xf>
    <xf numFmtId="183" fontId="6" fillId="24" borderId="85" xfId="0" applyNumberFormat="1" applyFont="1" applyFill="1" applyBorder="1" applyAlignment="1" applyProtection="1"/>
    <xf numFmtId="37" fontId="6" fillId="24" borderId="39" xfId="0" applyNumberFormat="1" applyFont="1" applyFill="1" applyBorder="1" applyAlignment="1" applyProtection="1">
      <alignment horizontal="right"/>
    </xf>
    <xf numFmtId="3" fontId="6" fillId="24" borderId="49" xfId="0" applyNumberFormat="1" applyFont="1" applyFill="1" applyBorder="1" applyAlignment="1" applyProtection="1">
      <alignment horizontal="right"/>
    </xf>
    <xf numFmtId="37" fontId="6" fillId="24" borderId="45" xfId="0" applyNumberFormat="1" applyFont="1" applyFill="1" applyBorder="1" applyAlignment="1" applyProtection="1">
      <alignment horizontal="right"/>
    </xf>
    <xf numFmtId="182" fontId="6" fillId="24" borderId="0" xfId="0" applyNumberFormat="1" applyFont="1" applyFill="1" applyBorder="1" applyAlignment="1" applyProtection="1">
      <alignment horizontal="right"/>
    </xf>
    <xf numFmtId="37" fontId="6" fillId="24" borderId="73" xfId="0" applyNumberFormat="1" applyFont="1" applyFill="1" applyBorder="1" applyAlignment="1" applyProtection="1"/>
    <xf numFmtId="178" fontId="6" fillId="24" borderId="66" xfId="0" quotePrefix="1" applyNumberFormat="1" applyFont="1" applyFill="1" applyBorder="1" applyAlignment="1" applyProtection="1">
      <alignment horizontal="right"/>
    </xf>
    <xf numFmtId="178" fontId="6" fillId="24" borderId="39" xfId="0" quotePrefix="1" applyNumberFormat="1" applyFont="1" applyFill="1" applyBorder="1" applyAlignment="1" applyProtection="1">
      <alignment horizontal="right"/>
    </xf>
    <xf numFmtId="179" fontId="6" fillId="24" borderId="66" xfId="0" applyNumberFormat="1" applyFont="1" applyFill="1" applyBorder="1" applyAlignment="1" applyProtection="1">
      <alignment horizontal="right"/>
    </xf>
    <xf numFmtId="179" fontId="6" fillId="24" borderId="0" xfId="0" applyNumberFormat="1" applyFont="1" applyFill="1" applyBorder="1" applyAlignment="1" applyProtection="1">
      <alignment horizontal="right"/>
    </xf>
    <xf numFmtId="178" fontId="6" fillId="24" borderId="0" xfId="0" quotePrefix="1" applyNumberFormat="1" applyFont="1" applyFill="1" applyBorder="1" applyAlignment="1" applyProtection="1">
      <alignment horizontal="right"/>
    </xf>
    <xf numFmtId="185" fontId="6" fillId="24" borderId="49" xfId="28" applyNumberFormat="1" applyFont="1" applyFill="1" applyBorder="1" applyAlignment="1" applyProtection="1">
      <alignment horizontal="right"/>
    </xf>
    <xf numFmtId="179" fontId="6" fillId="24" borderId="66" xfId="0" quotePrefix="1" applyNumberFormat="1" applyFont="1" applyFill="1" applyBorder="1" applyAlignment="1" applyProtection="1">
      <alignment horizontal="right"/>
    </xf>
    <xf numFmtId="179" fontId="6" fillId="24" borderId="0" xfId="0" quotePrefix="1" applyNumberFormat="1" applyFont="1" applyFill="1" applyBorder="1" applyAlignment="1" applyProtection="1">
      <alignment horizontal="right"/>
    </xf>
    <xf numFmtId="49" fontId="6" fillId="24" borderId="51" xfId="0" applyNumberFormat="1" applyFont="1" applyFill="1" applyBorder="1" applyAlignment="1" applyProtection="1">
      <alignment horizontal="right"/>
    </xf>
    <xf numFmtId="184" fontId="6" fillId="24" borderId="56" xfId="28" applyNumberFormat="1" applyFont="1" applyFill="1" applyBorder="1" applyAlignment="1" applyProtection="1">
      <alignment horizontal="right"/>
    </xf>
    <xf numFmtId="176" fontId="6" fillId="24" borderId="80" xfId="0" quotePrefix="1" applyNumberFormat="1" applyFont="1" applyFill="1" applyBorder="1" applyAlignment="1" applyProtection="1">
      <alignment horizontal="right"/>
    </xf>
    <xf numFmtId="176" fontId="6" fillId="24" borderId="39" xfId="0" quotePrefix="1" applyNumberFormat="1" applyFont="1" applyFill="1" applyBorder="1" applyAlignment="1" applyProtection="1">
      <alignment horizontal="right"/>
    </xf>
    <xf numFmtId="176" fontId="6" fillId="24" borderId="74" xfId="48" applyNumberFormat="1" applyFont="1" applyFill="1" applyBorder="1" applyAlignment="1" applyProtection="1">
      <alignment horizontal="left" vertical="center"/>
    </xf>
    <xf numFmtId="176" fontId="6" fillId="24" borderId="82" xfId="48" applyNumberFormat="1" applyFont="1" applyFill="1" applyBorder="1" applyAlignment="1" applyProtection="1">
      <alignment horizontal="right" vertical="center"/>
    </xf>
    <xf numFmtId="176" fontId="6" fillId="24" borderId="76" xfId="48" applyNumberFormat="1" applyFont="1" applyFill="1" applyBorder="1" applyAlignment="1" applyProtection="1">
      <alignment vertical="center"/>
    </xf>
    <xf numFmtId="176" fontId="6" fillId="24" borderId="67" xfId="48" applyNumberFormat="1" applyFont="1" applyFill="1" applyBorder="1" applyAlignment="1" applyProtection="1">
      <alignment horizontal="right" vertical="center"/>
    </xf>
    <xf numFmtId="176" fontId="6" fillId="24" borderId="78" xfId="48" applyNumberFormat="1" applyFont="1" applyFill="1" applyBorder="1" applyAlignment="1" applyProtection="1">
      <alignment horizontal="right" vertical="center"/>
    </xf>
    <xf numFmtId="176" fontId="6" fillId="24" borderId="43" xfId="48" applyNumberFormat="1" applyFont="1" applyFill="1" applyBorder="1" applyAlignment="1" applyProtection="1">
      <alignment vertical="center"/>
    </xf>
    <xf numFmtId="176" fontId="6" fillId="24" borderId="51" xfId="48" applyNumberFormat="1" applyFont="1" applyFill="1" applyBorder="1" applyAlignment="1" applyProtection="1">
      <alignment horizontal="right" vertical="center"/>
    </xf>
    <xf numFmtId="176" fontId="6" fillId="24" borderId="86" xfId="48" applyNumberFormat="1" applyFont="1" applyFill="1" applyBorder="1" applyAlignment="1" applyProtection="1">
      <alignment vertical="center"/>
    </xf>
    <xf numFmtId="176" fontId="6" fillId="24" borderId="34" xfId="48" applyNumberFormat="1" applyFont="1" applyFill="1" applyBorder="1" applyAlignment="1" applyProtection="1">
      <alignment vertical="center"/>
    </xf>
    <xf numFmtId="176" fontId="6" fillId="24" borderId="48" xfId="48" applyNumberFormat="1" applyFont="1" applyFill="1" applyBorder="1" applyAlignment="1" applyProtection="1">
      <alignment vertical="center"/>
    </xf>
    <xf numFmtId="176" fontId="6" fillId="24" borderId="20" xfId="48" applyNumberFormat="1" applyFont="1" applyFill="1" applyBorder="1" applyAlignment="1" applyProtection="1">
      <alignment vertical="center"/>
    </xf>
    <xf numFmtId="176" fontId="6" fillId="24" borderId="54" xfId="48" applyNumberFormat="1" applyFont="1" applyFill="1" applyBorder="1" applyAlignment="1" applyProtection="1">
      <alignment horizontal="left" vertical="center"/>
    </xf>
    <xf numFmtId="176" fontId="6" fillId="24" borderId="56" xfId="48" applyNumberFormat="1" applyFont="1" applyFill="1" applyBorder="1" applyAlignment="1" applyProtection="1">
      <alignment vertical="center"/>
    </xf>
    <xf numFmtId="176" fontId="6" fillId="24" borderId="54" xfId="48" applyNumberFormat="1" applyFont="1" applyFill="1" applyBorder="1" applyAlignment="1" applyProtection="1">
      <alignment horizontal="right" vertical="center"/>
    </xf>
    <xf numFmtId="176" fontId="6" fillId="24" borderId="42" xfId="48" applyNumberFormat="1" applyFont="1" applyFill="1" applyBorder="1" applyAlignment="1" applyProtection="1">
      <alignment vertical="center"/>
    </xf>
    <xf numFmtId="176" fontId="6" fillId="24" borderId="55" xfId="48" applyNumberFormat="1" applyFont="1" applyFill="1" applyBorder="1" applyAlignment="1" applyProtection="1">
      <alignment horizontal="left" vertical="center"/>
    </xf>
    <xf numFmtId="176" fontId="6" fillId="24" borderId="55" xfId="48" applyNumberFormat="1" applyFont="1" applyFill="1" applyBorder="1" applyAlignment="1" applyProtection="1">
      <alignment vertical="center"/>
    </xf>
    <xf numFmtId="176" fontId="6" fillId="24" borderId="18" xfId="48" applyNumberFormat="1" applyFont="1" applyFill="1" applyBorder="1" applyAlignment="1" applyProtection="1">
      <alignment vertical="center"/>
    </xf>
    <xf numFmtId="176" fontId="6" fillId="24" borderId="63" xfId="48" applyNumberFormat="1" applyFont="1" applyFill="1" applyBorder="1" applyAlignment="1" applyProtection="1">
      <alignment horizontal="right" vertical="center"/>
    </xf>
    <xf numFmtId="176" fontId="6" fillId="24" borderId="53" xfId="48" applyNumberFormat="1" applyFont="1" applyFill="1" applyBorder="1" applyAlignment="1" applyProtection="1">
      <alignment horizontal="right" vertical="center"/>
    </xf>
    <xf numFmtId="176" fontId="6" fillId="24" borderId="87" xfId="48" applyNumberFormat="1" applyFont="1" applyFill="1" applyBorder="1" applyAlignment="1" applyProtection="1">
      <alignment vertical="center"/>
    </xf>
    <xf numFmtId="176" fontId="6" fillId="24" borderId="63" xfId="48" applyNumberFormat="1" applyFont="1" applyFill="1" applyBorder="1" applyAlignment="1" applyProtection="1">
      <alignment vertical="center"/>
    </xf>
    <xf numFmtId="176" fontId="6" fillId="24" borderId="20" xfId="48" applyNumberFormat="1" applyFont="1" applyFill="1" applyBorder="1" applyAlignment="1" applyProtection="1">
      <alignment horizontal="right" vertical="center"/>
    </xf>
    <xf numFmtId="176" fontId="6" fillId="24" borderId="54" xfId="48" applyNumberFormat="1" applyFont="1" applyFill="1" applyBorder="1" applyAlignment="1" applyProtection="1">
      <alignment vertical="center"/>
    </xf>
    <xf numFmtId="176" fontId="6" fillId="24" borderId="87" xfId="48" applyNumberFormat="1" applyFont="1" applyFill="1" applyBorder="1" applyAlignment="1" applyProtection="1">
      <alignment horizontal="right" vertical="center"/>
    </xf>
    <xf numFmtId="176" fontId="8" fillId="24" borderId="0" xfId="48" applyNumberFormat="1" applyFont="1" applyFill="1" applyBorder="1" applyAlignment="1" applyProtection="1">
      <alignment vertical="center"/>
    </xf>
    <xf numFmtId="178" fontId="6" fillId="24" borderId="12" xfId="0" applyNumberFormat="1" applyFont="1" applyFill="1" applyBorder="1" applyAlignment="1" applyProtection="1">
      <alignment horizontal="center" vertical="center"/>
    </xf>
    <xf numFmtId="178" fontId="6" fillId="24" borderId="49" xfId="0" applyNumberFormat="1" applyFont="1" applyFill="1" applyBorder="1" applyAlignment="1" applyProtection="1">
      <alignment vertical="center"/>
    </xf>
    <xf numFmtId="178" fontId="6" fillId="24" borderId="51" xfId="0" applyNumberFormat="1" applyFont="1" applyFill="1" applyBorder="1" applyAlignment="1" applyProtection="1">
      <alignment vertical="center"/>
    </xf>
    <xf numFmtId="0" fontId="6" fillId="24" borderId="16" xfId="0" applyFont="1" applyFill="1" applyBorder="1" applyAlignment="1" applyProtection="1">
      <alignment vertical="center"/>
    </xf>
    <xf numFmtId="178" fontId="6" fillId="24" borderId="16" xfId="0" applyNumberFormat="1" applyFont="1" applyFill="1" applyBorder="1" applyAlignment="1" applyProtection="1">
      <alignment vertical="center"/>
    </xf>
    <xf numFmtId="178" fontId="6" fillId="24" borderId="54" xfId="0" applyNumberFormat="1" applyFont="1" applyFill="1" applyBorder="1" applyAlignment="1" applyProtection="1">
      <alignment vertical="center"/>
    </xf>
    <xf numFmtId="176" fontId="10" fillId="24" borderId="0" xfId="0" applyNumberFormat="1" applyFont="1" applyFill="1" applyBorder="1" applyAlignment="1" applyProtection="1">
      <alignment horizontal="right" vertical="center"/>
    </xf>
    <xf numFmtId="176" fontId="10" fillId="24" borderId="0" xfId="0" applyNumberFormat="1" applyFont="1" applyFill="1" applyBorder="1" applyAlignment="1" applyProtection="1">
      <alignment vertical="center"/>
    </xf>
    <xf numFmtId="0" fontId="10" fillId="24" borderId="0" xfId="0" applyFont="1" applyFill="1" applyAlignment="1" applyProtection="1">
      <alignment vertical="center"/>
    </xf>
    <xf numFmtId="176" fontId="10" fillId="24" borderId="0" xfId="48" applyNumberFormat="1" applyFont="1" applyFill="1" applyAlignment="1" applyProtection="1">
      <alignment horizontal="left" vertical="center"/>
    </xf>
    <xf numFmtId="3" fontId="10" fillId="24" borderId="0" xfId="0" applyNumberFormat="1" applyFont="1" applyFill="1" applyBorder="1" applyAlignment="1" applyProtection="1">
      <alignment horizontal="center" vertical="center"/>
    </xf>
    <xf numFmtId="176" fontId="10" fillId="24" borderId="82" xfId="0" applyNumberFormat="1" applyFont="1" applyFill="1" applyBorder="1" applyAlignment="1" applyProtection="1">
      <alignment vertical="center"/>
    </xf>
    <xf numFmtId="3" fontId="10" fillId="24" borderId="75" xfId="0" applyNumberFormat="1" applyFont="1" applyFill="1" applyBorder="1" applyAlignment="1" applyProtection="1">
      <alignment vertical="center"/>
    </xf>
    <xf numFmtId="3" fontId="10" fillId="24" borderId="76" xfId="0" applyNumberFormat="1" applyFont="1" applyFill="1" applyBorder="1" applyAlignment="1" applyProtection="1">
      <alignment vertical="center"/>
    </xf>
    <xf numFmtId="3" fontId="10" fillId="24" borderId="77" xfId="0" applyNumberFormat="1" applyFont="1" applyFill="1" applyBorder="1" applyAlignment="1" applyProtection="1">
      <alignment vertical="center"/>
    </xf>
    <xf numFmtId="3" fontId="10" fillId="24" borderId="89" xfId="0" applyNumberFormat="1" applyFont="1" applyFill="1" applyBorder="1" applyAlignment="1" applyProtection="1">
      <alignment vertical="center"/>
    </xf>
    <xf numFmtId="176" fontId="10" fillId="24" borderId="67" xfId="0" applyNumberFormat="1" applyFont="1" applyFill="1" applyBorder="1" applyAlignment="1" applyProtection="1">
      <alignment vertical="center"/>
    </xf>
    <xf numFmtId="3" fontId="10" fillId="24" borderId="67" xfId="0" applyNumberFormat="1" applyFont="1" applyFill="1" applyBorder="1" applyAlignment="1" applyProtection="1">
      <alignment vertical="center"/>
    </xf>
    <xf numFmtId="3" fontId="10" fillId="24" borderId="45" xfId="0" applyNumberFormat="1" applyFont="1" applyFill="1" applyBorder="1" applyAlignment="1" applyProtection="1">
      <alignment vertical="center"/>
    </xf>
    <xf numFmtId="3" fontId="10" fillId="24" borderId="66" xfId="0" applyNumberFormat="1" applyFont="1" applyFill="1" applyBorder="1" applyAlignment="1" applyProtection="1">
      <alignment vertical="center"/>
    </xf>
    <xf numFmtId="3" fontId="10" fillId="24" borderId="57" xfId="0" applyNumberFormat="1" applyFont="1" applyFill="1" applyBorder="1" applyAlignment="1" applyProtection="1">
      <alignment vertical="center"/>
    </xf>
    <xf numFmtId="3" fontId="10" fillId="24" borderId="47" xfId="0" applyNumberFormat="1" applyFont="1" applyFill="1" applyBorder="1" applyAlignment="1" applyProtection="1">
      <alignment vertical="center"/>
    </xf>
    <xf numFmtId="176" fontId="10" fillId="24" borderId="66" xfId="0" applyNumberFormat="1" applyFont="1" applyFill="1" applyBorder="1" applyAlignment="1" applyProtection="1">
      <alignment horizontal="right" vertical="center"/>
    </xf>
    <xf numFmtId="3" fontId="10" fillId="24" borderId="33" xfId="0" applyNumberFormat="1" applyFont="1" applyFill="1" applyBorder="1" applyAlignment="1" applyProtection="1">
      <alignment vertical="center"/>
    </xf>
    <xf numFmtId="3" fontId="10" fillId="24" borderId="41" xfId="0" applyNumberFormat="1" applyFont="1" applyFill="1" applyBorder="1" applyAlignment="1" applyProtection="1">
      <alignment vertical="center"/>
    </xf>
    <xf numFmtId="176" fontId="10" fillId="24" borderId="28" xfId="0" applyNumberFormat="1" applyFont="1" applyFill="1" applyBorder="1" applyAlignment="1" applyProtection="1">
      <alignment horizontal="center" vertical="center"/>
    </xf>
    <xf numFmtId="176" fontId="10" fillId="24" borderId="28" xfId="0" applyNumberFormat="1" applyFont="1" applyFill="1" applyBorder="1" applyAlignment="1" applyProtection="1">
      <alignment vertical="center"/>
    </xf>
    <xf numFmtId="176" fontId="10" fillId="24" borderId="11" xfId="0" applyNumberFormat="1" applyFont="1" applyFill="1" applyBorder="1" applyAlignment="1" applyProtection="1">
      <alignment vertical="center"/>
    </xf>
    <xf numFmtId="176" fontId="10" fillId="24" borderId="69" xfId="0" applyNumberFormat="1" applyFont="1" applyFill="1" applyBorder="1" applyAlignment="1" applyProtection="1">
      <alignment vertical="center"/>
    </xf>
    <xf numFmtId="176" fontId="10" fillId="24" borderId="17" xfId="0" applyNumberFormat="1" applyFont="1" applyFill="1" applyBorder="1" applyAlignment="1" applyProtection="1">
      <alignment vertical="center"/>
    </xf>
    <xf numFmtId="3" fontId="10" fillId="24" borderId="28" xfId="0" applyNumberFormat="1" applyFont="1" applyFill="1" applyBorder="1" applyAlignment="1" applyProtection="1">
      <alignment vertical="center"/>
    </xf>
    <xf numFmtId="3" fontId="10" fillId="24" borderId="11" xfId="0" applyNumberFormat="1" applyFont="1" applyFill="1" applyBorder="1" applyAlignment="1" applyProtection="1">
      <alignment vertical="center"/>
    </xf>
    <xf numFmtId="176" fontId="10" fillId="24" borderId="69" xfId="0" applyNumberFormat="1" applyFont="1" applyFill="1" applyBorder="1" applyAlignment="1" applyProtection="1">
      <alignment horizontal="right" vertical="center"/>
    </xf>
    <xf numFmtId="176" fontId="10" fillId="24" borderId="11" xfId="0" applyNumberFormat="1" applyFont="1" applyFill="1" applyBorder="1" applyAlignment="1" applyProtection="1">
      <alignment horizontal="right" vertical="center"/>
    </xf>
    <xf numFmtId="176" fontId="10" fillId="24" borderId="19" xfId="0" applyNumberFormat="1" applyFont="1" applyFill="1" applyBorder="1" applyAlignment="1" applyProtection="1">
      <alignment horizontal="right" vertical="center"/>
    </xf>
    <xf numFmtId="3" fontId="10" fillId="24" borderId="38" xfId="0" applyNumberFormat="1" applyFont="1" applyFill="1" applyBorder="1" applyAlignment="1" applyProtection="1">
      <alignment vertical="center"/>
    </xf>
    <xf numFmtId="3" fontId="10" fillId="24" borderId="70" xfId="0" applyNumberFormat="1" applyFont="1" applyFill="1" applyBorder="1" applyAlignment="1" applyProtection="1">
      <alignment vertical="center"/>
    </xf>
    <xf numFmtId="3" fontId="10" fillId="24" borderId="60" xfId="0" applyNumberFormat="1" applyFont="1" applyFill="1" applyBorder="1" applyAlignment="1" applyProtection="1">
      <alignment vertical="center"/>
    </xf>
    <xf numFmtId="176" fontId="10" fillId="24" borderId="49" xfId="0" applyNumberFormat="1" applyFont="1" applyFill="1" applyBorder="1" applyAlignment="1" applyProtection="1">
      <alignment vertical="center"/>
    </xf>
    <xf numFmtId="3" fontId="10" fillId="24" borderId="69" xfId="0" applyNumberFormat="1" applyFont="1" applyFill="1" applyBorder="1" applyAlignment="1" applyProtection="1">
      <alignment vertical="center"/>
    </xf>
    <xf numFmtId="3" fontId="10" fillId="24" borderId="17" xfId="0" applyNumberFormat="1" applyFont="1" applyFill="1" applyBorder="1" applyAlignment="1" applyProtection="1">
      <alignment vertical="center"/>
    </xf>
    <xf numFmtId="176" fontId="10" fillId="24" borderId="45" xfId="0" applyNumberFormat="1" applyFont="1" applyFill="1" applyBorder="1" applyAlignment="1" applyProtection="1">
      <alignment horizontal="right" vertical="center"/>
    </xf>
    <xf numFmtId="176" fontId="10" fillId="24" borderId="64" xfId="0" applyNumberFormat="1" applyFont="1" applyFill="1" applyBorder="1" applyAlignment="1" applyProtection="1">
      <alignment horizontal="right" vertical="center"/>
    </xf>
    <xf numFmtId="176" fontId="10" fillId="24" borderId="45" xfId="0" applyNumberFormat="1" applyFont="1" applyFill="1" applyBorder="1" applyAlignment="1" applyProtection="1">
      <alignment vertical="center"/>
    </xf>
    <xf numFmtId="176" fontId="10" fillId="24" borderId="78" xfId="0" applyNumberFormat="1" applyFont="1" applyFill="1" applyBorder="1" applyAlignment="1" applyProtection="1">
      <alignment vertical="center"/>
    </xf>
    <xf numFmtId="176" fontId="10" fillId="24" borderId="33" xfId="0" applyNumberFormat="1" applyFont="1" applyFill="1" applyBorder="1" applyAlignment="1" applyProtection="1">
      <alignment vertical="center"/>
    </xf>
    <xf numFmtId="176" fontId="10" fillId="24" borderId="40" xfId="0" applyNumberFormat="1" applyFont="1" applyFill="1" applyBorder="1" applyAlignment="1" applyProtection="1">
      <alignment vertical="center"/>
    </xf>
    <xf numFmtId="176" fontId="10" fillId="24" borderId="79" xfId="0" applyNumberFormat="1" applyFont="1" applyFill="1" applyBorder="1" applyAlignment="1" applyProtection="1">
      <alignment horizontal="center" vertical="center"/>
    </xf>
    <xf numFmtId="176" fontId="10" fillId="24" borderId="79" xfId="0" applyNumberFormat="1" applyFont="1" applyFill="1" applyBorder="1" applyAlignment="1" applyProtection="1">
      <alignment horizontal="right" vertical="center"/>
    </xf>
    <xf numFmtId="176" fontId="10" fillId="24" borderId="72" xfId="0" applyNumberFormat="1" applyFont="1" applyFill="1" applyBorder="1" applyAlignment="1" applyProtection="1">
      <alignment horizontal="right" vertical="center"/>
    </xf>
    <xf numFmtId="176" fontId="10" fillId="24" borderId="80" xfId="0" applyNumberFormat="1" applyFont="1" applyFill="1" applyBorder="1" applyAlignment="1" applyProtection="1">
      <alignment horizontal="right" vertical="center"/>
    </xf>
    <xf numFmtId="176" fontId="10" fillId="24" borderId="27" xfId="0" applyNumberFormat="1" applyFont="1" applyFill="1" applyBorder="1" applyAlignment="1" applyProtection="1">
      <alignment horizontal="right" vertical="center"/>
    </xf>
    <xf numFmtId="3" fontId="10" fillId="24" borderId="0" xfId="0" applyNumberFormat="1" applyFont="1" applyFill="1" applyBorder="1" applyAlignment="1" applyProtection="1">
      <alignment vertical="center"/>
    </xf>
    <xf numFmtId="176" fontId="10" fillId="24" borderId="75" xfId="0" applyNumberFormat="1" applyFont="1" applyFill="1" applyBorder="1" applyAlignment="1" applyProtection="1">
      <alignment vertical="center"/>
    </xf>
    <xf numFmtId="176" fontId="10" fillId="24" borderId="85" xfId="0" applyNumberFormat="1" applyFont="1" applyFill="1" applyBorder="1" applyAlignment="1" applyProtection="1">
      <alignment vertical="center"/>
    </xf>
    <xf numFmtId="176" fontId="10" fillId="24" borderId="76" xfId="0" applyNumberFormat="1" applyFont="1" applyFill="1" applyBorder="1" applyAlignment="1" applyProtection="1">
      <alignment vertical="center"/>
    </xf>
    <xf numFmtId="176" fontId="10" fillId="24" borderId="77" xfId="0" applyNumberFormat="1" applyFont="1" applyFill="1" applyBorder="1" applyAlignment="1" applyProtection="1">
      <alignment vertical="center"/>
    </xf>
    <xf numFmtId="176" fontId="10" fillId="24" borderId="57" xfId="0" applyNumberFormat="1" applyFont="1" applyFill="1" applyBorder="1" applyAlignment="1" applyProtection="1">
      <alignment vertical="center"/>
    </xf>
    <xf numFmtId="176" fontId="10" fillId="24" borderId="39" xfId="0" applyNumberFormat="1" applyFont="1" applyFill="1" applyBorder="1" applyAlignment="1" applyProtection="1">
      <alignment vertical="center"/>
    </xf>
    <xf numFmtId="176" fontId="10" fillId="24" borderId="66" xfId="0" applyNumberFormat="1" applyFont="1" applyFill="1" applyBorder="1" applyAlignment="1" applyProtection="1">
      <alignment vertical="center"/>
    </xf>
    <xf numFmtId="176" fontId="10" fillId="24" borderId="52" xfId="0" applyNumberFormat="1" applyFont="1" applyFill="1" applyBorder="1" applyAlignment="1" applyProtection="1">
      <alignment vertical="center"/>
    </xf>
    <xf numFmtId="176" fontId="10" fillId="24" borderId="19" xfId="0" applyNumberFormat="1" applyFont="1" applyFill="1" applyBorder="1" applyAlignment="1" applyProtection="1">
      <alignment vertical="center"/>
    </xf>
    <xf numFmtId="176" fontId="10" fillId="24" borderId="67" xfId="0" applyNumberFormat="1" applyFont="1" applyFill="1" applyBorder="1" applyAlignment="1" applyProtection="1">
      <alignment horizontal="right" vertical="center"/>
    </xf>
    <xf numFmtId="176" fontId="10" fillId="24" borderId="78" xfId="0" applyNumberFormat="1" applyFont="1" applyFill="1" applyBorder="1" applyAlignment="1" applyProtection="1">
      <alignment horizontal="right" vertical="center"/>
    </xf>
    <xf numFmtId="176" fontId="10" fillId="24" borderId="33" xfId="0" applyNumberFormat="1" applyFont="1" applyFill="1" applyBorder="1" applyAlignment="1" applyProtection="1">
      <alignment horizontal="right" vertical="center"/>
    </xf>
    <xf numFmtId="176" fontId="10" fillId="24" borderId="38" xfId="0" applyNumberFormat="1" applyFont="1" applyFill="1" applyBorder="1" applyAlignment="1" applyProtection="1">
      <alignment horizontal="right" vertical="center"/>
    </xf>
    <xf numFmtId="176" fontId="10" fillId="24" borderId="46" xfId="0" applyNumberFormat="1" applyFont="1" applyFill="1" applyBorder="1" applyAlignment="1" applyProtection="1">
      <alignment horizontal="right" vertical="center"/>
    </xf>
    <xf numFmtId="176" fontId="10" fillId="24" borderId="72" xfId="0" applyNumberFormat="1" applyFont="1" applyFill="1" applyBorder="1" applyAlignment="1" applyProtection="1">
      <alignment vertical="center"/>
    </xf>
    <xf numFmtId="176" fontId="10" fillId="24" borderId="26" xfId="0" applyNumberFormat="1" applyFont="1" applyFill="1" applyBorder="1" applyAlignment="1" applyProtection="1">
      <alignment vertical="center"/>
    </xf>
    <xf numFmtId="0" fontId="12" fillId="24" borderId="0" xfId="0" applyFont="1" applyFill="1" applyAlignment="1" applyProtection="1">
      <alignment horizontal="centerContinuous" vertical="center"/>
    </xf>
    <xf numFmtId="0" fontId="10" fillId="24" borderId="0" xfId="0" applyFont="1" applyFill="1" applyAlignment="1" applyProtection="1">
      <alignment horizontal="centerContinuous" vertical="center"/>
    </xf>
    <xf numFmtId="1" fontId="10" fillId="24" borderId="0" xfId="0" applyNumberFormat="1" applyFont="1" applyFill="1" applyAlignment="1" applyProtection="1">
      <alignment horizontal="right" vertical="center"/>
    </xf>
    <xf numFmtId="176" fontId="10" fillId="24" borderId="57" xfId="0" applyNumberFormat="1" applyFont="1" applyFill="1" applyBorder="1" applyAlignment="1" applyProtection="1">
      <alignment horizontal="right" vertical="center"/>
    </xf>
    <xf numFmtId="176" fontId="10" fillId="24" borderId="23" xfId="0" applyNumberFormat="1" applyFont="1" applyFill="1" applyBorder="1" applyAlignment="1" applyProtection="1">
      <alignment vertical="center"/>
    </xf>
    <xf numFmtId="176" fontId="10" fillId="24" borderId="37" xfId="0" applyNumberFormat="1" applyFont="1" applyFill="1" applyBorder="1" applyAlignment="1" applyProtection="1">
      <alignment vertical="center"/>
    </xf>
    <xf numFmtId="3" fontId="10" fillId="24" borderId="23" xfId="0" applyNumberFormat="1" applyFont="1" applyFill="1" applyBorder="1" applyAlignment="1" applyProtection="1">
      <alignment vertical="center"/>
    </xf>
    <xf numFmtId="176" fontId="10" fillId="24" borderId="43" xfId="0" applyNumberFormat="1" applyFont="1" applyFill="1" applyBorder="1" applyAlignment="1" applyProtection="1">
      <alignment vertical="center"/>
    </xf>
    <xf numFmtId="176" fontId="10" fillId="24" borderId="68" xfId="0" applyNumberFormat="1" applyFont="1" applyFill="1" applyBorder="1" applyAlignment="1" applyProtection="1">
      <alignment vertical="center"/>
    </xf>
    <xf numFmtId="176" fontId="10" fillId="24" borderId="73" xfId="0" applyNumberFormat="1" applyFont="1" applyFill="1" applyBorder="1" applyAlignment="1" applyProtection="1">
      <alignment horizontal="right" vertical="center"/>
    </xf>
    <xf numFmtId="176" fontId="10" fillId="24" borderId="39" xfId="0" applyNumberFormat="1" applyFont="1" applyFill="1" applyBorder="1" applyAlignment="1" applyProtection="1">
      <alignment horizontal="right" vertical="center"/>
    </xf>
    <xf numFmtId="1" fontId="10" fillId="24" borderId="0" xfId="0" applyNumberFormat="1" applyFont="1" applyFill="1" applyAlignment="1" applyProtection="1">
      <alignment horizontal="left" vertical="center"/>
    </xf>
    <xf numFmtId="176" fontId="10" fillId="24" borderId="23" xfId="0" applyNumberFormat="1" applyFont="1" applyFill="1" applyBorder="1" applyAlignment="1" applyProtection="1">
      <alignment horizontal="center" vertical="center"/>
    </xf>
    <xf numFmtId="176" fontId="10" fillId="24" borderId="52" xfId="0" applyNumberFormat="1" applyFont="1" applyFill="1" applyBorder="1" applyAlignment="1" applyProtection="1">
      <alignment horizontal="right" vertical="center"/>
    </xf>
    <xf numFmtId="176" fontId="10" fillId="24" borderId="70" xfId="0" applyNumberFormat="1" applyFont="1" applyFill="1" applyBorder="1" applyAlignment="1" applyProtection="1">
      <alignment horizontal="right" vertical="center"/>
    </xf>
    <xf numFmtId="176" fontId="10" fillId="24" borderId="79" xfId="0" applyNumberFormat="1" applyFont="1" applyFill="1" applyBorder="1" applyAlignment="1" applyProtection="1">
      <alignment vertical="center"/>
    </xf>
    <xf numFmtId="176" fontId="10" fillId="24" borderId="80" xfId="0" applyNumberFormat="1" applyFont="1" applyFill="1" applyBorder="1" applyAlignment="1" applyProtection="1">
      <alignment vertical="center"/>
    </xf>
    <xf numFmtId="176" fontId="10" fillId="24" borderId="61" xfId="0" applyNumberFormat="1" applyFont="1" applyFill="1" applyBorder="1" applyAlignment="1" applyProtection="1">
      <alignment horizontal="right" vertical="center"/>
    </xf>
    <xf numFmtId="0" fontId="32" fillId="24" borderId="0" xfId="0" applyFont="1" applyFill="1" applyAlignment="1">
      <alignment vertical="center"/>
    </xf>
    <xf numFmtId="3" fontId="10" fillId="24" borderId="25" xfId="0" applyNumberFormat="1" applyFont="1" applyFill="1" applyBorder="1" applyAlignment="1" applyProtection="1">
      <alignment vertical="center"/>
    </xf>
    <xf numFmtId="0" fontId="10" fillId="24" borderId="0" xfId="0" applyFont="1" applyFill="1" applyAlignment="1">
      <alignment vertical="center"/>
    </xf>
    <xf numFmtId="3" fontId="10" fillId="24" borderId="33" xfId="0" applyNumberFormat="1" applyFont="1" applyFill="1" applyBorder="1" applyAlignment="1" applyProtection="1">
      <alignment horizontal="right" vertical="center"/>
    </xf>
    <xf numFmtId="3" fontId="10" fillId="24" borderId="23" xfId="0" applyNumberFormat="1" applyFont="1" applyFill="1" applyBorder="1" applyAlignment="1" applyProtection="1">
      <alignment horizontal="right" vertical="center"/>
    </xf>
    <xf numFmtId="3" fontId="10" fillId="24" borderId="25" xfId="0" applyNumberFormat="1" applyFont="1" applyFill="1" applyBorder="1" applyAlignment="1" applyProtection="1">
      <alignment horizontal="right" vertical="center"/>
    </xf>
    <xf numFmtId="3" fontId="10" fillId="24" borderId="11" xfId="0" applyNumberFormat="1" applyFont="1" applyFill="1" applyBorder="1" applyAlignment="1" applyProtection="1">
      <alignment horizontal="right" vertical="center"/>
    </xf>
    <xf numFmtId="3" fontId="10" fillId="24" borderId="17" xfId="0" applyNumberFormat="1" applyFont="1" applyFill="1" applyBorder="1" applyAlignment="1" applyProtection="1">
      <alignment horizontal="right" vertical="center"/>
    </xf>
    <xf numFmtId="3" fontId="10" fillId="24" borderId="44" xfId="0" applyNumberFormat="1" applyFont="1" applyFill="1" applyBorder="1" applyAlignment="1" applyProtection="1">
      <alignment vertical="center"/>
    </xf>
    <xf numFmtId="3" fontId="10" fillId="24" borderId="30" xfId="0" applyNumberFormat="1" applyFont="1" applyFill="1" applyBorder="1" applyAlignment="1" applyProtection="1">
      <alignment horizontal="right" vertical="center"/>
    </xf>
    <xf numFmtId="3" fontId="10" fillId="24" borderId="88" xfId="0" applyNumberFormat="1" applyFont="1" applyFill="1" applyBorder="1" applyAlignment="1" applyProtection="1">
      <alignment horizontal="right" vertical="center"/>
    </xf>
    <xf numFmtId="3" fontId="10" fillId="24" borderId="72" xfId="0" applyNumberFormat="1" applyFont="1" applyFill="1" applyBorder="1" applyAlignment="1" applyProtection="1">
      <alignment horizontal="right" vertical="center"/>
    </xf>
    <xf numFmtId="3" fontId="10" fillId="24" borderId="80" xfId="0" applyNumberFormat="1" applyFont="1" applyFill="1" applyBorder="1" applyAlignment="1" applyProtection="1">
      <alignment horizontal="right" vertical="center"/>
    </xf>
    <xf numFmtId="3" fontId="10" fillId="24" borderId="30" xfId="0" applyNumberFormat="1" applyFont="1" applyFill="1" applyBorder="1" applyAlignment="1" applyProtection="1">
      <alignment vertical="center"/>
    </xf>
    <xf numFmtId="3" fontId="10" fillId="24" borderId="88" xfId="0" applyNumberFormat="1" applyFont="1" applyFill="1" applyBorder="1" applyAlignment="1" applyProtection="1">
      <alignment vertical="center"/>
    </xf>
    <xf numFmtId="3" fontId="10" fillId="24" borderId="80" xfId="0" applyNumberFormat="1" applyFont="1" applyFill="1" applyBorder="1" applyAlignment="1" applyProtection="1">
      <alignment vertical="center"/>
    </xf>
    <xf numFmtId="3" fontId="10" fillId="24" borderId="57" xfId="0" applyNumberFormat="1" applyFont="1" applyFill="1" applyBorder="1" applyAlignment="1" applyProtection="1">
      <alignment horizontal="right" vertical="center"/>
    </xf>
    <xf numFmtId="176" fontId="9" fillId="24" borderId="49" xfId="48" applyNumberFormat="1" applyFont="1" applyFill="1" applyBorder="1" applyAlignment="1" applyProtection="1">
      <alignment horizontal="left" vertical="center"/>
    </xf>
    <xf numFmtId="176" fontId="6" fillId="24" borderId="28" xfId="48" applyNumberFormat="1" applyFont="1" applyFill="1" applyBorder="1" applyAlignment="1" applyProtection="1">
      <alignment horizontal="right" vertical="center"/>
    </xf>
    <xf numFmtId="176" fontId="6" fillId="24" borderId="47" xfId="48" applyNumberFormat="1" applyFont="1" applyFill="1" applyBorder="1" applyAlignment="1" applyProtection="1">
      <alignment horizontal="right" vertical="center"/>
    </xf>
    <xf numFmtId="176" fontId="6" fillId="24" borderId="69" xfId="48" quotePrefix="1" applyNumberFormat="1" applyFont="1" applyFill="1" applyBorder="1" applyAlignment="1" applyProtection="1">
      <alignment horizontal="right" vertical="center"/>
    </xf>
    <xf numFmtId="177" fontId="6" fillId="24" borderId="74" xfId="48" applyNumberFormat="1" applyFont="1" applyFill="1" applyBorder="1" applyAlignment="1" applyProtection="1">
      <alignment vertical="center"/>
    </xf>
    <xf numFmtId="177" fontId="6" fillId="24" borderId="52" xfId="48" applyNumberFormat="1" applyFont="1" applyFill="1" applyBorder="1" applyAlignment="1" applyProtection="1">
      <alignment vertical="center"/>
    </xf>
    <xf numFmtId="177" fontId="6" fillId="24" borderId="33" xfId="48" applyNumberFormat="1" applyFont="1" applyFill="1" applyBorder="1" applyAlignment="1" applyProtection="1">
      <alignment vertical="center"/>
    </xf>
    <xf numFmtId="177" fontId="6" fillId="24" borderId="68" xfId="48" applyNumberFormat="1" applyFont="1" applyFill="1" applyBorder="1" applyAlignment="1" applyProtection="1">
      <alignment vertical="center"/>
    </xf>
    <xf numFmtId="177" fontId="6" fillId="24" borderId="51" xfId="48" applyNumberFormat="1" applyFont="1" applyFill="1" applyBorder="1" applyAlignment="1" applyProtection="1">
      <alignment vertical="center"/>
    </xf>
    <xf numFmtId="187" fontId="6" fillId="24" borderId="57" xfId="48" applyNumberFormat="1" applyFont="1" applyFill="1" applyBorder="1" applyAlignment="1" applyProtection="1">
      <alignment vertical="center"/>
    </xf>
    <xf numFmtId="187" fontId="6" fillId="24" borderId="45" xfId="48" applyNumberFormat="1" applyFont="1" applyFill="1" applyBorder="1" applyAlignment="1" applyProtection="1">
      <alignment horizontal="right" vertical="center"/>
    </xf>
    <xf numFmtId="187" fontId="6" fillId="24" borderId="66" xfId="48" applyNumberFormat="1" applyFont="1" applyFill="1" applyBorder="1" applyAlignment="1" applyProtection="1">
      <alignment horizontal="right" vertical="center"/>
    </xf>
    <xf numFmtId="187" fontId="6" fillId="24" borderId="49" xfId="48" applyNumberFormat="1" applyFont="1" applyFill="1" applyBorder="1" applyAlignment="1" applyProtection="1">
      <alignment horizontal="right" vertical="center"/>
    </xf>
    <xf numFmtId="176" fontId="6" fillId="24" borderId="47" xfId="48" quotePrefix="1" applyNumberFormat="1" applyFont="1" applyFill="1" applyBorder="1" applyAlignment="1" applyProtection="1">
      <alignment horizontal="right" vertical="center"/>
    </xf>
    <xf numFmtId="176" fontId="6" fillId="24" borderId="66" xfId="48" quotePrefix="1" applyNumberFormat="1" applyFont="1" applyFill="1" applyBorder="1" applyAlignment="1" applyProtection="1">
      <alignment vertical="center"/>
    </xf>
    <xf numFmtId="176" fontId="6" fillId="24" borderId="66" xfId="48" quotePrefix="1" applyNumberFormat="1" applyFont="1" applyFill="1" applyBorder="1" applyAlignment="1" applyProtection="1">
      <alignment horizontal="right" vertical="center"/>
    </xf>
    <xf numFmtId="187" fontId="6" fillId="24" borderId="54" xfId="48" applyNumberFormat="1" applyFont="1" applyFill="1" applyBorder="1" applyAlignment="1" applyProtection="1">
      <alignment horizontal="right" vertical="center"/>
    </xf>
    <xf numFmtId="187" fontId="6" fillId="24" borderId="0" xfId="48" applyNumberFormat="1" applyFont="1" applyFill="1" applyBorder="1" applyAlignment="1" applyProtection="1">
      <alignment horizontal="right" vertical="center"/>
    </xf>
    <xf numFmtId="176" fontId="6" fillId="24" borderId="71" xfId="48" quotePrefix="1" applyNumberFormat="1" applyFont="1" applyFill="1" applyBorder="1" applyAlignment="1" applyProtection="1">
      <alignment horizontal="right" vertical="center"/>
    </xf>
    <xf numFmtId="177" fontId="6" fillId="24" borderId="49" xfId="48" applyNumberFormat="1" applyFont="1" applyFill="1" applyBorder="1" applyAlignment="1" applyProtection="1">
      <alignment vertical="center"/>
    </xf>
    <xf numFmtId="177" fontId="6" fillId="24" borderId="23" xfId="48" applyNumberFormat="1" applyFont="1" applyFill="1" applyBorder="1" applyAlignment="1" applyProtection="1">
      <alignment vertical="center"/>
    </xf>
    <xf numFmtId="177" fontId="6" fillId="24" borderId="11" xfId="48" applyNumberFormat="1" applyFont="1" applyFill="1" applyBorder="1" applyAlignment="1" applyProtection="1">
      <alignment vertical="center"/>
    </xf>
    <xf numFmtId="177" fontId="6" fillId="24" borderId="69" xfId="48" applyNumberFormat="1" applyFont="1" applyFill="1" applyBorder="1" applyAlignment="1" applyProtection="1">
      <alignment vertical="center"/>
    </xf>
    <xf numFmtId="177" fontId="6" fillId="24" borderId="16" xfId="48" applyNumberFormat="1" applyFont="1" applyFill="1" applyBorder="1" applyAlignment="1" applyProtection="1">
      <alignment vertical="center"/>
    </xf>
    <xf numFmtId="176" fontId="6" fillId="24" borderId="23" xfId="48" applyNumberFormat="1" applyFont="1" applyFill="1" applyBorder="1" applyAlignment="1" applyProtection="1">
      <alignment horizontal="right" vertical="center"/>
    </xf>
    <xf numFmtId="176" fontId="6" fillId="24" borderId="17" xfId="48" applyNumberFormat="1" applyFont="1" applyFill="1" applyBorder="1" applyAlignment="1" applyProtection="1">
      <alignment horizontal="right" vertical="center"/>
    </xf>
    <xf numFmtId="176" fontId="6" fillId="24" borderId="57" xfId="48" applyNumberFormat="1" applyFont="1" applyFill="1" applyBorder="1" applyAlignment="1" applyProtection="1">
      <alignment horizontal="right" vertical="center"/>
    </xf>
    <xf numFmtId="187" fontId="6" fillId="24" borderId="23" xfId="48" applyNumberFormat="1" applyFont="1" applyFill="1" applyBorder="1" applyAlignment="1" applyProtection="1">
      <alignment vertical="center"/>
    </xf>
    <xf numFmtId="176" fontId="6" fillId="24" borderId="19" xfId="48" applyNumberFormat="1" applyFont="1" applyFill="1" applyBorder="1" applyAlignment="1" applyProtection="1">
      <alignment horizontal="right" vertical="center"/>
    </xf>
    <xf numFmtId="176" fontId="6" fillId="24" borderId="50" xfId="48" quotePrefix="1" applyNumberFormat="1" applyFont="1" applyFill="1" applyBorder="1" applyAlignment="1" applyProtection="1">
      <alignment horizontal="right" vertical="center"/>
    </xf>
    <xf numFmtId="176" fontId="6" fillId="24" borderId="37" xfId="48" applyNumberFormat="1" applyFont="1" applyFill="1" applyBorder="1" applyAlignment="1" applyProtection="1">
      <alignment horizontal="right" vertical="center"/>
    </xf>
    <xf numFmtId="177" fontId="6" fillId="24" borderId="0" xfId="48" applyNumberFormat="1" applyFont="1" applyFill="1" applyBorder="1" applyAlignment="1" applyProtection="1">
      <alignment vertical="center"/>
    </xf>
    <xf numFmtId="176" fontId="18" fillId="24" borderId="57" xfId="48" applyNumberFormat="1" applyFont="1" applyFill="1" applyBorder="1" applyAlignment="1" applyProtection="1">
      <alignment vertical="center"/>
    </xf>
    <xf numFmtId="176" fontId="18" fillId="24" borderId="47" xfId="48" applyNumberFormat="1" applyFont="1" applyFill="1" applyBorder="1" applyAlignment="1" applyProtection="1">
      <alignment vertical="center"/>
    </xf>
    <xf numFmtId="176" fontId="18" fillId="24" borderId="69" xfId="48" applyNumberFormat="1" applyFont="1" applyFill="1" applyBorder="1" applyAlignment="1" applyProtection="1">
      <alignment vertical="center"/>
    </xf>
    <xf numFmtId="176" fontId="18" fillId="24" borderId="0" xfId="48" applyNumberFormat="1" applyFont="1" applyFill="1" applyBorder="1" applyAlignment="1" applyProtection="1">
      <alignment vertical="center"/>
    </xf>
    <xf numFmtId="176" fontId="6" fillId="24" borderId="68" xfId="48" quotePrefix="1" applyNumberFormat="1" applyFont="1" applyFill="1" applyBorder="1" applyAlignment="1" applyProtection="1">
      <alignment horizontal="right" vertical="center"/>
    </xf>
    <xf numFmtId="177" fontId="6" fillId="24" borderId="74" xfId="48" applyNumberFormat="1" applyFont="1" applyFill="1" applyBorder="1" applyAlignment="1" applyProtection="1">
      <alignment horizontal="right" vertical="center"/>
    </xf>
    <xf numFmtId="177" fontId="6" fillId="24" borderId="51" xfId="48" applyNumberFormat="1" applyFont="1" applyFill="1" applyBorder="1" applyAlignment="1" applyProtection="1">
      <alignment horizontal="right" vertical="center"/>
    </xf>
    <xf numFmtId="177" fontId="6" fillId="24" borderId="16" xfId="48" applyNumberFormat="1" applyFont="1" applyFill="1" applyBorder="1" applyAlignment="1" applyProtection="1">
      <alignment horizontal="right" vertical="center"/>
    </xf>
    <xf numFmtId="187" fontId="6" fillId="24" borderId="45" xfId="48" applyNumberFormat="1" applyFont="1" applyFill="1" applyBorder="1" applyAlignment="1" applyProtection="1">
      <alignment vertical="center"/>
    </xf>
    <xf numFmtId="0" fontId="7" fillId="24" borderId="0" xfId="0" applyFont="1" applyFill="1" applyBorder="1" applyAlignment="1">
      <alignment horizontal="right"/>
    </xf>
    <xf numFmtId="0" fontId="7" fillId="24" borderId="0" xfId="0" applyFont="1" applyFill="1" applyBorder="1"/>
    <xf numFmtId="0" fontId="7" fillId="24" borderId="0" xfId="0" applyFont="1" applyFill="1"/>
    <xf numFmtId="0" fontId="7" fillId="24" borderId="40" xfId="0" applyFont="1" applyFill="1" applyBorder="1"/>
    <xf numFmtId="0" fontId="7" fillId="24" borderId="40" xfId="0" applyFont="1" applyFill="1" applyBorder="1" applyAlignment="1">
      <alignment horizontal="left"/>
    </xf>
    <xf numFmtId="0" fontId="7" fillId="24" borderId="0" xfId="0" applyFont="1" applyFill="1" applyBorder="1" applyAlignment="1">
      <alignment horizontal="left"/>
    </xf>
    <xf numFmtId="176" fontId="30" fillId="24" borderId="0" xfId="48" applyNumberFormat="1" applyFont="1" applyFill="1" applyBorder="1" applyAlignment="1" applyProtection="1">
      <alignment vertical="center"/>
    </xf>
    <xf numFmtId="176" fontId="30" fillId="24" borderId="0" xfId="48" quotePrefix="1" applyNumberFormat="1" applyFont="1" applyFill="1" applyBorder="1" applyAlignment="1" applyProtection="1">
      <alignment vertical="center"/>
    </xf>
    <xf numFmtId="0" fontId="29" fillId="24" borderId="0" xfId="0" applyFont="1" applyFill="1" applyAlignment="1" applyProtection="1">
      <alignment vertical="center"/>
    </xf>
    <xf numFmtId="9" fontId="6" fillId="24" borderId="0" xfId="0" applyNumberFormat="1" applyFont="1" applyFill="1" applyBorder="1" applyAlignment="1">
      <alignment horizontal="left"/>
    </xf>
    <xf numFmtId="176" fontId="31" fillId="24" borderId="0" xfId="48" applyNumberFormat="1" applyFont="1" applyFill="1" applyBorder="1" applyAlignment="1" applyProtection="1">
      <alignment vertical="center"/>
    </xf>
    <xf numFmtId="176" fontId="21" fillId="24" borderId="0" xfId="48" applyNumberFormat="1" applyFont="1" applyFill="1" applyBorder="1" applyAlignment="1" applyProtection="1">
      <alignment vertical="center"/>
    </xf>
    <xf numFmtId="176" fontId="15" fillId="24" borderId="0" xfId="48" applyNumberFormat="1" applyFont="1" applyFill="1" applyBorder="1" applyAlignment="1" applyProtection="1">
      <alignment vertical="center"/>
    </xf>
    <xf numFmtId="176" fontId="21" fillId="24" borderId="0" xfId="48" applyNumberFormat="1" applyFont="1" applyFill="1" applyBorder="1" applyAlignment="1" applyProtection="1">
      <alignment horizontal="left" vertical="center"/>
    </xf>
    <xf numFmtId="176" fontId="6" fillId="24" borderId="67" xfId="0" applyNumberFormat="1" applyFont="1" applyFill="1" applyBorder="1" applyAlignment="1" applyProtection="1">
      <alignment vertical="center"/>
    </xf>
    <xf numFmtId="38" fontId="6" fillId="24" borderId="67" xfId="36" applyNumberFormat="1" applyFont="1" applyFill="1" applyBorder="1" applyAlignment="1" applyProtection="1">
      <alignment vertical="center"/>
    </xf>
    <xf numFmtId="0" fontId="6" fillId="24" borderId="67" xfId="0" applyFont="1" applyFill="1" applyBorder="1" applyAlignment="1" applyProtection="1">
      <alignment vertical="center"/>
    </xf>
    <xf numFmtId="178" fontId="6" fillId="24" borderId="67" xfId="0" applyNumberFormat="1" applyFont="1" applyFill="1" applyBorder="1" applyAlignment="1" applyProtection="1">
      <alignment horizontal="center" vertical="center"/>
    </xf>
    <xf numFmtId="199" fontId="6" fillId="24" borderId="42" xfId="35" applyNumberFormat="1" applyFont="1" applyFill="1" applyBorder="1" applyAlignment="1">
      <alignment horizontal="right" vertical="center"/>
    </xf>
    <xf numFmtId="199" fontId="6" fillId="24" borderId="38" xfId="35" applyNumberFormat="1" applyFont="1" applyFill="1" applyBorder="1" applyAlignment="1">
      <alignment horizontal="right" vertical="center"/>
    </xf>
    <xf numFmtId="199" fontId="6" fillId="24" borderId="45" xfId="35" applyNumberFormat="1" applyFont="1" applyFill="1" applyBorder="1" applyAlignment="1">
      <alignment horizontal="right" vertical="center"/>
    </xf>
    <xf numFmtId="199" fontId="6" fillId="24" borderId="39" xfId="35" applyNumberFormat="1" applyFont="1" applyFill="1" applyBorder="1" applyAlignment="1">
      <alignment horizontal="right" vertical="center"/>
    </xf>
    <xf numFmtId="199" fontId="6" fillId="24" borderId="43" xfId="35" applyNumberFormat="1" applyFont="1" applyFill="1" applyBorder="1" applyAlignment="1">
      <alignment horizontal="right" vertical="center"/>
    </xf>
    <xf numFmtId="199" fontId="6" fillId="24" borderId="33" xfId="35" applyNumberFormat="1" applyFont="1" applyFill="1" applyBorder="1" applyAlignment="1">
      <alignment horizontal="right" vertical="center"/>
    </xf>
    <xf numFmtId="199" fontId="6" fillId="24" borderId="25" xfId="35" applyNumberFormat="1" applyFont="1" applyFill="1" applyBorder="1" applyAlignment="1">
      <alignment horizontal="right" vertical="center"/>
    </xf>
    <xf numFmtId="199" fontId="33" fillId="24" borderId="25" xfId="35" applyNumberFormat="1" applyFont="1" applyFill="1" applyBorder="1" applyAlignment="1">
      <alignment vertical="center"/>
    </xf>
    <xf numFmtId="199" fontId="6" fillId="24" borderId="25" xfId="0" applyNumberFormat="1" applyFont="1" applyFill="1" applyBorder="1" applyAlignment="1">
      <alignment horizontal="center" vertical="center"/>
    </xf>
    <xf numFmtId="199" fontId="6" fillId="24" borderId="38" xfId="0" applyNumberFormat="1" applyFont="1" applyFill="1" applyBorder="1" applyAlignment="1">
      <alignment horizontal="right" vertical="center"/>
    </xf>
    <xf numFmtId="199" fontId="6" fillId="24" borderId="44" xfId="35" applyNumberFormat="1" applyFont="1" applyFill="1" applyBorder="1" applyAlignment="1">
      <alignment horizontal="right" vertical="center"/>
    </xf>
    <xf numFmtId="199" fontId="6" fillId="24" borderId="45" xfId="0" applyNumberFormat="1" applyFont="1" applyFill="1" applyBorder="1" applyAlignment="1">
      <alignment horizontal="right" vertical="center"/>
    </xf>
    <xf numFmtId="199" fontId="6" fillId="24" borderId="0" xfId="35" applyNumberFormat="1" applyFont="1" applyFill="1" applyBorder="1" applyAlignment="1">
      <alignment horizontal="right" vertical="center"/>
    </xf>
    <xf numFmtId="199" fontId="6" fillId="24" borderId="40" xfId="35" applyNumberFormat="1" applyFont="1" applyFill="1" applyBorder="1" applyAlignment="1">
      <alignment horizontal="right" vertical="center"/>
    </xf>
    <xf numFmtId="0" fontId="11" fillId="24" borderId="46" xfId="0" applyFont="1" applyFill="1" applyBorder="1" applyAlignment="1">
      <alignment horizontal="center" vertical="center" wrapText="1"/>
    </xf>
    <xf numFmtId="199" fontId="6" fillId="24" borderId="17" xfId="0" applyNumberFormat="1" applyFont="1" applyFill="1" applyBorder="1" applyAlignment="1">
      <alignment horizontal="center" vertical="center"/>
    </xf>
    <xf numFmtId="199" fontId="6" fillId="24" borderId="17" xfId="35" applyNumberFormat="1" applyFont="1" applyFill="1" applyBorder="1" applyAlignment="1">
      <alignment horizontal="right" vertical="center"/>
    </xf>
    <xf numFmtId="38" fontId="6" fillId="24" borderId="39" xfId="36" applyNumberFormat="1" applyFont="1" applyFill="1" applyBorder="1" applyAlignment="1">
      <alignment horizontal="right" vertical="top" wrapText="1"/>
    </xf>
    <xf numFmtId="0" fontId="11" fillId="24" borderId="39" xfId="0" applyFont="1" applyFill="1" applyBorder="1" applyAlignment="1">
      <alignment horizontal="center" vertical="center" wrapText="1"/>
    </xf>
    <xf numFmtId="38" fontId="6" fillId="24" borderId="39" xfId="0" applyNumberFormat="1" applyFont="1" applyFill="1" applyBorder="1" applyAlignment="1">
      <alignment vertical="center"/>
    </xf>
    <xf numFmtId="176" fontId="23" fillId="24" borderId="0" xfId="48" applyNumberFormat="1" applyFont="1" applyFill="1" applyBorder="1" applyAlignment="1" applyProtection="1">
      <alignment horizontal="left" vertical="center"/>
    </xf>
    <xf numFmtId="0" fontId="23" fillId="24" borderId="0" xfId="0" applyFont="1" applyFill="1" applyAlignment="1">
      <alignment vertical="center"/>
    </xf>
    <xf numFmtId="176" fontId="10" fillId="24" borderId="78" xfId="0" applyNumberFormat="1" applyFont="1" applyFill="1" applyBorder="1" applyAlignment="1" applyProtection="1">
      <alignment horizontal="left" vertical="center"/>
    </xf>
    <xf numFmtId="176" fontId="6" fillId="24" borderId="58" xfId="48" applyNumberFormat="1" applyFont="1" applyFill="1" applyBorder="1" applyAlignment="1" applyProtection="1">
      <alignment horizontal="right" vertical="center"/>
    </xf>
    <xf numFmtId="176" fontId="6" fillId="24" borderId="85" xfId="48" applyNumberFormat="1" applyFont="1" applyFill="1" applyBorder="1" applyAlignment="1" applyProtection="1">
      <alignment vertical="center"/>
    </xf>
    <xf numFmtId="176" fontId="6" fillId="24" borderId="24" xfId="48" applyNumberFormat="1" applyFont="1" applyFill="1" applyBorder="1" applyAlignment="1" applyProtection="1">
      <alignment vertical="center"/>
    </xf>
    <xf numFmtId="176" fontId="6" fillId="24" borderId="44" xfId="48" applyNumberFormat="1" applyFont="1" applyFill="1" applyBorder="1" applyAlignment="1" applyProtection="1">
      <alignment vertical="center"/>
    </xf>
    <xf numFmtId="187" fontId="6" fillId="24" borderId="55" xfId="48" applyNumberFormat="1" applyFont="1" applyFill="1" applyBorder="1" applyAlignment="1" applyProtection="1">
      <alignment vertical="center"/>
    </xf>
    <xf numFmtId="187" fontId="6" fillId="24" borderId="64" xfId="48" applyNumberFormat="1" applyFont="1" applyFill="1" applyBorder="1" applyAlignment="1" applyProtection="1">
      <alignment vertical="center"/>
    </xf>
    <xf numFmtId="179" fontId="6" fillId="24" borderId="16" xfId="28" applyNumberFormat="1" applyFont="1" applyFill="1" applyBorder="1" applyAlignment="1" applyProtection="1">
      <alignment horizontal="right" vertical="center"/>
    </xf>
    <xf numFmtId="179" fontId="6" fillId="24" borderId="37" xfId="28" applyNumberFormat="1" applyFont="1" applyFill="1" applyBorder="1" applyAlignment="1" applyProtection="1">
      <alignment horizontal="right" vertical="center"/>
    </xf>
    <xf numFmtId="0" fontId="6" fillId="24" borderId="44" xfId="36" applyNumberFormat="1" applyFont="1" applyFill="1" applyBorder="1" applyAlignment="1" applyProtection="1">
      <alignment vertical="center"/>
    </xf>
    <xf numFmtId="187" fontId="6" fillId="24" borderId="16" xfId="48" applyNumberFormat="1" applyFont="1" applyFill="1" applyBorder="1" applyAlignment="1" applyProtection="1">
      <alignment vertical="center"/>
    </xf>
    <xf numFmtId="187" fontId="6" fillId="24" borderId="50" xfId="48" applyNumberFormat="1" applyFont="1" applyFill="1" applyBorder="1" applyAlignment="1" applyProtection="1">
      <alignment vertical="center"/>
    </xf>
    <xf numFmtId="179" fontId="6" fillId="24" borderId="54" xfId="36" applyNumberFormat="1" applyFont="1" applyFill="1" applyBorder="1" applyAlignment="1" applyProtection="1">
      <alignment horizontal="right" vertical="center"/>
    </xf>
    <xf numFmtId="179" fontId="6" fillId="24" borderId="10" xfId="36" applyNumberFormat="1" applyFont="1" applyFill="1" applyBorder="1" applyAlignment="1" applyProtection="1">
      <alignment horizontal="right" vertical="center"/>
    </xf>
    <xf numFmtId="0" fontId="6" fillId="24" borderId="40" xfId="36" applyNumberFormat="1" applyFont="1" applyFill="1" applyBorder="1" applyAlignment="1" applyProtection="1">
      <alignment vertical="center"/>
    </xf>
    <xf numFmtId="192" fontId="6" fillId="24" borderId="0" xfId="0" applyNumberFormat="1" applyFont="1" applyFill="1" applyBorder="1" applyAlignment="1" applyProtection="1">
      <alignment horizontal="left"/>
    </xf>
    <xf numFmtId="192" fontId="6" fillId="24" borderId="0" xfId="0" applyNumberFormat="1" applyFont="1" applyFill="1" applyBorder="1" applyAlignment="1" applyProtection="1"/>
    <xf numFmtId="180" fontId="6" fillId="24" borderId="69" xfId="36" applyNumberFormat="1" applyFont="1" applyFill="1" applyBorder="1" applyAlignment="1" applyProtection="1">
      <alignment horizontal="right"/>
    </xf>
    <xf numFmtId="176" fontId="6" fillId="24" borderId="0" xfId="0" applyNumberFormat="1" applyFont="1" applyFill="1" applyBorder="1"/>
    <xf numFmtId="192" fontId="6" fillId="24" borderId="23" xfId="0" applyNumberFormat="1" applyFont="1" applyFill="1" applyBorder="1" applyProtection="1"/>
    <xf numFmtId="192" fontId="6" fillId="24" borderId="33" xfId="0" applyNumberFormat="1" applyFont="1" applyFill="1" applyBorder="1" applyProtection="1"/>
    <xf numFmtId="192" fontId="6" fillId="24" borderId="17" xfId="36" applyNumberFormat="1" applyFont="1" applyFill="1" applyBorder="1" applyProtection="1"/>
    <xf numFmtId="192" fontId="6" fillId="24" borderId="19" xfId="0" applyNumberFormat="1" applyFont="1" applyFill="1" applyBorder="1" applyProtection="1"/>
    <xf numFmtId="192" fontId="6" fillId="24" borderId="16" xfId="0" applyNumberFormat="1" applyFont="1" applyFill="1" applyBorder="1" applyAlignment="1" applyProtection="1">
      <alignment horizontal="right"/>
    </xf>
    <xf numFmtId="192" fontId="6" fillId="24" borderId="11" xfId="36" applyNumberFormat="1" applyFont="1" applyFill="1" applyBorder="1" applyProtection="1"/>
    <xf numFmtId="192" fontId="6" fillId="24" borderId="16" xfId="35" applyNumberFormat="1" applyFont="1" applyFill="1" applyBorder="1" applyAlignment="1" applyProtection="1">
      <alignment horizontal="right"/>
    </xf>
    <xf numFmtId="176" fontId="6" fillId="24" borderId="16" xfId="0" applyNumberFormat="1" applyFont="1" applyFill="1" applyBorder="1" applyAlignment="1" applyProtection="1">
      <alignment horizontal="right"/>
    </xf>
    <xf numFmtId="176" fontId="6" fillId="24" borderId="63" xfId="0" applyNumberFormat="1" applyFont="1" applyFill="1" applyBorder="1" applyProtection="1"/>
    <xf numFmtId="176" fontId="6" fillId="24" borderId="54" xfId="0" applyNumberFormat="1" applyFont="1" applyFill="1" applyBorder="1" applyAlignment="1" applyProtection="1">
      <alignment horizontal="right"/>
    </xf>
    <xf numFmtId="192" fontId="6" fillId="24" borderId="23" xfId="0" applyNumberFormat="1" applyFont="1" applyFill="1" applyBorder="1" applyAlignment="1" applyProtection="1"/>
    <xf numFmtId="192" fontId="6" fillId="24" borderId="11" xfId="36" applyNumberFormat="1" applyFont="1" applyFill="1" applyBorder="1" applyAlignment="1" applyProtection="1"/>
    <xf numFmtId="192" fontId="6" fillId="24" borderId="19" xfId="0" applyNumberFormat="1" applyFont="1" applyFill="1" applyBorder="1" applyAlignment="1" applyProtection="1"/>
    <xf numFmtId="192" fontId="6" fillId="24" borderId="16" xfId="35" applyNumberFormat="1" applyFont="1" applyFill="1" applyBorder="1" applyAlignment="1" applyProtection="1"/>
    <xf numFmtId="192" fontId="6" fillId="24" borderId="16" xfId="0" applyNumberFormat="1" applyFont="1" applyFill="1" applyBorder="1" applyProtection="1"/>
    <xf numFmtId="192" fontId="6" fillId="24" borderId="16" xfId="35" applyNumberFormat="1" applyFont="1" applyFill="1" applyBorder="1" applyProtection="1"/>
    <xf numFmtId="192" fontId="6" fillId="24" borderId="23" xfId="36" applyNumberFormat="1" applyFont="1" applyFill="1" applyBorder="1" applyProtection="1"/>
    <xf numFmtId="192" fontId="6" fillId="24" borderId="17" xfId="0" applyNumberFormat="1" applyFont="1" applyFill="1" applyBorder="1" applyAlignment="1" applyProtection="1">
      <alignment horizontal="right"/>
    </xf>
    <xf numFmtId="192" fontId="6" fillId="24" borderId="19" xfId="0" applyNumberFormat="1" applyFont="1" applyFill="1" applyBorder="1" applyAlignment="1" applyProtection="1">
      <alignment horizontal="right"/>
    </xf>
    <xf numFmtId="192" fontId="6" fillId="24" borderId="23" xfId="36" applyNumberFormat="1" applyFont="1" applyFill="1" applyBorder="1" applyAlignment="1">
      <alignment vertical="center"/>
    </xf>
    <xf numFmtId="192" fontId="6" fillId="24" borderId="11" xfId="36" applyNumberFormat="1" applyFont="1" applyFill="1" applyBorder="1" applyAlignment="1">
      <alignment vertical="center"/>
    </xf>
    <xf numFmtId="192" fontId="6" fillId="24" borderId="50" xfId="36" applyNumberFormat="1" applyFont="1" applyFill="1" applyBorder="1" applyAlignment="1">
      <alignment vertical="center"/>
    </xf>
    <xf numFmtId="192" fontId="6" fillId="24" borderId="17" xfId="0" applyNumberFormat="1" applyFont="1" applyFill="1" applyBorder="1" applyProtection="1"/>
    <xf numFmtId="192" fontId="6" fillId="24" borderId="17" xfId="35" applyNumberFormat="1" applyFont="1" applyFill="1" applyBorder="1" applyProtection="1"/>
    <xf numFmtId="192" fontId="6" fillId="24" borderId="16" xfId="36" applyNumberFormat="1" applyFont="1" applyFill="1" applyBorder="1" applyProtection="1"/>
    <xf numFmtId="192" fontId="6" fillId="24" borderId="11" xfId="0" applyNumberFormat="1" applyFont="1" applyFill="1" applyBorder="1" applyProtection="1"/>
    <xf numFmtId="178" fontId="6" fillId="24" borderId="74" xfId="0" applyNumberFormat="1" applyFont="1" applyFill="1" applyBorder="1" applyAlignment="1" applyProtection="1">
      <alignment vertical="center"/>
    </xf>
    <xf numFmtId="2" fontId="6" fillId="0" borderId="13" xfId="0" applyNumberFormat="1" applyFont="1" applyFill="1" applyBorder="1" applyAlignment="1" applyProtection="1">
      <alignment horizontal="center" vertical="center"/>
    </xf>
    <xf numFmtId="187" fontId="6" fillId="0" borderId="34" xfId="0" applyNumberFormat="1" applyFont="1" applyFill="1" applyBorder="1" applyProtection="1"/>
    <xf numFmtId="187" fontId="6" fillId="0" borderId="28" xfId="0" applyNumberFormat="1" applyFont="1" applyFill="1" applyBorder="1" applyProtection="1"/>
    <xf numFmtId="176" fontId="6" fillId="0" borderId="23" xfId="0" applyNumberFormat="1" applyFont="1" applyFill="1" applyBorder="1" applyProtection="1"/>
    <xf numFmtId="187" fontId="6" fillId="0" borderId="23" xfId="0" applyNumberFormat="1" applyFont="1" applyFill="1" applyBorder="1" applyProtection="1"/>
    <xf numFmtId="192" fontId="6" fillId="0" borderId="23" xfId="0" applyNumberFormat="1" applyFont="1" applyFill="1" applyBorder="1" applyProtection="1"/>
    <xf numFmtId="187" fontId="6" fillId="0" borderId="23" xfId="0" applyNumberFormat="1" applyFont="1" applyFill="1" applyBorder="1" applyAlignment="1" applyProtection="1">
      <alignment horizontal="right"/>
    </xf>
    <xf numFmtId="38" fontId="6" fillId="0" borderId="23" xfId="36" applyNumberFormat="1" applyFont="1" applyFill="1" applyBorder="1"/>
    <xf numFmtId="38" fontId="6" fillId="0" borderId="61" xfId="36" applyNumberFormat="1" applyFont="1" applyFill="1" applyBorder="1"/>
    <xf numFmtId="176" fontId="20" fillId="24" borderId="0" xfId="48" applyNumberFormat="1" applyFont="1" applyFill="1" applyBorder="1" applyAlignment="1" applyProtection="1">
      <alignment horizontal="center" vertical="center"/>
    </xf>
    <xf numFmtId="201" fontId="6" fillId="24" borderId="53" xfId="36" applyNumberFormat="1" applyFont="1" applyFill="1" applyBorder="1" applyAlignment="1" applyProtection="1">
      <alignment vertical="center"/>
    </xf>
    <xf numFmtId="200" fontId="6" fillId="24" borderId="50" xfId="48" applyNumberFormat="1" applyFont="1" applyFill="1" applyBorder="1" applyAlignment="1" applyProtection="1">
      <alignment vertical="center"/>
    </xf>
    <xf numFmtId="200" fontId="6" fillId="24" borderId="19" xfId="28" applyNumberFormat="1" applyFont="1" applyFill="1" applyBorder="1" applyAlignment="1" applyProtection="1">
      <alignment horizontal="right" vertical="center"/>
    </xf>
    <xf numFmtId="200" fontId="6" fillId="24" borderId="64" xfId="36" applyNumberFormat="1" applyFont="1" applyFill="1" applyBorder="1" applyAlignment="1" applyProtection="1">
      <alignment vertical="center"/>
    </xf>
    <xf numFmtId="201" fontId="6" fillId="24" borderId="71" xfId="48" applyNumberFormat="1" applyFont="1" applyFill="1" applyBorder="1" applyAlignment="1" applyProtection="1">
      <alignment vertical="center"/>
    </xf>
    <xf numFmtId="176" fontId="6" fillId="0" borderId="0" xfId="48" applyNumberFormat="1" applyFont="1" applyFill="1" applyAlignment="1" applyProtection="1">
      <alignment horizontal="left" vertical="center"/>
    </xf>
    <xf numFmtId="176" fontId="6" fillId="0" borderId="31" xfId="48" applyNumberFormat="1" applyFont="1" applyFill="1" applyBorder="1" applyAlignment="1" applyProtection="1">
      <alignment horizontal="center" vertical="center"/>
    </xf>
    <xf numFmtId="176" fontId="6" fillId="0" borderId="32" xfId="48" applyNumberFormat="1" applyFont="1" applyFill="1" applyBorder="1" applyAlignment="1" applyProtection="1">
      <alignment horizontal="center" vertical="center"/>
    </xf>
    <xf numFmtId="176" fontId="6" fillId="0" borderId="57" xfId="48" applyNumberFormat="1" applyFont="1" applyFill="1" applyBorder="1" applyAlignment="1" applyProtection="1">
      <alignment vertical="center"/>
    </xf>
    <xf numFmtId="176" fontId="6" fillId="0" borderId="16" xfId="48" applyNumberFormat="1" applyFont="1" applyFill="1" applyBorder="1" applyAlignment="1" applyProtection="1">
      <alignment vertical="center"/>
    </xf>
    <xf numFmtId="176" fontId="6" fillId="0" borderId="23" xfId="48" applyNumberFormat="1" applyFont="1" applyFill="1" applyBorder="1" applyAlignment="1" applyProtection="1">
      <alignment vertical="center"/>
    </xf>
    <xf numFmtId="176" fontId="6" fillId="0" borderId="67" xfId="48" applyNumberFormat="1" applyFont="1" applyFill="1" applyBorder="1" applyAlignment="1" applyProtection="1">
      <alignment vertical="center"/>
    </xf>
    <xf numFmtId="176" fontId="6" fillId="0" borderId="28" xfId="48" applyNumberFormat="1" applyFont="1" applyFill="1" applyBorder="1" applyAlignment="1" applyProtection="1">
      <alignment vertical="center"/>
    </xf>
    <xf numFmtId="176" fontId="6" fillId="0" borderId="67" xfId="48" applyNumberFormat="1" applyFont="1" applyFill="1" applyBorder="1" applyAlignment="1" applyProtection="1">
      <alignment horizontal="right" vertical="center"/>
    </xf>
    <xf numFmtId="176" fontId="6" fillId="0" borderId="67" xfId="48" quotePrefix="1" applyNumberFormat="1" applyFont="1" applyFill="1" applyBorder="1" applyAlignment="1" applyProtection="1">
      <alignment horizontal="right" vertical="center"/>
    </xf>
    <xf numFmtId="176" fontId="6" fillId="0" borderId="0" xfId="48" applyNumberFormat="1" applyFont="1" applyFill="1" applyBorder="1" applyAlignment="1" applyProtection="1">
      <alignment horizontal="right" vertical="center"/>
    </xf>
    <xf numFmtId="176" fontId="6" fillId="0" borderId="28" xfId="48" applyNumberFormat="1" applyFont="1" applyFill="1" applyBorder="1" applyAlignment="1" applyProtection="1">
      <alignment horizontal="right" vertical="center"/>
    </xf>
    <xf numFmtId="177" fontId="6" fillId="0" borderId="75" xfId="48" applyNumberFormat="1" applyFont="1" applyFill="1" applyBorder="1" applyAlignment="1" applyProtection="1">
      <alignment vertical="center"/>
    </xf>
    <xf numFmtId="176" fontId="6" fillId="0" borderId="51" xfId="48" applyNumberFormat="1" applyFont="1" applyFill="1" applyBorder="1" applyAlignment="1" applyProtection="1">
      <alignment vertical="center"/>
    </xf>
    <xf numFmtId="177" fontId="6" fillId="0" borderId="52" xfId="48" applyNumberFormat="1" applyFont="1" applyFill="1" applyBorder="1" applyAlignment="1" applyProtection="1">
      <alignment vertical="center"/>
    </xf>
    <xf numFmtId="176" fontId="6" fillId="0" borderId="57" xfId="48" quotePrefix="1" applyNumberFormat="1" applyFont="1" applyFill="1" applyBorder="1" applyAlignment="1" applyProtection="1">
      <alignment horizontal="right" vertical="center"/>
    </xf>
    <xf numFmtId="176" fontId="6" fillId="0" borderId="52" xfId="48" applyNumberFormat="1" applyFont="1" applyFill="1" applyBorder="1" applyAlignment="1" applyProtection="1">
      <alignment vertical="center"/>
    </xf>
    <xf numFmtId="187" fontId="6" fillId="0" borderId="57" xfId="48" applyNumberFormat="1" applyFont="1" applyFill="1" applyBorder="1" applyAlignment="1" applyProtection="1">
      <alignment vertical="center"/>
    </xf>
    <xf numFmtId="187" fontId="6" fillId="0" borderId="61" xfId="48" applyNumberFormat="1" applyFont="1" applyFill="1" applyBorder="1" applyAlignment="1" applyProtection="1">
      <alignment vertical="center"/>
    </xf>
    <xf numFmtId="176" fontId="6" fillId="0" borderId="0" xfId="48" applyNumberFormat="1" applyFont="1" applyFill="1" applyBorder="1" applyAlignment="1" applyProtection="1">
      <alignment horizontal="left" vertical="center"/>
    </xf>
    <xf numFmtId="3" fontId="6" fillId="0" borderId="84" xfId="0" applyNumberFormat="1" applyFont="1" applyFill="1" applyBorder="1" applyAlignment="1" applyProtection="1">
      <alignment horizontal="center"/>
    </xf>
    <xf numFmtId="3" fontId="6" fillId="0" borderId="49" xfId="0" applyNumberFormat="1" applyFont="1" applyFill="1" applyBorder="1" applyAlignment="1" applyProtection="1">
      <alignment horizontal="center"/>
    </xf>
    <xf numFmtId="3" fontId="6" fillId="0" borderId="12" xfId="0" applyNumberFormat="1" applyFont="1" applyFill="1" applyBorder="1" applyAlignment="1" applyProtection="1">
      <alignment horizontal="center"/>
    </xf>
    <xf numFmtId="3" fontId="6" fillId="24" borderId="57" xfId="0" applyNumberFormat="1" applyFont="1" applyFill="1" applyBorder="1" applyAlignment="1" applyProtection="1"/>
    <xf numFmtId="3" fontId="6" fillId="24" borderId="75" xfId="0" applyNumberFormat="1" applyFont="1" applyFill="1" applyBorder="1" applyAlignment="1" applyProtection="1">
      <alignment horizontal="right"/>
    </xf>
    <xf numFmtId="176" fontId="15" fillId="24" borderId="50" xfId="0" applyNumberFormat="1" applyFont="1" applyFill="1" applyBorder="1" applyAlignment="1" applyProtection="1">
      <alignment horizontal="left"/>
    </xf>
    <xf numFmtId="179" fontId="6" fillId="24" borderId="52" xfId="28" applyNumberFormat="1" applyFont="1" applyFill="1" applyBorder="1" applyAlignment="1" applyProtection="1">
      <alignment horizontal="right"/>
    </xf>
    <xf numFmtId="0" fontId="10" fillId="24" borderId="86" xfId="0" applyFont="1" applyFill="1" applyBorder="1" applyAlignment="1" applyProtection="1">
      <alignment vertical="center"/>
    </xf>
    <xf numFmtId="0" fontId="10" fillId="24" borderId="85" xfId="0" applyFont="1" applyFill="1" applyBorder="1" applyAlignment="1" applyProtection="1">
      <alignment vertical="center"/>
    </xf>
    <xf numFmtId="0" fontId="10" fillId="24" borderId="77" xfId="0" applyFont="1" applyFill="1" applyBorder="1" applyAlignment="1" applyProtection="1">
      <alignment vertical="center"/>
    </xf>
    <xf numFmtId="0" fontId="10" fillId="24" borderId="75" xfId="0" applyFont="1" applyFill="1" applyBorder="1" applyAlignment="1" applyProtection="1">
      <alignment vertical="center"/>
    </xf>
    <xf numFmtId="0" fontId="10" fillId="24" borderId="76" xfId="0" applyFont="1" applyFill="1" applyBorder="1" applyAlignment="1" applyProtection="1">
      <alignment vertical="center"/>
    </xf>
    <xf numFmtId="3" fontId="10" fillId="24" borderId="39" xfId="0" applyNumberFormat="1" applyFont="1" applyFill="1" applyBorder="1" applyAlignment="1" applyProtection="1">
      <alignment vertical="center"/>
    </xf>
    <xf numFmtId="176" fontId="10" fillId="24" borderId="39" xfId="48" applyNumberFormat="1" applyFont="1" applyFill="1" applyBorder="1" applyAlignment="1" applyProtection="1">
      <alignment vertical="center"/>
    </xf>
    <xf numFmtId="176" fontId="10" fillId="24" borderId="66" xfId="48" applyNumberFormat="1" applyFont="1" applyFill="1" applyBorder="1" applyAlignment="1" applyProtection="1">
      <alignment vertical="center"/>
    </xf>
    <xf numFmtId="3" fontId="10" fillId="24" borderId="43" xfId="0" applyNumberFormat="1" applyFont="1" applyFill="1" applyBorder="1" applyAlignment="1" applyProtection="1">
      <alignment vertical="center"/>
    </xf>
    <xf numFmtId="3" fontId="10" fillId="24" borderId="68" xfId="0" applyNumberFormat="1" applyFont="1" applyFill="1" applyBorder="1" applyAlignment="1" applyProtection="1">
      <alignment vertical="center"/>
    </xf>
    <xf numFmtId="3" fontId="10" fillId="24" borderId="37" xfId="0" applyNumberFormat="1" applyFont="1" applyFill="1" applyBorder="1" applyAlignment="1" applyProtection="1">
      <alignment vertical="center"/>
    </xf>
    <xf numFmtId="176" fontId="10" fillId="24" borderId="58" xfId="0" applyNumberFormat="1" applyFont="1" applyFill="1" applyBorder="1" applyAlignment="1" applyProtection="1">
      <alignment vertical="center"/>
    </xf>
    <xf numFmtId="3" fontId="10" fillId="24" borderId="42" xfId="0" applyNumberFormat="1" applyFont="1" applyFill="1" applyBorder="1" applyAlignment="1" applyProtection="1">
      <alignment vertical="center"/>
    </xf>
    <xf numFmtId="0" fontId="10" fillId="24" borderId="66" xfId="0" applyFont="1" applyFill="1" applyBorder="1" applyAlignment="1" applyProtection="1">
      <alignment vertical="center"/>
    </xf>
    <xf numFmtId="3" fontId="10" fillId="24" borderId="59" xfId="0" applyNumberFormat="1" applyFont="1" applyFill="1" applyBorder="1" applyAlignment="1" applyProtection="1">
      <alignment vertical="center"/>
    </xf>
    <xf numFmtId="176" fontId="10" fillId="24" borderId="58" xfId="0" applyNumberFormat="1" applyFont="1" applyFill="1" applyBorder="1" applyAlignment="1" applyProtection="1">
      <alignment horizontal="center" vertical="center"/>
    </xf>
    <xf numFmtId="176" fontId="10" fillId="24" borderId="59" xfId="0" applyNumberFormat="1" applyFont="1" applyFill="1" applyBorder="1" applyAlignment="1" applyProtection="1">
      <alignment vertical="center"/>
    </xf>
    <xf numFmtId="176" fontId="10" fillId="24" borderId="57" xfId="48" applyNumberFormat="1" applyFont="1" applyFill="1" applyBorder="1" applyAlignment="1" applyProtection="1">
      <alignment vertical="center"/>
    </xf>
    <xf numFmtId="176" fontId="10" fillId="24" borderId="45" xfId="48" applyNumberFormat="1" applyFont="1" applyFill="1" applyBorder="1" applyAlignment="1" applyProtection="1">
      <alignment vertical="center"/>
    </xf>
    <xf numFmtId="176" fontId="10" fillId="24" borderId="60" xfId="0" applyNumberFormat="1" applyFont="1" applyFill="1" applyBorder="1" applyAlignment="1" applyProtection="1">
      <alignment vertical="center"/>
    </xf>
    <xf numFmtId="176" fontId="10" fillId="24" borderId="42" xfId="0" applyNumberFormat="1" applyFont="1" applyFill="1" applyBorder="1" applyAlignment="1" applyProtection="1">
      <alignment vertical="center"/>
    </xf>
    <xf numFmtId="176" fontId="10" fillId="24" borderId="38" xfId="0" applyNumberFormat="1" applyFont="1" applyFill="1" applyBorder="1" applyAlignment="1" applyProtection="1">
      <alignment vertical="center"/>
    </xf>
    <xf numFmtId="176" fontId="10" fillId="24" borderId="70" xfId="0" applyNumberFormat="1" applyFont="1" applyFill="1" applyBorder="1" applyAlignment="1" applyProtection="1">
      <alignment vertical="center"/>
    </xf>
    <xf numFmtId="176" fontId="10" fillId="24" borderId="50" xfId="0" applyNumberFormat="1" applyFont="1" applyFill="1" applyBorder="1" applyAlignment="1" applyProtection="1">
      <alignment vertical="center"/>
    </xf>
    <xf numFmtId="176" fontId="10" fillId="24" borderId="53" xfId="0" applyNumberFormat="1" applyFont="1" applyFill="1" applyBorder="1" applyAlignment="1" applyProtection="1">
      <alignment vertical="center"/>
    </xf>
    <xf numFmtId="176" fontId="10" fillId="24" borderId="30" xfId="0" applyNumberFormat="1" applyFont="1" applyFill="1" applyBorder="1" applyAlignment="1" applyProtection="1">
      <alignment horizontal="right" vertical="center"/>
    </xf>
    <xf numFmtId="0" fontId="10" fillId="24" borderId="87" xfId="0" applyFont="1" applyFill="1" applyBorder="1" applyAlignment="1" applyProtection="1">
      <alignment vertical="center"/>
    </xf>
    <xf numFmtId="3" fontId="10" fillId="24" borderId="87" xfId="0" applyNumberFormat="1" applyFont="1" applyFill="1" applyBorder="1" applyAlignment="1" applyProtection="1">
      <alignment vertical="center"/>
    </xf>
    <xf numFmtId="0" fontId="10" fillId="24" borderId="83" xfId="0" applyFont="1" applyFill="1" applyBorder="1" applyAlignment="1" applyProtection="1">
      <alignment vertical="center"/>
    </xf>
    <xf numFmtId="176" fontId="10" fillId="24" borderId="47" xfId="0" applyNumberFormat="1" applyFont="1" applyFill="1" applyBorder="1" applyAlignment="1" applyProtection="1">
      <alignment vertical="center"/>
    </xf>
    <xf numFmtId="0" fontId="10" fillId="24" borderId="70" xfId="0" applyFont="1" applyFill="1" applyBorder="1" applyAlignment="1" applyProtection="1">
      <alignment vertical="center"/>
    </xf>
    <xf numFmtId="176" fontId="10" fillId="24" borderId="28" xfId="0" applyNumberFormat="1" applyFont="1" applyFill="1" applyBorder="1" applyAlignment="1" applyProtection="1">
      <alignment horizontal="right" vertical="center"/>
    </xf>
    <xf numFmtId="176" fontId="10" fillId="24" borderId="37" xfId="0" applyNumberFormat="1" applyFont="1" applyFill="1" applyBorder="1" applyAlignment="1" applyProtection="1">
      <alignment horizontal="right" vertical="center"/>
    </xf>
    <xf numFmtId="176" fontId="10" fillId="24" borderId="28" xfId="0" applyNumberFormat="1" applyFont="1" applyFill="1" applyBorder="1" applyAlignment="1" applyProtection="1">
      <alignment horizontal="left" vertical="center"/>
    </xf>
    <xf numFmtId="176" fontId="10" fillId="24" borderId="43" xfId="0" applyNumberFormat="1" applyFont="1" applyFill="1" applyBorder="1" applyAlignment="1" applyProtection="1">
      <alignment horizontal="right" vertical="center"/>
    </xf>
    <xf numFmtId="176" fontId="10" fillId="24" borderId="47" xfId="48" applyNumberFormat="1" applyFont="1" applyFill="1" applyBorder="1" applyAlignment="1" applyProtection="1">
      <alignment vertical="center"/>
    </xf>
    <xf numFmtId="176" fontId="10" fillId="24" borderId="16" xfId="0" applyNumberFormat="1" applyFont="1" applyFill="1" applyBorder="1" applyAlignment="1" applyProtection="1">
      <alignment horizontal="center" vertical="center"/>
    </xf>
    <xf numFmtId="176" fontId="10" fillId="24" borderId="16" xfId="0" applyNumberFormat="1" applyFont="1" applyFill="1" applyBorder="1" applyAlignment="1" applyProtection="1">
      <alignment vertical="center"/>
    </xf>
    <xf numFmtId="176" fontId="10" fillId="24" borderId="17" xfId="0" applyNumberFormat="1" applyFont="1" applyFill="1" applyBorder="1" applyAlignment="1" applyProtection="1">
      <alignment horizontal="right" vertical="center"/>
    </xf>
    <xf numFmtId="176" fontId="10" fillId="24" borderId="44" xfId="0" applyNumberFormat="1" applyFont="1" applyFill="1" applyBorder="1" applyAlignment="1" applyProtection="1">
      <alignment vertical="center"/>
    </xf>
    <xf numFmtId="176" fontId="10" fillId="24" borderId="46" xfId="0" applyNumberFormat="1" applyFont="1" applyFill="1" applyBorder="1" applyAlignment="1" applyProtection="1">
      <alignment vertical="center"/>
    </xf>
    <xf numFmtId="176" fontId="10" fillId="24" borderId="10" xfId="0" applyNumberFormat="1" applyFont="1" applyFill="1" applyBorder="1" applyAlignment="1" applyProtection="1">
      <alignment horizontal="center" vertical="center"/>
    </xf>
    <xf numFmtId="176" fontId="10" fillId="24" borderId="26" xfId="0" applyNumberFormat="1" applyFont="1" applyFill="1" applyBorder="1" applyAlignment="1" applyProtection="1">
      <alignment horizontal="right" vertical="center"/>
    </xf>
    <xf numFmtId="176" fontId="10" fillId="24" borderId="41" xfId="0" applyNumberFormat="1" applyFont="1" applyFill="1" applyBorder="1" applyAlignment="1" applyProtection="1">
      <alignment vertical="center"/>
    </xf>
    <xf numFmtId="176" fontId="10" fillId="24" borderId="16" xfId="0" applyNumberFormat="1" applyFont="1" applyFill="1" applyBorder="1" applyAlignment="1" applyProtection="1">
      <alignment horizontal="left" vertical="center"/>
    </xf>
    <xf numFmtId="176" fontId="10" fillId="24" borderId="47" xfId="0" applyNumberFormat="1" applyFont="1" applyFill="1" applyBorder="1" applyAlignment="1" applyProtection="1">
      <alignment horizontal="right" vertical="center"/>
    </xf>
    <xf numFmtId="176" fontId="10" fillId="24" borderId="41" xfId="0" applyNumberFormat="1" applyFont="1" applyFill="1" applyBorder="1" applyAlignment="1" applyProtection="1">
      <alignment horizontal="right" vertical="center"/>
    </xf>
    <xf numFmtId="202" fontId="6" fillId="24" borderId="45" xfId="28" applyNumberFormat="1" applyFont="1" applyFill="1" applyBorder="1" applyAlignment="1">
      <alignment horizontal="right" vertical="center"/>
    </xf>
    <xf numFmtId="202" fontId="6" fillId="24" borderId="33" xfId="28" applyNumberFormat="1" applyFont="1" applyFill="1" applyBorder="1" applyAlignment="1">
      <alignment horizontal="right" vertical="center"/>
    </xf>
    <xf numFmtId="202" fontId="6" fillId="24" borderId="39" xfId="28" applyNumberFormat="1" applyFont="1" applyFill="1" applyBorder="1" applyAlignment="1">
      <alignment horizontal="right" vertical="center"/>
    </xf>
    <xf numFmtId="202" fontId="6" fillId="24" borderId="38" xfId="28" applyNumberFormat="1" applyFont="1" applyFill="1" applyBorder="1" applyAlignment="1">
      <alignment horizontal="right" vertical="center"/>
    </xf>
    <xf numFmtId="202" fontId="6" fillId="24" borderId="45" xfId="28" applyNumberFormat="1" applyFont="1" applyFill="1" applyBorder="1" applyAlignment="1">
      <alignment vertical="center"/>
    </xf>
    <xf numFmtId="202" fontId="6" fillId="24" borderId="43" xfId="28" applyNumberFormat="1" applyFont="1" applyFill="1" applyBorder="1" applyAlignment="1">
      <alignment horizontal="right" vertical="center"/>
    </xf>
    <xf numFmtId="202" fontId="6" fillId="24" borderId="33" xfId="28" applyNumberFormat="1" applyFont="1" applyFill="1" applyBorder="1" applyAlignment="1">
      <alignment vertical="center"/>
    </xf>
    <xf numFmtId="0" fontId="7" fillId="24" borderId="40" xfId="0" applyFont="1" applyFill="1" applyBorder="1" applyAlignment="1">
      <alignment horizontal="right"/>
    </xf>
    <xf numFmtId="176" fontId="6" fillId="24" borderId="29" xfId="48" applyNumberFormat="1" applyFont="1" applyFill="1" applyBorder="1" applyAlignment="1" applyProtection="1">
      <alignment horizontal="center" vertical="center"/>
    </xf>
    <xf numFmtId="176" fontId="10" fillId="24" borderId="25" xfId="0" applyNumberFormat="1" applyFont="1" applyFill="1" applyBorder="1" applyAlignment="1" applyProtection="1">
      <alignment vertical="center"/>
    </xf>
    <xf numFmtId="3" fontId="10" fillId="24" borderId="72" xfId="0" applyNumberFormat="1" applyFont="1" applyFill="1" applyBorder="1" applyAlignment="1" applyProtection="1">
      <alignment vertical="center"/>
    </xf>
    <xf numFmtId="176" fontId="21" fillId="24" borderId="37" xfId="48" applyNumberFormat="1" applyFont="1" applyFill="1" applyBorder="1" applyAlignment="1" applyProtection="1">
      <alignment vertical="center"/>
    </xf>
    <xf numFmtId="176" fontId="6" fillId="24" borderId="0" xfId="48" applyNumberFormat="1" applyFont="1" applyFill="1" applyBorder="1" applyAlignment="1" applyProtection="1"/>
    <xf numFmtId="3" fontId="6" fillId="24" borderId="89" xfId="0" applyNumberFormat="1" applyFont="1" applyFill="1" applyBorder="1" applyAlignment="1" applyProtection="1">
      <alignment horizontal="center"/>
    </xf>
    <xf numFmtId="3" fontId="6" fillId="24" borderId="89" xfId="0" applyNumberFormat="1" applyFont="1" applyFill="1" applyBorder="1" applyAlignment="1" applyProtection="1">
      <alignment horizontal="right"/>
    </xf>
    <xf numFmtId="179" fontId="6" fillId="24" borderId="47" xfId="28" applyNumberFormat="1" applyFont="1" applyFill="1" applyBorder="1" applyAlignment="1" applyProtection="1">
      <alignment horizontal="right"/>
    </xf>
    <xf numFmtId="179" fontId="6" fillId="24" borderId="41" xfId="28" applyNumberFormat="1" applyFont="1" applyFill="1" applyBorder="1" applyAlignment="1" applyProtection="1">
      <alignment horizontal="right"/>
    </xf>
    <xf numFmtId="179" fontId="6" fillId="24" borderId="62" xfId="28" applyNumberFormat="1" applyFont="1" applyFill="1" applyBorder="1" applyAlignment="1" applyProtection="1">
      <alignment horizontal="right"/>
    </xf>
    <xf numFmtId="3" fontId="6" fillId="24" borderId="47" xfId="0" applyNumberFormat="1" applyFont="1" applyFill="1" applyBorder="1" applyAlignment="1" applyProtection="1"/>
    <xf numFmtId="178" fontId="6" fillId="24" borderId="47" xfId="0" applyNumberFormat="1" applyFont="1" applyFill="1" applyBorder="1" applyAlignment="1" applyProtection="1"/>
    <xf numFmtId="182" fontId="6" fillId="24" borderId="47" xfId="0" applyNumberFormat="1" applyFont="1" applyFill="1" applyBorder="1" applyAlignment="1" applyProtection="1">
      <alignment horizontal="right"/>
    </xf>
    <xf numFmtId="183" fontId="6" fillId="24" borderId="89" xfId="0" applyNumberFormat="1" applyFont="1" applyFill="1" applyBorder="1" applyAlignment="1" applyProtection="1">
      <alignment horizontal="left"/>
    </xf>
    <xf numFmtId="178" fontId="6" fillId="24" borderId="47" xfId="0" applyNumberFormat="1" applyFont="1" applyFill="1" applyBorder="1" applyAlignment="1" applyProtection="1">
      <alignment horizontal="right"/>
    </xf>
    <xf numFmtId="3" fontId="6" fillId="24" borderId="86" xfId="0" applyNumberFormat="1" applyFont="1" applyFill="1" applyBorder="1" applyAlignment="1" applyProtection="1">
      <alignment horizontal="right"/>
    </xf>
    <xf numFmtId="3" fontId="6" fillId="24" borderId="72" xfId="0" applyNumberFormat="1" applyFont="1" applyFill="1" applyBorder="1" applyAlignment="1" applyProtection="1">
      <alignment horizontal="right"/>
    </xf>
    <xf numFmtId="176" fontId="6" fillId="24" borderId="0" xfId="48" applyNumberFormat="1" applyFont="1" applyFill="1" applyBorder="1" applyAlignment="1" applyProtection="1">
      <alignment vertical="center" wrapText="1"/>
    </xf>
    <xf numFmtId="201" fontId="6" fillId="24" borderId="33" xfId="36" applyNumberFormat="1" applyFont="1" applyFill="1" applyBorder="1" applyAlignment="1" applyProtection="1">
      <alignment vertical="center"/>
    </xf>
    <xf numFmtId="180" fontId="6" fillId="24" borderId="36" xfId="36" applyNumberFormat="1" applyFont="1" applyFill="1" applyBorder="1" applyAlignment="1" applyProtection="1">
      <alignment vertical="center"/>
    </xf>
    <xf numFmtId="180" fontId="6" fillId="24" borderId="33" xfId="36" applyNumberFormat="1" applyFont="1" applyFill="1" applyBorder="1" applyAlignment="1" applyProtection="1">
      <alignment vertical="center"/>
    </xf>
    <xf numFmtId="180" fontId="6" fillId="24" borderId="33" xfId="36" applyNumberFormat="1" applyFont="1" applyFill="1" applyBorder="1" applyAlignment="1" applyProtection="1">
      <alignment horizontal="right" vertical="center"/>
    </xf>
    <xf numFmtId="180" fontId="6" fillId="24" borderId="40" xfId="35" applyNumberFormat="1" applyFont="1" applyFill="1" applyBorder="1" applyAlignment="1">
      <alignment horizontal="right" vertical="center"/>
    </xf>
    <xf numFmtId="3" fontId="6" fillId="24" borderId="14" xfId="0" applyNumberFormat="1" applyFont="1" applyFill="1" applyBorder="1" applyAlignment="1" applyProtection="1">
      <alignment horizontal="center" vertical="center"/>
    </xf>
    <xf numFmtId="176" fontId="6" fillId="24" borderId="17" xfId="0" applyNumberFormat="1" applyFont="1" applyFill="1" applyBorder="1" applyAlignment="1" applyProtection="1">
      <alignment horizontal="right"/>
    </xf>
    <xf numFmtId="37" fontId="6" fillId="24" borderId="0" xfId="0" applyNumberFormat="1" applyFont="1" applyFill="1" applyBorder="1" applyAlignment="1" applyProtection="1">
      <alignment horizontal="right"/>
    </xf>
    <xf numFmtId="191" fontId="6" fillId="24" borderId="17" xfId="0" applyNumberFormat="1" applyFont="1" applyFill="1" applyBorder="1" applyAlignment="1" applyProtection="1">
      <alignment horizontal="right"/>
    </xf>
    <xf numFmtId="180" fontId="6" fillId="24" borderId="17" xfId="35" applyNumberFormat="1" applyFont="1" applyFill="1" applyBorder="1" applyAlignment="1" applyProtection="1">
      <alignment horizontal="right"/>
    </xf>
    <xf numFmtId="192" fontId="6" fillId="24" borderId="17" xfId="0" quotePrefix="1" applyNumberFormat="1" applyFont="1" applyFill="1" applyBorder="1" applyAlignment="1" applyProtection="1">
      <alignment horizontal="right"/>
    </xf>
    <xf numFmtId="3" fontId="6" fillId="24" borderId="11" xfId="0" applyNumberFormat="1" applyFont="1" applyFill="1" applyBorder="1" applyAlignment="1" applyProtection="1">
      <alignment horizontal="right"/>
    </xf>
    <xf numFmtId="0" fontId="6" fillId="24" borderId="55" xfId="0" applyFont="1" applyFill="1" applyBorder="1" applyAlignment="1" applyProtection="1">
      <alignment vertical="center"/>
    </xf>
    <xf numFmtId="178" fontId="6" fillId="24" borderId="55" xfId="0" applyNumberFormat="1" applyFont="1" applyFill="1" applyBorder="1" applyAlignment="1" applyProtection="1">
      <alignment vertical="center"/>
    </xf>
    <xf numFmtId="38" fontId="6" fillId="24" borderId="0" xfId="36" applyNumberFormat="1" applyFont="1" applyFill="1" applyBorder="1" applyAlignment="1">
      <alignment horizontal="left" vertical="top" wrapText="1"/>
    </xf>
    <xf numFmtId="176" fontId="10" fillId="24" borderId="68" xfId="0" applyNumberFormat="1" applyFont="1" applyFill="1" applyBorder="1" applyAlignment="1" applyProtection="1">
      <alignment horizontal="right" vertical="center"/>
    </xf>
    <xf numFmtId="0" fontId="0" fillId="0" borderId="0" xfId="0" applyAlignment="1">
      <alignment vertical="center"/>
    </xf>
    <xf numFmtId="0" fontId="6" fillId="0" borderId="0" xfId="0" applyFont="1" applyBorder="1" applyAlignment="1">
      <alignment vertical="center"/>
    </xf>
    <xf numFmtId="176" fontId="6" fillId="0" borderId="0" xfId="0" applyNumberFormat="1" applyFont="1" applyBorder="1" applyAlignment="1">
      <alignment vertical="center"/>
    </xf>
    <xf numFmtId="176" fontId="6" fillId="0" borderId="0" xfId="0" applyNumberFormat="1" applyFont="1" applyBorder="1" applyAlignment="1">
      <alignment horizontal="right" vertical="center"/>
    </xf>
    <xf numFmtId="0" fontId="21" fillId="0" borderId="0" xfId="0" applyFont="1" applyAlignment="1">
      <alignment vertical="center"/>
    </xf>
    <xf numFmtId="176" fontId="6" fillId="0" borderId="12" xfId="0" applyNumberFormat="1" applyFont="1" applyFill="1" applyBorder="1" applyAlignment="1">
      <alignment horizontal="center" vertical="center"/>
    </xf>
    <xf numFmtId="176" fontId="6" fillId="0" borderId="49" xfId="0" applyNumberFormat="1" applyFont="1" applyFill="1" applyBorder="1" applyAlignment="1" applyProtection="1">
      <alignment vertical="center"/>
    </xf>
    <xf numFmtId="176" fontId="6" fillId="0" borderId="10" xfId="48" applyNumberFormat="1" applyFont="1" applyFill="1" applyBorder="1" applyAlignment="1" applyProtection="1">
      <alignment vertical="center"/>
    </xf>
    <xf numFmtId="179" fontId="6" fillId="0" borderId="49" xfId="28" applyNumberFormat="1" applyFont="1" applyFill="1" applyBorder="1" applyAlignment="1" applyProtection="1">
      <alignment horizontal="right" vertical="center"/>
    </xf>
    <xf numFmtId="179" fontId="6" fillId="0" borderId="10" xfId="29" applyNumberFormat="1" applyFont="1" applyFill="1" applyBorder="1" applyAlignment="1" applyProtection="1">
      <alignment horizontal="right" vertical="center"/>
    </xf>
    <xf numFmtId="179" fontId="6" fillId="0" borderId="49" xfId="29" applyNumberFormat="1" applyFont="1" applyFill="1" applyBorder="1" applyAlignment="1" applyProtection="1">
      <alignment horizontal="right" vertical="center"/>
    </xf>
    <xf numFmtId="0" fontId="21" fillId="0" borderId="12" xfId="0" applyFont="1" applyBorder="1" applyAlignment="1">
      <alignment vertical="center"/>
    </xf>
    <xf numFmtId="0" fontId="6" fillId="0" borderId="49" xfId="0" applyFont="1" applyBorder="1" applyAlignment="1">
      <alignment vertical="center"/>
    </xf>
    <xf numFmtId="0" fontId="6" fillId="0" borderId="10" xfId="0" applyFont="1" applyBorder="1" applyAlignment="1">
      <alignment vertical="center"/>
    </xf>
    <xf numFmtId="176" fontId="8" fillId="0" borderId="0" xfId="48" applyNumberFormat="1" applyFont="1" applyFill="1" applyBorder="1" applyAlignment="1" applyProtection="1">
      <alignment vertical="center"/>
    </xf>
    <xf numFmtId="176" fontId="6" fillId="0" borderId="67" xfId="0" applyNumberFormat="1" applyFont="1" applyFill="1" applyBorder="1" applyAlignment="1">
      <alignment horizontal="center" vertical="center"/>
    </xf>
    <xf numFmtId="176" fontId="6" fillId="0" borderId="0" xfId="0" applyNumberFormat="1" applyFont="1" applyFill="1" applyBorder="1" applyAlignment="1">
      <alignment horizontal="center" vertical="center"/>
    </xf>
    <xf numFmtId="176" fontId="6" fillId="0" borderId="67" xfId="0" applyNumberFormat="1" applyFont="1" applyFill="1" applyBorder="1" applyAlignment="1" applyProtection="1">
      <alignment vertical="center"/>
    </xf>
    <xf numFmtId="176" fontId="6" fillId="0" borderId="0" xfId="0" applyNumberFormat="1" applyFont="1" applyFill="1" applyBorder="1" applyAlignment="1" applyProtection="1">
      <alignment vertical="center"/>
    </xf>
    <xf numFmtId="176" fontId="6" fillId="0" borderId="58" xfId="0" applyNumberFormat="1" applyFont="1" applyFill="1" applyBorder="1" applyAlignment="1" applyProtection="1">
      <alignment vertical="center"/>
    </xf>
    <xf numFmtId="176" fontId="6" fillId="0" borderId="16" xfId="0" applyNumberFormat="1" applyFont="1" applyFill="1" applyBorder="1" applyAlignment="1" applyProtection="1">
      <alignment vertical="center"/>
    </xf>
    <xf numFmtId="176" fontId="6" fillId="0" borderId="0" xfId="48" applyNumberFormat="1" applyFont="1" applyFill="1" applyBorder="1" applyAlignment="1" applyProtection="1">
      <alignment vertical="center"/>
    </xf>
    <xf numFmtId="0" fontId="6" fillId="0" borderId="12" xfId="0" applyFont="1" applyBorder="1" applyAlignment="1">
      <alignment horizontal="center" vertical="center"/>
    </xf>
    <xf numFmtId="176" fontId="6" fillId="0" borderId="49" xfId="0" applyNumberFormat="1" applyFont="1" applyBorder="1" applyAlignment="1">
      <alignment vertical="center"/>
    </xf>
    <xf numFmtId="176" fontId="6" fillId="0" borderId="10" xfId="0" applyNumberFormat="1" applyFont="1" applyBorder="1" applyAlignment="1">
      <alignment vertical="center"/>
    </xf>
    <xf numFmtId="176" fontId="6" fillId="0" borderId="20" xfId="0" applyNumberFormat="1" applyFont="1" applyBorder="1" applyAlignment="1">
      <alignment vertical="center"/>
    </xf>
    <xf numFmtId="176" fontId="6" fillId="0" borderId="16" xfId="0" applyNumberFormat="1" applyFont="1" applyBorder="1" applyAlignment="1">
      <alignment vertical="center"/>
    </xf>
    <xf numFmtId="0" fontId="21" fillId="0" borderId="0" xfId="0" applyFont="1" applyAlignment="1">
      <alignment horizontal="left" vertical="center"/>
    </xf>
    <xf numFmtId="176" fontId="6" fillId="0" borderId="49" xfId="0" applyNumberFormat="1" applyFont="1" applyBorder="1" applyAlignment="1">
      <alignment horizontal="right" vertical="center"/>
    </xf>
    <xf numFmtId="0" fontId="6" fillId="0" borderId="12" xfId="0" applyFont="1" applyBorder="1" applyAlignment="1">
      <alignment vertical="center"/>
    </xf>
    <xf numFmtId="0" fontId="6" fillId="0" borderId="20" xfId="0" applyFont="1" applyBorder="1" applyAlignment="1">
      <alignment vertical="center"/>
    </xf>
    <xf numFmtId="0" fontId="6" fillId="0" borderId="16" xfId="0" applyFont="1" applyBorder="1" applyAlignment="1">
      <alignment vertical="center"/>
    </xf>
    <xf numFmtId="0" fontId="6" fillId="0" borderId="49" xfId="0" applyFont="1" applyBorder="1" applyAlignment="1">
      <alignment vertical="center" wrapText="1"/>
    </xf>
    <xf numFmtId="0" fontId="6" fillId="0" borderId="58" xfId="0" applyFont="1" applyBorder="1" applyAlignment="1">
      <alignment horizontal="left" vertical="center" wrapText="1" indent="1"/>
    </xf>
    <xf numFmtId="176" fontId="6" fillId="24" borderId="74" xfId="48" applyNumberFormat="1" applyFont="1" applyFill="1" applyBorder="1" applyAlignment="1" applyProtection="1">
      <alignment horizontal="center" vertical="center"/>
    </xf>
    <xf numFmtId="179" fontId="6" fillId="0" borderId="63" xfId="36" applyNumberFormat="1" applyFont="1" applyFill="1" applyBorder="1" applyAlignment="1" applyProtection="1">
      <alignment horizontal="right" vertical="center"/>
    </xf>
    <xf numFmtId="176" fontId="16" fillId="24" borderId="0" xfId="48" applyNumberFormat="1" applyFont="1" applyFill="1" applyBorder="1" applyAlignment="1" applyProtection="1">
      <alignment horizontal="left" vertical="center"/>
    </xf>
    <xf numFmtId="0" fontId="16" fillId="24" borderId="0" xfId="0" applyFont="1" applyFill="1" applyAlignment="1">
      <alignment vertical="center"/>
    </xf>
    <xf numFmtId="176" fontId="20" fillId="24" borderId="0" xfId="48" applyNumberFormat="1" applyFont="1" applyFill="1" applyBorder="1" applyAlignment="1" applyProtection="1">
      <alignment horizontal="left" vertical="center"/>
    </xf>
    <xf numFmtId="0" fontId="0" fillId="0" borderId="0" xfId="0" applyAlignment="1">
      <alignment vertical="center"/>
    </xf>
    <xf numFmtId="0" fontId="0" fillId="0" borderId="0" xfId="0" applyAlignment="1">
      <alignment vertical="center"/>
    </xf>
    <xf numFmtId="177" fontId="9" fillId="24" borderId="0" xfId="0" applyNumberFormat="1" applyFont="1" applyFill="1" applyBorder="1" applyAlignment="1" applyProtection="1">
      <alignment horizontal="left" vertical="distributed"/>
    </xf>
    <xf numFmtId="0" fontId="9" fillId="24" borderId="0" xfId="0" applyFont="1" applyFill="1" applyBorder="1" applyAlignment="1">
      <alignment horizontal="left" vertical="distributed"/>
    </xf>
    <xf numFmtId="0" fontId="8" fillId="0" borderId="0" xfId="0" applyFont="1" applyAlignment="1">
      <alignment vertical="center"/>
    </xf>
    <xf numFmtId="0" fontId="8" fillId="0" borderId="67" xfId="0" applyFont="1" applyBorder="1" applyAlignment="1">
      <alignment vertical="center"/>
    </xf>
    <xf numFmtId="176" fontId="8" fillId="0" borderId="49" xfId="0" applyNumberFormat="1" applyFont="1" applyBorder="1" applyAlignment="1">
      <alignment vertical="center"/>
    </xf>
    <xf numFmtId="0" fontId="8" fillId="0" borderId="0" xfId="0" applyFont="1" applyBorder="1" applyAlignment="1">
      <alignment vertical="center"/>
    </xf>
    <xf numFmtId="0" fontId="6" fillId="0" borderId="0" xfId="0" applyFont="1" applyAlignment="1">
      <alignment vertical="center"/>
    </xf>
    <xf numFmtId="0" fontId="6" fillId="0" borderId="0" xfId="0" applyFont="1" applyAlignment="1">
      <alignment horizontal="right" vertical="center"/>
    </xf>
    <xf numFmtId="0" fontId="6" fillId="0" borderId="20" xfId="0" applyFont="1" applyBorder="1" applyAlignment="1">
      <alignment horizontal="center" vertical="center"/>
    </xf>
    <xf numFmtId="176" fontId="6" fillId="0" borderId="16" xfId="0" applyNumberFormat="1" applyFont="1" applyBorder="1" applyAlignment="1">
      <alignment horizontal="right" vertical="center"/>
    </xf>
    <xf numFmtId="176" fontId="6" fillId="0" borderId="10" xfId="0" applyNumberFormat="1" applyFont="1" applyBorder="1" applyAlignment="1">
      <alignment horizontal="right" vertical="center"/>
    </xf>
    <xf numFmtId="177" fontId="6" fillId="0" borderId="74" xfId="0" applyNumberFormat="1" applyFont="1" applyBorder="1" applyAlignment="1">
      <alignment vertical="center"/>
    </xf>
    <xf numFmtId="177" fontId="6" fillId="0" borderId="51" xfId="0" applyNumberFormat="1" applyFont="1" applyBorder="1" applyAlignment="1">
      <alignment vertical="center"/>
    </xf>
    <xf numFmtId="176" fontId="6" fillId="0" borderId="58" xfId="0" applyNumberFormat="1" applyFont="1" applyBorder="1" applyAlignment="1">
      <alignment horizontal="right" vertical="center"/>
    </xf>
    <xf numFmtId="187" fontId="6" fillId="0" borderId="58" xfId="0" applyNumberFormat="1" applyFont="1" applyBorder="1" applyAlignment="1">
      <alignment horizontal="right" vertical="center"/>
    </xf>
    <xf numFmtId="187" fontId="6" fillId="0" borderId="54" xfId="0" applyNumberFormat="1" applyFont="1" applyBorder="1" applyAlignment="1">
      <alignment horizontal="right" vertical="center"/>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0" borderId="65" xfId="0" applyFont="1" applyBorder="1" applyAlignment="1">
      <alignment horizontal="center" vertical="center"/>
    </xf>
    <xf numFmtId="176" fontId="6" fillId="0" borderId="57" xfId="0" applyNumberFormat="1" applyFont="1" applyBorder="1" applyAlignment="1">
      <alignment vertical="center"/>
    </xf>
    <xf numFmtId="176" fontId="6" fillId="0" borderId="45" xfId="0" applyNumberFormat="1" applyFont="1" applyBorder="1" applyAlignment="1">
      <alignment vertical="center"/>
    </xf>
    <xf numFmtId="176" fontId="6" fillId="0" borderId="66" xfId="0" applyNumberFormat="1" applyFont="1" applyBorder="1" applyAlignment="1">
      <alignment horizontal="right" vertical="center"/>
    </xf>
    <xf numFmtId="176" fontId="6" fillId="0" borderId="23" xfId="0" applyNumberFormat="1" applyFont="1" applyBorder="1" applyAlignment="1">
      <alignment vertical="center"/>
    </xf>
    <xf numFmtId="176" fontId="6" fillId="0" borderId="11" xfId="0" applyNumberFormat="1" applyFont="1" applyBorder="1" applyAlignment="1">
      <alignment vertical="center"/>
    </xf>
    <xf numFmtId="176" fontId="6" fillId="0" borderId="69" xfId="0" applyNumberFormat="1" applyFont="1" applyBorder="1" applyAlignment="1">
      <alignment horizontal="right" vertical="center"/>
    </xf>
    <xf numFmtId="176" fontId="6" fillId="0" borderId="30" xfId="0" applyNumberFormat="1" applyFont="1" applyBorder="1" applyAlignment="1">
      <alignment vertical="center"/>
    </xf>
    <xf numFmtId="176" fontId="6" fillId="0" borderId="72" xfId="0" applyNumberFormat="1" applyFont="1" applyBorder="1" applyAlignment="1">
      <alignment vertical="center"/>
    </xf>
    <xf numFmtId="176" fontId="6" fillId="0" borderId="80" xfId="0" applyNumberFormat="1" applyFont="1" applyBorder="1" applyAlignment="1">
      <alignment horizontal="right" vertical="center"/>
    </xf>
    <xf numFmtId="177" fontId="6" fillId="0" borderId="75" xfId="0" applyNumberFormat="1" applyFont="1" applyBorder="1" applyAlignment="1">
      <alignment vertical="center"/>
    </xf>
    <xf numFmtId="177" fontId="6" fillId="0" borderId="76" xfId="0" applyNumberFormat="1" applyFont="1" applyBorder="1" applyAlignment="1">
      <alignment vertical="center"/>
    </xf>
    <xf numFmtId="177" fontId="6" fillId="0" borderId="77" xfId="0" applyNumberFormat="1" applyFont="1" applyBorder="1" applyAlignment="1">
      <alignment vertical="center"/>
    </xf>
    <xf numFmtId="177" fontId="6" fillId="0" borderId="52" xfId="0" applyNumberFormat="1" applyFont="1" applyBorder="1" applyAlignment="1">
      <alignment vertical="center"/>
    </xf>
    <xf numFmtId="177" fontId="6" fillId="0" borderId="33" xfId="0" applyNumberFormat="1" applyFont="1" applyBorder="1" applyAlignment="1">
      <alignment vertical="center"/>
    </xf>
    <xf numFmtId="177" fontId="6" fillId="0" borderId="68" xfId="0" applyNumberFormat="1" applyFont="1" applyBorder="1" applyAlignment="1">
      <alignment vertical="center"/>
    </xf>
    <xf numFmtId="176" fontId="6" fillId="0" borderId="60" xfId="0" applyNumberFormat="1" applyFont="1" applyBorder="1" applyAlignment="1">
      <alignment vertical="center"/>
    </xf>
    <xf numFmtId="176" fontId="6" fillId="0" borderId="38" xfId="0" applyNumberFormat="1" applyFont="1" applyBorder="1" applyAlignment="1">
      <alignment vertical="center"/>
    </xf>
    <xf numFmtId="176" fontId="6" fillId="0" borderId="70" xfId="0" applyNumberFormat="1" applyFont="1" applyBorder="1" applyAlignment="1">
      <alignment horizontal="right" vertical="center"/>
    </xf>
    <xf numFmtId="187" fontId="6" fillId="0" borderId="60" xfId="0" applyNumberFormat="1" applyFont="1" applyBorder="1" applyAlignment="1">
      <alignment vertical="center"/>
    </xf>
    <xf numFmtId="187" fontId="6" fillId="0" borderId="38" xfId="0" applyNumberFormat="1" applyFont="1" applyBorder="1" applyAlignment="1">
      <alignment vertical="center"/>
    </xf>
    <xf numFmtId="187" fontId="6" fillId="0" borderId="70" xfId="0" applyNumberFormat="1" applyFont="1" applyBorder="1" applyAlignment="1">
      <alignment horizontal="right" vertical="center"/>
    </xf>
    <xf numFmtId="187" fontId="6" fillId="0" borderId="61" xfId="0" applyNumberFormat="1" applyFont="1" applyBorder="1" applyAlignment="1">
      <alignment vertical="center"/>
    </xf>
    <xf numFmtId="187" fontId="6" fillId="0" borderId="36" xfId="0" applyNumberFormat="1" applyFont="1" applyBorder="1" applyAlignment="1">
      <alignment vertical="center"/>
    </xf>
    <xf numFmtId="187" fontId="6" fillId="0" borderId="71" xfId="0" applyNumberFormat="1" applyFont="1" applyBorder="1" applyAlignment="1">
      <alignment horizontal="right" vertical="center"/>
    </xf>
    <xf numFmtId="0" fontId="6" fillId="0" borderId="67" xfId="0" applyFont="1" applyBorder="1" applyAlignment="1">
      <alignment horizontal="left" vertical="center" indent="3"/>
    </xf>
    <xf numFmtId="0" fontId="6" fillId="0" borderId="28" xfId="0" applyFont="1" applyBorder="1" applyAlignment="1">
      <alignment vertical="center"/>
    </xf>
    <xf numFmtId="0" fontId="6" fillId="0" borderId="79" xfId="0" applyFont="1" applyBorder="1" applyAlignment="1">
      <alignment vertical="center" wrapText="1"/>
    </xf>
    <xf numFmtId="0" fontId="6" fillId="0" borderId="82" xfId="0" applyFont="1" applyBorder="1" applyAlignment="1">
      <alignment vertical="center"/>
    </xf>
    <xf numFmtId="0" fontId="6" fillId="0" borderId="78" xfId="0" applyFont="1" applyBorder="1" applyAlignment="1">
      <alignment vertical="center"/>
    </xf>
    <xf numFmtId="0" fontId="6" fillId="0" borderId="59" xfId="0" applyFont="1" applyBorder="1" applyAlignment="1">
      <alignment vertical="center"/>
    </xf>
    <xf numFmtId="0" fontId="6" fillId="0" borderId="35" xfId="0" applyFont="1" applyBorder="1" applyAlignment="1">
      <alignment vertical="center"/>
    </xf>
    <xf numFmtId="0" fontId="6" fillId="0" borderId="34" xfId="0" applyFont="1" applyBorder="1" applyAlignment="1">
      <alignment vertical="center"/>
    </xf>
    <xf numFmtId="187" fontId="6" fillId="0" borderId="49" xfId="0" applyNumberFormat="1" applyFont="1" applyBorder="1" applyAlignment="1">
      <alignment vertical="center"/>
    </xf>
    <xf numFmtId="0" fontId="6" fillId="0" borderId="67" xfId="0" applyFont="1" applyBorder="1" applyAlignment="1">
      <alignment vertical="center"/>
    </xf>
    <xf numFmtId="176" fontId="6" fillId="0" borderId="52" xfId="0" applyNumberFormat="1" applyFont="1" applyBorder="1" applyAlignment="1">
      <alignment vertical="center"/>
    </xf>
    <xf numFmtId="176" fontId="6" fillId="0" borderId="33" xfId="0" applyNumberFormat="1" applyFont="1" applyBorder="1" applyAlignment="1">
      <alignment vertical="center"/>
    </xf>
    <xf numFmtId="176" fontId="6" fillId="0" borderId="68" xfId="0" applyNumberFormat="1" applyFont="1" applyBorder="1" applyAlignment="1">
      <alignment horizontal="right" vertical="center"/>
    </xf>
    <xf numFmtId="176" fontId="6" fillId="0" borderId="51" xfId="0" applyNumberFormat="1" applyFont="1" applyBorder="1" applyAlignment="1">
      <alignment horizontal="right" vertical="center"/>
    </xf>
    <xf numFmtId="176" fontId="10" fillId="24" borderId="67" xfId="0" applyNumberFormat="1" applyFont="1" applyFill="1" applyBorder="1" applyAlignment="1" applyProtection="1">
      <alignment horizontal="left" vertical="center"/>
    </xf>
    <xf numFmtId="0" fontId="6" fillId="24" borderId="86" xfId="0" applyFont="1" applyFill="1" applyBorder="1" applyAlignment="1" applyProtection="1">
      <alignment vertical="center"/>
    </xf>
    <xf numFmtId="178" fontId="6" fillId="24" borderId="86" xfId="0" applyNumberFormat="1" applyFont="1" applyFill="1" applyBorder="1" applyAlignment="1" applyProtection="1">
      <alignment vertical="center"/>
    </xf>
    <xf numFmtId="176" fontId="8" fillId="0" borderId="0" xfId="0" applyNumberFormat="1" applyFont="1" applyBorder="1" applyAlignment="1">
      <alignment vertical="center"/>
    </xf>
    <xf numFmtId="176" fontId="8" fillId="0" borderId="0" xfId="0" applyNumberFormat="1" applyFont="1" applyAlignment="1">
      <alignment vertical="center"/>
    </xf>
    <xf numFmtId="0" fontId="8" fillId="0" borderId="21" xfId="0" applyFont="1" applyBorder="1" applyAlignment="1">
      <alignment vertical="center"/>
    </xf>
    <xf numFmtId="0" fontId="8" fillId="0" borderId="87" xfId="0" applyFont="1" applyBorder="1" applyAlignment="1">
      <alignment vertical="center"/>
    </xf>
    <xf numFmtId="0" fontId="8" fillId="0" borderId="88" xfId="0" applyFont="1" applyBorder="1" applyAlignment="1">
      <alignment vertical="center"/>
    </xf>
    <xf numFmtId="0" fontId="8" fillId="0" borderId="49" xfId="0" applyFont="1" applyBorder="1" applyAlignment="1">
      <alignment horizontal="center" vertical="center"/>
    </xf>
    <xf numFmtId="0" fontId="8" fillId="0" borderId="67" xfId="0" applyFont="1" applyBorder="1" applyAlignment="1">
      <alignment horizontal="center" vertical="center"/>
    </xf>
    <xf numFmtId="176" fontId="8" fillId="0" borderId="67" xfId="0" applyNumberFormat="1" applyFont="1" applyBorder="1" applyAlignment="1">
      <alignment vertical="center"/>
    </xf>
    <xf numFmtId="176" fontId="8" fillId="0" borderId="0" xfId="0" applyNumberFormat="1" applyFont="1" applyBorder="1" applyAlignment="1">
      <alignment horizontal="right" vertical="center"/>
    </xf>
    <xf numFmtId="0" fontId="6" fillId="0" borderId="67" xfId="0" applyFont="1" applyBorder="1" applyAlignment="1">
      <alignment horizontal="left" vertical="center" indent="2"/>
    </xf>
    <xf numFmtId="0" fontId="6" fillId="0" borderId="79" xfId="0" applyFont="1" applyBorder="1" applyAlignment="1">
      <alignment horizontal="left" vertical="center" indent="2"/>
    </xf>
    <xf numFmtId="0" fontId="6" fillId="0" borderId="79" xfId="0" applyFont="1" applyBorder="1" applyAlignment="1">
      <alignment vertical="center"/>
    </xf>
    <xf numFmtId="0" fontId="6" fillId="0" borderId="22" xfId="0" applyFont="1" applyBorder="1" applyAlignment="1">
      <alignment horizontal="center" vertical="center"/>
    </xf>
    <xf numFmtId="0" fontId="6" fillId="0" borderId="14" xfId="0" applyFont="1" applyBorder="1" applyAlignment="1">
      <alignment horizontal="center" vertical="center"/>
    </xf>
    <xf numFmtId="0" fontId="6" fillId="0" borderId="81" xfId="0" applyFont="1" applyBorder="1" applyAlignment="1">
      <alignment horizontal="center" vertical="center"/>
    </xf>
    <xf numFmtId="176" fontId="6" fillId="0" borderId="31" xfId="0" applyNumberFormat="1" applyFont="1" applyBorder="1" applyAlignment="1">
      <alignment vertical="center"/>
    </xf>
    <xf numFmtId="176" fontId="6" fillId="0" borderId="32" xfId="0" applyNumberFormat="1" applyFont="1" applyBorder="1" applyAlignment="1">
      <alignment vertical="center"/>
    </xf>
    <xf numFmtId="176" fontId="6" fillId="0" borderId="65" xfId="0" applyNumberFormat="1" applyFont="1" applyBorder="1" applyAlignment="1">
      <alignment vertical="center"/>
    </xf>
    <xf numFmtId="176" fontId="6" fillId="0" borderId="57" xfId="0" applyNumberFormat="1" applyFont="1" applyBorder="1" applyAlignment="1">
      <alignment horizontal="right" vertical="center"/>
    </xf>
    <xf numFmtId="176" fontId="6" fillId="0" borderId="45" xfId="0" applyNumberFormat="1" applyFont="1" applyBorder="1" applyAlignment="1">
      <alignment horizontal="right" vertical="center"/>
    </xf>
    <xf numFmtId="176" fontId="6" fillId="0" borderId="66" xfId="0" applyNumberFormat="1" applyFont="1" applyBorder="1" applyAlignment="1">
      <alignment vertical="center"/>
    </xf>
    <xf numFmtId="176" fontId="6" fillId="0" borderId="80" xfId="0" applyNumberFormat="1" applyFont="1" applyBorder="1" applyAlignment="1">
      <alignment vertical="center"/>
    </xf>
    <xf numFmtId="176" fontId="6" fillId="0" borderId="69" xfId="0" applyNumberFormat="1" applyFont="1" applyBorder="1" applyAlignment="1">
      <alignment vertical="center"/>
    </xf>
    <xf numFmtId="176" fontId="6" fillId="0" borderId="18" xfId="0" applyNumberFormat="1" applyFont="1" applyBorder="1" applyAlignment="1">
      <alignment vertical="center"/>
    </xf>
    <xf numFmtId="176" fontId="6" fillId="0" borderId="50" xfId="0" applyNumberFormat="1" applyFont="1" applyBorder="1" applyAlignment="1">
      <alignment vertical="center"/>
    </xf>
    <xf numFmtId="176" fontId="6" fillId="0" borderId="19" xfId="0" applyNumberFormat="1" applyFont="1" applyBorder="1" applyAlignment="1">
      <alignment vertical="center"/>
    </xf>
    <xf numFmtId="176" fontId="6" fillId="0" borderId="27" xfId="0" applyNumberFormat="1" applyFont="1" applyBorder="1" applyAlignment="1">
      <alignment vertical="center"/>
    </xf>
    <xf numFmtId="0" fontId="6" fillId="0" borderId="0" xfId="0" applyFont="1" applyAlignment="1">
      <alignment horizontal="left" vertical="center" indent="1"/>
    </xf>
    <xf numFmtId="176" fontId="6" fillId="0" borderId="75" xfId="0" applyNumberFormat="1" applyFont="1" applyBorder="1" applyAlignment="1">
      <alignment vertical="center"/>
    </xf>
    <xf numFmtId="176" fontId="6" fillId="0" borderId="76" xfId="0" applyNumberFormat="1" applyFont="1" applyBorder="1" applyAlignment="1">
      <alignment vertical="center"/>
    </xf>
    <xf numFmtId="176" fontId="6" fillId="0" borderId="77" xfId="0" applyNumberFormat="1" applyFont="1" applyBorder="1" applyAlignment="1">
      <alignment vertical="center"/>
    </xf>
    <xf numFmtId="176" fontId="6" fillId="0" borderId="67" xfId="0" applyNumberFormat="1" applyFont="1" applyBorder="1" applyAlignment="1">
      <alignment vertical="center"/>
    </xf>
    <xf numFmtId="176" fontId="6" fillId="0" borderId="74" xfId="0" applyNumberFormat="1" applyFont="1" applyBorder="1" applyAlignment="1">
      <alignment vertical="center"/>
    </xf>
    <xf numFmtId="176" fontId="6" fillId="0" borderId="61" xfId="0" applyNumberFormat="1" applyFont="1" applyBorder="1" applyAlignment="1">
      <alignment vertical="center"/>
    </xf>
    <xf numFmtId="176" fontId="6" fillId="0" borderId="36" xfId="0" applyNumberFormat="1" applyFont="1" applyBorder="1" applyAlignment="1">
      <alignment vertical="center"/>
    </xf>
    <xf numFmtId="176" fontId="6" fillId="0" borderId="71" xfId="0" applyNumberFormat="1" applyFont="1" applyBorder="1" applyAlignment="1">
      <alignment vertical="center"/>
    </xf>
    <xf numFmtId="176" fontId="6" fillId="0" borderId="54" xfId="0" applyNumberFormat="1" applyFont="1" applyBorder="1" applyAlignment="1">
      <alignment vertical="center"/>
    </xf>
    <xf numFmtId="176" fontId="8" fillId="0" borderId="67" xfId="0" applyNumberFormat="1" applyFont="1" applyFill="1" applyBorder="1" applyAlignment="1">
      <alignment horizontal="center" vertical="center"/>
    </xf>
    <xf numFmtId="176" fontId="8" fillId="0" borderId="67" xfId="0" applyNumberFormat="1" applyFont="1" applyFill="1" applyBorder="1" applyAlignment="1" applyProtection="1">
      <alignment vertical="center"/>
    </xf>
    <xf numFmtId="176" fontId="8" fillId="0" borderId="67" xfId="48" applyNumberFormat="1" applyFont="1" applyFill="1" applyBorder="1" applyAlignment="1" applyProtection="1">
      <alignment vertical="center"/>
    </xf>
    <xf numFmtId="186" fontId="8" fillId="0" borderId="67" xfId="0" applyNumberFormat="1" applyFont="1" applyFill="1" applyBorder="1" applyAlignment="1" applyProtection="1">
      <alignment vertical="center"/>
    </xf>
    <xf numFmtId="186" fontId="8" fillId="0" borderId="67" xfId="29" applyNumberFormat="1" applyFont="1" applyFill="1" applyBorder="1" applyAlignment="1" applyProtection="1">
      <alignment horizontal="right" vertical="center"/>
    </xf>
    <xf numFmtId="0" fontId="6" fillId="0" borderId="21" xfId="0" applyFont="1" applyBorder="1" applyAlignment="1">
      <alignment vertical="center"/>
    </xf>
    <xf numFmtId="176" fontId="6" fillId="0" borderId="22" xfId="0" applyNumberFormat="1" applyFont="1" applyFill="1" applyBorder="1" applyAlignment="1">
      <alignment horizontal="center" vertical="center"/>
    </xf>
    <xf numFmtId="176" fontId="6" fillId="0" borderId="14" xfId="0" applyNumberFormat="1" applyFont="1" applyFill="1" applyBorder="1" applyAlignment="1">
      <alignment horizontal="center" vertical="center"/>
    </xf>
    <xf numFmtId="176" fontId="6" fillId="0" borderId="81" xfId="0" applyNumberFormat="1" applyFont="1" applyFill="1" applyBorder="1" applyAlignment="1">
      <alignment horizontal="center" vertical="center"/>
    </xf>
    <xf numFmtId="176" fontId="6" fillId="0" borderId="57" xfId="0" applyNumberFormat="1" applyFont="1" applyFill="1" applyBorder="1" applyAlignment="1" applyProtection="1">
      <alignment horizontal="right" vertical="center"/>
    </xf>
    <xf numFmtId="176" fontId="6" fillId="0" borderId="45" xfId="0" applyNumberFormat="1" applyFont="1" applyFill="1" applyBorder="1" applyAlignment="1" applyProtection="1">
      <alignment horizontal="right" vertical="center"/>
    </xf>
    <xf numFmtId="176" fontId="6" fillId="0" borderId="66" xfId="0" applyNumberFormat="1" applyFont="1" applyFill="1" applyBorder="1" applyAlignment="1" applyProtection="1">
      <alignment vertical="center"/>
    </xf>
    <xf numFmtId="176" fontId="6" fillId="0" borderId="57" xfId="0" applyNumberFormat="1" applyFont="1" applyFill="1" applyBorder="1" applyAlignment="1" applyProtection="1">
      <alignment vertical="center"/>
    </xf>
    <xf numFmtId="176" fontId="6" fillId="0" borderId="45" xfId="0" applyNumberFormat="1" applyFont="1" applyFill="1" applyBorder="1" applyAlignment="1" applyProtection="1">
      <alignment vertical="center"/>
    </xf>
    <xf numFmtId="176" fontId="6" fillId="0" borderId="30" xfId="48" applyNumberFormat="1" applyFont="1" applyFill="1" applyBorder="1" applyAlignment="1" applyProtection="1">
      <alignment vertical="center"/>
    </xf>
    <xf numFmtId="176" fontId="6" fillId="0" borderId="72" xfId="48" applyNumberFormat="1" applyFont="1" applyFill="1" applyBorder="1" applyAlignment="1" applyProtection="1">
      <alignment vertical="center"/>
    </xf>
    <xf numFmtId="176" fontId="6" fillId="0" borderId="80" xfId="48" applyNumberFormat="1" applyFont="1" applyFill="1" applyBorder="1" applyAlignment="1" applyProtection="1">
      <alignment vertical="center"/>
    </xf>
    <xf numFmtId="186" fontId="6" fillId="0" borderId="57" xfId="0" applyNumberFormat="1" applyFont="1" applyFill="1" applyBorder="1" applyAlignment="1" applyProtection="1">
      <alignment vertical="center"/>
    </xf>
    <xf numFmtId="186" fontId="6" fillId="0" borderId="45" xfId="0" applyNumberFormat="1" applyFont="1" applyFill="1" applyBorder="1" applyAlignment="1" applyProtection="1">
      <alignment vertical="center"/>
    </xf>
    <xf numFmtId="186" fontId="6" fillId="0" borderId="66" xfId="0" applyNumberFormat="1" applyFont="1" applyFill="1" applyBorder="1" applyAlignment="1" applyProtection="1">
      <alignment vertical="center"/>
    </xf>
    <xf numFmtId="186" fontId="6" fillId="0" borderId="57" xfId="29" applyNumberFormat="1" applyFont="1" applyFill="1" applyBorder="1" applyAlignment="1" applyProtection="1">
      <alignment horizontal="right" vertical="center"/>
    </xf>
    <xf numFmtId="186" fontId="6" fillId="0" borderId="45" xfId="29" applyNumberFormat="1" applyFont="1" applyFill="1" applyBorder="1" applyAlignment="1" applyProtection="1">
      <alignment horizontal="right" vertical="center"/>
    </xf>
    <xf numFmtId="186" fontId="6" fillId="0" borderId="66" xfId="29" applyNumberFormat="1" applyFont="1" applyFill="1" applyBorder="1" applyAlignment="1" applyProtection="1">
      <alignment horizontal="right" vertical="center"/>
    </xf>
    <xf numFmtId="186" fontId="6" fillId="0" borderId="57" xfId="29" applyNumberFormat="1" applyFont="1" applyFill="1" applyBorder="1" applyAlignment="1" applyProtection="1">
      <alignment vertical="center"/>
    </xf>
    <xf numFmtId="186" fontId="6" fillId="0" borderId="45" xfId="29" applyNumberFormat="1" applyFont="1" applyFill="1" applyBorder="1" applyAlignment="1" applyProtection="1">
      <alignment vertical="center"/>
    </xf>
    <xf numFmtId="186" fontId="6" fillId="0" borderId="30" xfId="29" applyNumberFormat="1" applyFont="1" applyFill="1" applyBorder="1" applyAlignment="1" applyProtection="1">
      <alignment vertical="center"/>
    </xf>
    <xf numFmtId="186" fontId="6" fillId="0" borderId="72" xfId="29" applyNumberFormat="1" applyFont="1" applyFill="1" applyBorder="1" applyAlignment="1" applyProtection="1">
      <alignment horizontal="right" vertical="center"/>
    </xf>
    <xf numFmtId="186" fontId="6" fillId="0" borderId="80" xfId="29" applyNumberFormat="1" applyFont="1" applyFill="1" applyBorder="1" applyAlignment="1" applyProtection="1">
      <alignment horizontal="right" vertical="center"/>
    </xf>
    <xf numFmtId="186" fontId="6" fillId="0" borderId="49" xfId="29" applyNumberFormat="1" applyFont="1" applyFill="1" applyBorder="1" applyAlignment="1" applyProtection="1">
      <alignment horizontal="right" vertical="center"/>
    </xf>
    <xf numFmtId="186" fontId="6" fillId="0" borderId="10" xfId="29" applyNumberFormat="1" applyFont="1" applyFill="1" applyBorder="1" applyAlignment="1" applyProtection="1">
      <alignment horizontal="right" vertical="center"/>
    </xf>
    <xf numFmtId="0" fontId="21" fillId="0" borderId="21" xfId="0" applyFont="1" applyBorder="1" applyAlignment="1">
      <alignment vertical="center"/>
    </xf>
    <xf numFmtId="176" fontId="8" fillId="0" borderId="0" xfId="0" applyNumberFormat="1" applyFont="1" applyFill="1" applyBorder="1" applyAlignment="1">
      <alignment horizontal="center" vertical="center"/>
    </xf>
    <xf numFmtId="176" fontId="8" fillId="0" borderId="0" xfId="0" applyNumberFormat="1" applyFont="1" applyFill="1" applyBorder="1" applyAlignment="1" applyProtection="1">
      <alignment vertical="center"/>
    </xf>
    <xf numFmtId="0" fontId="8" fillId="0" borderId="0" xfId="0" applyFont="1" applyBorder="1" applyAlignment="1">
      <alignment vertical="center" wrapText="1"/>
    </xf>
    <xf numFmtId="0" fontId="8" fillId="0" borderId="0" xfId="0" applyFont="1" applyAlignment="1">
      <alignment horizontal="left" vertical="center"/>
    </xf>
    <xf numFmtId="0" fontId="8" fillId="0" borderId="0" xfId="0" applyNumberFormat="1" applyFont="1" applyFill="1" applyBorder="1" applyAlignment="1">
      <alignment vertical="center"/>
    </xf>
    <xf numFmtId="0" fontId="8" fillId="0" borderId="0" xfId="0" applyNumberFormat="1" applyFont="1" applyFill="1" applyBorder="1" applyAlignment="1" applyProtection="1">
      <alignment vertical="center"/>
    </xf>
    <xf numFmtId="0" fontId="8" fillId="0" borderId="0" xfId="48" applyNumberFormat="1" applyFont="1" applyFill="1" applyBorder="1" applyAlignment="1" applyProtection="1">
      <alignment vertical="center"/>
    </xf>
    <xf numFmtId="0" fontId="12" fillId="0" borderId="0" xfId="0" applyFont="1" applyAlignment="1">
      <alignment vertical="center"/>
    </xf>
    <xf numFmtId="0" fontId="8" fillId="0" borderId="0" xfId="0" applyFont="1" applyBorder="1" applyAlignment="1">
      <alignment horizontal="centerContinuous" vertical="center"/>
    </xf>
    <xf numFmtId="0" fontId="0" fillId="0" borderId="0" xfId="0" applyBorder="1" applyAlignment="1">
      <alignment vertical="center" wrapText="1"/>
    </xf>
    <xf numFmtId="176" fontId="8" fillId="0" borderId="0" xfId="48" applyNumberFormat="1" applyFont="1" applyFill="1" applyBorder="1" applyAlignment="1" applyProtection="1">
      <alignment horizontal="right" vertical="center"/>
    </xf>
    <xf numFmtId="0" fontId="14" fillId="0" borderId="0" xfId="0" applyFont="1" applyAlignment="1">
      <alignment vertical="center"/>
    </xf>
    <xf numFmtId="0" fontId="6" fillId="0" borderId="0" xfId="0" applyFont="1" applyAlignment="1">
      <alignment horizontal="left" vertical="center"/>
    </xf>
    <xf numFmtId="0" fontId="6" fillId="0" borderId="0" xfId="0" applyFont="1" applyBorder="1" applyAlignment="1">
      <alignment horizontal="left" vertical="center" indent="1"/>
    </xf>
    <xf numFmtId="176" fontId="6" fillId="0" borderId="15" xfId="0" applyNumberFormat="1" applyFont="1" applyFill="1" applyBorder="1" applyAlignment="1">
      <alignment horizontal="center" vertical="center"/>
    </xf>
    <xf numFmtId="176" fontId="6" fillId="0" borderId="50" xfId="0" applyNumberFormat="1" applyFont="1" applyFill="1" applyBorder="1" applyAlignment="1" applyProtection="1">
      <alignment vertical="center"/>
    </xf>
    <xf numFmtId="0" fontId="6" fillId="0" borderId="28" xfId="0" applyFont="1" applyBorder="1" applyAlignment="1">
      <alignment horizontal="centerContinuous" vertical="center"/>
    </xf>
    <xf numFmtId="176" fontId="6" fillId="0" borderId="23" xfId="0" applyNumberFormat="1" applyFont="1" applyFill="1" applyBorder="1" applyAlignment="1" applyProtection="1">
      <alignment vertical="center"/>
    </xf>
    <xf numFmtId="176" fontId="6" fillId="0" borderId="11" xfId="0" applyNumberFormat="1" applyFont="1" applyFill="1" applyBorder="1" applyAlignment="1" applyProtection="1">
      <alignment vertical="center"/>
    </xf>
    <xf numFmtId="176" fontId="6" fillId="0" borderId="19" xfId="0" applyNumberFormat="1" applyFont="1" applyFill="1" applyBorder="1" applyAlignment="1" applyProtection="1">
      <alignment vertical="center"/>
    </xf>
    <xf numFmtId="0" fontId="6" fillId="0" borderId="79" xfId="0" applyFont="1" applyBorder="1" applyAlignment="1">
      <alignment horizontal="centerContinuous" vertical="center"/>
    </xf>
    <xf numFmtId="176" fontId="6" fillId="0" borderId="27" xfId="48" applyNumberFormat="1" applyFont="1" applyFill="1" applyBorder="1" applyAlignment="1" applyProtection="1">
      <alignment vertical="center"/>
    </xf>
    <xf numFmtId="176" fontId="6" fillId="0" borderId="75" xfId="0" applyNumberFormat="1" applyFont="1" applyFill="1" applyBorder="1" applyAlignment="1">
      <alignment horizontal="center" vertical="center"/>
    </xf>
    <xf numFmtId="176" fontId="6" fillId="0" borderId="76" xfId="0" applyNumberFormat="1" applyFont="1" applyFill="1" applyBorder="1" applyAlignment="1">
      <alignment horizontal="center" vertical="center"/>
    </xf>
    <xf numFmtId="176" fontId="6" fillId="0" borderId="83" xfId="0" applyNumberFormat="1" applyFont="1" applyFill="1" applyBorder="1" applyAlignment="1">
      <alignment horizontal="center" vertical="center"/>
    </xf>
    <xf numFmtId="176" fontId="6" fillId="0" borderId="47" xfId="0" applyNumberFormat="1" applyFont="1" applyFill="1" applyBorder="1" applyAlignment="1" applyProtection="1">
      <alignment vertical="center"/>
    </xf>
    <xf numFmtId="0" fontId="6" fillId="0" borderId="22" xfId="0" applyFont="1" applyBorder="1" applyAlignment="1">
      <alignment vertical="center"/>
    </xf>
    <xf numFmtId="176" fontId="6" fillId="0" borderId="14" xfId="0" applyNumberFormat="1" applyFont="1" applyBorder="1" applyAlignment="1">
      <alignment vertical="center"/>
    </xf>
    <xf numFmtId="176" fontId="6" fillId="0" borderId="81" xfId="0" applyNumberFormat="1" applyFont="1" applyBorder="1" applyAlignment="1">
      <alignment vertical="center"/>
    </xf>
    <xf numFmtId="176" fontId="6" fillId="0" borderId="77" xfId="0" applyNumberFormat="1" applyFont="1" applyFill="1" applyBorder="1" applyAlignment="1">
      <alignment horizontal="center" vertical="center"/>
    </xf>
    <xf numFmtId="176" fontId="6" fillId="0" borderId="69" xfId="0" applyNumberFormat="1" applyFont="1" applyFill="1" applyBorder="1" applyAlignment="1" applyProtection="1">
      <alignment vertical="center"/>
    </xf>
    <xf numFmtId="0" fontId="6" fillId="0" borderId="15" xfId="0" applyFont="1" applyBorder="1" applyAlignment="1">
      <alignment vertical="center"/>
    </xf>
    <xf numFmtId="176" fontId="6" fillId="0" borderId="49" xfId="0" applyNumberFormat="1" applyFont="1" applyFill="1" applyBorder="1" applyAlignment="1">
      <alignment horizontal="center" vertical="center"/>
    </xf>
    <xf numFmtId="176" fontId="6" fillId="0" borderId="49" xfId="48" applyNumberFormat="1" applyFont="1" applyFill="1" applyBorder="1" applyAlignment="1" applyProtection="1">
      <alignment vertical="center"/>
    </xf>
    <xf numFmtId="176" fontId="6" fillId="0" borderId="31" xfId="0" applyNumberFormat="1" applyFont="1" applyFill="1" applyBorder="1" applyAlignment="1">
      <alignment horizontal="right" vertical="center"/>
    </xf>
    <xf numFmtId="176" fontId="6" fillId="0" borderId="65" xfId="0" applyNumberFormat="1" applyFont="1" applyFill="1" applyBorder="1" applyAlignment="1">
      <alignment horizontal="right" vertical="center"/>
    </xf>
    <xf numFmtId="176" fontId="6" fillId="0" borderId="23" xfId="0" applyNumberFormat="1" applyFont="1" applyFill="1" applyBorder="1" applyAlignment="1" applyProtection="1">
      <alignment horizontal="right" vertical="center"/>
    </xf>
    <xf numFmtId="176" fontId="6" fillId="0" borderId="69" xfId="0" applyNumberFormat="1" applyFont="1" applyFill="1" applyBorder="1" applyAlignment="1" applyProtection="1">
      <alignment horizontal="right" vertical="center"/>
    </xf>
    <xf numFmtId="176" fontId="6" fillId="0" borderId="60" xfId="0" applyNumberFormat="1" applyFont="1" applyFill="1" applyBorder="1" applyAlignment="1" applyProtection="1">
      <alignment horizontal="right" vertical="center"/>
    </xf>
    <xf numFmtId="176" fontId="6" fillId="0" borderId="70" xfId="0" applyNumberFormat="1" applyFont="1" applyFill="1" applyBorder="1" applyAlignment="1" applyProtection="1">
      <alignment horizontal="right" vertical="center"/>
    </xf>
    <xf numFmtId="176" fontId="6" fillId="0" borderId="22" xfId="48" applyNumberFormat="1" applyFont="1" applyFill="1" applyBorder="1" applyAlignment="1" applyProtection="1">
      <alignment horizontal="right" vertical="center"/>
    </xf>
    <xf numFmtId="176" fontId="6" fillId="0" borderId="81" xfId="48" applyNumberFormat="1" applyFont="1" applyFill="1" applyBorder="1" applyAlignment="1" applyProtection="1">
      <alignment horizontal="right" vertical="center"/>
    </xf>
    <xf numFmtId="176" fontId="6" fillId="0" borderId="0" xfId="48" applyNumberFormat="1" applyFont="1" applyFill="1" applyBorder="1" applyAlignment="1" applyProtection="1">
      <alignment horizontal="center" vertical="center" wrapText="1"/>
    </xf>
    <xf numFmtId="197" fontId="8" fillId="0" borderId="67" xfId="0" applyNumberFormat="1" applyFont="1" applyFill="1" applyBorder="1" applyAlignment="1" applyProtection="1">
      <alignment vertical="center"/>
    </xf>
    <xf numFmtId="179" fontId="8" fillId="0" borderId="67" xfId="48" applyNumberFormat="1" applyFont="1" applyFill="1" applyBorder="1" applyAlignment="1" applyProtection="1">
      <alignment vertical="center"/>
    </xf>
    <xf numFmtId="197" fontId="6" fillId="0" borderId="57" xfId="0" applyNumberFormat="1" applyFont="1" applyFill="1" applyBorder="1" applyAlignment="1" applyProtection="1">
      <alignment vertical="center"/>
    </xf>
    <xf numFmtId="197" fontId="6" fillId="0" borderId="45" xfId="0" applyNumberFormat="1" applyFont="1" applyFill="1" applyBorder="1" applyAlignment="1" applyProtection="1">
      <alignment vertical="center"/>
    </xf>
    <xf numFmtId="197" fontId="6" fillId="0" borderId="66" xfId="0" applyNumberFormat="1" applyFont="1" applyFill="1" applyBorder="1" applyAlignment="1" applyProtection="1">
      <alignment vertical="center"/>
    </xf>
    <xf numFmtId="197" fontId="6" fillId="0" borderId="49" xfId="0" applyNumberFormat="1" applyFont="1" applyFill="1" applyBorder="1" applyAlignment="1" applyProtection="1">
      <alignment vertical="center"/>
    </xf>
    <xf numFmtId="179" fontId="6" fillId="0" borderId="30" xfId="48" applyNumberFormat="1" applyFont="1" applyFill="1" applyBorder="1" applyAlignment="1" applyProtection="1">
      <alignment vertical="center"/>
    </xf>
    <xf numFmtId="179" fontId="6" fillId="0" borderId="72" xfId="48" applyNumberFormat="1" applyFont="1" applyFill="1" applyBorder="1" applyAlignment="1" applyProtection="1">
      <alignment vertical="center"/>
    </xf>
    <xf numFmtId="179" fontId="6" fillId="0" borderId="80" xfId="48" applyNumberFormat="1" applyFont="1" applyFill="1" applyBorder="1" applyAlignment="1" applyProtection="1">
      <alignment vertical="center"/>
    </xf>
    <xf numFmtId="179" fontId="6" fillId="0" borderId="49" xfId="48" applyNumberFormat="1" applyFont="1" applyFill="1" applyBorder="1" applyAlignment="1" applyProtection="1">
      <alignment vertical="center"/>
    </xf>
    <xf numFmtId="179" fontId="6" fillId="0" borderId="10" xfId="48" applyNumberFormat="1" applyFont="1" applyFill="1" applyBorder="1" applyAlignment="1" applyProtection="1">
      <alignment vertical="center"/>
    </xf>
    <xf numFmtId="176" fontId="6" fillId="0" borderId="0" xfId="0" applyNumberFormat="1" applyFont="1" applyFill="1" applyBorder="1" applyAlignment="1">
      <alignment vertical="center"/>
    </xf>
    <xf numFmtId="176" fontId="6" fillId="0" borderId="57" xfId="0" applyNumberFormat="1" applyFont="1" applyFill="1" applyBorder="1" applyAlignment="1">
      <alignment horizontal="center" vertical="center"/>
    </xf>
    <xf numFmtId="176" fontId="6" fillId="0" borderId="45" xfId="0" applyNumberFormat="1" applyFont="1" applyFill="1" applyBorder="1" applyAlignment="1">
      <alignment horizontal="center" vertical="center"/>
    </xf>
    <xf numFmtId="176" fontId="6" fillId="0" borderId="66" xfId="0" applyNumberFormat="1" applyFont="1" applyFill="1" applyBorder="1" applyAlignment="1">
      <alignment horizontal="center" vertical="center"/>
    </xf>
    <xf numFmtId="197" fontId="8" fillId="0" borderId="0" xfId="0" applyNumberFormat="1" applyFont="1" applyFill="1" applyBorder="1" applyAlignment="1" applyProtection="1">
      <alignment vertical="center"/>
    </xf>
    <xf numFmtId="0" fontId="6" fillId="0" borderId="42" xfId="0" applyFont="1" applyBorder="1" applyAlignment="1">
      <alignment vertical="center"/>
    </xf>
    <xf numFmtId="0" fontId="6" fillId="0" borderId="44" xfId="0" applyFont="1" applyBorder="1" applyAlignment="1">
      <alignment vertical="center"/>
    </xf>
    <xf numFmtId="0" fontId="6" fillId="0" borderId="44" xfId="0" applyFont="1" applyBorder="1" applyAlignment="1">
      <alignment horizontal="centerContinuous" vertical="center"/>
    </xf>
    <xf numFmtId="0" fontId="6" fillId="0" borderId="46" xfId="0" applyFont="1" applyBorder="1" applyAlignment="1">
      <alignment horizontal="centerContinuous" vertical="center"/>
    </xf>
    <xf numFmtId="0" fontId="11" fillId="0" borderId="42" xfId="0" applyFont="1" applyBorder="1" applyAlignment="1">
      <alignment horizontal="centerContinuous" vertical="center"/>
    </xf>
    <xf numFmtId="0" fontId="6" fillId="0" borderId="43" xfId="0" applyFont="1" applyBorder="1" applyAlignment="1">
      <alignment vertical="center"/>
    </xf>
    <xf numFmtId="0" fontId="6" fillId="0" borderId="40" xfId="0" applyFont="1" applyBorder="1" applyAlignment="1">
      <alignment vertical="center"/>
    </xf>
    <xf numFmtId="176" fontId="6" fillId="0" borderId="40" xfId="0" applyNumberFormat="1" applyFont="1" applyFill="1" applyBorder="1" applyAlignment="1">
      <alignment horizontal="center" vertical="center"/>
    </xf>
    <xf numFmtId="176" fontId="6" fillId="0" borderId="41" xfId="0" applyNumberFormat="1" applyFont="1" applyFill="1" applyBorder="1" applyAlignment="1">
      <alignment horizontal="center" vertical="center"/>
    </xf>
    <xf numFmtId="176" fontId="6" fillId="0" borderId="37" xfId="0" applyNumberFormat="1" applyFont="1" applyFill="1" applyBorder="1" applyAlignment="1">
      <alignment horizontal="center" vertical="center"/>
    </xf>
    <xf numFmtId="176" fontId="6" fillId="0" borderId="25" xfId="0" applyNumberFormat="1" applyFont="1" applyFill="1" applyBorder="1" applyAlignment="1">
      <alignment horizontal="center" vertical="center"/>
    </xf>
    <xf numFmtId="176" fontId="6" fillId="0" borderId="11" xfId="0" applyNumberFormat="1" applyFont="1" applyFill="1" applyBorder="1" applyAlignment="1">
      <alignment horizontal="center" vertical="center"/>
    </xf>
    <xf numFmtId="0" fontId="6" fillId="0" borderId="39" xfId="0" applyFont="1" applyBorder="1" applyAlignment="1">
      <alignment vertical="center"/>
    </xf>
    <xf numFmtId="176" fontId="6" fillId="0" borderId="39" xfId="0" applyNumberFormat="1" applyFont="1" applyFill="1" applyBorder="1" applyAlignment="1" applyProtection="1">
      <alignment vertical="center"/>
    </xf>
    <xf numFmtId="197" fontId="6" fillId="0" borderId="42" xfId="0" applyNumberFormat="1" applyFont="1" applyFill="1" applyBorder="1" applyAlignment="1" applyProtection="1">
      <alignment vertical="center"/>
    </xf>
    <xf numFmtId="197" fontId="6" fillId="0" borderId="44" xfId="0" applyNumberFormat="1" applyFont="1" applyFill="1" applyBorder="1" applyAlignment="1" applyProtection="1">
      <alignment vertical="center"/>
    </xf>
    <xf numFmtId="197" fontId="6" fillId="0" borderId="38" xfId="0" applyNumberFormat="1" applyFont="1" applyFill="1" applyBorder="1" applyAlignment="1" applyProtection="1">
      <alignment vertical="center"/>
    </xf>
    <xf numFmtId="197" fontId="6" fillId="0" borderId="39" xfId="0" applyNumberFormat="1" applyFont="1" applyFill="1" applyBorder="1" applyAlignment="1" applyProtection="1">
      <alignment vertical="center"/>
    </xf>
    <xf numFmtId="197" fontId="6" fillId="0" borderId="0" xfId="0" applyNumberFormat="1" applyFont="1" applyFill="1" applyBorder="1" applyAlignment="1" applyProtection="1">
      <alignment vertical="center"/>
    </xf>
    <xf numFmtId="197" fontId="6" fillId="0" borderId="39" xfId="0" applyNumberFormat="1" applyFont="1" applyFill="1" applyBorder="1" applyAlignment="1" applyProtection="1">
      <alignment horizontal="right" vertical="center"/>
    </xf>
    <xf numFmtId="197" fontId="6" fillId="0" borderId="0" xfId="0" applyNumberFormat="1" applyFont="1" applyFill="1" applyBorder="1" applyAlignment="1" applyProtection="1">
      <alignment horizontal="right" vertical="center"/>
    </xf>
    <xf numFmtId="0" fontId="6" fillId="0" borderId="33" xfId="0" applyFont="1" applyBorder="1" applyAlignment="1">
      <alignment vertical="center"/>
    </xf>
    <xf numFmtId="197" fontId="6" fillId="0" borderId="43" xfId="0" applyNumberFormat="1" applyFont="1" applyFill="1" applyBorder="1" applyAlignment="1" applyProtection="1">
      <alignment horizontal="right" vertical="center"/>
    </xf>
    <xf numFmtId="197" fontId="6" fillId="0" borderId="40" xfId="0" applyNumberFormat="1" applyFont="1" applyFill="1" applyBorder="1" applyAlignment="1" applyProtection="1">
      <alignment horizontal="right" vertical="center"/>
    </xf>
    <xf numFmtId="197" fontId="6" fillId="0" borderId="33" xfId="0" applyNumberFormat="1" applyFont="1" applyFill="1" applyBorder="1" applyAlignment="1" applyProtection="1">
      <alignment vertical="center"/>
    </xf>
    <xf numFmtId="176" fontId="6" fillId="0" borderId="42" xfId="0" applyNumberFormat="1" applyFont="1" applyFill="1" applyBorder="1" applyAlignment="1" applyProtection="1">
      <alignment vertical="center"/>
    </xf>
    <xf numFmtId="176" fontId="6" fillId="0" borderId="44" xfId="0" applyNumberFormat="1" applyFont="1" applyFill="1" applyBorder="1" applyAlignment="1" applyProtection="1">
      <alignment vertical="center"/>
    </xf>
    <xf numFmtId="176" fontId="6" fillId="0" borderId="46" xfId="0" applyNumberFormat="1" applyFont="1" applyFill="1" applyBorder="1" applyAlignment="1" applyProtection="1">
      <alignment vertical="center"/>
    </xf>
    <xf numFmtId="197" fontId="6" fillId="0" borderId="43" xfId="0" applyNumberFormat="1" applyFont="1" applyFill="1" applyBorder="1" applyAlignment="1" applyProtection="1">
      <alignment vertical="center"/>
    </xf>
    <xf numFmtId="197" fontId="6" fillId="0" borderId="40" xfId="0" applyNumberFormat="1" applyFont="1" applyFill="1" applyBorder="1" applyAlignment="1" applyProtection="1">
      <alignment vertical="center"/>
    </xf>
    <xf numFmtId="197" fontId="6" fillId="0" borderId="43" xfId="48" applyNumberFormat="1" applyFont="1" applyFill="1" applyBorder="1" applyAlignment="1" applyProtection="1">
      <alignment vertical="center"/>
    </xf>
    <xf numFmtId="197" fontId="6" fillId="0" borderId="40" xfId="48" applyNumberFormat="1" applyFont="1" applyFill="1" applyBorder="1" applyAlignment="1" applyProtection="1">
      <alignment vertical="center"/>
    </xf>
    <xf numFmtId="197" fontId="6" fillId="0" borderId="33" xfId="48" applyNumberFormat="1" applyFont="1" applyFill="1" applyBorder="1" applyAlignment="1" applyProtection="1">
      <alignment vertical="center"/>
    </xf>
    <xf numFmtId="176" fontId="51" fillId="0" borderId="0" xfId="0" applyNumberFormat="1" applyFont="1" applyFill="1" applyBorder="1" applyAlignment="1">
      <alignment horizontal="center" vertical="center"/>
    </xf>
    <xf numFmtId="197" fontId="8" fillId="0" borderId="0" xfId="48" applyNumberFormat="1" applyFont="1" applyFill="1" applyBorder="1" applyAlignment="1" applyProtection="1">
      <alignment vertical="center"/>
    </xf>
    <xf numFmtId="0" fontId="6" fillId="0" borderId="37" xfId="0" applyFont="1" applyBorder="1" applyAlignment="1">
      <alignment vertical="center"/>
    </xf>
    <xf numFmtId="0" fontId="6" fillId="0" borderId="25" xfId="0" applyFont="1" applyBorder="1" applyAlignment="1">
      <alignment vertical="center"/>
    </xf>
    <xf numFmtId="176" fontId="11" fillId="0" borderId="11" xfId="0" applyNumberFormat="1" applyFont="1" applyFill="1" applyBorder="1" applyAlignment="1">
      <alignment horizontal="center" vertical="center"/>
    </xf>
    <xf numFmtId="176" fontId="6" fillId="0" borderId="25" xfId="0" applyNumberFormat="1" applyFont="1" applyFill="1" applyBorder="1" applyAlignment="1" applyProtection="1">
      <alignment vertical="center"/>
    </xf>
    <xf numFmtId="176" fontId="6" fillId="0" borderId="17" xfId="0" applyNumberFormat="1" applyFont="1" applyFill="1" applyBorder="1" applyAlignment="1" applyProtection="1">
      <alignment vertical="center"/>
    </xf>
    <xf numFmtId="0" fontId="23" fillId="0" borderId="0" xfId="0" applyFont="1" applyBorder="1" applyAlignment="1">
      <alignment vertical="center"/>
    </xf>
    <xf numFmtId="0" fontId="6" fillId="0" borderId="47" xfId="0" applyFont="1" applyBorder="1" applyAlignment="1">
      <alignment vertical="center"/>
    </xf>
    <xf numFmtId="176" fontId="6" fillId="0" borderId="38" xfId="0" applyNumberFormat="1" applyFont="1" applyFill="1" applyBorder="1" applyAlignment="1" applyProtection="1">
      <alignment vertical="center"/>
    </xf>
    <xf numFmtId="176" fontId="11" fillId="0" borderId="25" xfId="0" applyNumberFormat="1" applyFont="1" applyFill="1" applyBorder="1" applyAlignment="1">
      <alignment horizontal="center" vertical="center"/>
    </xf>
    <xf numFmtId="176" fontId="11" fillId="0" borderId="17" xfId="0" applyNumberFormat="1" applyFont="1" applyFill="1" applyBorder="1" applyAlignment="1">
      <alignment horizontal="center" vertical="center"/>
    </xf>
    <xf numFmtId="197" fontId="6" fillId="0" borderId="46" xfId="0" applyNumberFormat="1" applyFont="1" applyFill="1" applyBorder="1" applyAlignment="1" applyProtection="1">
      <alignment vertical="center"/>
    </xf>
    <xf numFmtId="197" fontId="6" fillId="0" borderId="47" xfId="0" applyNumberFormat="1" applyFont="1" applyFill="1" applyBorder="1" applyAlignment="1" applyProtection="1">
      <alignment vertical="center"/>
    </xf>
    <xf numFmtId="197" fontId="6" fillId="0" borderId="47" xfId="0" applyNumberFormat="1" applyFont="1" applyFill="1" applyBorder="1" applyAlignment="1" applyProtection="1">
      <alignment horizontal="right" vertical="center"/>
    </xf>
    <xf numFmtId="197" fontId="6" fillId="0" borderId="41" xfId="0" applyNumberFormat="1" applyFont="1" applyFill="1" applyBorder="1" applyAlignment="1" applyProtection="1">
      <alignment vertical="center"/>
    </xf>
    <xf numFmtId="197" fontId="6" fillId="0" borderId="41" xfId="48" applyNumberFormat="1" applyFont="1" applyFill="1" applyBorder="1" applyAlignment="1" applyProtection="1">
      <alignment vertical="center"/>
    </xf>
    <xf numFmtId="0" fontId="8" fillId="0" borderId="47" xfId="0" applyFont="1" applyBorder="1" applyAlignment="1">
      <alignment vertical="center"/>
    </xf>
    <xf numFmtId="0" fontId="6" fillId="0" borderId="39" xfId="0" applyFont="1" applyBorder="1" applyAlignment="1">
      <alignment horizontal="left" vertical="center"/>
    </xf>
    <xf numFmtId="0" fontId="6" fillId="0" borderId="47" xfId="0" applyFont="1" applyBorder="1" applyAlignment="1">
      <alignment horizontal="left" vertical="center"/>
    </xf>
    <xf numFmtId="176" fontId="11" fillId="0" borderId="0" xfId="0" applyNumberFormat="1" applyFont="1" applyFill="1" applyBorder="1" applyAlignment="1">
      <alignment horizontal="center" vertical="center"/>
    </xf>
    <xf numFmtId="176" fontId="6" fillId="0" borderId="14" xfId="0" applyNumberFormat="1" applyFont="1" applyFill="1" applyBorder="1" applyAlignment="1" applyProtection="1">
      <alignment horizontal="center" vertical="center"/>
    </xf>
    <xf numFmtId="176" fontId="6" fillId="0" borderId="81" xfId="0" applyNumberFormat="1" applyFont="1" applyFill="1" applyBorder="1" applyAlignment="1" applyProtection="1">
      <alignment horizontal="center" vertical="center"/>
    </xf>
    <xf numFmtId="176" fontId="6" fillId="0" borderId="12" xfId="0" applyNumberFormat="1" applyFont="1" applyFill="1" applyBorder="1" applyAlignment="1" applyProtection="1">
      <alignment horizontal="center" vertical="center"/>
    </xf>
    <xf numFmtId="187" fontId="6" fillId="0" borderId="31" xfId="0" applyNumberFormat="1" applyFont="1" applyBorder="1" applyAlignment="1">
      <alignment vertical="center"/>
    </xf>
    <xf numFmtId="187" fontId="6" fillId="0" borderId="32" xfId="0" applyNumberFormat="1" applyFont="1" applyBorder="1" applyAlignment="1">
      <alignment vertical="center"/>
    </xf>
    <xf numFmtId="187" fontId="6" fillId="0" borderId="32" xfId="0" applyNumberFormat="1" applyFont="1" applyFill="1" applyBorder="1" applyAlignment="1" applyProtection="1">
      <alignment vertical="center"/>
    </xf>
    <xf numFmtId="187" fontId="6" fillId="0" borderId="65" xfId="0" applyNumberFormat="1" applyFont="1" applyFill="1" applyBorder="1" applyAlignment="1" applyProtection="1">
      <alignment vertical="center"/>
    </xf>
    <xf numFmtId="187" fontId="6" fillId="0" borderId="20" xfId="0" applyNumberFormat="1" applyFont="1" applyFill="1" applyBorder="1" applyAlignment="1" applyProtection="1">
      <alignment vertical="center"/>
    </xf>
    <xf numFmtId="187" fontId="6" fillId="0" borderId="23" xfId="0" applyNumberFormat="1" applyFont="1" applyBorder="1" applyAlignment="1">
      <alignment vertical="center"/>
    </xf>
    <xf numFmtId="187" fontId="6" fillId="0" borderId="11" xfId="0" applyNumberFormat="1" applyFont="1" applyBorder="1" applyAlignment="1">
      <alignment vertical="center"/>
    </xf>
    <xf numFmtId="187" fontId="6" fillId="0" borderId="11" xfId="0" applyNumberFormat="1" applyFont="1" applyFill="1" applyBorder="1" applyAlignment="1" applyProtection="1">
      <alignment vertical="center"/>
    </xf>
    <xf numFmtId="187" fontId="6" fillId="0" borderId="69" xfId="0" applyNumberFormat="1" applyFont="1" applyFill="1" applyBorder="1" applyAlignment="1" applyProtection="1">
      <alignment vertical="center"/>
    </xf>
    <xf numFmtId="187" fontId="6" fillId="0" borderId="16" xfId="0" applyNumberFormat="1" applyFont="1" applyFill="1" applyBorder="1" applyAlignment="1" applyProtection="1">
      <alignment vertical="center"/>
    </xf>
    <xf numFmtId="203" fontId="6" fillId="0" borderId="11" xfId="0" applyNumberFormat="1" applyFont="1" applyFill="1" applyBorder="1" applyAlignment="1" applyProtection="1">
      <alignment vertical="center"/>
    </xf>
    <xf numFmtId="177" fontId="6" fillId="0" borderId="23" xfId="0" applyNumberFormat="1" applyFont="1" applyBorder="1" applyAlignment="1">
      <alignment vertical="center"/>
    </xf>
    <xf numFmtId="177" fontId="6" fillId="0" borderId="11" xfId="0" applyNumberFormat="1" applyFont="1" applyBorder="1" applyAlignment="1">
      <alignment vertical="center"/>
    </xf>
    <xf numFmtId="177" fontId="6" fillId="0" borderId="11" xfId="0" applyNumberFormat="1" applyFont="1" applyFill="1" applyBorder="1" applyAlignment="1" applyProtection="1">
      <alignment vertical="center"/>
    </xf>
    <xf numFmtId="177" fontId="6" fillId="0" borderId="69" xfId="0" applyNumberFormat="1" applyFont="1" applyFill="1" applyBorder="1" applyAlignment="1" applyProtection="1">
      <alignment vertical="center"/>
    </xf>
    <xf numFmtId="177" fontId="6" fillId="0" borderId="16" xfId="0" applyNumberFormat="1" applyFont="1" applyFill="1" applyBorder="1" applyAlignment="1" applyProtection="1">
      <alignment vertical="center"/>
    </xf>
    <xf numFmtId="0" fontId="6" fillId="0" borderId="23" xfId="0" applyFont="1" applyBorder="1" applyAlignment="1">
      <alignment horizontal="right" vertical="center"/>
    </xf>
    <xf numFmtId="0" fontId="6" fillId="0" borderId="11" xfId="0" applyFont="1" applyBorder="1" applyAlignment="1">
      <alignment horizontal="right" vertical="center"/>
    </xf>
    <xf numFmtId="176" fontId="6" fillId="0" borderId="11" xfId="0" applyNumberFormat="1" applyFont="1" applyFill="1" applyBorder="1" applyAlignment="1" applyProtection="1">
      <alignment horizontal="right" vertical="center"/>
    </xf>
    <xf numFmtId="187" fontId="6" fillId="0" borderId="69" xfId="0" applyNumberFormat="1" applyFont="1" applyFill="1" applyBorder="1" applyAlignment="1" applyProtection="1">
      <alignment horizontal="right" vertical="center"/>
    </xf>
    <xf numFmtId="187" fontId="6" fillId="0" borderId="16" xfId="0" applyNumberFormat="1" applyFont="1" applyFill="1" applyBorder="1" applyAlignment="1" applyProtection="1">
      <alignment horizontal="right" vertical="center"/>
    </xf>
    <xf numFmtId="187" fontId="6" fillId="0" borderId="28" xfId="0" applyNumberFormat="1" applyFont="1" applyFill="1" applyBorder="1" applyAlignment="1" applyProtection="1">
      <alignment vertical="center"/>
    </xf>
    <xf numFmtId="187" fontId="6" fillId="0" borderId="19" xfId="0" applyNumberFormat="1" applyFont="1" applyFill="1" applyBorder="1" applyAlignment="1" applyProtection="1">
      <alignment vertical="center"/>
    </xf>
    <xf numFmtId="176" fontId="6" fillId="0" borderId="28" xfId="0" applyNumberFormat="1" applyFont="1" applyFill="1" applyBorder="1" applyAlignment="1" applyProtection="1">
      <alignment vertical="center"/>
    </xf>
    <xf numFmtId="0" fontId="6" fillId="0" borderId="23" xfId="0" applyFont="1" applyBorder="1" applyAlignment="1">
      <alignment vertical="center"/>
    </xf>
    <xf numFmtId="0" fontId="6" fillId="0" borderId="11" xfId="0" applyFont="1" applyBorder="1" applyAlignment="1">
      <alignment vertical="center"/>
    </xf>
    <xf numFmtId="176" fontId="6" fillId="0" borderId="37" xfId="0" applyNumberFormat="1" applyFont="1" applyFill="1" applyBorder="1" applyAlignment="1" applyProtection="1">
      <alignment vertical="center"/>
    </xf>
    <xf numFmtId="176" fontId="6" fillId="0" borderId="79" xfId="0" applyNumberFormat="1" applyFont="1" applyFill="1" applyBorder="1" applyAlignment="1" applyProtection="1">
      <alignment vertical="center"/>
    </xf>
    <xf numFmtId="176" fontId="6" fillId="0" borderId="72" xfId="0" applyNumberFormat="1" applyFont="1" applyFill="1" applyBorder="1" applyAlignment="1" applyProtection="1">
      <alignment vertical="center"/>
    </xf>
    <xf numFmtId="176" fontId="6" fillId="0" borderId="26" xfId="0" applyNumberFormat="1" applyFont="1" applyFill="1" applyBorder="1" applyAlignment="1" applyProtection="1">
      <alignment vertical="center"/>
    </xf>
    <xf numFmtId="176" fontId="6" fillId="0" borderId="27" xfId="0" applyNumberFormat="1" applyFont="1" applyFill="1" applyBorder="1" applyAlignment="1" applyProtection="1">
      <alignment vertical="center"/>
    </xf>
    <xf numFmtId="176" fontId="6" fillId="0" borderId="10" xfId="0" applyNumberFormat="1" applyFont="1" applyFill="1" applyBorder="1" applyAlignment="1" applyProtection="1">
      <alignment vertical="center"/>
    </xf>
    <xf numFmtId="176" fontId="23" fillId="24" borderId="0" xfId="48" applyNumberFormat="1" applyFont="1" applyFill="1" applyBorder="1" applyAlignment="1" applyProtection="1">
      <alignment vertical="center"/>
    </xf>
    <xf numFmtId="0" fontId="6" fillId="0" borderId="78" xfId="0" applyFont="1" applyBorder="1" applyAlignment="1">
      <alignment horizontal="left" vertical="center" indent="10"/>
    </xf>
    <xf numFmtId="176" fontId="10" fillId="24" borderId="23" xfId="48" applyNumberFormat="1" applyFont="1" applyFill="1" applyBorder="1" applyAlignment="1" applyProtection="1">
      <alignment vertical="center"/>
    </xf>
    <xf numFmtId="176" fontId="10" fillId="24" borderId="17" xfId="48" applyNumberFormat="1" applyFont="1" applyFill="1" applyBorder="1" applyAlignment="1" applyProtection="1">
      <alignment vertical="center"/>
    </xf>
    <xf numFmtId="176" fontId="10" fillId="24" borderId="69" xfId="48" applyNumberFormat="1" applyFont="1" applyFill="1" applyBorder="1" applyAlignment="1" applyProtection="1">
      <alignment vertical="center"/>
    </xf>
    <xf numFmtId="176" fontId="10" fillId="24" borderId="30" xfId="48" applyNumberFormat="1" applyFont="1" applyFill="1" applyBorder="1" applyAlignment="1" applyProtection="1">
      <alignment vertical="center"/>
    </xf>
    <xf numFmtId="176" fontId="10" fillId="24" borderId="26" xfId="48" applyNumberFormat="1" applyFont="1" applyFill="1" applyBorder="1" applyAlignment="1" applyProtection="1">
      <alignment vertical="center"/>
    </xf>
    <xf numFmtId="176" fontId="10" fillId="24" borderId="80" xfId="48" applyNumberFormat="1" applyFont="1" applyFill="1" applyBorder="1" applyAlignment="1" applyProtection="1">
      <alignment vertical="center"/>
    </xf>
    <xf numFmtId="197" fontId="6" fillId="24" borderId="42" xfId="35" applyNumberFormat="1" applyFont="1" applyFill="1" applyBorder="1" applyAlignment="1">
      <alignment horizontal="right" vertical="center"/>
    </xf>
    <xf numFmtId="197" fontId="6" fillId="24" borderId="43" xfId="35" applyNumberFormat="1" applyFont="1" applyFill="1" applyBorder="1" applyAlignment="1">
      <alignment horizontal="right" vertical="center"/>
    </xf>
    <xf numFmtId="197" fontId="33" fillId="24" borderId="37" xfId="35" applyNumberFormat="1" applyFont="1" applyFill="1" applyBorder="1" applyAlignment="1">
      <alignment vertical="center"/>
    </xf>
    <xf numFmtId="197" fontId="6" fillId="24" borderId="37" xfId="35" applyNumberFormat="1" applyFont="1" applyFill="1" applyBorder="1" applyAlignment="1">
      <alignment horizontal="right" vertical="center"/>
    </xf>
    <xf numFmtId="0" fontId="6" fillId="0" borderId="0" xfId="0" applyFont="1" applyBorder="1" applyAlignment="1">
      <alignment horizontal="left" vertical="center"/>
    </xf>
    <xf numFmtId="176" fontId="6" fillId="0" borderId="33" xfId="0" applyNumberFormat="1" applyFont="1" applyFill="1" applyBorder="1" applyAlignment="1" applyProtection="1">
      <alignment vertical="center"/>
    </xf>
    <xf numFmtId="0" fontId="6" fillId="0" borderId="67" xfId="0" applyFont="1" applyBorder="1" applyAlignment="1">
      <alignment horizontal="left" vertical="center" indent="1"/>
    </xf>
    <xf numFmtId="0" fontId="6" fillId="0" borderId="79" xfId="0" applyFont="1" applyBorder="1" applyAlignment="1">
      <alignment horizontal="left" vertical="center" indent="1"/>
    </xf>
    <xf numFmtId="195" fontId="7" fillId="24" borderId="0" xfId="0" applyNumberFormat="1" applyFont="1" applyFill="1" applyBorder="1" applyAlignment="1">
      <alignment horizontal="right"/>
    </xf>
    <xf numFmtId="0" fontId="8" fillId="24" borderId="0" xfId="0" applyFont="1" applyFill="1" applyAlignment="1">
      <alignment horizontal="center"/>
    </xf>
    <xf numFmtId="0" fontId="6" fillId="24" borderId="0" xfId="0" applyFont="1" applyFill="1" applyAlignment="1">
      <alignment horizontal="left" vertical="top"/>
    </xf>
    <xf numFmtId="0" fontId="6" fillId="24" borderId="0" xfId="0" applyFont="1" applyFill="1" applyAlignment="1">
      <alignment horizontal="left"/>
    </xf>
    <xf numFmtId="0" fontId="19" fillId="24" borderId="0" xfId="0" applyFont="1" applyFill="1" applyBorder="1" applyAlignment="1">
      <alignment horizontal="center"/>
    </xf>
    <xf numFmtId="0" fontId="10" fillId="24" borderId="0" xfId="0" applyFont="1" applyFill="1" applyBorder="1" applyAlignment="1">
      <alignment horizontal="center"/>
    </xf>
    <xf numFmtId="176" fontId="16" fillId="24" borderId="0" xfId="48" applyNumberFormat="1" applyFont="1" applyFill="1" applyBorder="1" applyAlignment="1" applyProtection="1">
      <alignment horizontal="left" vertical="center"/>
    </xf>
    <xf numFmtId="0" fontId="16" fillId="24" borderId="0" xfId="0" applyFont="1" applyFill="1" applyAlignment="1">
      <alignment vertical="center"/>
    </xf>
    <xf numFmtId="198" fontId="12" fillId="24" borderId="0" xfId="0" applyNumberFormat="1" applyFont="1" applyFill="1" applyAlignment="1" applyProtection="1">
      <alignment horizontal="center" vertical="center"/>
    </xf>
    <xf numFmtId="176" fontId="20" fillId="24" borderId="0" xfId="48" applyNumberFormat="1" applyFont="1" applyFill="1" applyBorder="1" applyAlignment="1" applyProtection="1">
      <alignment horizontal="center" vertical="center"/>
    </xf>
    <xf numFmtId="176" fontId="20" fillId="24" borderId="0" xfId="48" applyNumberFormat="1" applyFont="1" applyFill="1" applyBorder="1" applyAlignment="1" applyProtection="1">
      <alignment horizontal="left" vertical="center"/>
    </xf>
    <xf numFmtId="0" fontId="12" fillId="24" borderId="0" xfId="0" applyFont="1" applyFill="1" applyAlignment="1" applyProtection="1">
      <alignment horizontal="center" vertical="center"/>
    </xf>
    <xf numFmtId="0" fontId="0" fillId="0" borderId="0" xfId="0" applyAlignment="1">
      <alignment vertical="center"/>
    </xf>
    <xf numFmtId="176" fontId="6" fillId="24" borderId="49" xfId="48" applyNumberFormat="1" applyFont="1" applyFill="1" applyBorder="1" applyAlignment="1" applyProtection="1">
      <alignment horizontal="right" vertical="center"/>
    </xf>
    <xf numFmtId="176" fontId="6" fillId="24" borderId="45" xfId="48" applyNumberFormat="1" applyFont="1" applyFill="1" applyBorder="1" applyAlignment="1" applyProtection="1">
      <alignment horizontal="right" vertical="center"/>
    </xf>
    <xf numFmtId="176" fontId="6" fillId="24" borderId="66" xfId="48" applyNumberFormat="1" applyFont="1" applyFill="1" applyBorder="1" applyAlignment="1" applyProtection="1">
      <alignment horizontal="right" vertical="center"/>
    </xf>
    <xf numFmtId="0" fontId="6" fillId="0" borderId="0" xfId="0" applyFont="1" applyAlignment="1">
      <alignment vertical="center" wrapText="1"/>
    </xf>
    <xf numFmtId="0" fontId="6" fillId="0" borderId="0" xfId="0" applyFont="1" applyBorder="1" applyAlignment="1">
      <alignment vertical="center" wrapText="1"/>
    </xf>
    <xf numFmtId="176" fontId="6" fillId="24" borderId="0" xfId="48" applyNumberFormat="1" applyFont="1" applyFill="1" applyBorder="1" applyAlignment="1" applyProtection="1">
      <alignment horizontal="center" wrapText="1"/>
    </xf>
    <xf numFmtId="0" fontId="6" fillId="0" borderId="34" xfId="0" applyFont="1" applyBorder="1" applyAlignment="1">
      <alignment vertical="center" wrapText="1"/>
    </xf>
    <xf numFmtId="0" fontId="6" fillId="0" borderId="18" xfId="0" applyFont="1" applyBorder="1" applyAlignment="1">
      <alignment vertical="center" wrapText="1"/>
    </xf>
    <xf numFmtId="0" fontId="6" fillId="0" borderId="28" xfId="0" applyFont="1" applyBorder="1" applyAlignment="1">
      <alignment vertical="center" wrapText="1"/>
    </xf>
    <xf numFmtId="0" fontId="6" fillId="0" borderId="19" xfId="0" applyFont="1" applyBorder="1" applyAlignment="1">
      <alignment vertical="center" wrapText="1"/>
    </xf>
    <xf numFmtId="0" fontId="6" fillId="0" borderId="59" xfId="0" applyFont="1" applyBorder="1" applyAlignment="1">
      <alignment vertical="center" wrapText="1"/>
    </xf>
    <xf numFmtId="0" fontId="6" fillId="0" borderId="64" xfId="0" applyFont="1" applyBorder="1" applyAlignment="1">
      <alignment vertical="center" wrapText="1"/>
    </xf>
    <xf numFmtId="0" fontId="6" fillId="0" borderId="21" xfId="0" applyFont="1" applyBorder="1" applyAlignment="1">
      <alignment vertical="center" wrapText="1"/>
    </xf>
    <xf numFmtId="0" fontId="6" fillId="0" borderId="15" xfId="0" applyFont="1" applyBorder="1" applyAlignment="1">
      <alignment vertical="center" wrapText="1"/>
    </xf>
    <xf numFmtId="0" fontId="11" fillId="24" borderId="37" xfId="0" applyFont="1" applyFill="1" applyBorder="1" applyAlignment="1">
      <alignment horizontal="center" vertical="center"/>
    </xf>
    <xf numFmtId="0" fontId="11" fillId="24" borderId="25" xfId="0" applyFont="1" applyFill="1" applyBorder="1" applyAlignment="1">
      <alignment horizontal="center" vertical="center"/>
    </xf>
    <xf numFmtId="0" fontId="11" fillId="24" borderId="17" xfId="0" applyFont="1" applyFill="1" applyBorder="1" applyAlignment="1">
      <alignment horizontal="center" vertical="center"/>
    </xf>
    <xf numFmtId="176" fontId="16" fillId="24" borderId="0" xfId="48" applyNumberFormat="1" applyFont="1" applyFill="1" applyBorder="1" applyAlignment="1" applyProtection="1">
      <alignment vertical="center"/>
    </xf>
    <xf numFmtId="0" fontId="23" fillId="24" borderId="44" xfId="0" applyFont="1" applyFill="1" applyBorder="1" applyAlignment="1">
      <alignment horizontal="left" vertical="center" wrapText="1"/>
    </xf>
    <xf numFmtId="187" fontId="9" fillId="24" borderId="28" xfId="0" applyNumberFormat="1" applyFont="1" applyFill="1" applyBorder="1" applyAlignment="1" applyProtection="1">
      <alignment horizontal="left" vertical="distributed"/>
    </xf>
    <xf numFmtId="0" fontId="9" fillId="24" borderId="25" xfId="0" applyFont="1" applyFill="1" applyBorder="1" applyAlignment="1">
      <alignment horizontal="left" vertical="distributed"/>
    </xf>
    <xf numFmtId="0" fontId="9" fillId="24" borderId="19" xfId="0" applyFont="1" applyFill="1" applyBorder="1" applyAlignment="1">
      <alignment horizontal="left" vertical="distributed"/>
    </xf>
    <xf numFmtId="177" fontId="9" fillId="24" borderId="0" xfId="0" applyNumberFormat="1" applyFont="1" applyFill="1" applyBorder="1" applyAlignment="1" applyProtection="1">
      <alignment horizontal="left" vertical="distributed"/>
    </xf>
    <xf numFmtId="0" fontId="9" fillId="24" borderId="0" xfId="0" applyFont="1" applyFill="1" applyBorder="1" applyAlignment="1">
      <alignment horizontal="left" vertical="distributed"/>
    </xf>
    <xf numFmtId="176" fontId="9" fillId="24" borderId="0" xfId="0" applyNumberFormat="1" applyFont="1" applyFill="1" applyBorder="1" applyAlignment="1" applyProtection="1">
      <alignment horizontal="left" vertical="distributed"/>
    </xf>
    <xf numFmtId="176" fontId="9" fillId="24" borderId="28" xfId="0" applyNumberFormat="1" applyFont="1" applyFill="1" applyBorder="1" applyAlignment="1" applyProtection="1">
      <alignment horizontal="left" vertical="distributed"/>
    </xf>
    <xf numFmtId="177" fontId="9" fillId="24" borderId="79" xfId="0" applyNumberFormat="1" applyFont="1" applyFill="1" applyBorder="1" applyAlignment="1" applyProtection="1">
      <alignment horizontal="left" vertical="distributed"/>
    </xf>
    <xf numFmtId="0" fontId="9" fillId="24" borderId="88" xfId="0" applyFont="1" applyFill="1" applyBorder="1" applyAlignment="1">
      <alignment horizontal="left" vertical="distributed"/>
    </xf>
    <xf numFmtId="0" fontId="9" fillId="24" borderId="27" xfId="0" applyFont="1" applyFill="1" applyBorder="1" applyAlignment="1">
      <alignment horizontal="left" vertical="distributed"/>
    </xf>
    <xf numFmtId="177" fontId="9" fillId="24" borderId="28" xfId="0" applyNumberFormat="1" applyFont="1" applyFill="1" applyBorder="1" applyAlignment="1" applyProtection="1">
      <alignment horizontal="left" vertical="distributed"/>
    </xf>
    <xf numFmtId="177" fontId="9" fillId="24" borderId="28" xfId="0" quotePrefix="1" applyNumberFormat="1" applyFont="1" applyFill="1" applyBorder="1" applyAlignment="1" applyProtection="1">
      <alignment horizontal="left" vertical="distributed"/>
    </xf>
    <xf numFmtId="177" fontId="9" fillId="24" borderId="25" xfId="0" applyNumberFormat="1" applyFont="1" applyFill="1" applyBorder="1" applyAlignment="1" applyProtection="1">
      <alignment horizontal="left" vertical="distributed"/>
    </xf>
    <xf numFmtId="177" fontId="9" fillId="24" borderId="19" xfId="0" applyNumberFormat="1" applyFont="1" applyFill="1" applyBorder="1" applyAlignment="1" applyProtection="1">
      <alignment horizontal="left" vertical="distributed"/>
    </xf>
    <xf numFmtId="177" fontId="9" fillId="24" borderId="25" xfId="0" quotePrefix="1" applyNumberFormat="1" applyFont="1" applyFill="1" applyBorder="1" applyAlignment="1" applyProtection="1">
      <alignment horizontal="left" vertical="distributed"/>
    </xf>
    <xf numFmtId="177" fontId="9" fillId="24" borderId="19" xfId="0" quotePrefix="1" applyNumberFormat="1" applyFont="1" applyFill="1" applyBorder="1" applyAlignment="1" applyProtection="1">
      <alignment horizontal="left" vertical="distributed"/>
    </xf>
    <xf numFmtId="187" fontId="9" fillId="24" borderId="25" xfId="0" applyNumberFormat="1" applyFont="1" applyFill="1" applyBorder="1" applyAlignment="1" applyProtection="1">
      <alignment horizontal="left" vertical="distributed"/>
    </xf>
    <xf numFmtId="187" fontId="9" fillId="24" borderId="19" xfId="0" applyNumberFormat="1" applyFont="1" applyFill="1" applyBorder="1" applyAlignment="1" applyProtection="1">
      <alignment horizontal="left" vertical="distributed"/>
    </xf>
    <xf numFmtId="0" fontId="17" fillId="24" borderId="0" xfId="0" applyFont="1" applyFill="1" applyAlignment="1">
      <alignment vertical="center"/>
    </xf>
    <xf numFmtId="187" fontId="9" fillId="24" borderId="34" xfId="0" applyNumberFormat="1" applyFont="1" applyFill="1" applyBorder="1" applyAlignment="1" applyProtection="1">
      <alignment horizontal="left" vertical="distributed"/>
    </xf>
    <xf numFmtId="187" fontId="9" fillId="24" borderId="24" xfId="0" applyNumberFormat="1" applyFont="1" applyFill="1" applyBorder="1" applyAlignment="1" applyProtection="1">
      <alignment horizontal="left" vertical="distributed"/>
    </xf>
    <xf numFmtId="0" fontId="16" fillId="24" borderId="0" xfId="0" applyFont="1" applyFill="1" applyAlignment="1">
      <alignment horizontal="left"/>
    </xf>
  </cellXfs>
  <cellStyles count="50">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アクセント 1 2" xfId="19"/>
    <cellStyle name="アクセント 2 2" xfId="20"/>
    <cellStyle name="アクセント 3 2" xfId="21"/>
    <cellStyle name="アクセント 4 2" xfId="22"/>
    <cellStyle name="アクセント 5 2" xfId="23"/>
    <cellStyle name="アクセント 6 2" xfId="24"/>
    <cellStyle name="タイトル 2" xfId="25"/>
    <cellStyle name="チェック セル 2" xfId="26"/>
    <cellStyle name="どちらでもない 2" xfId="27"/>
    <cellStyle name="パーセント" xfId="28" builtinId="5"/>
    <cellStyle name="パーセント 2" xfId="29"/>
    <cellStyle name="メモ 2" xfId="30"/>
    <cellStyle name="リンク セル 2" xfId="31"/>
    <cellStyle name="悪い 2" xfId="32"/>
    <cellStyle name="計算 2" xfId="33"/>
    <cellStyle name="警告文 2" xfId="34"/>
    <cellStyle name="桁区切り" xfId="35" builtinId="6"/>
    <cellStyle name="桁区切り [0.00]" xfId="36" builtinId="3"/>
    <cellStyle name="桁区切り 2" xfId="37"/>
    <cellStyle name="桁区切り 3" xfId="38"/>
    <cellStyle name="見出し 1 2" xfId="39"/>
    <cellStyle name="見出し 2 2" xfId="40"/>
    <cellStyle name="見出し 3 2" xfId="41"/>
    <cellStyle name="見出し 4 2" xfId="42"/>
    <cellStyle name="集計 2" xfId="43"/>
    <cellStyle name="出力 2" xfId="44"/>
    <cellStyle name="説明文 2" xfId="45"/>
    <cellStyle name="入力 2" xfId="46"/>
    <cellStyle name="標準" xfId="0" builtinId="0"/>
    <cellStyle name="標準 2" xfId="47"/>
    <cellStyle name="標準_連結印刷Final" xfId="48"/>
    <cellStyle name="良い 2" xfId="4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438150</xdr:colOff>
      <xdr:row>45</xdr:row>
      <xdr:rowOff>232682</xdr:rowOff>
    </xdr:from>
    <xdr:to>
      <xdr:col>8</xdr:col>
      <xdr:colOff>495300</xdr:colOff>
      <xdr:row>55</xdr:row>
      <xdr:rowOff>161925</xdr:rowOff>
    </xdr:to>
    <xdr:sp macro="" textlink="">
      <xdr:nvSpPr>
        <xdr:cNvPr id="2145" name="Text Box 1"/>
        <xdr:cNvSpPr txBox="1">
          <a:spLocks noChangeArrowheads="1"/>
        </xdr:cNvSpPr>
      </xdr:nvSpPr>
      <xdr:spPr bwMode="auto">
        <a:xfrm>
          <a:off x="762000" y="12039600"/>
          <a:ext cx="8401050" cy="1933575"/>
        </a:xfrm>
        <a:prstGeom prst="rect">
          <a:avLst/>
        </a:prstGeom>
        <a:solidFill>
          <a:srgbClr val="FFFFFF"/>
        </a:solidFill>
        <a:ln w="9525">
          <a:solidFill>
            <a:srgbClr val="000000"/>
          </a:solidFill>
          <a:miter lim="800000"/>
          <a:headEnd/>
          <a:tailEnd/>
        </a:ln>
      </xdr:spPr>
      <xdr:txBody>
        <a:bodyPr vertOverflow="clip" wrap="square" lIns="36576" tIns="27432" rIns="0" bIns="0" anchor="t"/>
        <a:lstStyle/>
        <a:p>
          <a:pPr algn="l" rtl="0">
            <a:defRPr sz="1000"/>
          </a:pPr>
          <a:r>
            <a:rPr lang="en-US" altLang="ja-JP" sz="1400" b="1" i="0" u="none" strike="noStrike" baseline="0">
              <a:solidFill>
                <a:srgbClr val="000000"/>
              </a:solidFill>
              <a:latin typeface="Arial"/>
              <a:cs typeface="Arial"/>
            </a:rPr>
            <a:t>Note:</a:t>
          </a:r>
        </a:p>
        <a:p>
          <a:pPr algn="l" rtl="0">
            <a:defRPr sz="1000"/>
          </a:pPr>
          <a:r>
            <a:rPr lang="en-US" altLang="ja-JP" sz="1400" b="1" i="0" u="none" strike="noStrike" baseline="0">
              <a:solidFill>
                <a:srgbClr val="000000"/>
              </a:solidFill>
              <a:latin typeface="Arial"/>
              <a:cs typeface="Arial"/>
            </a:rPr>
            <a:t>The financial data provided in this "Historical Data" document is unaudited and restatements may not fully reflect all changes in Generally Accepted Accounting Principles in the U.S.(U.S. GAAP).  However, Sony believes that providing such information may be useful for investors to understand Sony's historical development.  For specific descriptions of changes in U.S. GAAP and corresponding restatements, please refer to the Notes from page 56.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259</xdr:row>
      <xdr:rowOff>196663</xdr:rowOff>
    </xdr:from>
    <xdr:to>
      <xdr:col>6</xdr:col>
      <xdr:colOff>942975</xdr:colOff>
      <xdr:row>263</xdr:row>
      <xdr:rowOff>187138</xdr:rowOff>
    </xdr:to>
    <xdr:sp macro="" textlink="">
      <xdr:nvSpPr>
        <xdr:cNvPr id="3347" name="Text Box 7"/>
        <xdr:cNvSpPr txBox="1">
          <a:spLocks noChangeArrowheads="1"/>
        </xdr:cNvSpPr>
      </xdr:nvSpPr>
      <xdr:spPr bwMode="auto">
        <a:xfrm>
          <a:off x="28575" y="42643425"/>
          <a:ext cx="10077450" cy="76200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*FY05 Sales and operating revenue, operating income (loss) and other income have been restated to conform with the presentation of these items for the FY06.</a:t>
          </a:r>
        </a:p>
        <a:p>
          <a:pPr algn="l" rtl="0">
            <a:defRPr sz="1000"/>
          </a:pPr>
          <a:r>
            <a:rPr lang="en-GB" sz="1000" b="0" i="0" u="none" strike="noStrike" baseline="0">
              <a:solidFill>
                <a:srgbClr val="000000"/>
              </a:solidFill>
              <a:latin typeface="Arial"/>
              <a:cs typeface="Arial"/>
            </a:rPr>
            <a:t>The yen amounts of reclassified Royalty income were as follows. Q1: 8,700 mln, Q2: 8,638 mln, Q3: 7,524 mln, Q4: 10,299 mln, and FY: 35,161 mln.</a:t>
          </a:r>
        </a:p>
        <a:p>
          <a:pPr algn="l" rtl="0">
            <a:defRPr sz="1000"/>
          </a:pPr>
          <a:r>
            <a:rPr lang="en-GB" sz="1000" b="0" i="0" u="none" strike="noStrike" baseline="0">
              <a:solidFill>
                <a:srgbClr val="000000"/>
              </a:solidFill>
              <a:latin typeface="Arial"/>
              <a:cs typeface="Arial"/>
            </a:rPr>
            <a:t>**FY05 Q2 Operating income includes a one time gain of 73,500 million yen related to the completion of transfer to the Japanese Government of the substitutional portion of Sony's Employee Pension Fund.     </a:t>
          </a:r>
        </a:p>
      </xdr:txBody>
    </xdr:sp>
    <xdr:clientData/>
  </xdr:twoCellAnchor>
  <xdr:twoCellAnchor>
    <xdr:from>
      <xdr:col>0</xdr:col>
      <xdr:colOff>28575</xdr:colOff>
      <xdr:row>300</xdr:row>
      <xdr:rowOff>198344</xdr:rowOff>
    </xdr:from>
    <xdr:to>
      <xdr:col>6</xdr:col>
      <xdr:colOff>962025</xdr:colOff>
      <xdr:row>302</xdr:row>
      <xdr:rowOff>188696</xdr:rowOff>
    </xdr:to>
    <xdr:sp macro="" textlink="">
      <xdr:nvSpPr>
        <xdr:cNvPr id="3090" name="Text Box 8"/>
        <xdr:cNvSpPr txBox="1">
          <a:spLocks noChangeArrowheads="1"/>
        </xdr:cNvSpPr>
      </xdr:nvSpPr>
      <xdr:spPr bwMode="auto">
        <a:xfrm>
          <a:off x="28575" y="50873025"/>
          <a:ext cx="10029825" cy="381000"/>
        </a:xfrm>
        <a:prstGeom prst="rect">
          <a:avLst/>
        </a:prstGeom>
        <a:noFill/>
        <a:ln w="9525">
          <a:noFill/>
          <a:miter lim="800000"/>
          <a:headEnd/>
          <a:tailEnd/>
        </a:ln>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*FY04 Sales and operating revenue, operating income (loss) and other income have been restated to conform with the presentation of these items for the FY06.</a:t>
          </a:r>
        </a:p>
        <a:p>
          <a:pPr algn="l" rtl="0">
            <a:defRPr sz="1000"/>
          </a:pPr>
          <a:r>
            <a:rPr lang="en-GB" sz="1000" b="0" i="0" u="none" strike="noStrike" baseline="0">
              <a:solidFill>
                <a:srgbClr val="000000"/>
              </a:solidFill>
              <a:latin typeface="Arial"/>
              <a:cs typeface="Arial"/>
            </a:rPr>
            <a:t>The yen amounts of reclassified Royalty income were as follows. Q1: 5,661 mln, Q2: 11,458 mln, Q3: 4,898 mln, Q4: 9,692 mln, and FY: 31,709 mln.          </a:t>
          </a:r>
        </a:p>
      </xdr:txBody>
    </xdr:sp>
    <xdr:clientData/>
  </xdr:twoCellAnchor>
  <xdr:twoCellAnchor>
    <xdr:from>
      <xdr:col>0</xdr:col>
      <xdr:colOff>47625</xdr:colOff>
      <xdr:row>339</xdr:row>
      <xdr:rowOff>200025</xdr:rowOff>
    </xdr:from>
    <xdr:to>
      <xdr:col>6</xdr:col>
      <xdr:colOff>981075</xdr:colOff>
      <xdr:row>341</xdr:row>
      <xdr:rowOff>160244</xdr:rowOff>
    </xdr:to>
    <xdr:sp macro="" textlink="">
      <xdr:nvSpPr>
        <xdr:cNvPr id="3091" name="Text Box 10"/>
        <xdr:cNvSpPr txBox="1">
          <a:spLocks noChangeArrowheads="1"/>
        </xdr:cNvSpPr>
      </xdr:nvSpPr>
      <xdr:spPr bwMode="auto">
        <a:xfrm>
          <a:off x="47625" y="58321575"/>
          <a:ext cx="10029825" cy="352425"/>
        </a:xfrm>
        <a:prstGeom prst="rect">
          <a:avLst/>
        </a:prstGeom>
        <a:noFill/>
        <a:ln w="9525">
          <a:noFill/>
          <a:miter lim="800000"/>
          <a:headEnd/>
          <a:tailEnd/>
        </a:ln>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*FY03 Sales and operating revenue, operating income (loss) and other income have been restated to conform with the presentation of these items for the FY06.</a:t>
          </a:r>
        </a:p>
        <a:p>
          <a:pPr algn="l" rtl="0">
            <a:defRPr sz="1000"/>
          </a:pPr>
          <a:r>
            <a:rPr lang="en-GB" sz="1000" b="0" i="0" u="none" strike="noStrike" baseline="0">
              <a:solidFill>
                <a:srgbClr val="000000"/>
              </a:solidFill>
              <a:latin typeface="Arial"/>
              <a:cs typeface="Arial"/>
            </a:rPr>
            <a:t>The yen amounts of reclassified Royalty income were as follows. Q1: 7,382 mln, Q2: 10,802 mln, Q3: 5,671 mln, Q4: 10,389 mln, and FY: 34,244 mln.          </a:t>
          </a:r>
        </a:p>
      </xdr:txBody>
    </xdr:sp>
    <xdr:clientData/>
  </xdr:twoCellAnchor>
  <xdr:twoCellAnchor>
    <xdr:from>
      <xdr:col>0</xdr:col>
      <xdr:colOff>38100</xdr:colOff>
      <xdr:row>376</xdr:row>
      <xdr:rowOff>29509</xdr:rowOff>
    </xdr:from>
    <xdr:to>
      <xdr:col>6</xdr:col>
      <xdr:colOff>971550</xdr:colOff>
      <xdr:row>378</xdr:row>
      <xdr:rowOff>7228</xdr:rowOff>
    </xdr:to>
    <xdr:sp macro="" textlink="">
      <xdr:nvSpPr>
        <xdr:cNvPr id="72715" name="Text Box 11"/>
        <xdr:cNvSpPr txBox="1">
          <a:spLocks noChangeArrowheads="1"/>
        </xdr:cNvSpPr>
      </xdr:nvSpPr>
      <xdr:spPr bwMode="auto">
        <a:xfrm>
          <a:off x="38100" y="60083700"/>
          <a:ext cx="100298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1000" b="0" i="0" strike="noStrike">
              <a:solidFill>
                <a:srgbClr val="000000"/>
              </a:solidFill>
              <a:latin typeface="Arial"/>
              <a:cs typeface="Arial"/>
            </a:rPr>
            <a:t>*FY02 Sales and operating revenue, operating income (loss) and other income have been restated to conform with the presentation of these items for the FY06.</a:t>
          </a:r>
        </a:p>
        <a:p>
          <a:pPr algn="l" rtl="0">
            <a:defRPr sz="1000"/>
          </a:pPr>
          <a:r>
            <a:rPr lang="en-GB" sz="1000" b="0" i="0" strike="noStrike">
              <a:solidFill>
                <a:srgbClr val="000000"/>
              </a:solidFill>
              <a:latin typeface="Arial"/>
              <a:cs typeface="Arial"/>
            </a:rPr>
            <a:t>The yen amounts of reclassified Royalty income were as follows. Q1: 5,289 mln, Q2: 11,376 mln, Q3: 5,581 mln, Q4: 10,129 mln, and FY: 32,375 mln.          </a:t>
          </a:r>
        </a:p>
      </xdr:txBody>
    </xdr:sp>
    <xdr:clientData/>
  </xdr:twoCellAnchor>
  <xdr:twoCellAnchor>
    <xdr:from>
      <xdr:col>0</xdr:col>
      <xdr:colOff>38100</xdr:colOff>
      <xdr:row>185</xdr:row>
      <xdr:rowOff>59764</xdr:rowOff>
    </xdr:from>
    <xdr:to>
      <xdr:col>6</xdr:col>
      <xdr:colOff>542925</xdr:colOff>
      <xdr:row>187</xdr:row>
      <xdr:rowOff>55033</xdr:rowOff>
    </xdr:to>
    <xdr:sp macro="" textlink="">
      <xdr:nvSpPr>
        <xdr:cNvPr id="72720" name="Text Box 16"/>
        <xdr:cNvSpPr txBox="1">
          <a:spLocks noChangeArrowheads="1"/>
        </xdr:cNvSpPr>
      </xdr:nvSpPr>
      <xdr:spPr bwMode="auto">
        <a:xfrm>
          <a:off x="38100" y="22202775"/>
          <a:ext cx="9601200" cy="4191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1000" b="0" i="0" strike="noStrike">
              <a:solidFill>
                <a:srgbClr val="000000"/>
              </a:solidFill>
              <a:latin typeface="Arial"/>
              <a:cs typeface="Arial"/>
            </a:rPr>
            <a:t>* In connection with the change in reporting of equity in net income of affiliated companies as a component of operating income,  operating income and income before income taxes for FY07 have been reclassified to conform with the FY08 presentation.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11</xdr:row>
      <xdr:rowOff>176897</xdr:rowOff>
    </xdr:from>
    <xdr:to>
      <xdr:col>7</xdr:col>
      <xdr:colOff>257175</xdr:colOff>
      <xdr:row>13</xdr:row>
      <xdr:rowOff>133176</xdr:rowOff>
    </xdr:to>
    <xdr:grpSp>
      <xdr:nvGrpSpPr>
        <xdr:cNvPr id="2" name="Group 3"/>
        <xdr:cNvGrpSpPr>
          <a:grpSpLocks/>
        </xdr:cNvGrpSpPr>
      </xdr:nvGrpSpPr>
      <xdr:grpSpPr bwMode="auto">
        <a:xfrm>
          <a:off x="15335250" y="3367772"/>
          <a:ext cx="257175" cy="480154"/>
          <a:chOff x="753" y="1831"/>
          <a:chExt cx="31" cy="49"/>
        </a:xfrm>
      </xdr:grpSpPr>
      <xdr:sp macro="" textlink="">
        <xdr:nvSpPr>
          <xdr:cNvPr id="3" name="Line 1"/>
          <xdr:cNvSpPr>
            <a:spLocks noChangeShapeType="1"/>
          </xdr:cNvSpPr>
        </xdr:nvSpPr>
        <xdr:spPr bwMode="auto">
          <a:xfrm>
            <a:off x="753" y="1880"/>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sp macro="" textlink="">
        <xdr:nvSpPr>
          <xdr:cNvPr id="4" name="Freeform 2"/>
          <xdr:cNvSpPr>
            <a:spLocks/>
          </xdr:cNvSpPr>
        </xdr:nvSpPr>
        <xdr:spPr bwMode="auto">
          <a:xfrm>
            <a:off x="763" y="1831"/>
            <a:ext cx="21" cy="49"/>
          </a:xfrm>
          <a:custGeom>
            <a:avLst/>
            <a:gdLst>
              <a:gd name="T0" fmla="*/ 0 w 18"/>
              <a:gd name="T1" fmla="*/ 25 h 50"/>
              <a:gd name="T2" fmla="*/ 0 w 18"/>
              <a:gd name="T3" fmla="*/ 0 h 50"/>
              <a:gd name="T4" fmla="*/ 7699 w 18"/>
              <a:gd name="T5" fmla="*/ 0 h 50"/>
              <a:gd name="T6" fmla="*/ 0 60000 65536"/>
              <a:gd name="T7" fmla="*/ 0 60000 65536"/>
              <a:gd name="T8" fmla="*/ 0 60000 65536"/>
            </a:gdLst>
            <a:ahLst/>
            <a:cxnLst>
              <a:cxn ang="T6">
                <a:pos x="T0" y="T1"/>
              </a:cxn>
              <a:cxn ang="T7">
                <a:pos x="T2" y="T3"/>
              </a:cxn>
              <a:cxn ang="T8">
                <a:pos x="T4" y="T5"/>
              </a:cxn>
            </a:cxnLst>
            <a:rect l="0" t="0" r="r" b="b"/>
            <a:pathLst>
              <a:path w="18" h="50">
                <a:moveTo>
                  <a:pt x="0" y="50"/>
                </a:moveTo>
                <a:lnTo>
                  <a:pt x="0" y="0"/>
                </a:lnTo>
                <a:lnTo>
                  <a:pt x="18" y="0"/>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arrow"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twoCellAnchor>
    <xdr:from>
      <xdr:col>7</xdr:col>
      <xdr:colOff>1469556</xdr:colOff>
      <xdr:row>48</xdr:row>
      <xdr:rowOff>136076</xdr:rowOff>
    </xdr:from>
    <xdr:to>
      <xdr:col>8</xdr:col>
      <xdr:colOff>257160</xdr:colOff>
      <xdr:row>49</xdr:row>
      <xdr:rowOff>128504</xdr:rowOff>
    </xdr:to>
    <xdr:grpSp>
      <xdr:nvGrpSpPr>
        <xdr:cNvPr id="5" name="Group 7"/>
        <xdr:cNvGrpSpPr>
          <a:grpSpLocks/>
        </xdr:cNvGrpSpPr>
      </xdr:nvGrpSpPr>
      <xdr:grpSpPr bwMode="auto">
        <a:xfrm flipV="1">
          <a:off x="16804806" y="13018639"/>
          <a:ext cx="263979" cy="254365"/>
          <a:chOff x="753" y="1831"/>
          <a:chExt cx="31" cy="49"/>
        </a:xfrm>
      </xdr:grpSpPr>
      <xdr:sp macro="" textlink="">
        <xdr:nvSpPr>
          <xdr:cNvPr id="6" name="Line 8"/>
          <xdr:cNvSpPr>
            <a:spLocks noChangeShapeType="1"/>
          </xdr:cNvSpPr>
        </xdr:nvSpPr>
        <xdr:spPr bwMode="auto">
          <a:xfrm>
            <a:off x="753" y="1880"/>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sp macro="" textlink="">
        <xdr:nvSpPr>
          <xdr:cNvPr id="7" name="Freeform 9"/>
          <xdr:cNvSpPr>
            <a:spLocks/>
          </xdr:cNvSpPr>
        </xdr:nvSpPr>
        <xdr:spPr bwMode="auto">
          <a:xfrm>
            <a:off x="763" y="1831"/>
            <a:ext cx="21" cy="49"/>
          </a:xfrm>
          <a:custGeom>
            <a:avLst/>
            <a:gdLst>
              <a:gd name="T0" fmla="*/ 0 w 18"/>
              <a:gd name="T1" fmla="*/ 25 h 50"/>
              <a:gd name="T2" fmla="*/ 0 w 18"/>
              <a:gd name="T3" fmla="*/ 0 h 50"/>
              <a:gd name="T4" fmla="*/ 7699 w 18"/>
              <a:gd name="T5" fmla="*/ 0 h 50"/>
              <a:gd name="T6" fmla="*/ 0 60000 65536"/>
              <a:gd name="T7" fmla="*/ 0 60000 65536"/>
              <a:gd name="T8" fmla="*/ 0 60000 65536"/>
            </a:gdLst>
            <a:ahLst/>
            <a:cxnLst>
              <a:cxn ang="T6">
                <a:pos x="T0" y="T1"/>
              </a:cxn>
              <a:cxn ang="T7">
                <a:pos x="T2" y="T3"/>
              </a:cxn>
              <a:cxn ang="T8">
                <a:pos x="T4" y="T5"/>
              </a:cxn>
            </a:cxnLst>
            <a:rect l="0" t="0" r="r" b="b"/>
            <a:pathLst>
              <a:path w="18" h="50">
                <a:moveTo>
                  <a:pt x="0" y="50"/>
                </a:moveTo>
                <a:lnTo>
                  <a:pt x="0" y="0"/>
                </a:lnTo>
                <a:lnTo>
                  <a:pt x="18" y="0"/>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arrow"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341</xdr:row>
      <xdr:rowOff>2268</xdr:rowOff>
    </xdr:from>
    <xdr:to>
      <xdr:col>0</xdr:col>
      <xdr:colOff>3362325</xdr:colOff>
      <xdr:row>341</xdr:row>
      <xdr:rowOff>2268</xdr:rowOff>
    </xdr:to>
    <xdr:sp macro="" textlink="">
      <xdr:nvSpPr>
        <xdr:cNvPr id="180236" name="Text Box 12"/>
        <xdr:cNvSpPr txBox="1">
          <a:spLocks noChangeArrowheads="1"/>
        </xdr:cNvSpPr>
      </xdr:nvSpPr>
      <xdr:spPr bwMode="auto">
        <a:xfrm>
          <a:off x="28575" y="80524350"/>
          <a:ext cx="3333750" cy="25717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GB" sz="1100" b="0" i="0" strike="noStrike">
              <a:solidFill>
                <a:srgbClr val="000000"/>
              </a:solidFill>
              <a:latin typeface="ＭＳ Ｐゴシック"/>
              <a:ea typeface="ＭＳ Ｐゴシック"/>
            </a:rPr>
            <a:t>*Restated to reflect to the new segmentation</a:t>
          </a:r>
        </a:p>
      </xdr:txBody>
    </xdr:sp>
    <xdr:clientData/>
  </xdr:twoCellAnchor>
  <xdr:twoCellAnchor>
    <xdr:from>
      <xdr:col>3</xdr:col>
      <xdr:colOff>161925</xdr:colOff>
      <xdr:row>96</xdr:row>
      <xdr:rowOff>9525</xdr:rowOff>
    </xdr:from>
    <xdr:to>
      <xdr:col>3</xdr:col>
      <xdr:colOff>381000</xdr:colOff>
      <xdr:row>97</xdr:row>
      <xdr:rowOff>152400</xdr:rowOff>
    </xdr:to>
    <xdr:sp macro="" textlink="">
      <xdr:nvSpPr>
        <xdr:cNvPr id="5017" name="AutoShape 304"/>
        <xdr:cNvSpPr>
          <a:spLocks/>
        </xdr:cNvSpPr>
      </xdr:nvSpPr>
      <xdr:spPr bwMode="auto">
        <a:xfrm>
          <a:off x="6305550" y="9915525"/>
          <a:ext cx="219075" cy="333375"/>
        </a:xfrm>
        <a:prstGeom prst="rightBrace">
          <a:avLst>
            <a:gd name="adj1" fmla="val 12681"/>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95250</xdr:colOff>
      <xdr:row>96</xdr:row>
      <xdr:rowOff>9525</xdr:rowOff>
    </xdr:from>
    <xdr:to>
      <xdr:col>4</xdr:col>
      <xdr:colOff>314325</xdr:colOff>
      <xdr:row>97</xdr:row>
      <xdr:rowOff>152400</xdr:rowOff>
    </xdr:to>
    <xdr:sp macro="" textlink="">
      <xdr:nvSpPr>
        <xdr:cNvPr id="5018" name="AutoShape 305"/>
        <xdr:cNvSpPr>
          <a:spLocks/>
        </xdr:cNvSpPr>
      </xdr:nvSpPr>
      <xdr:spPr bwMode="auto">
        <a:xfrm>
          <a:off x="7543800" y="9915525"/>
          <a:ext cx="219075" cy="333375"/>
        </a:xfrm>
        <a:prstGeom prst="rightBrace">
          <a:avLst>
            <a:gd name="adj1" fmla="val 12681"/>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123825</xdr:colOff>
      <xdr:row>96</xdr:row>
      <xdr:rowOff>28575</xdr:rowOff>
    </xdr:from>
    <xdr:to>
      <xdr:col>6</xdr:col>
      <xdr:colOff>342900</xdr:colOff>
      <xdr:row>97</xdr:row>
      <xdr:rowOff>171450</xdr:rowOff>
    </xdr:to>
    <xdr:sp macro="" textlink="">
      <xdr:nvSpPr>
        <xdr:cNvPr id="5019" name="AutoShape 306"/>
        <xdr:cNvSpPr>
          <a:spLocks/>
        </xdr:cNvSpPr>
      </xdr:nvSpPr>
      <xdr:spPr bwMode="auto">
        <a:xfrm>
          <a:off x="8991600" y="9934575"/>
          <a:ext cx="219075" cy="333375"/>
        </a:xfrm>
        <a:prstGeom prst="rightBrace">
          <a:avLst>
            <a:gd name="adj1" fmla="val 12681"/>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457200</xdr:colOff>
      <xdr:row>382</xdr:row>
      <xdr:rowOff>0</xdr:rowOff>
    </xdr:from>
    <xdr:to>
      <xdr:col>1</xdr:col>
      <xdr:colOff>457200</xdr:colOff>
      <xdr:row>382</xdr:row>
      <xdr:rowOff>0</xdr:rowOff>
    </xdr:to>
    <xdr:sp macro="" textlink="">
      <xdr:nvSpPr>
        <xdr:cNvPr id="5868" name="Line 4"/>
        <xdr:cNvSpPr>
          <a:spLocks noChangeShapeType="1"/>
        </xdr:cNvSpPr>
      </xdr:nvSpPr>
      <xdr:spPr bwMode="auto">
        <a:xfrm>
          <a:off x="4695825" y="64989075"/>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54</xdr:row>
      <xdr:rowOff>130390</xdr:rowOff>
    </xdr:from>
    <xdr:to>
      <xdr:col>4</xdr:col>
      <xdr:colOff>190500</xdr:colOff>
      <xdr:row>55</xdr:row>
      <xdr:rowOff>149440</xdr:rowOff>
    </xdr:to>
    <xdr:grpSp>
      <xdr:nvGrpSpPr>
        <xdr:cNvPr id="5" name="Group 1"/>
        <xdr:cNvGrpSpPr>
          <a:grpSpLocks/>
        </xdr:cNvGrpSpPr>
      </xdr:nvGrpSpPr>
      <xdr:grpSpPr bwMode="auto">
        <a:xfrm flipV="1">
          <a:off x="7919357" y="12050247"/>
          <a:ext cx="190500" cy="209550"/>
          <a:chOff x="753" y="1831"/>
          <a:chExt cx="31" cy="49"/>
        </a:xfrm>
      </xdr:grpSpPr>
      <xdr:sp macro="" textlink="">
        <xdr:nvSpPr>
          <xdr:cNvPr id="6" name="Line 2"/>
          <xdr:cNvSpPr>
            <a:spLocks noChangeShapeType="1"/>
          </xdr:cNvSpPr>
        </xdr:nvSpPr>
        <xdr:spPr bwMode="auto">
          <a:xfrm>
            <a:off x="753" y="1880"/>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sp macro="" textlink="">
        <xdr:nvSpPr>
          <xdr:cNvPr id="7" name="Freeform 3"/>
          <xdr:cNvSpPr>
            <a:spLocks/>
          </xdr:cNvSpPr>
        </xdr:nvSpPr>
        <xdr:spPr bwMode="auto">
          <a:xfrm>
            <a:off x="763" y="1831"/>
            <a:ext cx="21" cy="49"/>
          </a:xfrm>
          <a:custGeom>
            <a:avLst/>
            <a:gdLst>
              <a:gd name="T0" fmla="*/ 0 w 18"/>
              <a:gd name="T1" fmla="*/ 25 h 50"/>
              <a:gd name="T2" fmla="*/ 0 w 18"/>
              <a:gd name="T3" fmla="*/ 0 h 50"/>
              <a:gd name="T4" fmla="*/ 7699 w 18"/>
              <a:gd name="T5" fmla="*/ 0 h 50"/>
              <a:gd name="T6" fmla="*/ 0 60000 65536"/>
              <a:gd name="T7" fmla="*/ 0 60000 65536"/>
              <a:gd name="T8" fmla="*/ 0 60000 65536"/>
            </a:gdLst>
            <a:ahLst/>
            <a:cxnLst>
              <a:cxn ang="T6">
                <a:pos x="T0" y="T1"/>
              </a:cxn>
              <a:cxn ang="T7">
                <a:pos x="T2" y="T3"/>
              </a:cxn>
              <a:cxn ang="T8">
                <a:pos x="T4" y="T5"/>
              </a:cxn>
            </a:cxnLst>
            <a:rect l="0" t="0" r="r" b="b"/>
            <a:pathLst>
              <a:path w="18" h="50">
                <a:moveTo>
                  <a:pt x="0" y="50"/>
                </a:moveTo>
                <a:lnTo>
                  <a:pt x="0" y="0"/>
                </a:lnTo>
                <a:lnTo>
                  <a:pt x="18" y="0"/>
                </a:lnTo>
              </a:path>
            </a:pathLst>
          </a:cu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arrow"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238125</xdr:colOff>
      <xdr:row>2</xdr:row>
      <xdr:rowOff>66675</xdr:rowOff>
    </xdr:from>
    <xdr:to>
      <xdr:col>3</xdr:col>
      <xdr:colOff>685800</xdr:colOff>
      <xdr:row>6</xdr:row>
      <xdr:rowOff>152400</xdr:rowOff>
    </xdr:to>
    <xdr:sp macro="" textlink="">
      <xdr:nvSpPr>
        <xdr:cNvPr id="183300" name="Text Box 4"/>
        <xdr:cNvSpPr txBox="1">
          <a:spLocks noChangeArrowheads="1"/>
        </xdr:cNvSpPr>
      </xdr:nvSpPr>
      <xdr:spPr bwMode="auto">
        <a:xfrm>
          <a:off x="238125" y="460375"/>
          <a:ext cx="7000875" cy="8731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GB" sz="1200" b="0" i="0" strike="noStrike">
              <a:solidFill>
                <a:srgbClr val="000000"/>
              </a:solidFill>
              <a:latin typeface="Arial"/>
              <a:cs typeface="Arial"/>
            </a:rPr>
            <a:t>Note:</a:t>
          </a:r>
        </a:p>
        <a:p>
          <a:pPr algn="l" rtl="0">
            <a:defRPr sz="1000"/>
          </a:pPr>
          <a:r>
            <a:rPr lang="en-GB" sz="1200" b="0" i="0" strike="noStrike">
              <a:solidFill>
                <a:srgbClr val="000000"/>
              </a:solidFill>
              <a:latin typeface="Arial"/>
              <a:cs typeface="Arial"/>
            </a:rPr>
            <a:t>Figures shown below may not be used in Sony to measure its financial performance and are provided for investors' convenience only. Also, these ratios may not be defined and calculated by other parties/people in the same manner as are in the 'Formula' below.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277</xdr:row>
      <xdr:rowOff>0</xdr:rowOff>
    </xdr:from>
    <xdr:to>
      <xdr:col>3</xdr:col>
      <xdr:colOff>104775</xdr:colOff>
      <xdr:row>278</xdr:row>
      <xdr:rowOff>1</xdr:rowOff>
    </xdr:to>
    <xdr:sp macro="" textlink="">
      <xdr:nvSpPr>
        <xdr:cNvPr id="2469078" name="Text Box 1"/>
        <xdr:cNvSpPr txBox="1">
          <a:spLocks noChangeArrowheads="1"/>
        </xdr:cNvSpPr>
      </xdr:nvSpPr>
      <xdr:spPr bwMode="auto">
        <a:xfrm>
          <a:off x="6657975" y="67894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278</xdr:row>
      <xdr:rowOff>0</xdr:rowOff>
    </xdr:from>
    <xdr:to>
      <xdr:col>3</xdr:col>
      <xdr:colOff>104775</xdr:colOff>
      <xdr:row>279</xdr:row>
      <xdr:rowOff>-1</xdr:rowOff>
    </xdr:to>
    <xdr:sp macro="" textlink="">
      <xdr:nvSpPr>
        <xdr:cNvPr id="2469079" name="Text Box 2"/>
        <xdr:cNvSpPr txBox="1">
          <a:spLocks noChangeArrowheads="1"/>
        </xdr:cNvSpPr>
      </xdr:nvSpPr>
      <xdr:spPr bwMode="auto">
        <a:xfrm>
          <a:off x="6657975" y="68122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28575</xdr:rowOff>
    </xdr:from>
    <xdr:to>
      <xdr:col>3</xdr:col>
      <xdr:colOff>104775</xdr:colOff>
      <xdr:row>292</xdr:row>
      <xdr:rowOff>28576</xdr:rowOff>
    </xdr:to>
    <xdr:sp macro="" textlink="">
      <xdr:nvSpPr>
        <xdr:cNvPr id="2469080" name="Text Box 3"/>
        <xdr:cNvSpPr txBox="1">
          <a:spLocks noChangeArrowheads="1"/>
        </xdr:cNvSpPr>
      </xdr:nvSpPr>
      <xdr:spPr bwMode="auto">
        <a:xfrm>
          <a:off x="6657975" y="71123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76200</xdr:rowOff>
    </xdr:from>
    <xdr:to>
      <xdr:col>3</xdr:col>
      <xdr:colOff>104775</xdr:colOff>
      <xdr:row>292</xdr:row>
      <xdr:rowOff>85726</xdr:rowOff>
    </xdr:to>
    <xdr:sp macro="" textlink="">
      <xdr:nvSpPr>
        <xdr:cNvPr id="2469081" name="Text Box 4"/>
        <xdr:cNvSpPr txBox="1">
          <a:spLocks noChangeArrowheads="1"/>
        </xdr:cNvSpPr>
      </xdr:nvSpPr>
      <xdr:spPr bwMode="auto">
        <a:xfrm>
          <a:off x="6657975" y="71170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28575</xdr:rowOff>
    </xdr:from>
    <xdr:to>
      <xdr:col>3</xdr:col>
      <xdr:colOff>104775</xdr:colOff>
      <xdr:row>292</xdr:row>
      <xdr:rowOff>28576</xdr:rowOff>
    </xdr:to>
    <xdr:sp macro="" textlink="">
      <xdr:nvSpPr>
        <xdr:cNvPr id="2469082" name="Text Box 5"/>
        <xdr:cNvSpPr txBox="1">
          <a:spLocks noChangeArrowheads="1"/>
        </xdr:cNvSpPr>
      </xdr:nvSpPr>
      <xdr:spPr bwMode="auto">
        <a:xfrm>
          <a:off x="6657975" y="71123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285</xdr:row>
      <xdr:rowOff>0</xdr:rowOff>
    </xdr:from>
    <xdr:to>
      <xdr:col>3</xdr:col>
      <xdr:colOff>104775</xdr:colOff>
      <xdr:row>286</xdr:row>
      <xdr:rowOff>-1</xdr:rowOff>
    </xdr:to>
    <xdr:sp macro="" textlink="">
      <xdr:nvSpPr>
        <xdr:cNvPr id="2469083" name="Text Box 6"/>
        <xdr:cNvSpPr txBox="1">
          <a:spLocks noChangeArrowheads="1"/>
        </xdr:cNvSpPr>
      </xdr:nvSpPr>
      <xdr:spPr bwMode="auto">
        <a:xfrm>
          <a:off x="6657975" y="69723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267</xdr:row>
      <xdr:rowOff>0</xdr:rowOff>
    </xdr:from>
    <xdr:to>
      <xdr:col>3</xdr:col>
      <xdr:colOff>104775</xdr:colOff>
      <xdr:row>267</xdr:row>
      <xdr:rowOff>231321</xdr:rowOff>
    </xdr:to>
    <xdr:sp macro="" textlink="">
      <xdr:nvSpPr>
        <xdr:cNvPr id="2469084" name="Text Box 7"/>
        <xdr:cNvSpPr txBox="1">
          <a:spLocks noChangeArrowheads="1"/>
        </xdr:cNvSpPr>
      </xdr:nvSpPr>
      <xdr:spPr bwMode="auto">
        <a:xfrm>
          <a:off x="6657975" y="6560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085" name="Text Box 13"/>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086" name="Text Box 14"/>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087" name="Text Box 15"/>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123825</xdr:colOff>
      <xdr:row>3</xdr:row>
      <xdr:rowOff>19050</xdr:rowOff>
    </xdr:from>
    <xdr:to>
      <xdr:col>3</xdr:col>
      <xdr:colOff>1009650</xdr:colOff>
      <xdr:row>9</xdr:row>
      <xdr:rowOff>152400</xdr:rowOff>
    </xdr:to>
    <xdr:sp macro="" textlink="">
      <xdr:nvSpPr>
        <xdr:cNvPr id="1931857" name="Text Box 20"/>
        <xdr:cNvSpPr txBox="1">
          <a:spLocks noChangeArrowheads="1"/>
        </xdr:cNvSpPr>
      </xdr:nvSpPr>
      <xdr:spPr bwMode="auto">
        <a:xfrm>
          <a:off x="123825" y="704850"/>
          <a:ext cx="7543800" cy="1504950"/>
        </a:xfrm>
        <a:prstGeom prst="rect">
          <a:avLst/>
        </a:prstGeom>
        <a:solidFill>
          <a:srgbClr val="FFFFFF"/>
        </a:solidFill>
        <a:ln w="9525">
          <a:solidFill>
            <a:srgbClr val="000000"/>
          </a:solidFill>
          <a:miter lim="800000"/>
          <a:headEnd/>
          <a:tailEnd/>
        </a:ln>
      </xdr:spPr>
      <xdr:txBody>
        <a:bodyPr vertOverflow="clip" wrap="square" lIns="36576" tIns="27432" rIns="0" bIns="0" anchor="t"/>
        <a:lstStyle/>
        <a:p>
          <a:pPr algn="l" rtl="0">
            <a:defRPr sz="1000"/>
          </a:pPr>
          <a:r>
            <a:rPr lang="en-US" sz="1200" b="1" i="0" u="none" strike="noStrike" baseline="0">
              <a:solidFill>
                <a:srgbClr val="000000"/>
              </a:solidFill>
              <a:latin typeface="Arial"/>
              <a:cs typeface="Arial"/>
            </a:rPr>
            <a:t>Note:</a:t>
          </a:r>
        </a:p>
        <a:p>
          <a:pPr algn="l" rtl="0">
            <a:defRPr sz="1000"/>
          </a:pPr>
          <a:r>
            <a:rPr lang="en-US" sz="1200" b="1" i="0" u="none" strike="noStrike" baseline="0">
              <a:solidFill>
                <a:srgbClr val="000000"/>
              </a:solidFill>
              <a:latin typeface="Arial"/>
              <a:cs typeface="Arial"/>
            </a:rPr>
            <a:t>The financial data provided in this "Historical Data" document is unaudited and restatements may not fully reflect all changes in Generally Accepted Accounting Principles in the U.S.(U.S. GAAP). However, Sony believes that providing such information may be useful for investors to understand Sony's historical development.  For specific descriptions of changes in U.S. GAAP and corresponding restatements, please refer to the Notes below. </a:t>
          </a:r>
        </a:p>
        <a:p>
          <a:pPr algn="l" rtl="0">
            <a:defRPr sz="1000"/>
          </a:pPr>
          <a:endParaRPr lang="en-US" sz="1200" b="1" i="0" u="none" strike="noStrike" baseline="0">
            <a:solidFill>
              <a:srgbClr val="000000"/>
            </a:solidFill>
            <a:latin typeface="Arial"/>
            <a:cs typeface="Arial"/>
          </a:endParaRPr>
        </a:p>
      </xdr:txBody>
    </xdr:sp>
    <xdr:clientData/>
  </xdr:twoCellAnchor>
  <xdr:twoCellAnchor editAs="oneCell">
    <xdr:from>
      <xdr:col>3</xdr:col>
      <xdr:colOff>0</xdr:colOff>
      <xdr:row>291</xdr:row>
      <xdr:rowOff>0</xdr:rowOff>
    </xdr:from>
    <xdr:to>
      <xdr:col>3</xdr:col>
      <xdr:colOff>104775</xdr:colOff>
      <xdr:row>292</xdr:row>
      <xdr:rowOff>1</xdr:rowOff>
    </xdr:to>
    <xdr:sp macro="" textlink="">
      <xdr:nvSpPr>
        <xdr:cNvPr id="2469089" name="Text Box 55"/>
        <xdr:cNvSpPr txBox="1">
          <a:spLocks noChangeArrowheads="1"/>
        </xdr:cNvSpPr>
      </xdr:nvSpPr>
      <xdr:spPr bwMode="auto">
        <a:xfrm>
          <a:off x="6657975" y="71094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292</xdr:row>
      <xdr:rowOff>0</xdr:rowOff>
    </xdr:from>
    <xdr:to>
      <xdr:col>3</xdr:col>
      <xdr:colOff>104775</xdr:colOff>
      <xdr:row>293</xdr:row>
      <xdr:rowOff>-1</xdr:rowOff>
    </xdr:to>
    <xdr:sp macro="" textlink="">
      <xdr:nvSpPr>
        <xdr:cNvPr id="2469090" name="Text Box 56"/>
        <xdr:cNvSpPr txBox="1">
          <a:spLocks noChangeArrowheads="1"/>
        </xdr:cNvSpPr>
      </xdr:nvSpPr>
      <xdr:spPr bwMode="auto">
        <a:xfrm>
          <a:off x="6657975" y="71323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091" name="Text Box 57"/>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76200</xdr:rowOff>
    </xdr:from>
    <xdr:to>
      <xdr:col>3</xdr:col>
      <xdr:colOff>104775</xdr:colOff>
      <xdr:row>306</xdr:row>
      <xdr:rowOff>85726</xdr:rowOff>
    </xdr:to>
    <xdr:sp macro="" textlink="">
      <xdr:nvSpPr>
        <xdr:cNvPr id="2469092" name="Text Box 58"/>
        <xdr:cNvSpPr txBox="1">
          <a:spLocks noChangeArrowheads="1"/>
        </xdr:cNvSpPr>
      </xdr:nvSpPr>
      <xdr:spPr bwMode="auto">
        <a:xfrm>
          <a:off x="6657975" y="74371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093" name="Text Box 59"/>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299</xdr:row>
      <xdr:rowOff>0</xdr:rowOff>
    </xdr:from>
    <xdr:to>
      <xdr:col>3</xdr:col>
      <xdr:colOff>104775</xdr:colOff>
      <xdr:row>300</xdr:row>
      <xdr:rowOff>-1</xdr:rowOff>
    </xdr:to>
    <xdr:sp macro="" textlink="">
      <xdr:nvSpPr>
        <xdr:cNvPr id="2469094" name="Text Box 60"/>
        <xdr:cNvSpPr txBox="1">
          <a:spLocks noChangeArrowheads="1"/>
        </xdr:cNvSpPr>
      </xdr:nvSpPr>
      <xdr:spPr bwMode="auto">
        <a:xfrm>
          <a:off x="6657975" y="72923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279</xdr:row>
      <xdr:rowOff>0</xdr:rowOff>
    </xdr:from>
    <xdr:to>
      <xdr:col>3</xdr:col>
      <xdr:colOff>104775</xdr:colOff>
      <xdr:row>279</xdr:row>
      <xdr:rowOff>228600</xdr:rowOff>
    </xdr:to>
    <xdr:sp macro="" textlink="">
      <xdr:nvSpPr>
        <xdr:cNvPr id="2469095" name="Text Box 61"/>
        <xdr:cNvSpPr txBox="1">
          <a:spLocks noChangeArrowheads="1"/>
        </xdr:cNvSpPr>
      </xdr:nvSpPr>
      <xdr:spPr bwMode="auto">
        <a:xfrm>
          <a:off x="6657975" y="68351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096" name="Text Box 62"/>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097" name="Text Box 63"/>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098" name="Text Box 64"/>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284</xdr:row>
      <xdr:rowOff>0</xdr:rowOff>
    </xdr:from>
    <xdr:to>
      <xdr:col>3</xdr:col>
      <xdr:colOff>104775</xdr:colOff>
      <xdr:row>285</xdr:row>
      <xdr:rowOff>1</xdr:rowOff>
    </xdr:to>
    <xdr:sp macro="" textlink="">
      <xdr:nvSpPr>
        <xdr:cNvPr id="2469099" name="Text Box 65"/>
        <xdr:cNvSpPr txBox="1">
          <a:spLocks noChangeArrowheads="1"/>
        </xdr:cNvSpPr>
      </xdr:nvSpPr>
      <xdr:spPr bwMode="auto">
        <a:xfrm>
          <a:off x="6657975" y="69494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285</xdr:row>
      <xdr:rowOff>0</xdr:rowOff>
    </xdr:from>
    <xdr:to>
      <xdr:col>3</xdr:col>
      <xdr:colOff>104775</xdr:colOff>
      <xdr:row>286</xdr:row>
      <xdr:rowOff>-1</xdr:rowOff>
    </xdr:to>
    <xdr:sp macro="" textlink="">
      <xdr:nvSpPr>
        <xdr:cNvPr id="2469100" name="Text Box 66"/>
        <xdr:cNvSpPr txBox="1">
          <a:spLocks noChangeArrowheads="1"/>
        </xdr:cNvSpPr>
      </xdr:nvSpPr>
      <xdr:spPr bwMode="auto">
        <a:xfrm>
          <a:off x="6657975" y="69723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28575</xdr:rowOff>
    </xdr:from>
    <xdr:to>
      <xdr:col>3</xdr:col>
      <xdr:colOff>104775</xdr:colOff>
      <xdr:row>299</xdr:row>
      <xdr:rowOff>28576</xdr:rowOff>
    </xdr:to>
    <xdr:sp macro="" textlink="">
      <xdr:nvSpPr>
        <xdr:cNvPr id="2469101" name="Text Box 67"/>
        <xdr:cNvSpPr txBox="1">
          <a:spLocks noChangeArrowheads="1"/>
        </xdr:cNvSpPr>
      </xdr:nvSpPr>
      <xdr:spPr bwMode="auto">
        <a:xfrm>
          <a:off x="6657975" y="72723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76200</xdr:rowOff>
    </xdr:from>
    <xdr:to>
      <xdr:col>3</xdr:col>
      <xdr:colOff>104775</xdr:colOff>
      <xdr:row>299</xdr:row>
      <xdr:rowOff>85726</xdr:rowOff>
    </xdr:to>
    <xdr:sp macro="" textlink="">
      <xdr:nvSpPr>
        <xdr:cNvPr id="2469102" name="Text Box 68"/>
        <xdr:cNvSpPr txBox="1">
          <a:spLocks noChangeArrowheads="1"/>
        </xdr:cNvSpPr>
      </xdr:nvSpPr>
      <xdr:spPr bwMode="auto">
        <a:xfrm>
          <a:off x="6657975" y="72771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28575</xdr:rowOff>
    </xdr:from>
    <xdr:to>
      <xdr:col>3</xdr:col>
      <xdr:colOff>104775</xdr:colOff>
      <xdr:row>299</xdr:row>
      <xdr:rowOff>28576</xdr:rowOff>
    </xdr:to>
    <xdr:sp macro="" textlink="">
      <xdr:nvSpPr>
        <xdr:cNvPr id="2469103" name="Text Box 69"/>
        <xdr:cNvSpPr txBox="1">
          <a:spLocks noChangeArrowheads="1"/>
        </xdr:cNvSpPr>
      </xdr:nvSpPr>
      <xdr:spPr bwMode="auto">
        <a:xfrm>
          <a:off x="6657975" y="72723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292</xdr:row>
      <xdr:rowOff>0</xdr:rowOff>
    </xdr:from>
    <xdr:to>
      <xdr:col>3</xdr:col>
      <xdr:colOff>104775</xdr:colOff>
      <xdr:row>293</xdr:row>
      <xdr:rowOff>-1</xdr:rowOff>
    </xdr:to>
    <xdr:sp macro="" textlink="">
      <xdr:nvSpPr>
        <xdr:cNvPr id="2469104" name="Text Box 70"/>
        <xdr:cNvSpPr txBox="1">
          <a:spLocks noChangeArrowheads="1"/>
        </xdr:cNvSpPr>
      </xdr:nvSpPr>
      <xdr:spPr bwMode="auto">
        <a:xfrm>
          <a:off x="6657975" y="71323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272</xdr:row>
      <xdr:rowOff>0</xdr:rowOff>
    </xdr:from>
    <xdr:to>
      <xdr:col>3</xdr:col>
      <xdr:colOff>104775</xdr:colOff>
      <xdr:row>272</xdr:row>
      <xdr:rowOff>228600</xdr:rowOff>
    </xdr:to>
    <xdr:sp macro="" textlink="">
      <xdr:nvSpPr>
        <xdr:cNvPr id="2469105" name="Text Box 71"/>
        <xdr:cNvSpPr txBox="1">
          <a:spLocks noChangeArrowheads="1"/>
        </xdr:cNvSpPr>
      </xdr:nvSpPr>
      <xdr:spPr bwMode="auto">
        <a:xfrm>
          <a:off x="6657975" y="66751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106" name="Text Box 72"/>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107" name="Text Box 73"/>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108" name="Text Box 74"/>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0</xdr:rowOff>
    </xdr:from>
    <xdr:to>
      <xdr:col>3</xdr:col>
      <xdr:colOff>104775</xdr:colOff>
      <xdr:row>299</xdr:row>
      <xdr:rowOff>1</xdr:rowOff>
    </xdr:to>
    <xdr:sp macro="" textlink="">
      <xdr:nvSpPr>
        <xdr:cNvPr id="2469109" name="Text Box 75"/>
        <xdr:cNvSpPr txBox="1">
          <a:spLocks noChangeArrowheads="1"/>
        </xdr:cNvSpPr>
      </xdr:nvSpPr>
      <xdr:spPr bwMode="auto">
        <a:xfrm>
          <a:off x="6657975" y="72694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299</xdr:row>
      <xdr:rowOff>0</xdr:rowOff>
    </xdr:from>
    <xdr:to>
      <xdr:col>3</xdr:col>
      <xdr:colOff>104775</xdr:colOff>
      <xdr:row>300</xdr:row>
      <xdr:rowOff>-1</xdr:rowOff>
    </xdr:to>
    <xdr:sp macro="" textlink="">
      <xdr:nvSpPr>
        <xdr:cNvPr id="2469110" name="Text Box 76"/>
        <xdr:cNvSpPr txBox="1">
          <a:spLocks noChangeArrowheads="1"/>
        </xdr:cNvSpPr>
      </xdr:nvSpPr>
      <xdr:spPr bwMode="auto">
        <a:xfrm>
          <a:off x="6657975" y="72923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111" name="Text Box 77"/>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76200</xdr:rowOff>
    </xdr:from>
    <xdr:to>
      <xdr:col>3</xdr:col>
      <xdr:colOff>104775</xdr:colOff>
      <xdr:row>315</xdr:row>
      <xdr:rowOff>85726</xdr:rowOff>
    </xdr:to>
    <xdr:sp macro="" textlink="">
      <xdr:nvSpPr>
        <xdr:cNvPr id="2469112" name="Text Box 78"/>
        <xdr:cNvSpPr txBox="1">
          <a:spLocks noChangeArrowheads="1"/>
        </xdr:cNvSpPr>
      </xdr:nvSpPr>
      <xdr:spPr bwMode="auto">
        <a:xfrm>
          <a:off x="6657975" y="75971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113" name="Text Box 79"/>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0</xdr:rowOff>
    </xdr:from>
    <xdr:to>
      <xdr:col>3</xdr:col>
      <xdr:colOff>104775</xdr:colOff>
      <xdr:row>309</xdr:row>
      <xdr:rowOff>0</xdr:rowOff>
    </xdr:to>
    <xdr:sp macro="" textlink="">
      <xdr:nvSpPr>
        <xdr:cNvPr id="2469114" name="Text Box 80"/>
        <xdr:cNvSpPr txBox="1">
          <a:spLocks noChangeArrowheads="1"/>
        </xdr:cNvSpPr>
      </xdr:nvSpPr>
      <xdr:spPr bwMode="auto">
        <a:xfrm>
          <a:off x="6657975" y="74523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286</xdr:row>
      <xdr:rowOff>0</xdr:rowOff>
    </xdr:from>
    <xdr:to>
      <xdr:col>3</xdr:col>
      <xdr:colOff>104775</xdr:colOff>
      <xdr:row>286</xdr:row>
      <xdr:rowOff>228600</xdr:rowOff>
    </xdr:to>
    <xdr:sp macro="" textlink="">
      <xdr:nvSpPr>
        <xdr:cNvPr id="2469115" name="Text Box 81"/>
        <xdr:cNvSpPr txBox="1">
          <a:spLocks noChangeArrowheads="1"/>
        </xdr:cNvSpPr>
      </xdr:nvSpPr>
      <xdr:spPr bwMode="auto">
        <a:xfrm>
          <a:off x="6657975" y="69951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16" name="Text Box 82"/>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17" name="Text Box 83"/>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18" name="Text Box 84"/>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28575</xdr:rowOff>
    </xdr:from>
    <xdr:to>
      <xdr:col>3</xdr:col>
      <xdr:colOff>104775</xdr:colOff>
      <xdr:row>314</xdr:row>
      <xdr:rowOff>28574</xdr:rowOff>
    </xdr:to>
    <xdr:sp macro="" textlink="">
      <xdr:nvSpPr>
        <xdr:cNvPr id="2469119" name="Text Box 85"/>
        <xdr:cNvSpPr txBox="1">
          <a:spLocks noChangeArrowheads="1"/>
        </xdr:cNvSpPr>
      </xdr:nvSpPr>
      <xdr:spPr bwMode="auto">
        <a:xfrm>
          <a:off x="6657975" y="75695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76200</xdr:rowOff>
    </xdr:from>
    <xdr:to>
      <xdr:col>3</xdr:col>
      <xdr:colOff>104775</xdr:colOff>
      <xdr:row>314</xdr:row>
      <xdr:rowOff>85724</xdr:rowOff>
    </xdr:to>
    <xdr:sp macro="" textlink="">
      <xdr:nvSpPr>
        <xdr:cNvPr id="2469120" name="Text Box 86"/>
        <xdr:cNvSpPr txBox="1">
          <a:spLocks noChangeArrowheads="1"/>
        </xdr:cNvSpPr>
      </xdr:nvSpPr>
      <xdr:spPr bwMode="auto">
        <a:xfrm>
          <a:off x="6657975" y="75742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28575</xdr:rowOff>
    </xdr:from>
    <xdr:to>
      <xdr:col>3</xdr:col>
      <xdr:colOff>104775</xdr:colOff>
      <xdr:row>314</xdr:row>
      <xdr:rowOff>28574</xdr:rowOff>
    </xdr:to>
    <xdr:sp macro="" textlink="">
      <xdr:nvSpPr>
        <xdr:cNvPr id="2469121" name="Text Box 87"/>
        <xdr:cNvSpPr txBox="1">
          <a:spLocks noChangeArrowheads="1"/>
        </xdr:cNvSpPr>
      </xdr:nvSpPr>
      <xdr:spPr bwMode="auto">
        <a:xfrm>
          <a:off x="6657975" y="75695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122" name="Text Box 88"/>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123" name="Text Box 89"/>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124" name="Text Box 90"/>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25" name="Text Box 91"/>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26" name="Text Box 92"/>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27" name="Text Box 93"/>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0</xdr:rowOff>
    </xdr:from>
    <xdr:to>
      <xdr:col>3</xdr:col>
      <xdr:colOff>104775</xdr:colOff>
      <xdr:row>315</xdr:row>
      <xdr:rowOff>1</xdr:rowOff>
    </xdr:to>
    <xdr:sp macro="" textlink="">
      <xdr:nvSpPr>
        <xdr:cNvPr id="2469128" name="Text Box 94"/>
        <xdr:cNvSpPr txBox="1">
          <a:spLocks noChangeArrowheads="1"/>
        </xdr:cNvSpPr>
      </xdr:nvSpPr>
      <xdr:spPr bwMode="auto">
        <a:xfrm>
          <a:off x="6657975" y="75895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29" name="Text Box 95"/>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30" name="Text Box 96"/>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31" name="Text Box 97"/>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275</xdr:row>
      <xdr:rowOff>0</xdr:rowOff>
    </xdr:from>
    <xdr:to>
      <xdr:col>3</xdr:col>
      <xdr:colOff>104775</xdr:colOff>
      <xdr:row>276</xdr:row>
      <xdr:rowOff>1</xdr:rowOff>
    </xdr:to>
    <xdr:sp macro="" textlink="">
      <xdr:nvSpPr>
        <xdr:cNvPr id="2469132" name="Text Box 98"/>
        <xdr:cNvSpPr txBox="1">
          <a:spLocks noChangeArrowheads="1"/>
        </xdr:cNvSpPr>
      </xdr:nvSpPr>
      <xdr:spPr bwMode="auto">
        <a:xfrm>
          <a:off x="6657975" y="67437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276</xdr:row>
      <xdr:rowOff>0</xdr:rowOff>
    </xdr:from>
    <xdr:to>
      <xdr:col>3</xdr:col>
      <xdr:colOff>104775</xdr:colOff>
      <xdr:row>277</xdr:row>
      <xdr:rowOff>-1</xdr:rowOff>
    </xdr:to>
    <xdr:sp macro="" textlink="">
      <xdr:nvSpPr>
        <xdr:cNvPr id="2469133" name="Text Box 99"/>
        <xdr:cNvSpPr txBox="1">
          <a:spLocks noChangeArrowheads="1"/>
        </xdr:cNvSpPr>
      </xdr:nvSpPr>
      <xdr:spPr bwMode="auto">
        <a:xfrm>
          <a:off x="6657975" y="67665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289</xdr:row>
      <xdr:rowOff>28575</xdr:rowOff>
    </xdr:from>
    <xdr:to>
      <xdr:col>3</xdr:col>
      <xdr:colOff>104775</xdr:colOff>
      <xdr:row>290</xdr:row>
      <xdr:rowOff>28576</xdr:rowOff>
    </xdr:to>
    <xdr:sp macro="" textlink="">
      <xdr:nvSpPr>
        <xdr:cNvPr id="2469134" name="Text Box 100"/>
        <xdr:cNvSpPr txBox="1">
          <a:spLocks noChangeArrowheads="1"/>
        </xdr:cNvSpPr>
      </xdr:nvSpPr>
      <xdr:spPr bwMode="auto">
        <a:xfrm>
          <a:off x="6657975" y="70665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289</xdr:row>
      <xdr:rowOff>76200</xdr:rowOff>
    </xdr:from>
    <xdr:to>
      <xdr:col>3</xdr:col>
      <xdr:colOff>104775</xdr:colOff>
      <xdr:row>290</xdr:row>
      <xdr:rowOff>85726</xdr:rowOff>
    </xdr:to>
    <xdr:sp macro="" textlink="">
      <xdr:nvSpPr>
        <xdr:cNvPr id="2469135" name="Text Box 101"/>
        <xdr:cNvSpPr txBox="1">
          <a:spLocks noChangeArrowheads="1"/>
        </xdr:cNvSpPr>
      </xdr:nvSpPr>
      <xdr:spPr bwMode="auto">
        <a:xfrm>
          <a:off x="6657975" y="707136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289</xdr:row>
      <xdr:rowOff>28575</xdr:rowOff>
    </xdr:from>
    <xdr:to>
      <xdr:col>3</xdr:col>
      <xdr:colOff>104775</xdr:colOff>
      <xdr:row>290</xdr:row>
      <xdr:rowOff>28576</xdr:rowOff>
    </xdr:to>
    <xdr:sp macro="" textlink="">
      <xdr:nvSpPr>
        <xdr:cNvPr id="2469136" name="Text Box 102"/>
        <xdr:cNvSpPr txBox="1">
          <a:spLocks noChangeArrowheads="1"/>
        </xdr:cNvSpPr>
      </xdr:nvSpPr>
      <xdr:spPr bwMode="auto">
        <a:xfrm>
          <a:off x="6657975" y="70665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283</xdr:row>
      <xdr:rowOff>0</xdr:rowOff>
    </xdr:from>
    <xdr:to>
      <xdr:col>3</xdr:col>
      <xdr:colOff>104775</xdr:colOff>
      <xdr:row>284</xdr:row>
      <xdr:rowOff>-1</xdr:rowOff>
    </xdr:to>
    <xdr:sp macro="" textlink="">
      <xdr:nvSpPr>
        <xdr:cNvPr id="2469137" name="Text Box 103"/>
        <xdr:cNvSpPr txBox="1">
          <a:spLocks noChangeArrowheads="1"/>
        </xdr:cNvSpPr>
      </xdr:nvSpPr>
      <xdr:spPr bwMode="auto">
        <a:xfrm>
          <a:off x="6657975" y="69265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267</xdr:row>
      <xdr:rowOff>0</xdr:rowOff>
    </xdr:from>
    <xdr:to>
      <xdr:col>3</xdr:col>
      <xdr:colOff>104775</xdr:colOff>
      <xdr:row>267</xdr:row>
      <xdr:rowOff>231321</xdr:rowOff>
    </xdr:to>
    <xdr:sp macro="" textlink="">
      <xdr:nvSpPr>
        <xdr:cNvPr id="2469138" name="Text Box 104"/>
        <xdr:cNvSpPr txBox="1">
          <a:spLocks noChangeArrowheads="1"/>
        </xdr:cNvSpPr>
      </xdr:nvSpPr>
      <xdr:spPr bwMode="auto">
        <a:xfrm>
          <a:off x="6657975" y="6560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0</xdr:rowOff>
    </xdr:from>
    <xdr:to>
      <xdr:col>3</xdr:col>
      <xdr:colOff>104775</xdr:colOff>
      <xdr:row>294</xdr:row>
      <xdr:rowOff>1</xdr:rowOff>
    </xdr:to>
    <xdr:sp macro="" textlink="">
      <xdr:nvSpPr>
        <xdr:cNvPr id="2469139" name="Text Box 105"/>
        <xdr:cNvSpPr txBox="1">
          <a:spLocks noChangeArrowheads="1"/>
        </xdr:cNvSpPr>
      </xdr:nvSpPr>
      <xdr:spPr bwMode="auto">
        <a:xfrm>
          <a:off x="6657975" y="7155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0</xdr:rowOff>
    </xdr:from>
    <xdr:to>
      <xdr:col>3</xdr:col>
      <xdr:colOff>104775</xdr:colOff>
      <xdr:row>294</xdr:row>
      <xdr:rowOff>1</xdr:rowOff>
    </xdr:to>
    <xdr:sp macro="" textlink="">
      <xdr:nvSpPr>
        <xdr:cNvPr id="2469140" name="Text Box 106"/>
        <xdr:cNvSpPr txBox="1">
          <a:spLocks noChangeArrowheads="1"/>
        </xdr:cNvSpPr>
      </xdr:nvSpPr>
      <xdr:spPr bwMode="auto">
        <a:xfrm>
          <a:off x="6657975" y="7155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0</xdr:rowOff>
    </xdr:from>
    <xdr:to>
      <xdr:col>3</xdr:col>
      <xdr:colOff>104775</xdr:colOff>
      <xdr:row>294</xdr:row>
      <xdr:rowOff>1</xdr:rowOff>
    </xdr:to>
    <xdr:sp macro="" textlink="">
      <xdr:nvSpPr>
        <xdr:cNvPr id="2469141" name="Text Box 107"/>
        <xdr:cNvSpPr txBox="1">
          <a:spLocks noChangeArrowheads="1"/>
        </xdr:cNvSpPr>
      </xdr:nvSpPr>
      <xdr:spPr bwMode="auto">
        <a:xfrm>
          <a:off x="6657975" y="7155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289</xdr:row>
      <xdr:rowOff>0</xdr:rowOff>
    </xdr:from>
    <xdr:to>
      <xdr:col>3</xdr:col>
      <xdr:colOff>104775</xdr:colOff>
      <xdr:row>290</xdr:row>
      <xdr:rowOff>1</xdr:rowOff>
    </xdr:to>
    <xdr:sp macro="" textlink="">
      <xdr:nvSpPr>
        <xdr:cNvPr id="2469142" name="Text Box 108"/>
        <xdr:cNvSpPr txBox="1">
          <a:spLocks noChangeArrowheads="1"/>
        </xdr:cNvSpPr>
      </xdr:nvSpPr>
      <xdr:spPr bwMode="auto">
        <a:xfrm>
          <a:off x="6657975" y="70637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290</xdr:row>
      <xdr:rowOff>0</xdr:rowOff>
    </xdr:from>
    <xdr:to>
      <xdr:col>3</xdr:col>
      <xdr:colOff>104775</xdr:colOff>
      <xdr:row>291</xdr:row>
      <xdr:rowOff>-1</xdr:rowOff>
    </xdr:to>
    <xdr:sp macro="" textlink="">
      <xdr:nvSpPr>
        <xdr:cNvPr id="2469143" name="Text Box 109"/>
        <xdr:cNvSpPr txBox="1">
          <a:spLocks noChangeArrowheads="1"/>
        </xdr:cNvSpPr>
      </xdr:nvSpPr>
      <xdr:spPr bwMode="auto">
        <a:xfrm>
          <a:off x="6657975" y="70866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303</xdr:row>
      <xdr:rowOff>28575</xdr:rowOff>
    </xdr:from>
    <xdr:to>
      <xdr:col>3</xdr:col>
      <xdr:colOff>104775</xdr:colOff>
      <xdr:row>304</xdr:row>
      <xdr:rowOff>28576</xdr:rowOff>
    </xdr:to>
    <xdr:sp macro="" textlink="">
      <xdr:nvSpPr>
        <xdr:cNvPr id="2469144" name="Text Box 110"/>
        <xdr:cNvSpPr txBox="1">
          <a:spLocks noChangeArrowheads="1"/>
        </xdr:cNvSpPr>
      </xdr:nvSpPr>
      <xdr:spPr bwMode="auto">
        <a:xfrm>
          <a:off x="6657975" y="73866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303</xdr:row>
      <xdr:rowOff>76200</xdr:rowOff>
    </xdr:from>
    <xdr:to>
      <xdr:col>3</xdr:col>
      <xdr:colOff>104775</xdr:colOff>
      <xdr:row>304</xdr:row>
      <xdr:rowOff>85726</xdr:rowOff>
    </xdr:to>
    <xdr:sp macro="" textlink="">
      <xdr:nvSpPr>
        <xdr:cNvPr id="2469145" name="Text Box 111"/>
        <xdr:cNvSpPr txBox="1">
          <a:spLocks noChangeArrowheads="1"/>
        </xdr:cNvSpPr>
      </xdr:nvSpPr>
      <xdr:spPr bwMode="auto">
        <a:xfrm>
          <a:off x="6657975" y="73914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303</xdr:row>
      <xdr:rowOff>28575</xdr:rowOff>
    </xdr:from>
    <xdr:to>
      <xdr:col>3</xdr:col>
      <xdr:colOff>104775</xdr:colOff>
      <xdr:row>304</xdr:row>
      <xdr:rowOff>28576</xdr:rowOff>
    </xdr:to>
    <xdr:sp macro="" textlink="">
      <xdr:nvSpPr>
        <xdr:cNvPr id="2469146" name="Text Box 112"/>
        <xdr:cNvSpPr txBox="1">
          <a:spLocks noChangeArrowheads="1"/>
        </xdr:cNvSpPr>
      </xdr:nvSpPr>
      <xdr:spPr bwMode="auto">
        <a:xfrm>
          <a:off x="6657975" y="73866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297</xdr:row>
      <xdr:rowOff>0</xdr:rowOff>
    </xdr:from>
    <xdr:to>
      <xdr:col>3</xdr:col>
      <xdr:colOff>104775</xdr:colOff>
      <xdr:row>298</xdr:row>
      <xdr:rowOff>-1</xdr:rowOff>
    </xdr:to>
    <xdr:sp macro="" textlink="">
      <xdr:nvSpPr>
        <xdr:cNvPr id="2469147" name="Text Box 113"/>
        <xdr:cNvSpPr txBox="1">
          <a:spLocks noChangeArrowheads="1"/>
        </xdr:cNvSpPr>
      </xdr:nvSpPr>
      <xdr:spPr bwMode="auto">
        <a:xfrm>
          <a:off x="6657975" y="72466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277</xdr:row>
      <xdr:rowOff>0</xdr:rowOff>
    </xdr:from>
    <xdr:to>
      <xdr:col>3</xdr:col>
      <xdr:colOff>104775</xdr:colOff>
      <xdr:row>278</xdr:row>
      <xdr:rowOff>1</xdr:rowOff>
    </xdr:to>
    <xdr:sp macro="" textlink="">
      <xdr:nvSpPr>
        <xdr:cNvPr id="2469148" name="Text Box 114"/>
        <xdr:cNvSpPr txBox="1">
          <a:spLocks noChangeArrowheads="1"/>
        </xdr:cNvSpPr>
      </xdr:nvSpPr>
      <xdr:spPr bwMode="auto">
        <a:xfrm>
          <a:off x="6657975" y="67894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149" name="Text Box 115"/>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150" name="Text Box 116"/>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151" name="Text Box 117"/>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282</xdr:row>
      <xdr:rowOff>0</xdr:rowOff>
    </xdr:from>
    <xdr:to>
      <xdr:col>3</xdr:col>
      <xdr:colOff>104775</xdr:colOff>
      <xdr:row>283</xdr:row>
      <xdr:rowOff>1</xdr:rowOff>
    </xdr:to>
    <xdr:sp macro="" textlink="">
      <xdr:nvSpPr>
        <xdr:cNvPr id="2469152" name="Text Box 118"/>
        <xdr:cNvSpPr txBox="1">
          <a:spLocks noChangeArrowheads="1"/>
        </xdr:cNvSpPr>
      </xdr:nvSpPr>
      <xdr:spPr bwMode="auto">
        <a:xfrm>
          <a:off x="6657975" y="69037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283</xdr:row>
      <xdr:rowOff>0</xdr:rowOff>
    </xdr:from>
    <xdr:to>
      <xdr:col>3</xdr:col>
      <xdr:colOff>104775</xdr:colOff>
      <xdr:row>284</xdr:row>
      <xdr:rowOff>-1</xdr:rowOff>
    </xdr:to>
    <xdr:sp macro="" textlink="">
      <xdr:nvSpPr>
        <xdr:cNvPr id="2469153" name="Text Box 119"/>
        <xdr:cNvSpPr txBox="1">
          <a:spLocks noChangeArrowheads="1"/>
        </xdr:cNvSpPr>
      </xdr:nvSpPr>
      <xdr:spPr bwMode="auto">
        <a:xfrm>
          <a:off x="6657975" y="69265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296</xdr:row>
      <xdr:rowOff>28575</xdr:rowOff>
    </xdr:from>
    <xdr:to>
      <xdr:col>3</xdr:col>
      <xdr:colOff>104775</xdr:colOff>
      <xdr:row>297</xdr:row>
      <xdr:rowOff>28576</xdr:rowOff>
    </xdr:to>
    <xdr:sp macro="" textlink="">
      <xdr:nvSpPr>
        <xdr:cNvPr id="2469154" name="Text Box 120"/>
        <xdr:cNvSpPr txBox="1">
          <a:spLocks noChangeArrowheads="1"/>
        </xdr:cNvSpPr>
      </xdr:nvSpPr>
      <xdr:spPr bwMode="auto">
        <a:xfrm>
          <a:off x="6657975" y="72266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296</xdr:row>
      <xdr:rowOff>76200</xdr:rowOff>
    </xdr:from>
    <xdr:to>
      <xdr:col>3</xdr:col>
      <xdr:colOff>104775</xdr:colOff>
      <xdr:row>297</xdr:row>
      <xdr:rowOff>85726</xdr:rowOff>
    </xdr:to>
    <xdr:sp macro="" textlink="">
      <xdr:nvSpPr>
        <xdr:cNvPr id="2469155" name="Text Box 121"/>
        <xdr:cNvSpPr txBox="1">
          <a:spLocks noChangeArrowheads="1"/>
        </xdr:cNvSpPr>
      </xdr:nvSpPr>
      <xdr:spPr bwMode="auto">
        <a:xfrm>
          <a:off x="6657975" y="72313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296</xdr:row>
      <xdr:rowOff>28575</xdr:rowOff>
    </xdr:from>
    <xdr:to>
      <xdr:col>3</xdr:col>
      <xdr:colOff>104775</xdr:colOff>
      <xdr:row>297</xdr:row>
      <xdr:rowOff>28576</xdr:rowOff>
    </xdr:to>
    <xdr:sp macro="" textlink="">
      <xdr:nvSpPr>
        <xdr:cNvPr id="2469156" name="Text Box 122"/>
        <xdr:cNvSpPr txBox="1">
          <a:spLocks noChangeArrowheads="1"/>
        </xdr:cNvSpPr>
      </xdr:nvSpPr>
      <xdr:spPr bwMode="auto">
        <a:xfrm>
          <a:off x="6657975" y="72266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290</xdr:row>
      <xdr:rowOff>0</xdr:rowOff>
    </xdr:from>
    <xdr:to>
      <xdr:col>3</xdr:col>
      <xdr:colOff>104775</xdr:colOff>
      <xdr:row>291</xdr:row>
      <xdr:rowOff>-1</xdr:rowOff>
    </xdr:to>
    <xdr:sp macro="" textlink="">
      <xdr:nvSpPr>
        <xdr:cNvPr id="2469157" name="Text Box 123"/>
        <xdr:cNvSpPr txBox="1">
          <a:spLocks noChangeArrowheads="1"/>
        </xdr:cNvSpPr>
      </xdr:nvSpPr>
      <xdr:spPr bwMode="auto">
        <a:xfrm>
          <a:off x="6657975" y="70866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270</xdr:row>
      <xdr:rowOff>0</xdr:rowOff>
    </xdr:from>
    <xdr:to>
      <xdr:col>3</xdr:col>
      <xdr:colOff>104775</xdr:colOff>
      <xdr:row>271</xdr:row>
      <xdr:rowOff>1</xdr:rowOff>
    </xdr:to>
    <xdr:sp macro="" textlink="">
      <xdr:nvSpPr>
        <xdr:cNvPr id="2469158" name="Text Box 124"/>
        <xdr:cNvSpPr txBox="1">
          <a:spLocks noChangeArrowheads="1"/>
        </xdr:cNvSpPr>
      </xdr:nvSpPr>
      <xdr:spPr bwMode="auto">
        <a:xfrm>
          <a:off x="6657975" y="66294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0</xdr:rowOff>
    </xdr:from>
    <xdr:to>
      <xdr:col>3</xdr:col>
      <xdr:colOff>104775</xdr:colOff>
      <xdr:row>300</xdr:row>
      <xdr:rowOff>228600</xdr:rowOff>
    </xdr:to>
    <xdr:sp macro="" textlink="">
      <xdr:nvSpPr>
        <xdr:cNvPr id="2469159" name="Text Box 125"/>
        <xdr:cNvSpPr txBox="1">
          <a:spLocks noChangeArrowheads="1"/>
        </xdr:cNvSpPr>
      </xdr:nvSpPr>
      <xdr:spPr bwMode="auto">
        <a:xfrm>
          <a:off x="6657975" y="73152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0</xdr:rowOff>
    </xdr:from>
    <xdr:to>
      <xdr:col>3</xdr:col>
      <xdr:colOff>104775</xdr:colOff>
      <xdr:row>300</xdr:row>
      <xdr:rowOff>228600</xdr:rowOff>
    </xdr:to>
    <xdr:sp macro="" textlink="">
      <xdr:nvSpPr>
        <xdr:cNvPr id="2469160" name="Text Box 126"/>
        <xdr:cNvSpPr txBox="1">
          <a:spLocks noChangeArrowheads="1"/>
        </xdr:cNvSpPr>
      </xdr:nvSpPr>
      <xdr:spPr bwMode="auto">
        <a:xfrm>
          <a:off x="6657975" y="73152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0</xdr:rowOff>
    </xdr:from>
    <xdr:to>
      <xdr:col>3</xdr:col>
      <xdr:colOff>104775</xdr:colOff>
      <xdr:row>300</xdr:row>
      <xdr:rowOff>228600</xdr:rowOff>
    </xdr:to>
    <xdr:sp macro="" textlink="">
      <xdr:nvSpPr>
        <xdr:cNvPr id="2469161" name="Text Box 127"/>
        <xdr:cNvSpPr txBox="1">
          <a:spLocks noChangeArrowheads="1"/>
        </xdr:cNvSpPr>
      </xdr:nvSpPr>
      <xdr:spPr bwMode="auto">
        <a:xfrm>
          <a:off x="6657975" y="73152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296</xdr:row>
      <xdr:rowOff>0</xdr:rowOff>
    </xdr:from>
    <xdr:to>
      <xdr:col>3</xdr:col>
      <xdr:colOff>104775</xdr:colOff>
      <xdr:row>297</xdr:row>
      <xdr:rowOff>1</xdr:rowOff>
    </xdr:to>
    <xdr:sp macro="" textlink="">
      <xdr:nvSpPr>
        <xdr:cNvPr id="2469162" name="Text Box 128"/>
        <xdr:cNvSpPr txBox="1">
          <a:spLocks noChangeArrowheads="1"/>
        </xdr:cNvSpPr>
      </xdr:nvSpPr>
      <xdr:spPr bwMode="auto">
        <a:xfrm>
          <a:off x="6657975" y="72237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297</xdr:row>
      <xdr:rowOff>0</xdr:rowOff>
    </xdr:from>
    <xdr:to>
      <xdr:col>3</xdr:col>
      <xdr:colOff>104775</xdr:colOff>
      <xdr:row>298</xdr:row>
      <xdr:rowOff>-1</xdr:rowOff>
    </xdr:to>
    <xdr:sp macro="" textlink="">
      <xdr:nvSpPr>
        <xdr:cNvPr id="2469163" name="Text Box 129"/>
        <xdr:cNvSpPr txBox="1">
          <a:spLocks noChangeArrowheads="1"/>
        </xdr:cNvSpPr>
      </xdr:nvSpPr>
      <xdr:spPr bwMode="auto">
        <a:xfrm>
          <a:off x="6657975" y="72466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28575</xdr:rowOff>
    </xdr:from>
    <xdr:to>
      <xdr:col>3</xdr:col>
      <xdr:colOff>104775</xdr:colOff>
      <xdr:row>313</xdr:row>
      <xdr:rowOff>28576</xdr:rowOff>
    </xdr:to>
    <xdr:sp macro="" textlink="">
      <xdr:nvSpPr>
        <xdr:cNvPr id="2469164" name="Text Box 130"/>
        <xdr:cNvSpPr txBox="1">
          <a:spLocks noChangeArrowheads="1"/>
        </xdr:cNvSpPr>
      </xdr:nvSpPr>
      <xdr:spPr bwMode="auto">
        <a:xfrm>
          <a:off x="6657975" y="75466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76200</xdr:rowOff>
    </xdr:from>
    <xdr:to>
      <xdr:col>3</xdr:col>
      <xdr:colOff>104775</xdr:colOff>
      <xdr:row>313</xdr:row>
      <xdr:rowOff>85726</xdr:rowOff>
    </xdr:to>
    <xdr:sp macro="" textlink="">
      <xdr:nvSpPr>
        <xdr:cNvPr id="2469165" name="Text Box 131"/>
        <xdr:cNvSpPr txBox="1">
          <a:spLocks noChangeArrowheads="1"/>
        </xdr:cNvSpPr>
      </xdr:nvSpPr>
      <xdr:spPr bwMode="auto">
        <a:xfrm>
          <a:off x="6657975" y="75514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28575</xdr:rowOff>
    </xdr:from>
    <xdr:to>
      <xdr:col>3</xdr:col>
      <xdr:colOff>104775</xdr:colOff>
      <xdr:row>313</xdr:row>
      <xdr:rowOff>28576</xdr:rowOff>
    </xdr:to>
    <xdr:sp macro="" textlink="">
      <xdr:nvSpPr>
        <xdr:cNvPr id="2469166" name="Text Box 132"/>
        <xdr:cNvSpPr txBox="1">
          <a:spLocks noChangeArrowheads="1"/>
        </xdr:cNvSpPr>
      </xdr:nvSpPr>
      <xdr:spPr bwMode="auto">
        <a:xfrm>
          <a:off x="6657975" y="75466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304</xdr:row>
      <xdr:rowOff>0</xdr:rowOff>
    </xdr:from>
    <xdr:to>
      <xdr:col>3</xdr:col>
      <xdr:colOff>104775</xdr:colOff>
      <xdr:row>305</xdr:row>
      <xdr:rowOff>-1</xdr:rowOff>
    </xdr:to>
    <xdr:sp macro="" textlink="">
      <xdr:nvSpPr>
        <xdr:cNvPr id="2469167" name="Text Box 133"/>
        <xdr:cNvSpPr txBox="1">
          <a:spLocks noChangeArrowheads="1"/>
        </xdr:cNvSpPr>
      </xdr:nvSpPr>
      <xdr:spPr bwMode="auto">
        <a:xfrm>
          <a:off x="6657975" y="74066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284</xdr:row>
      <xdr:rowOff>0</xdr:rowOff>
    </xdr:from>
    <xdr:to>
      <xdr:col>3</xdr:col>
      <xdr:colOff>104775</xdr:colOff>
      <xdr:row>285</xdr:row>
      <xdr:rowOff>1</xdr:rowOff>
    </xdr:to>
    <xdr:sp macro="" textlink="">
      <xdr:nvSpPr>
        <xdr:cNvPr id="2469168" name="Text Box 134"/>
        <xdr:cNvSpPr txBox="1">
          <a:spLocks noChangeArrowheads="1"/>
        </xdr:cNvSpPr>
      </xdr:nvSpPr>
      <xdr:spPr bwMode="auto">
        <a:xfrm>
          <a:off x="6657975" y="69494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169" name="Text Box 135"/>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170" name="Text Box 136"/>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171" name="Text Box 137"/>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28575</xdr:rowOff>
    </xdr:from>
    <xdr:to>
      <xdr:col>3</xdr:col>
      <xdr:colOff>104775</xdr:colOff>
      <xdr:row>312</xdr:row>
      <xdr:rowOff>28574</xdr:rowOff>
    </xdr:to>
    <xdr:sp macro="" textlink="">
      <xdr:nvSpPr>
        <xdr:cNvPr id="2469172" name="Text Box 138"/>
        <xdr:cNvSpPr txBox="1">
          <a:spLocks noChangeArrowheads="1"/>
        </xdr:cNvSpPr>
      </xdr:nvSpPr>
      <xdr:spPr bwMode="auto">
        <a:xfrm>
          <a:off x="6657975" y="75237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76200</xdr:rowOff>
    </xdr:from>
    <xdr:to>
      <xdr:col>3</xdr:col>
      <xdr:colOff>104775</xdr:colOff>
      <xdr:row>312</xdr:row>
      <xdr:rowOff>85724</xdr:rowOff>
    </xdr:to>
    <xdr:sp macro="" textlink="">
      <xdr:nvSpPr>
        <xdr:cNvPr id="2469173" name="Text Box 139"/>
        <xdr:cNvSpPr txBox="1">
          <a:spLocks noChangeArrowheads="1"/>
        </xdr:cNvSpPr>
      </xdr:nvSpPr>
      <xdr:spPr bwMode="auto">
        <a:xfrm>
          <a:off x="6657975" y="752856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28575</xdr:rowOff>
    </xdr:from>
    <xdr:to>
      <xdr:col>3</xdr:col>
      <xdr:colOff>104775</xdr:colOff>
      <xdr:row>312</xdr:row>
      <xdr:rowOff>28574</xdr:rowOff>
    </xdr:to>
    <xdr:sp macro="" textlink="">
      <xdr:nvSpPr>
        <xdr:cNvPr id="2469174" name="Text Box 140"/>
        <xdr:cNvSpPr txBox="1">
          <a:spLocks noChangeArrowheads="1"/>
        </xdr:cNvSpPr>
      </xdr:nvSpPr>
      <xdr:spPr bwMode="auto">
        <a:xfrm>
          <a:off x="6657975" y="75237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0</xdr:rowOff>
    </xdr:from>
    <xdr:to>
      <xdr:col>3</xdr:col>
      <xdr:colOff>104775</xdr:colOff>
      <xdr:row>316</xdr:row>
      <xdr:rowOff>0</xdr:rowOff>
    </xdr:to>
    <xdr:sp macro="" textlink="">
      <xdr:nvSpPr>
        <xdr:cNvPr id="2469175" name="Text Box 141"/>
        <xdr:cNvSpPr txBox="1">
          <a:spLocks noChangeArrowheads="1"/>
        </xdr:cNvSpPr>
      </xdr:nvSpPr>
      <xdr:spPr bwMode="auto">
        <a:xfrm>
          <a:off x="6657975" y="76123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0</xdr:rowOff>
    </xdr:from>
    <xdr:to>
      <xdr:col>3</xdr:col>
      <xdr:colOff>104775</xdr:colOff>
      <xdr:row>316</xdr:row>
      <xdr:rowOff>0</xdr:rowOff>
    </xdr:to>
    <xdr:sp macro="" textlink="">
      <xdr:nvSpPr>
        <xdr:cNvPr id="2469176" name="Text Box 142"/>
        <xdr:cNvSpPr txBox="1">
          <a:spLocks noChangeArrowheads="1"/>
        </xdr:cNvSpPr>
      </xdr:nvSpPr>
      <xdr:spPr bwMode="auto">
        <a:xfrm>
          <a:off x="6657975" y="76123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0</xdr:rowOff>
    </xdr:from>
    <xdr:to>
      <xdr:col>3</xdr:col>
      <xdr:colOff>104775</xdr:colOff>
      <xdr:row>316</xdr:row>
      <xdr:rowOff>0</xdr:rowOff>
    </xdr:to>
    <xdr:sp macro="" textlink="">
      <xdr:nvSpPr>
        <xdr:cNvPr id="2469177" name="Text Box 143"/>
        <xdr:cNvSpPr txBox="1">
          <a:spLocks noChangeArrowheads="1"/>
        </xdr:cNvSpPr>
      </xdr:nvSpPr>
      <xdr:spPr bwMode="auto">
        <a:xfrm>
          <a:off x="6657975" y="76123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78" name="Text Box 144"/>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79" name="Text Box 145"/>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80" name="Text Box 146"/>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181" name="Text Box 147"/>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82" name="Text Box 148"/>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83" name="Text Box 149"/>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184" name="Text Box 150"/>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279</xdr:row>
      <xdr:rowOff>0</xdr:rowOff>
    </xdr:from>
    <xdr:to>
      <xdr:col>3</xdr:col>
      <xdr:colOff>104775</xdr:colOff>
      <xdr:row>279</xdr:row>
      <xdr:rowOff>228600</xdr:rowOff>
    </xdr:to>
    <xdr:sp macro="" textlink="">
      <xdr:nvSpPr>
        <xdr:cNvPr id="2469185" name="Text Box 151"/>
        <xdr:cNvSpPr txBox="1">
          <a:spLocks noChangeArrowheads="1"/>
        </xdr:cNvSpPr>
      </xdr:nvSpPr>
      <xdr:spPr bwMode="auto">
        <a:xfrm>
          <a:off x="6657975" y="68351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280</xdr:row>
      <xdr:rowOff>0</xdr:rowOff>
    </xdr:from>
    <xdr:to>
      <xdr:col>3</xdr:col>
      <xdr:colOff>104775</xdr:colOff>
      <xdr:row>281</xdr:row>
      <xdr:rowOff>0</xdr:rowOff>
    </xdr:to>
    <xdr:sp macro="" textlink="">
      <xdr:nvSpPr>
        <xdr:cNvPr id="2469186" name="Text Box 152"/>
        <xdr:cNvSpPr txBox="1">
          <a:spLocks noChangeArrowheads="1"/>
        </xdr:cNvSpPr>
      </xdr:nvSpPr>
      <xdr:spPr bwMode="auto">
        <a:xfrm>
          <a:off x="6657975" y="68580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28575</xdr:rowOff>
    </xdr:from>
    <xdr:to>
      <xdr:col>3</xdr:col>
      <xdr:colOff>104775</xdr:colOff>
      <xdr:row>294</xdr:row>
      <xdr:rowOff>28576</xdr:rowOff>
    </xdr:to>
    <xdr:sp macro="" textlink="">
      <xdr:nvSpPr>
        <xdr:cNvPr id="2469187" name="Text Box 153"/>
        <xdr:cNvSpPr txBox="1">
          <a:spLocks noChangeArrowheads="1"/>
        </xdr:cNvSpPr>
      </xdr:nvSpPr>
      <xdr:spPr bwMode="auto">
        <a:xfrm>
          <a:off x="6657975" y="71580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76200</xdr:rowOff>
    </xdr:from>
    <xdr:to>
      <xdr:col>3</xdr:col>
      <xdr:colOff>104775</xdr:colOff>
      <xdr:row>294</xdr:row>
      <xdr:rowOff>85726</xdr:rowOff>
    </xdr:to>
    <xdr:sp macro="" textlink="">
      <xdr:nvSpPr>
        <xdr:cNvPr id="2469188" name="Text Box 154"/>
        <xdr:cNvSpPr txBox="1">
          <a:spLocks noChangeArrowheads="1"/>
        </xdr:cNvSpPr>
      </xdr:nvSpPr>
      <xdr:spPr bwMode="auto">
        <a:xfrm>
          <a:off x="6657975" y="71628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28575</xdr:rowOff>
    </xdr:from>
    <xdr:to>
      <xdr:col>3</xdr:col>
      <xdr:colOff>104775</xdr:colOff>
      <xdr:row>294</xdr:row>
      <xdr:rowOff>28576</xdr:rowOff>
    </xdr:to>
    <xdr:sp macro="" textlink="">
      <xdr:nvSpPr>
        <xdr:cNvPr id="2469189" name="Text Box 155"/>
        <xdr:cNvSpPr txBox="1">
          <a:spLocks noChangeArrowheads="1"/>
        </xdr:cNvSpPr>
      </xdr:nvSpPr>
      <xdr:spPr bwMode="auto">
        <a:xfrm>
          <a:off x="6657975" y="71580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287</xdr:row>
      <xdr:rowOff>0</xdr:rowOff>
    </xdr:from>
    <xdr:to>
      <xdr:col>3</xdr:col>
      <xdr:colOff>104775</xdr:colOff>
      <xdr:row>288</xdr:row>
      <xdr:rowOff>0</xdr:rowOff>
    </xdr:to>
    <xdr:sp macro="" textlink="">
      <xdr:nvSpPr>
        <xdr:cNvPr id="2469190" name="Text Box 156"/>
        <xdr:cNvSpPr txBox="1">
          <a:spLocks noChangeArrowheads="1"/>
        </xdr:cNvSpPr>
      </xdr:nvSpPr>
      <xdr:spPr bwMode="auto">
        <a:xfrm>
          <a:off x="6657975" y="7018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267</xdr:row>
      <xdr:rowOff>0</xdr:rowOff>
    </xdr:from>
    <xdr:to>
      <xdr:col>3</xdr:col>
      <xdr:colOff>104775</xdr:colOff>
      <xdr:row>267</xdr:row>
      <xdr:rowOff>231321</xdr:rowOff>
    </xdr:to>
    <xdr:sp macro="" textlink="">
      <xdr:nvSpPr>
        <xdr:cNvPr id="2469191" name="Text Box 157"/>
        <xdr:cNvSpPr txBox="1">
          <a:spLocks noChangeArrowheads="1"/>
        </xdr:cNvSpPr>
      </xdr:nvSpPr>
      <xdr:spPr bwMode="auto">
        <a:xfrm>
          <a:off x="6657975" y="6560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297</xdr:row>
      <xdr:rowOff>0</xdr:rowOff>
    </xdr:from>
    <xdr:to>
      <xdr:col>3</xdr:col>
      <xdr:colOff>104775</xdr:colOff>
      <xdr:row>298</xdr:row>
      <xdr:rowOff>-1</xdr:rowOff>
    </xdr:to>
    <xdr:sp macro="" textlink="">
      <xdr:nvSpPr>
        <xdr:cNvPr id="2469192" name="Text Box 158"/>
        <xdr:cNvSpPr txBox="1">
          <a:spLocks noChangeArrowheads="1"/>
        </xdr:cNvSpPr>
      </xdr:nvSpPr>
      <xdr:spPr bwMode="auto">
        <a:xfrm>
          <a:off x="6657975" y="72466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297</xdr:row>
      <xdr:rowOff>0</xdr:rowOff>
    </xdr:from>
    <xdr:to>
      <xdr:col>3</xdr:col>
      <xdr:colOff>104775</xdr:colOff>
      <xdr:row>298</xdr:row>
      <xdr:rowOff>-1</xdr:rowOff>
    </xdr:to>
    <xdr:sp macro="" textlink="">
      <xdr:nvSpPr>
        <xdr:cNvPr id="2469193" name="Text Box 159"/>
        <xdr:cNvSpPr txBox="1">
          <a:spLocks noChangeArrowheads="1"/>
        </xdr:cNvSpPr>
      </xdr:nvSpPr>
      <xdr:spPr bwMode="auto">
        <a:xfrm>
          <a:off x="6657975" y="72466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297</xdr:row>
      <xdr:rowOff>0</xdr:rowOff>
    </xdr:from>
    <xdr:to>
      <xdr:col>3</xdr:col>
      <xdr:colOff>104775</xdr:colOff>
      <xdr:row>298</xdr:row>
      <xdr:rowOff>-1</xdr:rowOff>
    </xdr:to>
    <xdr:sp macro="" textlink="">
      <xdr:nvSpPr>
        <xdr:cNvPr id="2469194" name="Text Box 160"/>
        <xdr:cNvSpPr txBox="1">
          <a:spLocks noChangeArrowheads="1"/>
        </xdr:cNvSpPr>
      </xdr:nvSpPr>
      <xdr:spPr bwMode="auto">
        <a:xfrm>
          <a:off x="6657975" y="72466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293</xdr:row>
      <xdr:rowOff>0</xdr:rowOff>
    </xdr:from>
    <xdr:to>
      <xdr:col>3</xdr:col>
      <xdr:colOff>104775</xdr:colOff>
      <xdr:row>294</xdr:row>
      <xdr:rowOff>1</xdr:rowOff>
    </xdr:to>
    <xdr:sp macro="" textlink="">
      <xdr:nvSpPr>
        <xdr:cNvPr id="2469195" name="Text Box 161"/>
        <xdr:cNvSpPr txBox="1">
          <a:spLocks noChangeArrowheads="1"/>
        </xdr:cNvSpPr>
      </xdr:nvSpPr>
      <xdr:spPr bwMode="auto">
        <a:xfrm>
          <a:off x="6657975" y="7155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294</xdr:row>
      <xdr:rowOff>0</xdr:rowOff>
    </xdr:from>
    <xdr:to>
      <xdr:col>3</xdr:col>
      <xdr:colOff>104775</xdr:colOff>
      <xdr:row>295</xdr:row>
      <xdr:rowOff>0</xdr:rowOff>
    </xdr:to>
    <xdr:sp macro="" textlink="">
      <xdr:nvSpPr>
        <xdr:cNvPr id="2469196" name="Text Box 162"/>
        <xdr:cNvSpPr txBox="1">
          <a:spLocks noChangeArrowheads="1"/>
        </xdr:cNvSpPr>
      </xdr:nvSpPr>
      <xdr:spPr bwMode="auto">
        <a:xfrm>
          <a:off x="6657975" y="71780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28575</xdr:rowOff>
    </xdr:from>
    <xdr:to>
      <xdr:col>3</xdr:col>
      <xdr:colOff>104775</xdr:colOff>
      <xdr:row>310</xdr:row>
      <xdr:rowOff>28575</xdr:rowOff>
    </xdr:to>
    <xdr:sp macro="" textlink="">
      <xdr:nvSpPr>
        <xdr:cNvPr id="2469197" name="Text Box 163"/>
        <xdr:cNvSpPr txBox="1">
          <a:spLocks noChangeArrowheads="1"/>
        </xdr:cNvSpPr>
      </xdr:nvSpPr>
      <xdr:spPr bwMode="auto">
        <a:xfrm>
          <a:off x="6657975" y="74780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76200</xdr:rowOff>
    </xdr:from>
    <xdr:to>
      <xdr:col>3</xdr:col>
      <xdr:colOff>104775</xdr:colOff>
      <xdr:row>310</xdr:row>
      <xdr:rowOff>85725</xdr:rowOff>
    </xdr:to>
    <xdr:sp macro="" textlink="">
      <xdr:nvSpPr>
        <xdr:cNvPr id="2469198" name="Text Box 164"/>
        <xdr:cNvSpPr txBox="1">
          <a:spLocks noChangeArrowheads="1"/>
        </xdr:cNvSpPr>
      </xdr:nvSpPr>
      <xdr:spPr bwMode="auto">
        <a:xfrm>
          <a:off x="6657975" y="74828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28575</xdr:rowOff>
    </xdr:from>
    <xdr:to>
      <xdr:col>3</xdr:col>
      <xdr:colOff>104775</xdr:colOff>
      <xdr:row>310</xdr:row>
      <xdr:rowOff>28575</xdr:rowOff>
    </xdr:to>
    <xdr:sp macro="" textlink="">
      <xdr:nvSpPr>
        <xdr:cNvPr id="2469199" name="Text Box 165"/>
        <xdr:cNvSpPr txBox="1">
          <a:spLocks noChangeArrowheads="1"/>
        </xdr:cNvSpPr>
      </xdr:nvSpPr>
      <xdr:spPr bwMode="auto">
        <a:xfrm>
          <a:off x="6657975" y="74780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301</xdr:row>
      <xdr:rowOff>0</xdr:rowOff>
    </xdr:from>
    <xdr:to>
      <xdr:col>3</xdr:col>
      <xdr:colOff>104775</xdr:colOff>
      <xdr:row>302</xdr:row>
      <xdr:rowOff>0</xdr:rowOff>
    </xdr:to>
    <xdr:sp macro="" textlink="">
      <xdr:nvSpPr>
        <xdr:cNvPr id="2469200" name="Text Box 166"/>
        <xdr:cNvSpPr txBox="1">
          <a:spLocks noChangeArrowheads="1"/>
        </xdr:cNvSpPr>
      </xdr:nvSpPr>
      <xdr:spPr bwMode="auto">
        <a:xfrm>
          <a:off x="6657975" y="73380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281</xdr:row>
      <xdr:rowOff>0</xdr:rowOff>
    </xdr:from>
    <xdr:to>
      <xdr:col>3</xdr:col>
      <xdr:colOff>104775</xdr:colOff>
      <xdr:row>281</xdr:row>
      <xdr:rowOff>231321</xdr:rowOff>
    </xdr:to>
    <xdr:sp macro="" textlink="">
      <xdr:nvSpPr>
        <xdr:cNvPr id="2469201" name="Text Box 167"/>
        <xdr:cNvSpPr txBox="1">
          <a:spLocks noChangeArrowheads="1"/>
        </xdr:cNvSpPr>
      </xdr:nvSpPr>
      <xdr:spPr bwMode="auto">
        <a:xfrm>
          <a:off x="6657975" y="68808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202" name="Text Box 168"/>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203" name="Text Box 169"/>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204" name="Text Box 170"/>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286</xdr:row>
      <xdr:rowOff>0</xdr:rowOff>
    </xdr:from>
    <xdr:to>
      <xdr:col>3</xdr:col>
      <xdr:colOff>104775</xdr:colOff>
      <xdr:row>286</xdr:row>
      <xdr:rowOff>228600</xdr:rowOff>
    </xdr:to>
    <xdr:sp macro="" textlink="">
      <xdr:nvSpPr>
        <xdr:cNvPr id="2469205" name="Text Box 171"/>
        <xdr:cNvSpPr txBox="1">
          <a:spLocks noChangeArrowheads="1"/>
        </xdr:cNvSpPr>
      </xdr:nvSpPr>
      <xdr:spPr bwMode="auto">
        <a:xfrm>
          <a:off x="6657975" y="69951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287</xdr:row>
      <xdr:rowOff>0</xdr:rowOff>
    </xdr:from>
    <xdr:to>
      <xdr:col>3</xdr:col>
      <xdr:colOff>104775</xdr:colOff>
      <xdr:row>288</xdr:row>
      <xdr:rowOff>0</xdr:rowOff>
    </xdr:to>
    <xdr:sp macro="" textlink="">
      <xdr:nvSpPr>
        <xdr:cNvPr id="2469206" name="Text Box 172"/>
        <xdr:cNvSpPr txBox="1">
          <a:spLocks noChangeArrowheads="1"/>
        </xdr:cNvSpPr>
      </xdr:nvSpPr>
      <xdr:spPr bwMode="auto">
        <a:xfrm>
          <a:off x="6657975" y="7018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28575</xdr:rowOff>
    </xdr:from>
    <xdr:to>
      <xdr:col>3</xdr:col>
      <xdr:colOff>104775</xdr:colOff>
      <xdr:row>301</xdr:row>
      <xdr:rowOff>28576</xdr:rowOff>
    </xdr:to>
    <xdr:sp macro="" textlink="">
      <xdr:nvSpPr>
        <xdr:cNvPr id="2469207" name="Text Box 173"/>
        <xdr:cNvSpPr txBox="1">
          <a:spLocks noChangeArrowheads="1"/>
        </xdr:cNvSpPr>
      </xdr:nvSpPr>
      <xdr:spPr bwMode="auto">
        <a:xfrm>
          <a:off x="6657975" y="73180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76200</xdr:rowOff>
    </xdr:from>
    <xdr:to>
      <xdr:col>3</xdr:col>
      <xdr:colOff>104775</xdr:colOff>
      <xdr:row>301</xdr:row>
      <xdr:rowOff>85726</xdr:rowOff>
    </xdr:to>
    <xdr:sp macro="" textlink="">
      <xdr:nvSpPr>
        <xdr:cNvPr id="2469208" name="Text Box 174"/>
        <xdr:cNvSpPr txBox="1">
          <a:spLocks noChangeArrowheads="1"/>
        </xdr:cNvSpPr>
      </xdr:nvSpPr>
      <xdr:spPr bwMode="auto">
        <a:xfrm>
          <a:off x="6657975" y="73228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28575</xdr:rowOff>
    </xdr:from>
    <xdr:to>
      <xdr:col>3</xdr:col>
      <xdr:colOff>104775</xdr:colOff>
      <xdr:row>301</xdr:row>
      <xdr:rowOff>28576</xdr:rowOff>
    </xdr:to>
    <xdr:sp macro="" textlink="">
      <xdr:nvSpPr>
        <xdr:cNvPr id="2469209" name="Text Box 175"/>
        <xdr:cNvSpPr txBox="1">
          <a:spLocks noChangeArrowheads="1"/>
        </xdr:cNvSpPr>
      </xdr:nvSpPr>
      <xdr:spPr bwMode="auto">
        <a:xfrm>
          <a:off x="6657975" y="73180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294</xdr:row>
      <xdr:rowOff>0</xdr:rowOff>
    </xdr:from>
    <xdr:to>
      <xdr:col>3</xdr:col>
      <xdr:colOff>104775</xdr:colOff>
      <xdr:row>295</xdr:row>
      <xdr:rowOff>0</xdr:rowOff>
    </xdr:to>
    <xdr:sp macro="" textlink="">
      <xdr:nvSpPr>
        <xdr:cNvPr id="2469210" name="Text Box 176"/>
        <xdr:cNvSpPr txBox="1">
          <a:spLocks noChangeArrowheads="1"/>
        </xdr:cNvSpPr>
      </xdr:nvSpPr>
      <xdr:spPr bwMode="auto">
        <a:xfrm>
          <a:off x="6657975" y="71780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274</xdr:row>
      <xdr:rowOff>0</xdr:rowOff>
    </xdr:from>
    <xdr:to>
      <xdr:col>3</xdr:col>
      <xdr:colOff>104775</xdr:colOff>
      <xdr:row>274</xdr:row>
      <xdr:rowOff>228600</xdr:rowOff>
    </xdr:to>
    <xdr:sp macro="" textlink="">
      <xdr:nvSpPr>
        <xdr:cNvPr id="2469211" name="Text Box 177"/>
        <xdr:cNvSpPr txBox="1">
          <a:spLocks noChangeArrowheads="1"/>
        </xdr:cNvSpPr>
      </xdr:nvSpPr>
      <xdr:spPr bwMode="auto">
        <a:xfrm>
          <a:off x="6657975" y="67208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304</xdr:row>
      <xdr:rowOff>0</xdr:rowOff>
    </xdr:from>
    <xdr:to>
      <xdr:col>3</xdr:col>
      <xdr:colOff>104775</xdr:colOff>
      <xdr:row>305</xdr:row>
      <xdr:rowOff>-1</xdr:rowOff>
    </xdr:to>
    <xdr:sp macro="" textlink="">
      <xdr:nvSpPr>
        <xdr:cNvPr id="2469212" name="Text Box 178"/>
        <xdr:cNvSpPr txBox="1">
          <a:spLocks noChangeArrowheads="1"/>
        </xdr:cNvSpPr>
      </xdr:nvSpPr>
      <xdr:spPr bwMode="auto">
        <a:xfrm>
          <a:off x="6657975" y="74066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304</xdr:row>
      <xdr:rowOff>0</xdr:rowOff>
    </xdr:from>
    <xdr:to>
      <xdr:col>3</xdr:col>
      <xdr:colOff>104775</xdr:colOff>
      <xdr:row>305</xdr:row>
      <xdr:rowOff>-1</xdr:rowOff>
    </xdr:to>
    <xdr:sp macro="" textlink="">
      <xdr:nvSpPr>
        <xdr:cNvPr id="2469213" name="Text Box 179"/>
        <xdr:cNvSpPr txBox="1">
          <a:spLocks noChangeArrowheads="1"/>
        </xdr:cNvSpPr>
      </xdr:nvSpPr>
      <xdr:spPr bwMode="auto">
        <a:xfrm>
          <a:off x="6657975" y="74066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304</xdr:row>
      <xdr:rowOff>0</xdr:rowOff>
    </xdr:from>
    <xdr:to>
      <xdr:col>3</xdr:col>
      <xdr:colOff>104775</xdr:colOff>
      <xdr:row>305</xdr:row>
      <xdr:rowOff>-1</xdr:rowOff>
    </xdr:to>
    <xdr:sp macro="" textlink="">
      <xdr:nvSpPr>
        <xdr:cNvPr id="2469214" name="Text Box 180"/>
        <xdr:cNvSpPr txBox="1">
          <a:spLocks noChangeArrowheads="1"/>
        </xdr:cNvSpPr>
      </xdr:nvSpPr>
      <xdr:spPr bwMode="auto">
        <a:xfrm>
          <a:off x="6657975" y="74066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300</xdr:row>
      <xdr:rowOff>0</xdr:rowOff>
    </xdr:from>
    <xdr:to>
      <xdr:col>3</xdr:col>
      <xdr:colOff>104775</xdr:colOff>
      <xdr:row>300</xdr:row>
      <xdr:rowOff>228600</xdr:rowOff>
    </xdr:to>
    <xdr:sp macro="" textlink="">
      <xdr:nvSpPr>
        <xdr:cNvPr id="2469215" name="Text Box 181"/>
        <xdr:cNvSpPr txBox="1">
          <a:spLocks noChangeArrowheads="1"/>
        </xdr:cNvSpPr>
      </xdr:nvSpPr>
      <xdr:spPr bwMode="auto">
        <a:xfrm>
          <a:off x="6657975" y="73152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301</xdr:row>
      <xdr:rowOff>0</xdr:rowOff>
    </xdr:from>
    <xdr:to>
      <xdr:col>3</xdr:col>
      <xdr:colOff>104775</xdr:colOff>
      <xdr:row>302</xdr:row>
      <xdr:rowOff>0</xdr:rowOff>
    </xdr:to>
    <xdr:sp macro="" textlink="">
      <xdr:nvSpPr>
        <xdr:cNvPr id="2469216" name="Text Box 182"/>
        <xdr:cNvSpPr txBox="1">
          <a:spLocks noChangeArrowheads="1"/>
        </xdr:cNvSpPr>
      </xdr:nvSpPr>
      <xdr:spPr bwMode="auto">
        <a:xfrm>
          <a:off x="6657975" y="73380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28575</xdr:rowOff>
    </xdr:from>
    <xdr:to>
      <xdr:col>3</xdr:col>
      <xdr:colOff>104775</xdr:colOff>
      <xdr:row>317</xdr:row>
      <xdr:rowOff>28575</xdr:rowOff>
    </xdr:to>
    <xdr:sp macro="" textlink="">
      <xdr:nvSpPr>
        <xdr:cNvPr id="2469217" name="Text Box 183"/>
        <xdr:cNvSpPr txBox="1">
          <a:spLocks noChangeArrowheads="1"/>
        </xdr:cNvSpPr>
      </xdr:nvSpPr>
      <xdr:spPr bwMode="auto">
        <a:xfrm>
          <a:off x="6657975" y="76380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76200</xdr:rowOff>
    </xdr:from>
    <xdr:to>
      <xdr:col>3</xdr:col>
      <xdr:colOff>104775</xdr:colOff>
      <xdr:row>317</xdr:row>
      <xdr:rowOff>85725</xdr:rowOff>
    </xdr:to>
    <xdr:sp macro="" textlink="">
      <xdr:nvSpPr>
        <xdr:cNvPr id="2469218" name="Text Box 184"/>
        <xdr:cNvSpPr txBox="1">
          <a:spLocks noChangeArrowheads="1"/>
        </xdr:cNvSpPr>
      </xdr:nvSpPr>
      <xdr:spPr bwMode="auto">
        <a:xfrm>
          <a:off x="6657975" y="764286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28575</xdr:rowOff>
    </xdr:from>
    <xdr:to>
      <xdr:col>3</xdr:col>
      <xdr:colOff>104775</xdr:colOff>
      <xdr:row>317</xdr:row>
      <xdr:rowOff>28575</xdr:rowOff>
    </xdr:to>
    <xdr:sp macro="" textlink="">
      <xdr:nvSpPr>
        <xdr:cNvPr id="2469219" name="Text Box 185"/>
        <xdr:cNvSpPr txBox="1">
          <a:spLocks noChangeArrowheads="1"/>
        </xdr:cNvSpPr>
      </xdr:nvSpPr>
      <xdr:spPr bwMode="auto">
        <a:xfrm>
          <a:off x="6657975" y="76380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0</xdr:rowOff>
    </xdr:from>
    <xdr:to>
      <xdr:col>3</xdr:col>
      <xdr:colOff>104775</xdr:colOff>
      <xdr:row>311</xdr:row>
      <xdr:rowOff>0</xdr:rowOff>
    </xdr:to>
    <xdr:sp macro="" textlink="">
      <xdr:nvSpPr>
        <xdr:cNvPr id="2469220" name="Text Box 186"/>
        <xdr:cNvSpPr txBox="1">
          <a:spLocks noChangeArrowheads="1"/>
        </xdr:cNvSpPr>
      </xdr:nvSpPr>
      <xdr:spPr bwMode="auto">
        <a:xfrm>
          <a:off x="6657975" y="74980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288</xdr:row>
      <xdr:rowOff>0</xdr:rowOff>
    </xdr:from>
    <xdr:to>
      <xdr:col>3</xdr:col>
      <xdr:colOff>104775</xdr:colOff>
      <xdr:row>288</xdr:row>
      <xdr:rowOff>228600</xdr:rowOff>
    </xdr:to>
    <xdr:sp macro="" textlink="">
      <xdr:nvSpPr>
        <xdr:cNvPr id="2469221" name="Text Box 187"/>
        <xdr:cNvSpPr txBox="1">
          <a:spLocks noChangeArrowheads="1"/>
        </xdr:cNvSpPr>
      </xdr:nvSpPr>
      <xdr:spPr bwMode="auto">
        <a:xfrm>
          <a:off x="6657975" y="70408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22" name="Text Box 188"/>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23" name="Text Box 189"/>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24" name="Text Box 190"/>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28575</xdr:rowOff>
    </xdr:from>
    <xdr:to>
      <xdr:col>3</xdr:col>
      <xdr:colOff>104775</xdr:colOff>
      <xdr:row>316</xdr:row>
      <xdr:rowOff>28575</xdr:rowOff>
    </xdr:to>
    <xdr:sp macro="" textlink="">
      <xdr:nvSpPr>
        <xdr:cNvPr id="2469225" name="Text Box 191"/>
        <xdr:cNvSpPr txBox="1">
          <a:spLocks noChangeArrowheads="1"/>
        </xdr:cNvSpPr>
      </xdr:nvSpPr>
      <xdr:spPr bwMode="auto">
        <a:xfrm>
          <a:off x="6657975" y="76152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76200</xdr:rowOff>
    </xdr:from>
    <xdr:to>
      <xdr:col>3</xdr:col>
      <xdr:colOff>104775</xdr:colOff>
      <xdr:row>316</xdr:row>
      <xdr:rowOff>85725</xdr:rowOff>
    </xdr:to>
    <xdr:sp macro="" textlink="">
      <xdr:nvSpPr>
        <xdr:cNvPr id="2469226" name="Text Box 192"/>
        <xdr:cNvSpPr txBox="1">
          <a:spLocks noChangeArrowheads="1"/>
        </xdr:cNvSpPr>
      </xdr:nvSpPr>
      <xdr:spPr bwMode="auto">
        <a:xfrm>
          <a:off x="6657975" y="76200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315</xdr:row>
      <xdr:rowOff>28575</xdr:rowOff>
    </xdr:from>
    <xdr:to>
      <xdr:col>3</xdr:col>
      <xdr:colOff>104775</xdr:colOff>
      <xdr:row>316</xdr:row>
      <xdr:rowOff>28575</xdr:rowOff>
    </xdr:to>
    <xdr:sp macro="" textlink="">
      <xdr:nvSpPr>
        <xdr:cNvPr id="2469227" name="Text Box 193"/>
        <xdr:cNvSpPr txBox="1">
          <a:spLocks noChangeArrowheads="1"/>
        </xdr:cNvSpPr>
      </xdr:nvSpPr>
      <xdr:spPr bwMode="auto">
        <a:xfrm>
          <a:off x="6657975" y="76152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28" name="Text Box 194"/>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29" name="Text Box 195"/>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30" name="Text Box 196"/>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31" name="Text Box 197"/>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32" name="Text Box 198"/>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33" name="Text Box 199"/>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234" name="Text Box 200"/>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320</xdr:row>
      <xdr:rowOff>0</xdr:rowOff>
    </xdr:from>
    <xdr:to>
      <xdr:col>3</xdr:col>
      <xdr:colOff>104775</xdr:colOff>
      <xdr:row>321</xdr:row>
      <xdr:rowOff>-1</xdr:rowOff>
    </xdr:to>
    <xdr:sp macro="" textlink="">
      <xdr:nvSpPr>
        <xdr:cNvPr id="2469235" name="Text Box 201"/>
        <xdr:cNvSpPr txBox="1">
          <a:spLocks noChangeArrowheads="1"/>
        </xdr:cNvSpPr>
      </xdr:nvSpPr>
      <xdr:spPr bwMode="auto">
        <a:xfrm>
          <a:off x="6657975" y="77266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320</xdr:row>
      <xdr:rowOff>0</xdr:rowOff>
    </xdr:from>
    <xdr:to>
      <xdr:col>3</xdr:col>
      <xdr:colOff>104775</xdr:colOff>
      <xdr:row>321</xdr:row>
      <xdr:rowOff>-1</xdr:rowOff>
    </xdr:to>
    <xdr:sp macro="" textlink="">
      <xdr:nvSpPr>
        <xdr:cNvPr id="2469236" name="Text Box 202"/>
        <xdr:cNvSpPr txBox="1">
          <a:spLocks noChangeArrowheads="1"/>
        </xdr:cNvSpPr>
      </xdr:nvSpPr>
      <xdr:spPr bwMode="auto">
        <a:xfrm>
          <a:off x="6657975" y="77266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320</xdr:row>
      <xdr:rowOff>0</xdr:rowOff>
    </xdr:from>
    <xdr:to>
      <xdr:col>3</xdr:col>
      <xdr:colOff>104775</xdr:colOff>
      <xdr:row>321</xdr:row>
      <xdr:rowOff>-1</xdr:rowOff>
    </xdr:to>
    <xdr:sp macro="" textlink="">
      <xdr:nvSpPr>
        <xdr:cNvPr id="2469237" name="Text Box 203"/>
        <xdr:cNvSpPr txBox="1">
          <a:spLocks noChangeArrowheads="1"/>
        </xdr:cNvSpPr>
      </xdr:nvSpPr>
      <xdr:spPr bwMode="auto">
        <a:xfrm>
          <a:off x="6657975" y="77266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277</xdr:row>
      <xdr:rowOff>0</xdr:rowOff>
    </xdr:from>
    <xdr:to>
      <xdr:col>3</xdr:col>
      <xdr:colOff>104775</xdr:colOff>
      <xdr:row>278</xdr:row>
      <xdr:rowOff>1</xdr:rowOff>
    </xdr:to>
    <xdr:sp macro="" textlink="">
      <xdr:nvSpPr>
        <xdr:cNvPr id="2469238" name="Text Box 204"/>
        <xdr:cNvSpPr txBox="1">
          <a:spLocks noChangeArrowheads="1"/>
        </xdr:cNvSpPr>
      </xdr:nvSpPr>
      <xdr:spPr bwMode="auto">
        <a:xfrm>
          <a:off x="6657975" y="67894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278</xdr:row>
      <xdr:rowOff>0</xdr:rowOff>
    </xdr:from>
    <xdr:to>
      <xdr:col>3</xdr:col>
      <xdr:colOff>104775</xdr:colOff>
      <xdr:row>279</xdr:row>
      <xdr:rowOff>-1</xdr:rowOff>
    </xdr:to>
    <xdr:sp macro="" textlink="">
      <xdr:nvSpPr>
        <xdr:cNvPr id="2469239" name="Text Box 205"/>
        <xdr:cNvSpPr txBox="1">
          <a:spLocks noChangeArrowheads="1"/>
        </xdr:cNvSpPr>
      </xdr:nvSpPr>
      <xdr:spPr bwMode="auto">
        <a:xfrm>
          <a:off x="6657975" y="68122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28575</xdr:rowOff>
    </xdr:from>
    <xdr:to>
      <xdr:col>3</xdr:col>
      <xdr:colOff>104775</xdr:colOff>
      <xdr:row>292</xdr:row>
      <xdr:rowOff>28576</xdr:rowOff>
    </xdr:to>
    <xdr:sp macro="" textlink="">
      <xdr:nvSpPr>
        <xdr:cNvPr id="2469240" name="Text Box 206"/>
        <xdr:cNvSpPr txBox="1">
          <a:spLocks noChangeArrowheads="1"/>
        </xdr:cNvSpPr>
      </xdr:nvSpPr>
      <xdr:spPr bwMode="auto">
        <a:xfrm>
          <a:off x="6657975" y="71123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76200</xdr:rowOff>
    </xdr:from>
    <xdr:to>
      <xdr:col>3</xdr:col>
      <xdr:colOff>104775</xdr:colOff>
      <xdr:row>292</xdr:row>
      <xdr:rowOff>85726</xdr:rowOff>
    </xdr:to>
    <xdr:sp macro="" textlink="">
      <xdr:nvSpPr>
        <xdr:cNvPr id="2469241" name="Text Box 207"/>
        <xdr:cNvSpPr txBox="1">
          <a:spLocks noChangeArrowheads="1"/>
        </xdr:cNvSpPr>
      </xdr:nvSpPr>
      <xdr:spPr bwMode="auto">
        <a:xfrm>
          <a:off x="6657975" y="71170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28575</xdr:rowOff>
    </xdr:from>
    <xdr:to>
      <xdr:col>3</xdr:col>
      <xdr:colOff>104775</xdr:colOff>
      <xdr:row>292</xdr:row>
      <xdr:rowOff>28576</xdr:rowOff>
    </xdr:to>
    <xdr:sp macro="" textlink="">
      <xdr:nvSpPr>
        <xdr:cNvPr id="2469242" name="Text Box 208"/>
        <xdr:cNvSpPr txBox="1">
          <a:spLocks noChangeArrowheads="1"/>
        </xdr:cNvSpPr>
      </xdr:nvSpPr>
      <xdr:spPr bwMode="auto">
        <a:xfrm>
          <a:off x="6657975" y="71123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285</xdr:row>
      <xdr:rowOff>0</xdr:rowOff>
    </xdr:from>
    <xdr:to>
      <xdr:col>3</xdr:col>
      <xdr:colOff>104775</xdr:colOff>
      <xdr:row>286</xdr:row>
      <xdr:rowOff>-1</xdr:rowOff>
    </xdr:to>
    <xdr:sp macro="" textlink="">
      <xdr:nvSpPr>
        <xdr:cNvPr id="2469243" name="Text Box 209"/>
        <xdr:cNvSpPr txBox="1">
          <a:spLocks noChangeArrowheads="1"/>
        </xdr:cNvSpPr>
      </xdr:nvSpPr>
      <xdr:spPr bwMode="auto">
        <a:xfrm>
          <a:off x="6657975" y="69723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267</xdr:row>
      <xdr:rowOff>0</xdr:rowOff>
    </xdr:from>
    <xdr:to>
      <xdr:col>3</xdr:col>
      <xdr:colOff>104775</xdr:colOff>
      <xdr:row>267</xdr:row>
      <xdr:rowOff>231321</xdr:rowOff>
    </xdr:to>
    <xdr:sp macro="" textlink="">
      <xdr:nvSpPr>
        <xdr:cNvPr id="2469244" name="Text Box 210"/>
        <xdr:cNvSpPr txBox="1">
          <a:spLocks noChangeArrowheads="1"/>
        </xdr:cNvSpPr>
      </xdr:nvSpPr>
      <xdr:spPr bwMode="auto">
        <a:xfrm>
          <a:off x="6657975" y="6560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245" name="Text Box 211"/>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246" name="Text Box 212"/>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295</xdr:row>
      <xdr:rowOff>0</xdr:rowOff>
    </xdr:from>
    <xdr:to>
      <xdr:col>3</xdr:col>
      <xdr:colOff>104775</xdr:colOff>
      <xdr:row>295</xdr:row>
      <xdr:rowOff>228600</xdr:rowOff>
    </xdr:to>
    <xdr:sp macro="" textlink="">
      <xdr:nvSpPr>
        <xdr:cNvPr id="2469247" name="Text Box 213"/>
        <xdr:cNvSpPr txBox="1">
          <a:spLocks noChangeArrowheads="1"/>
        </xdr:cNvSpPr>
      </xdr:nvSpPr>
      <xdr:spPr bwMode="auto">
        <a:xfrm>
          <a:off x="6657975" y="72009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291</xdr:row>
      <xdr:rowOff>0</xdr:rowOff>
    </xdr:from>
    <xdr:to>
      <xdr:col>3</xdr:col>
      <xdr:colOff>104775</xdr:colOff>
      <xdr:row>292</xdr:row>
      <xdr:rowOff>1</xdr:rowOff>
    </xdr:to>
    <xdr:sp macro="" textlink="">
      <xdr:nvSpPr>
        <xdr:cNvPr id="2469248" name="Text Box 214"/>
        <xdr:cNvSpPr txBox="1">
          <a:spLocks noChangeArrowheads="1"/>
        </xdr:cNvSpPr>
      </xdr:nvSpPr>
      <xdr:spPr bwMode="auto">
        <a:xfrm>
          <a:off x="6657975" y="71094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292</xdr:row>
      <xdr:rowOff>0</xdr:rowOff>
    </xdr:from>
    <xdr:to>
      <xdr:col>3</xdr:col>
      <xdr:colOff>104775</xdr:colOff>
      <xdr:row>293</xdr:row>
      <xdr:rowOff>-1</xdr:rowOff>
    </xdr:to>
    <xdr:sp macro="" textlink="">
      <xdr:nvSpPr>
        <xdr:cNvPr id="2469249" name="Text Box 215"/>
        <xdr:cNvSpPr txBox="1">
          <a:spLocks noChangeArrowheads="1"/>
        </xdr:cNvSpPr>
      </xdr:nvSpPr>
      <xdr:spPr bwMode="auto">
        <a:xfrm>
          <a:off x="6657975" y="71323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250" name="Text Box 216"/>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76200</xdr:rowOff>
    </xdr:from>
    <xdr:to>
      <xdr:col>3</xdr:col>
      <xdr:colOff>104775</xdr:colOff>
      <xdr:row>306</xdr:row>
      <xdr:rowOff>85726</xdr:rowOff>
    </xdr:to>
    <xdr:sp macro="" textlink="">
      <xdr:nvSpPr>
        <xdr:cNvPr id="2469251" name="Text Box 217"/>
        <xdr:cNvSpPr txBox="1">
          <a:spLocks noChangeArrowheads="1"/>
        </xdr:cNvSpPr>
      </xdr:nvSpPr>
      <xdr:spPr bwMode="auto">
        <a:xfrm>
          <a:off x="6657975" y="74371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252" name="Text Box 218"/>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299</xdr:row>
      <xdr:rowOff>0</xdr:rowOff>
    </xdr:from>
    <xdr:to>
      <xdr:col>3</xdr:col>
      <xdr:colOff>104775</xdr:colOff>
      <xdr:row>300</xdr:row>
      <xdr:rowOff>-1</xdr:rowOff>
    </xdr:to>
    <xdr:sp macro="" textlink="">
      <xdr:nvSpPr>
        <xdr:cNvPr id="2469253" name="Text Box 219"/>
        <xdr:cNvSpPr txBox="1">
          <a:spLocks noChangeArrowheads="1"/>
        </xdr:cNvSpPr>
      </xdr:nvSpPr>
      <xdr:spPr bwMode="auto">
        <a:xfrm>
          <a:off x="6657975" y="72923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279</xdr:row>
      <xdr:rowOff>0</xdr:rowOff>
    </xdr:from>
    <xdr:to>
      <xdr:col>3</xdr:col>
      <xdr:colOff>104775</xdr:colOff>
      <xdr:row>279</xdr:row>
      <xdr:rowOff>228600</xdr:rowOff>
    </xdr:to>
    <xdr:sp macro="" textlink="">
      <xdr:nvSpPr>
        <xdr:cNvPr id="2469254" name="Text Box 220"/>
        <xdr:cNvSpPr txBox="1">
          <a:spLocks noChangeArrowheads="1"/>
        </xdr:cNvSpPr>
      </xdr:nvSpPr>
      <xdr:spPr bwMode="auto">
        <a:xfrm>
          <a:off x="6657975" y="68351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255" name="Text Box 221"/>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256" name="Text Box 222"/>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257" name="Text Box 223"/>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284</xdr:row>
      <xdr:rowOff>0</xdr:rowOff>
    </xdr:from>
    <xdr:to>
      <xdr:col>3</xdr:col>
      <xdr:colOff>104775</xdr:colOff>
      <xdr:row>285</xdr:row>
      <xdr:rowOff>1</xdr:rowOff>
    </xdr:to>
    <xdr:sp macro="" textlink="">
      <xdr:nvSpPr>
        <xdr:cNvPr id="2469258" name="Text Box 224"/>
        <xdr:cNvSpPr txBox="1">
          <a:spLocks noChangeArrowheads="1"/>
        </xdr:cNvSpPr>
      </xdr:nvSpPr>
      <xdr:spPr bwMode="auto">
        <a:xfrm>
          <a:off x="6657975" y="69494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285</xdr:row>
      <xdr:rowOff>0</xdr:rowOff>
    </xdr:from>
    <xdr:to>
      <xdr:col>3</xdr:col>
      <xdr:colOff>104775</xdr:colOff>
      <xdr:row>286</xdr:row>
      <xdr:rowOff>-1</xdr:rowOff>
    </xdr:to>
    <xdr:sp macro="" textlink="">
      <xdr:nvSpPr>
        <xdr:cNvPr id="2469259" name="Text Box 225"/>
        <xdr:cNvSpPr txBox="1">
          <a:spLocks noChangeArrowheads="1"/>
        </xdr:cNvSpPr>
      </xdr:nvSpPr>
      <xdr:spPr bwMode="auto">
        <a:xfrm>
          <a:off x="6657975" y="69723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28575</xdr:rowOff>
    </xdr:from>
    <xdr:to>
      <xdr:col>3</xdr:col>
      <xdr:colOff>104775</xdr:colOff>
      <xdr:row>299</xdr:row>
      <xdr:rowOff>28576</xdr:rowOff>
    </xdr:to>
    <xdr:sp macro="" textlink="">
      <xdr:nvSpPr>
        <xdr:cNvPr id="2469260" name="Text Box 226"/>
        <xdr:cNvSpPr txBox="1">
          <a:spLocks noChangeArrowheads="1"/>
        </xdr:cNvSpPr>
      </xdr:nvSpPr>
      <xdr:spPr bwMode="auto">
        <a:xfrm>
          <a:off x="6657975" y="72723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76200</xdr:rowOff>
    </xdr:from>
    <xdr:to>
      <xdr:col>3</xdr:col>
      <xdr:colOff>104775</xdr:colOff>
      <xdr:row>299</xdr:row>
      <xdr:rowOff>85726</xdr:rowOff>
    </xdr:to>
    <xdr:sp macro="" textlink="">
      <xdr:nvSpPr>
        <xdr:cNvPr id="2469261" name="Text Box 227"/>
        <xdr:cNvSpPr txBox="1">
          <a:spLocks noChangeArrowheads="1"/>
        </xdr:cNvSpPr>
      </xdr:nvSpPr>
      <xdr:spPr bwMode="auto">
        <a:xfrm>
          <a:off x="6657975" y="72771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28575</xdr:rowOff>
    </xdr:from>
    <xdr:to>
      <xdr:col>3</xdr:col>
      <xdr:colOff>104775</xdr:colOff>
      <xdr:row>299</xdr:row>
      <xdr:rowOff>28576</xdr:rowOff>
    </xdr:to>
    <xdr:sp macro="" textlink="">
      <xdr:nvSpPr>
        <xdr:cNvPr id="2469262" name="Text Box 228"/>
        <xdr:cNvSpPr txBox="1">
          <a:spLocks noChangeArrowheads="1"/>
        </xdr:cNvSpPr>
      </xdr:nvSpPr>
      <xdr:spPr bwMode="auto">
        <a:xfrm>
          <a:off x="6657975" y="72723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292</xdr:row>
      <xdr:rowOff>0</xdr:rowOff>
    </xdr:from>
    <xdr:to>
      <xdr:col>3</xdr:col>
      <xdr:colOff>104775</xdr:colOff>
      <xdr:row>293</xdr:row>
      <xdr:rowOff>-1</xdr:rowOff>
    </xdr:to>
    <xdr:sp macro="" textlink="">
      <xdr:nvSpPr>
        <xdr:cNvPr id="2469263" name="Text Box 229"/>
        <xdr:cNvSpPr txBox="1">
          <a:spLocks noChangeArrowheads="1"/>
        </xdr:cNvSpPr>
      </xdr:nvSpPr>
      <xdr:spPr bwMode="auto">
        <a:xfrm>
          <a:off x="6657975" y="71323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272</xdr:row>
      <xdr:rowOff>0</xdr:rowOff>
    </xdr:from>
    <xdr:to>
      <xdr:col>3</xdr:col>
      <xdr:colOff>104775</xdr:colOff>
      <xdr:row>272</xdr:row>
      <xdr:rowOff>228600</xdr:rowOff>
    </xdr:to>
    <xdr:sp macro="" textlink="">
      <xdr:nvSpPr>
        <xdr:cNvPr id="2469264" name="Text Box 230"/>
        <xdr:cNvSpPr txBox="1">
          <a:spLocks noChangeArrowheads="1"/>
        </xdr:cNvSpPr>
      </xdr:nvSpPr>
      <xdr:spPr bwMode="auto">
        <a:xfrm>
          <a:off x="6657975" y="66751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265" name="Text Box 231"/>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266" name="Text Box 232"/>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302</xdr:row>
      <xdr:rowOff>0</xdr:rowOff>
    </xdr:from>
    <xdr:to>
      <xdr:col>3</xdr:col>
      <xdr:colOff>104775</xdr:colOff>
      <xdr:row>302</xdr:row>
      <xdr:rowOff>228600</xdr:rowOff>
    </xdr:to>
    <xdr:sp macro="" textlink="">
      <xdr:nvSpPr>
        <xdr:cNvPr id="2469267" name="Text Box 233"/>
        <xdr:cNvSpPr txBox="1">
          <a:spLocks noChangeArrowheads="1"/>
        </xdr:cNvSpPr>
      </xdr:nvSpPr>
      <xdr:spPr bwMode="auto">
        <a:xfrm>
          <a:off x="6657975" y="73609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298</xdr:row>
      <xdr:rowOff>0</xdr:rowOff>
    </xdr:from>
    <xdr:to>
      <xdr:col>3</xdr:col>
      <xdr:colOff>104775</xdr:colOff>
      <xdr:row>299</xdr:row>
      <xdr:rowOff>1</xdr:rowOff>
    </xdr:to>
    <xdr:sp macro="" textlink="">
      <xdr:nvSpPr>
        <xdr:cNvPr id="2469268" name="Text Box 234"/>
        <xdr:cNvSpPr txBox="1">
          <a:spLocks noChangeArrowheads="1"/>
        </xdr:cNvSpPr>
      </xdr:nvSpPr>
      <xdr:spPr bwMode="auto">
        <a:xfrm>
          <a:off x="6657975" y="72694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299</xdr:row>
      <xdr:rowOff>0</xdr:rowOff>
    </xdr:from>
    <xdr:to>
      <xdr:col>3</xdr:col>
      <xdr:colOff>104775</xdr:colOff>
      <xdr:row>300</xdr:row>
      <xdr:rowOff>-1</xdr:rowOff>
    </xdr:to>
    <xdr:sp macro="" textlink="">
      <xdr:nvSpPr>
        <xdr:cNvPr id="2469269" name="Text Box 235"/>
        <xdr:cNvSpPr txBox="1">
          <a:spLocks noChangeArrowheads="1"/>
        </xdr:cNvSpPr>
      </xdr:nvSpPr>
      <xdr:spPr bwMode="auto">
        <a:xfrm>
          <a:off x="6657975" y="72923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270" name="Text Box 236"/>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76200</xdr:rowOff>
    </xdr:from>
    <xdr:to>
      <xdr:col>3</xdr:col>
      <xdr:colOff>104775</xdr:colOff>
      <xdr:row>315</xdr:row>
      <xdr:rowOff>85726</xdr:rowOff>
    </xdr:to>
    <xdr:sp macro="" textlink="">
      <xdr:nvSpPr>
        <xdr:cNvPr id="2469271" name="Text Box 237"/>
        <xdr:cNvSpPr txBox="1">
          <a:spLocks noChangeArrowheads="1"/>
        </xdr:cNvSpPr>
      </xdr:nvSpPr>
      <xdr:spPr bwMode="auto">
        <a:xfrm>
          <a:off x="6657975" y="75971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272" name="Text Box 238"/>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0</xdr:rowOff>
    </xdr:from>
    <xdr:to>
      <xdr:col>3</xdr:col>
      <xdr:colOff>104775</xdr:colOff>
      <xdr:row>309</xdr:row>
      <xdr:rowOff>0</xdr:rowOff>
    </xdr:to>
    <xdr:sp macro="" textlink="">
      <xdr:nvSpPr>
        <xdr:cNvPr id="2469273" name="Text Box 239"/>
        <xdr:cNvSpPr txBox="1">
          <a:spLocks noChangeArrowheads="1"/>
        </xdr:cNvSpPr>
      </xdr:nvSpPr>
      <xdr:spPr bwMode="auto">
        <a:xfrm>
          <a:off x="6657975" y="74523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286</xdr:row>
      <xdr:rowOff>0</xdr:rowOff>
    </xdr:from>
    <xdr:to>
      <xdr:col>3</xdr:col>
      <xdr:colOff>104775</xdr:colOff>
      <xdr:row>286</xdr:row>
      <xdr:rowOff>228600</xdr:rowOff>
    </xdr:to>
    <xdr:sp macro="" textlink="">
      <xdr:nvSpPr>
        <xdr:cNvPr id="2469274" name="Text Box 240"/>
        <xdr:cNvSpPr txBox="1">
          <a:spLocks noChangeArrowheads="1"/>
        </xdr:cNvSpPr>
      </xdr:nvSpPr>
      <xdr:spPr bwMode="auto">
        <a:xfrm>
          <a:off x="6657975" y="69951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75" name="Text Box 241"/>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76" name="Text Box 242"/>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77" name="Text Box 243"/>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28575</xdr:rowOff>
    </xdr:from>
    <xdr:to>
      <xdr:col>3</xdr:col>
      <xdr:colOff>104775</xdr:colOff>
      <xdr:row>314</xdr:row>
      <xdr:rowOff>28574</xdr:rowOff>
    </xdr:to>
    <xdr:sp macro="" textlink="">
      <xdr:nvSpPr>
        <xdr:cNvPr id="2469278" name="Text Box 244"/>
        <xdr:cNvSpPr txBox="1">
          <a:spLocks noChangeArrowheads="1"/>
        </xdr:cNvSpPr>
      </xdr:nvSpPr>
      <xdr:spPr bwMode="auto">
        <a:xfrm>
          <a:off x="6657975" y="75695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76200</xdr:rowOff>
    </xdr:from>
    <xdr:to>
      <xdr:col>3</xdr:col>
      <xdr:colOff>104775</xdr:colOff>
      <xdr:row>314</xdr:row>
      <xdr:rowOff>85724</xdr:rowOff>
    </xdr:to>
    <xdr:sp macro="" textlink="">
      <xdr:nvSpPr>
        <xdr:cNvPr id="2469279" name="Text Box 245"/>
        <xdr:cNvSpPr txBox="1">
          <a:spLocks noChangeArrowheads="1"/>
        </xdr:cNvSpPr>
      </xdr:nvSpPr>
      <xdr:spPr bwMode="auto">
        <a:xfrm>
          <a:off x="6657975" y="75742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28575</xdr:rowOff>
    </xdr:from>
    <xdr:to>
      <xdr:col>3</xdr:col>
      <xdr:colOff>104775</xdr:colOff>
      <xdr:row>314</xdr:row>
      <xdr:rowOff>28574</xdr:rowOff>
    </xdr:to>
    <xdr:sp macro="" textlink="">
      <xdr:nvSpPr>
        <xdr:cNvPr id="2469280" name="Text Box 246"/>
        <xdr:cNvSpPr txBox="1">
          <a:spLocks noChangeArrowheads="1"/>
        </xdr:cNvSpPr>
      </xdr:nvSpPr>
      <xdr:spPr bwMode="auto">
        <a:xfrm>
          <a:off x="6657975" y="75695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281" name="Text Box 247"/>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282" name="Text Box 248"/>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317</xdr:row>
      <xdr:rowOff>0</xdr:rowOff>
    </xdr:from>
    <xdr:to>
      <xdr:col>3</xdr:col>
      <xdr:colOff>104775</xdr:colOff>
      <xdr:row>318</xdr:row>
      <xdr:rowOff>0</xdr:rowOff>
    </xdr:to>
    <xdr:sp macro="" textlink="">
      <xdr:nvSpPr>
        <xdr:cNvPr id="2469283" name="Text Box 249"/>
        <xdr:cNvSpPr txBox="1">
          <a:spLocks noChangeArrowheads="1"/>
        </xdr:cNvSpPr>
      </xdr:nvSpPr>
      <xdr:spPr bwMode="auto">
        <a:xfrm>
          <a:off x="6657975" y="76581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84" name="Text Box 250"/>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85" name="Text Box 251"/>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86" name="Text Box 252"/>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0</xdr:rowOff>
    </xdr:from>
    <xdr:to>
      <xdr:col>3</xdr:col>
      <xdr:colOff>104775</xdr:colOff>
      <xdr:row>315</xdr:row>
      <xdr:rowOff>1</xdr:rowOff>
    </xdr:to>
    <xdr:sp macro="" textlink="">
      <xdr:nvSpPr>
        <xdr:cNvPr id="2469287" name="Text Box 253"/>
        <xdr:cNvSpPr txBox="1">
          <a:spLocks noChangeArrowheads="1"/>
        </xdr:cNvSpPr>
      </xdr:nvSpPr>
      <xdr:spPr bwMode="auto">
        <a:xfrm>
          <a:off x="6657975" y="75895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88" name="Text Box 254"/>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89" name="Text Box 255"/>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319</xdr:row>
      <xdr:rowOff>0</xdr:rowOff>
    </xdr:from>
    <xdr:to>
      <xdr:col>3</xdr:col>
      <xdr:colOff>104775</xdr:colOff>
      <xdr:row>319</xdr:row>
      <xdr:rowOff>228600</xdr:rowOff>
    </xdr:to>
    <xdr:sp macro="" textlink="">
      <xdr:nvSpPr>
        <xdr:cNvPr id="2469290" name="Text Box 256"/>
        <xdr:cNvSpPr txBox="1">
          <a:spLocks noChangeArrowheads="1"/>
        </xdr:cNvSpPr>
      </xdr:nvSpPr>
      <xdr:spPr bwMode="auto">
        <a:xfrm>
          <a:off x="6657975" y="77038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263</xdr:row>
      <xdr:rowOff>0</xdr:rowOff>
    </xdr:from>
    <xdr:to>
      <xdr:col>3</xdr:col>
      <xdr:colOff>104775</xdr:colOff>
      <xdr:row>264</xdr:row>
      <xdr:rowOff>1</xdr:rowOff>
    </xdr:to>
    <xdr:sp macro="" textlink="">
      <xdr:nvSpPr>
        <xdr:cNvPr id="2469291" name="Text Box 104"/>
        <xdr:cNvSpPr txBox="1">
          <a:spLocks noChangeArrowheads="1"/>
        </xdr:cNvSpPr>
      </xdr:nvSpPr>
      <xdr:spPr bwMode="auto">
        <a:xfrm>
          <a:off x="6657975" y="64693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28575</xdr:rowOff>
    </xdr:from>
    <xdr:to>
      <xdr:col>3</xdr:col>
      <xdr:colOff>104775</xdr:colOff>
      <xdr:row>309</xdr:row>
      <xdr:rowOff>28575</xdr:rowOff>
    </xdr:to>
    <xdr:sp macro="" textlink="">
      <xdr:nvSpPr>
        <xdr:cNvPr id="2469292" name="Text Box 77"/>
        <xdr:cNvSpPr txBox="1">
          <a:spLocks noChangeArrowheads="1"/>
        </xdr:cNvSpPr>
      </xdr:nvSpPr>
      <xdr:spPr bwMode="auto">
        <a:xfrm>
          <a:off x="6657975" y="74552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76200</xdr:rowOff>
    </xdr:from>
    <xdr:to>
      <xdr:col>3</xdr:col>
      <xdr:colOff>104775</xdr:colOff>
      <xdr:row>309</xdr:row>
      <xdr:rowOff>85725</xdr:rowOff>
    </xdr:to>
    <xdr:sp macro="" textlink="">
      <xdr:nvSpPr>
        <xdr:cNvPr id="2469293" name="Text Box 78"/>
        <xdr:cNvSpPr txBox="1">
          <a:spLocks noChangeArrowheads="1"/>
        </xdr:cNvSpPr>
      </xdr:nvSpPr>
      <xdr:spPr bwMode="auto">
        <a:xfrm>
          <a:off x="6657975" y="74599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28575</xdr:rowOff>
    </xdr:from>
    <xdr:to>
      <xdr:col>3</xdr:col>
      <xdr:colOff>104775</xdr:colOff>
      <xdr:row>309</xdr:row>
      <xdr:rowOff>28575</xdr:rowOff>
    </xdr:to>
    <xdr:sp macro="" textlink="">
      <xdr:nvSpPr>
        <xdr:cNvPr id="2469294" name="Text Box 79"/>
        <xdr:cNvSpPr txBox="1">
          <a:spLocks noChangeArrowheads="1"/>
        </xdr:cNvSpPr>
      </xdr:nvSpPr>
      <xdr:spPr bwMode="auto">
        <a:xfrm>
          <a:off x="6657975" y="74552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295" name="Text Box 82"/>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296" name="Text Box 83"/>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297" name="Text Box 84"/>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298" name="Text Box 85"/>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76200</xdr:rowOff>
    </xdr:from>
    <xdr:to>
      <xdr:col>3</xdr:col>
      <xdr:colOff>104775</xdr:colOff>
      <xdr:row>306</xdr:row>
      <xdr:rowOff>85726</xdr:rowOff>
    </xdr:to>
    <xdr:sp macro="" textlink="">
      <xdr:nvSpPr>
        <xdr:cNvPr id="2469299" name="Text Box 86"/>
        <xdr:cNvSpPr txBox="1">
          <a:spLocks noChangeArrowheads="1"/>
        </xdr:cNvSpPr>
      </xdr:nvSpPr>
      <xdr:spPr bwMode="auto">
        <a:xfrm>
          <a:off x="6657975" y="74371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300" name="Text Box 87"/>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01" name="Text Box 88"/>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02" name="Text Box 89"/>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03" name="Text Box 90"/>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304" name="Text Box 91"/>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76200</xdr:rowOff>
    </xdr:from>
    <xdr:to>
      <xdr:col>3</xdr:col>
      <xdr:colOff>104775</xdr:colOff>
      <xdr:row>315</xdr:row>
      <xdr:rowOff>85726</xdr:rowOff>
    </xdr:to>
    <xdr:sp macro="" textlink="">
      <xdr:nvSpPr>
        <xdr:cNvPr id="2469305" name="Text Box 92"/>
        <xdr:cNvSpPr txBox="1">
          <a:spLocks noChangeArrowheads="1"/>
        </xdr:cNvSpPr>
      </xdr:nvSpPr>
      <xdr:spPr bwMode="auto">
        <a:xfrm>
          <a:off x="6657975" y="75971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306" name="Text Box 93"/>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0</xdr:rowOff>
    </xdr:from>
    <xdr:to>
      <xdr:col>3</xdr:col>
      <xdr:colOff>104775</xdr:colOff>
      <xdr:row>309</xdr:row>
      <xdr:rowOff>0</xdr:rowOff>
    </xdr:to>
    <xdr:sp macro="" textlink="">
      <xdr:nvSpPr>
        <xdr:cNvPr id="2469307" name="Text Box 94"/>
        <xdr:cNvSpPr txBox="1">
          <a:spLocks noChangeArrowheads="1"/>
        </xdr:cNvSpPr>
      </xdr:nvSpPr>
      <xdr:spPr bwMode="auto">
        <a:xfrm>
          <a:off x="6657975" y="74523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0</xdr:rowOff>
    </xdr:from>
    <xdr:to>
      <xdr:col>3</xdr:col>
      <xdr:colOff>104775</xdr:colOff>
      <xdr:row>311</xdr:row>
      <xdr:rowOff>0</xdr:rowOff>
    </xdr:to>
    <xdr:sp macro="" textlink="">
      <xdr:nvSpPr>
        <xdr:cNvPr id="2469308" name="Text Box 135"/>
        <xdr:cNvSpPr txBox="1">
          <a:spLocks noChangeArrowheads="1"/>
        </xdr:cNvSpPr>
      </xdr:nvSpPr>
      <xdr:spPr bwMode="auto">
        <a:xfrm>
          <a:off x="6657975" y="74980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0</xdr:rowOff>
    </xdr:from>
    <xdr:to>
      <xdr:col>3</xdr:col>
      <xdr:colOff>104775</xdr:colOff>
      <xdr:row>311</xdr:row>
      <xdr:rowOff>0</xdr:rowOff>
    </xdr:to>
    <xdr:sp macro="" textlink="">
      <xdr:nvSpPr>
        <xdr:cNvPr id="2469309" name="Text Box 136"/>
        <xdr:cNvSpPr txBox="1">
          <a:spLocks noChangeArrowheads="1"/>
        </xdr:cNvSpPr>
      </xdr:nvSpPr>
      <xdr:spPr bwMode="auto">
        <a:xfrm>
          <a:off x="6657975" y="74980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0</xdr:rowOff>
    </xdr:from>
    <xdr:to>
      <xdr:col>3</xdr:col>
      <xdr:colOff>104775</xdr:colOff>
      <xdr:row>311</xdr:row>
      <xdr:rowOff>0</xdr:rowOff>
    </xdr:to>
    <xdr:sp macro="" textlink="">
      <xdr:nvSpPr>
        <xdr:cNvPr id="2469310" name="Text Box 137"/>
        <xdr:cNvSpPr txBox="1">
          <a:spLocks noChangeArrowheads="1"/>
        </xdr:cNvSpPr>
      </xdr:nvSpPr>
      <xdr:spPr bwMode="auto">
        <a:xfrm>
          <a:off x="6657975" y="74980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311" name="Text Box 141"/>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312" name="Text Box 142"/>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0</xdr:rowOff>
    </xdr:from>
    <xdr:to>
      <xdr:col>3</xdr:col>
      <xdr:colOff>104775</xdr:colOff>
      <xdr:row>310</xdr:row>
      <xdr:rowOff>0</xdr:rowOff>
    </xdr:to>
    <xdr:sp macro="" textlink="">
      <xdr:nvSpPr>
        <xdr:cNvPr id="2469313" name="Text Box 143"/>
        <xdr:cNvSpPr txBox="1">
          <a:spLocks noChangeArrowheads="1"/>
        </xdr:cNvSpPr>
      </xdr:nvSpPr>
      <xdr:spPr bwMode="auto">
        <a:xfrm>
          <a:off x="6657975" y="74752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28575</xdr:rowOff>
    </xdr:from>
    <xdr:to>
      <xdr:col>3</xdr:col>
      <xdr:colOff>104775</xdr:colOff>
      <xdr:row>313</xdr:row>
      <xdr:rowOff>28576</xdr:rowOff>
    </xdr:to>
    <xdr:sp macro="" textlink="">
      <xdr:nvSpPr>
        <xdr:cNvPr id="2469314" name="Text Box 144"/>
        <xdr:cNvSpPr txBox="1">
          <a:spLocks noChangeArrowheads="1"/>
        </xdr:cNvSpPr>
      </xdr:nvSpPr>
      <xdr:spPr bwMode="auto">
        <a:xfrm>
          <a:off x="6657975" y="75466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76200</xdr:rowOff>
    </xdr:from>
    <xdr:to>
      <xdr:col>3</xdr:col>
      <xdr:colOff>104775</xdr:colOff>
      <xdr:row>313</xdr:row>
      <xdr:rowOff>85726</xdr:rowOff>
    </xdr:to>
    <xdr:sp macro="" textlink="">
      <xdr:nvSpPr>
        <xdr:cNvPr id="2469315" name="Text Box 145"/>
        <xdr:cNvSpPr txBox="1">
          <a:spLocks noChangeArrowheads="1"/>
        </xdr:cNvSpPr>
      </xdr:nvSpPr>
      <xdr:spPr bwMode="auto">
        <a:xfrm>
          <a:off x="6657975" y="75514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28575</xdr:rowOff>
    </xdr:from>
    <xdr:to>
      <xdr:col>3</xdr:col>
      <xdr:colOff>104775</xdr:colOff>
      <xdr:row>313</xdr:row>
      <xdr:rowOff>28576</xdr:rowOff>
    </xdr:to>
    <xdr:sp macro="" textlink="">
      <xdr:nvSpPr>
        <xdr:cNvPr id="2469316" name="Text Box 146"/>
        <xdr:cNvSpPr txBox="1">
          <a:spLocks noChangeArrowheads="1"/>
        </xdr:cNvSpPr>
      </xdr:nvSpPr>
      <xdr:spPr bwMode="auto">
        <a:xfrm>
          <a:off x="6657975" y="75466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317" name="Text Box 148"/>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318" name="Text Box 149"/>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0</xdr:rowOff>
    </xdr:from>
    <xdr:to>
      <xdr:col>3</xdr:col>
      <xdr:colOff>104775</xdr:colOff>
      <xdr:row>316</xdr:row>
      <xdr:rowOff>228600</xdr:rowOff>
    </xdr:to>
    <xdr:sp macro="" textlink="">
      <xdr:nvSpPr>
        <xdr:cNvPr id="2469319" name="Text Box 150"/>
        <xdr:cNvSpPr txBox="1">
          <a:spLocks noChangeArrowheads="1"/>
        </xdr:cNvSpPr>
      </xdr:nvSpPr>
      <xdr:spPr bwMode="auto">
        <a:xfrm>
          <a:off x="6657975" y="76352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28575</xdr:rowOff>
    </xdr:from>
    <xdr:to>
      <xdr:col>3</xdr:col>
      <xdr:colOff>104775</xdr:colOff>
      <xdr:row>311</xdr:row>
      <xdr:rowOff>28575</xdr:rowOff>
    </xdr:to>
    <xdr:sp macro="" textlink="">
      <xdr:nvSpPr>
        <xdr:cNvPr id="2469320" name="Text Box 183"/>
        <xdr:cNvSpPr txBox="1">
          <a:spLocks noChangeArrowheads="1"/>
        </xdr:cNvSpPr>
      </xdr:nvSpPr>
      <xdr:spPr bwMode="auto">
        <a:xfrm>
          <a:off x="6657975" y="75009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76200</xdr:rowOff>
    </xdr:from>
    <xdr:to>
      <xdr:col>3</xdr:col>
      <xdr:colOff>104775</xdr:colOff>
      <xdr:row>311</xdr:row>
      <xdr:rowOff>85725</xdr:rowOff>
    </xdr:to>
    <xdr:sp macro="" textlink="">
      <xdr:nvSpPr>
        <xdr:cNvPr id="2469321" name="Text Box 184"/>
        <xdr:cNvSpPr txBox="1">
          <a:spLocks noChangeArrowheads="1"/>
        </xdr:cNvSpPr>
      </xdr:nvSpPr>
      <xdr:spPr bwMode="auto">
        <a:xfrm>
          <a:off x="6657975" y="750570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28575</xdr:rowOff>
    </xdr:from>
    <xdr:to>
      <xdr:col>3</xdr:col>
      <xdr:colOff>104775</xdr:colOff>
      <xdr:row>311</xdr:row>
      <xdr:rowOff>28575</xdr:rowOff>
    </xdr:to>
    <xdr:sp macro="" textlink="">
      <xdr:nvSpPr>
        <xdr:cNvPr id="2469322" name="Text Box 185"/>
        <xdr:cNvSpPr txBox="1">
          <a:spLocks noChangeArrowheads="1"/>
        </xdr:cNvSpPr>
      </xdr:nvSpPr>
      <xdr:spPr bwMode="auto">
        <a:xfrm>
          <a:off x="6657975" y="75009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0</xdr:rowOff>
    </xdr:from>
    <xdr:to>
      <xdr:col>3</xdr:col>
      <xdr:colOff>104775</xdr:colOff>
      <xdr:row>315</xdr:row>
      <xdr:rowOff>1</xdr:rowOff>
    </xdr:to>
    <xdr:sp macro="" textlink="">
      <xdr:nvSpPr>
        <xdr:cNvPr id="2469323" name="Text Box 188"/>
        <xdr:cNvSpPr txBox="1">
          <a:spLocks noChangeArrowheads="1"/>
        </xdr:cNvSpPr>
      </xdr:nvSpPr>
      <xdr:spPr bwMode="auto">
        <a:xfrm>
          <a:off x="6657975" y="75895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0</xdr:rowOff>
    </xdr:from>
    <xdr:to>
      <xdr:col>3</xdr:col>
      <xdr:colOff>104775</xdr:colOff>
      <xdr:row>315</xdr:row>
      <xdr:rowOff>1</xdr:rowOff>
    </xdr:to>
    <xdr:sp macro="" textlink="">
      <xdr:nvSpPr>
        <xdr:cNvPr id="2469324" name="Text Box 189"/>
        <xdr:cNvSpPr txBox="1">
          <a:spLocks noChangeArrowheads="1"/>
        </xdr:cNvSpPr>
      </xdr:nvSpPr>
      <xdr:spPr bwMode="auto">
        <a:xfrm>
          <a:off x="6657975" y="75895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0</xdr:rowOff>
    </xdr:from>
    <xdr:to>
      <xdr:col>3</xdr:col>
      <xdr:colOff>104775</xdr:colOff>
      <xdr:row>315</xdr:row>
      <xdr:rowOff>1</xdr:rowOff>
    </xdr:to>
    <xdr:sp macro="" textlink="">
      <xdr:nvSpPr>
        <xdr:cNvPr id="2469325" name="Text Box 190"/>
        <xdr:cNvSpPr txBox="1">
          <a:spLocks noChangeArrowheads="1"/>
        </xdr:cNvSpPr>
      </xdr:nvSpPr>
      <xdr:spPr bwMode="auto">
        <a:xfrm>
          <a:off x="6657975" y="75895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28575</xdr:rowOff>
    </xdr:from>
    <xdr:to>
      <xdr:col>3</xdr:col>
      <xdr:colOff>104775</xdr:colOff>
      <xdr:row>310</xdr:row>
      <xdr:rowOff>28575</xdr:rowOff>
    </xdr:to>
    <xdr:sp macro="" textlink="">
      <xdr:nvSpPr>
        <xdr:cNvPr id="2469326" name="Text Box 191"/>
        <xdr:cNvSpPr txBox="1">
          <a:spLocks noChangeArrowheads="1"/>
        </xdr:cNvSpPr>
      </xdr:nvSpPr>
      <xdr:spPr bwMode="auto">
        <a:xfrm>
          <a:off x="6657975" y="74780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76200</xdr:rowOff>
    </xdr:from>
    <xdr:to>
      <xdr:col>3</xdr:col>
      <xdr:colOff>104775</xdr:colOff>
      <xdr:row>310</xdr:row>
      <xdr:rowOff>85725</xdr:rowOff>
    </xdr:to>
    <xdr:sp macro="" textlink="">
      <xdr:nvSpPr>
        <xdr:cNvPr id="2469327" name="Text Box 192"/>
        <xdr:cNvSpPr txBox="1">
          <a:spLocks noChangeArrowheads="1"/>
        </xdr:cNvSpPr>
      </xdr:nvSpPr>
      <xdr:spPr bwMode="auto">
        <a:xfrm>
          <a:off x="6657975" y="74828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309</xdr:row>
      <xdr:rowOff>28575</xdr:rowOff>
    </xdr:from>
    <xdr:to>
      <xdr:col>3</xdr:col>
      <xdr:colOff>104775</xdr:colOff>
      <xdr:row>310</xdr:row>
      <xdr:rowOff>28575</xdr:rowOff>
    </xdr:to>
    <xdr:sp macro="" textlink="">
      <xdr:nvSpPr>
        <xdr:cNvPr id="2469328" name="Text Box 193"/>
        <xdr:cNvSpPr txBox="1">
          <a:spLocks noChangeArrowheads="1"/>
        </xdr:cNvSpPr>
      </xdr:nvSpPr>
      <xdr:spPr bwMode="auto">
        <a:xfrm>
          <a:off x="6657975" y="74780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329" name="Text Box 194"/>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330" name="Text Box 195"/>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313</xdr:row>
      <xdr:rowOff>0</xdr:rowOff>
    </xdr:from>
    <xdr:to>
      <xdr:col>3</xdr:col>
      <xdr:colOff>104775</xdr:colOff>
      <xdr:row>314</xdr:row>
      <xdr:rowOff>-1</xdr:rowOff>
    </xdr:to>
    <xdr:sp macro="" textlink="">
      <xdr:nvSpPr>
        <xdr:cNvPr id="2469331" name="Text Box 196"/>
        <xdr:cNvSpPr txBox="1">
          <a:spLocks noChangeArrowheads="1"/>
        </xdr:cNvSpPr>
      </xdr:nvSpPr>
      <xdr:spPr bwMode="auto">
        <a:xfrm>
          <a:off x="6657975" y="75666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28575</xdr:rowOff>
    </xdr:from>
    <xdr:to>
      <xdr:col>3</xdr:col>
      <xdr:colOff>104775</xdr:colOff>
      <xdr:row>317</xdr:row>
      <xdr:rowOff>28575</xdr:rowOff>
    </xdr:to>
    <xdr:sp macro="" textlink="">
      <xdr:nvSpPr>
        <xdr:cNvPr id="2469332" name="Text Box 197"/>
        <xdr:cNvSpPr txBox="1">
          <a:spLocks noChangeArrowheads="1"/>
        </xdr:cNvSpPr>
      </xdr:nvSpPr>
      <xdr:spPr bwMode="auto">
        <a:xfrm>
          <a:off x="6657975" y="76380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76200</xdr:rowOff>
    </xdr:from>
    <xdr:to>
      <xdr:col>3</xdr:col>
      <xdr:colOff>104775</xdr:colOff>
      <xdr:row>317</xdr:row>
      <xdr:rowOff>85725</xdr:rowOff>
    </xdr:to>
    <xdr:sp macro="" textlink="">
      <xdr:nvSpPr>
        <xdr:cNvPr id="2469333" name="Text Box 198"/>
        <xdr:cNvSpPr txBox="1">
          <a:spLocks noChangeArrowheads="1"/>
        </xdr:cNvSpPr>
      </xdr:nvSpPr>
      <xdr:spPr bwMode="auto">
        <a:xfrm>
          <a:off x="6657975" y="764286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316</xdr:row>
      <xdr:rowOff>28575</xdr:rowOff>
    </xdr:from>
    <xdr:to>
      <xdr:col>3</xdr:col>
      <xdr:colOff>104775</xdr:colOff>
      <xdr:row>317</xdr:row>
      <xdr:rowOff>28575</xdr:rowOff>
    </xdr:to>
    <xdr:sp macro="" textlink="">
      <xdr:nvSpPr>
        <xdr:cNvPr id="2469334" name="Text Box 199"/>
        <xdr:cNvSpPr txBox="1">
          <a:spLocks noChangeArrowheads="1"/>
        </xdr:cNvSpPr>
      </xdr:nvSpPr>
      <xdr:spPr bwMode="auto">
        <a:xfrm>
          <a:off x="6657975" y="763809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310</xdr:row>
      <xdr:rowOff>0</xdr:rowOff>
    </xdr:from>
    <xdr:to>
      <xdr:col>3</xdr:col>
      <xdr:colOff>104775</xdr:colOff>
      <xdr:row>311</xdr:row>
      <xdr:rowOff>0</xdr:rowOff>
    </xdr:to>
    <xdr:sp macro="" textlink="">
      <xdr:nvSpPr>
        <xdr:cNvPr id="2469335" name="Text Box 200"/>
        <xdr:cNvSpPr txBox="1">
          <a:spLocks noChangeArrowheads="1"/>
        </xdr:cNvSpPr>
      </xdr:nvSpPr>
      <xdr:spPr bwMode="auto">
        <a:xfrm>
          <a:off x="6657975" y="74980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28575</xdr:rowOff>
    </xdr:from>
    <xdr:to>
      <xdr:col>3</xdr:col>
      <xdr:colOff>104775</xdr:colOff>
      <xdr:row>309</xdr:row>
      <xdr:rowOff>28575</xdr:rowOff>
    </xdr:to>
    <xdr:sp macro="" textlink="">
      <xdr:nvSpPr>
        <xdr:cNvPr id="2469336" name="Text Box 236"/>
        <xdr:cNvSpPr txBox="1">
          <a:spLocks noChangeArrowheads="1"/>
        </xdr:cNvSpPr>
      </xdr:nvSpPr>
      <xdr:spPr bwMode="auto">
        <a:xfrm>
          <a:off x="6657975" y="74552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76200</xdr:rowOff>
    </xdr:from>
    <xdr:to>
      <xdr:col>3</xdr:col>
      <xdr:colOff>104775</xdr:colOff>
      <xdr:row>309</xdr:row>
      <xdr:rowOff>85725</xdr:rowOff>
    </xdr:to>
    <xdr:sp macro="" textlink="">
      <xdr:nvSpPr>
        <xdr:cNvPr id="2469337" name="Text Box 237"/>
        <xdr:cNvSpPr txBox="1">
          <a:spLocks noChangeArrowheads="1"/>
        </xdr:cNvSpPr>
      </xdr:nvSpPr>
      <xdr:spPr bwMode="auto">
        <a:xfrm>
          <a:off x="6657975" y="745998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28575</xdr:rowOff>
    </xdr:from>
    <xdr:to>
      <xdr:col>3</xdr:col>
      <xdr:colOff>104775</xdr:colOff>
      <xdr:row>309</xdr:row>
      <xdr:rowOff>28575</xdr:rowOff>
    </xdr:to>
    <xdr:sp macro="" textlink="">
      <xdr:nvSpPr>
        <xdr:cNvPr id="2469338" name="Text Box 238"/>
        <xdr:cNvSpPr txBox="1">
          <a:spLocks noChangeArrowheads="1"/>
        </xdr:cNvSpPr>
      </xdr:nvSpPr>
      <xdr:spPr bwMode="auto">
        <a:xfrm>
          <a:off x="6657975" y="745521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339" name="Text Box 241"/>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340" name="Text Box 242"/>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312</xdr:row>
      <xdr:rowOff>0</xdr:rowOff>
    </xdr:from>
    <xdr:to>
      <xdr:col>3</xdr:col>
      <xdr:colOff>104775</xdr:colOff>
      <xdr:row>313</xdr:row>
      <xdr:rowOff>1</xdr:rowOff>
    </xdr:to>
    <xdr:sp macro="" textlink="">
      <xdr:nvSpPr>
        <xdr:cNvPr id="2469341" name="Text Box 243"/>
        <xdr:cNvSpPr txBox="1">
          <a:spLocks noChangeArrowheads="1"/>
        </xdr:cNvSpPr>
      </xdr:nvSpPr>
      <xdr:spPr bwMode="auto">
        <a:xfrm>
          <a:off x="6657975" y="754380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342" name="Text Box 244"/>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76200</xdr:rowOff>
    </xdr:from>
    <xdr:to>
      <xdr:col>3</xdr:col>
      <xdr:colOff>104775</xdr:colOff>
      <xdr:row>306</xdr:row>
      <xdr:rowOff>85726</xdr:rowOff>
    </xdr:to>
    <xdr:sp macro="" textlink="">
      <xdr:nvSpPr>
        <xdr:cNvPr id="2469343" name="Text Box 245"/>
        <xdr:cNvSpPr txBox="1">
          <a:spLocks noChangeArrowheads="1"/>
        </xdr:cNvSpPr>
      </xdr:nvSpPr>
      <xdr:spPr bwMode="auto">
        <a:xfrm>
          <a:off x="6657975" y="743712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305</xdr:row>
      <xdr:rowOff>28575</xdr:rowOff>
    </xdr:from>
    <xdr:to>
      <xdr:col>3</xdr:col>
      <xdr:colOff>104775</xdr:colOff>
      <xdr:row>306</xdr:row>
      <xdr:rowOff>28576</xdr:rowOff>
    </xdr:to>
    <xdr:sp macro="" textlink="">
      <xdr:nvSpPr>
        <xdr:cNvPr id="2469344" name="Text Box 246"/>
        <xdr:cNvSpPr txBox="1">
          <a:spLocks noChangeArrowheads="1"/>
        </xdr:cNvSpPr>
      </xdr:nvSpPr>
      <xdr:spPr bwMode="auto">
        <a:xfrm>
          <a:off x="6657975" y="743235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45" name="Text Box 247"/>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46" name="Text Box 248"/>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311</xdr:row>
      <xdr:rowOff>0</xdr:rowOff>
    </xdr:from>
    <xdr:to>
      <xdr:col>3</xdr:col>
      <xdr:colOff>104775</xdr:colOff>
      <xdr:row>311</xdr:row>
      <xdr:rowOff>228600</xdr:rowOff>
    </xdr:to>
    <xdr:sp macro="" textlink="">
      <xdr:nvSpPr>
        <xdr:cNvPr id="2469347" name="Text Box 249"/>
        <xdr:cNvSpPr txBox="1">
          <a:spLocks noChangeArrowheads="1"/>
        </xdr:cNvSpPr>
      </xdr:nvSpPr>
      <xdr:spPr bwMode="auto">
        <a:xfrm>
          <a:off x="6657975" y="752094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348" name="Text Box 250"/>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76200</xdr:rowOff>
    </xdr:from>
    <xdr:to>
      <xdr:col>3</xdr:col>
      <xdr:colOff>104775</xdr:colOff>
      <xdr:row>315</xdr:row>
      <xdr:rowOff>85726</xdr:rowOff>
    </xdr:to>
    <xdr:sp macro="" textlink="">
      <xdr:nvSpPr>
        <xdr:cNvPr id="2469349" name="Text Box 251"/>
        <xdr:cNvSpPr txBox="1">
          <a:spLocks noChangeArrowheads="1"/>
        </xdr:cNvSpPr>
      </xdr:nvSpPr>
      <xdr:spPr bwMode="auto">
        <a:xfrm>
          <a:off x="6657975" y="75971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314</xdr:row>
      <xdr:rowOff>28575</xdr:rowOff>
    </xdr:from>
    <xdr:to>
      <xdr:col>3</xdr:col>
      <xdr:colOff>104775</xdr:colOff>
      <xdr:row>315</xdr:row>
      <xdr:rowOff>28576</xdr:rowOff>
    </xdr:to>
    <xdr:sp macro="" textlink="">
      <xdr:nvSpPr>
        <xdr:cNvPr id="2469350" name="Text Box 252"/>
        <xdr:cNvSpPr txBox="1">
          <a:spLocks noChangeArrowheads="1"/>
        </xdr:cNvSpPr>
      </xdr:nvSpPr>
      <xdr:spPr bwMode="auto">
        <a:xfrm>
          <a:off x="6657975" y="759237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308</xdr:row>
      <xdr:rowOff>0</xdr:rowOff>
    </xdr:from>
    <xdr:to>
      <xdr:col>3</xdr:col>
      <xdr:colOff>104775</xdr:colOff>
      <xdr:row>309</xdr:row>
      <xdr:rowOff>0</xdr:rowOff>
    </xdr:to>
    <xdr:sp macro="" textlink="">
      <xdr:nvSpPr>
        <xdr:cNvPr id="2469351" name="Text Box 253"/>
        <xdr:cNvSpPr txBox="1">
          <a:spLocks noChangeArrowheads="1"/>
        </xdr:cNvSpPr>
      </xdr:nvSpPr>
      <xdr:spPr bwMode="auto">
        <a:xfrm>
          <a:off x="6657975" y="74523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43"/>
  </sheetPr>
  <dimension ref="A1:N122"/>
  <sheetViews>
    <sheetView tabSelected="1" view="pageBreakPreview" zoomScale="75" zoomScaleNormal="70" zoomScaleSheetLayoutView="75" workbookViewId="0"/>
  </sheetViews>
  <sheetFormatPr defaultColWidth="12.375" defaultRowHeight="15"/>
  <cols>
    <col min="1" max="1" width="4.25" style="168" customWidth="1"/>
    <col min="2" max="2" width="7.375" style="157" customWidth="1"/>
    <col min="3" max="3" width="11.375" style="157" customWidth="1"/>
    <col min="4" max="4" width="17.75" style="157" customWidth="1"/>
    <col min="5" max="5" width="16.375" style="157" customWidth="1"/>
    <col min="6" max="6" width="12.375" style="157" customWidth="1"/>
    <col min="7" max="7" width="20.375" style="157" customWidth="1"/>
    <col min="8" max="8" width="23.875" style="157" customWidth="1"/>
    <col min="9" max="9" width="6.75" style="157" customWidth="1"/>
    <col min="10" max="10" width="9" style="157" customWidth="1"/>
    <col min="11" max="11" width="1.875" style="157" customWidth="1"/>
    <col min="12" max="12" width="1.5" style="157" customWidth="1"/>
    <col min="13" max="13" width="12.375" style="157" customWidth="1"/>
    <col min="14" max="14" width="5.875" style="157" customWidth="1"/>
    <col min="15" max="16384" width="12.375" style="157"/>
  </cols>
  <sheetData>
    <row r="1" spans="1:14">
      <c r="A1" s="88"/>
      <c r="B1" s="2"/>
      <c r="C1" s="2"/>
      <c r="D1" s="2"/>
      <c r="E1" s="2"/>
      <c r="F1" s="2"/>
      <c r="G1" s="2"/>
      <c r="H1" s="2"/>
      <c r="I1" s="2"/>
      <c r="J1" s="2"/>
      <c r="K1" s="2"/>
      <c r="N1" s="166"/>
    </row>
    <row r="2" spans="1:14" ht="23.25">
      <c r="A2" s="88"/>
      <c r="B2" s="2"/>
      <c r="C2" s="1"/>
      <c r="D2" s="1"/>
      <c r="E2" s="1"/>
      <c r="F2" s="1"/>
      <c r="G2" s="1"/>
      <c r="H2" s="1410">
        <v>41802</v>
      </c>
      <c r="I2" s="1410"/>
      <c r="J2" s="1410"/>
      <c r="K2" s="2"/>
      <c r="L2" s="162"/>
    </row>
    <row r="3" spans="1:14" ht="23.25">
      <c r="A3" s="88"/>
      <c r="B3" s="2"/>
      <c r="C3" s="1"/>
      <c r="D3" s="1"/>
      <c r="E3" s="1"/>
      <c r="F3" s="1"/>
      <c r="G3" s="271"/>
      <c r="H3" s="1"/>
      <c r="I3" s="2"/>
      <c r="J3" s="860" t="s">
        <v>890</v>
      </c>
      <c r="K3" s="2"/>
      <c r="L3" s="169"/>
      <c r="M3" s="169"/>
    </row>
    <row r="4" spans="1:14">
      <c r="A4" s="88"/>
      <c r="B4" s="2"/>
      <c r="C4" s="1"/>
      <c r="D4" s="1"/>
      <c r="E4" s="1"/>
      <c r="F4" s="1"/>
      <c r="G4" s="1"/>
      <c r="H4" s="1"/>
      <c r="I4" s="1"/>
      <c r="J4" s="1"/>
      <c r="K4" s="2"/>
      <c r="L4" s="162"/>
      <c r="M4" s="162"/>
    </row>
    <row r="5" spans="1:14">
      <c r="A5" s="88"/>
      <c r="B5" s="2"/>
      <c r="C5" s="1"/>
      <c r="D5" s="1"/>
      <c r="E5" s="1"/>
      <c r="F5" s="1"/>
      <c r="G5" s="1"/>
      <c r="H5" s="1"/>
      <c r="I5" s="1"/>
      <c r="J5" s="1"/>
      <c r="K5" s="2"/>
      <c r="L5" s="170"/>
      <c r="M5" s="161"/>
      <c r="N5" s="160"/>
    </row>
    <row r="6" spans="1:14">
      <c r="A6" s="88"/>
      <c r="B6" s="2"/>
      <c r="C6" s="1"/>
      <c r="D6" s="1"/>
      <c r="E6" s="1"/>
      <c r="F6" s="1"/>
      <c r="G6" s="1"/>
      <c r="H6" s="1"/>
      <c r="I6" s="1"/>
      <c r="J6" s="1"/>
      <c r="K6" s="2"/>
      <c r="L6" s="162"/>
      <c r="M6" s="161"/>
      <c r="N6" s="160"/>
    </row>
    <row r="7" spans="1:14">
      <c r="A7" s="88"/>
      <c r="B7" s="2"/>
      <c r="C7" s="1"/>
      <c r="D7" s="1"/>
      <c r="E7" s="1"/>
      <c r="F7" s="1"/>
      <c r="G7" s="1"/>
      <c r="H7" s="1"/>
      <c r="I7" s="1"/>
      <c r="J7" s="1"/>
      <c r="K7" s="2"/>
      <c r="L7" s="162"/>
      <c r="M7" s="161"/>
      <c r="N7" s="167"/>
    </row>
    <row r="8" spans="1:14">
      <c r="A8" s="88"/>
      <c r="B8" s="2"/>
      <c r="C8" s="1"/>
      <c r="D8" s="1"/>
      <c r="E8" s="1"/>
      <c r="F8" s="1"/>
      <c r="G8" s="1"/>
      <c r="H8" s="1"/>
      <c r="I8" s="1"/>
      <c r="J8" s="1" t="s">
        <v>913</v>
      </c>
      <c r="K8" s="2"/>
      <c r="L8" s="162"/>
      <c r="M8" s="162"/>
    </row>
    <row r="9" spans="1:14">
      <c r="A9" s="88"/>
      <c r="B9" s="2"/>
      <c r="C9" s="1"/>
      <c r="D9" s="1"/>
      <c r="E9" s="1"/>
      <c r="F9" s="1"/>
      <c r="G9" s="1"/>
      <c r="H9" s="1"/>
      <c r="I9" s="1"/>
      <c r="J9" s="1"/>
      <c r="K9" s="2"/>
      <c r="M9" s="162"/>
    </row>
    <row r="10" spans="1:14" ht="34.5">
      <c r="A10" s="1414" t="s">
        <v>782</v>
      </c>
      <c r="B10" s="1414"/>
      <c r="C10" s="1414"/>
      <c r="D10" s="1414"/>
      <c r="E10" s="1414"/>
      <c r="F10" s="1414"/>
      <c r="G10" s="1414"/>
      <c r="H10" s="1414"/>
      <c r="I10" s="1414"/>
      <c r="J10" s="1414"/>
      <c r="K10" s="1414"/>
    </row>
    <row r="11" spans="1:14" ht="20.25">
      <c r="A11" s="1415" t="s">
        <v>965</v>
      </c>
      <c r="B11" s="1415"/>
      <c r="C11" s="1415"/>
      <c r="D11" s="1415"/>
      <c r="E11" s="1415"/>
      <c r="F11" s="1415"/>
      <c r="G11" s="1415"/>
      <c r="H11" s="1415"/>
      <c r="I11" s="1415"/>
      <c r="J11" s="1415"/>
      <c r="K11" s="1415"/>
    </row>
    <row r="12" spans="1:14">
      <c r="A12" s="88"/>
      <c r="B12" s="2"/>
      <c r="C12" s="1"/>
      <c r="D12" s="1"/>
      <c r="E12" s="1"/>
      <c r="F12" s="1"/>
      <c r="G12" s="1"/>
      <c r="H12" s="1"/>
      <c r="I12" s="1"/>
      <c r="J12" s="1"/>
      <c r="K12" s="2"/>
    </row>
    <row r="13" spans="1:14">
      <c r="A13" s="88"/>
      <c r="B13" s="2"/>
      <c r="C13" s="1"/>
      <c r="D13" s="1"/>
      <c r="E13" s="1"/>
      <c r="F13" s="1"/>
      <c r="G13" s="1"/>
      <c r="H13" s="1"/>
      <c r="I13" s="1"/>
      <c r="J13" s="1"/>
      <c r="K13" s="2"/>
    </row>
    <row r="14" spans="1:14" ht="23.25">
      <c r="A14" s="88"/>
      <c r="B14" s="861" t="s">
        <v>731</v>
      </c>
      <c r="C14" s="862"/>
      <c r="D14" s="861"/>
      <c r="E14" s="861"/>
      <c r="F14" s="861"/>
      <c r="G14" s="861"/>
      <c r="H14" s="861"/>
      <c r="I14" s="861"/>
      <c r="J14" s="1"/>
      <c r="K14" s="2"/>
    </row>
    <row r="15" spans="1:14" ht="18.75" customHeight="1">
      <c r="A15" s="88"/>
      <c r="B15" s="861"/>
      <c r="C15" s="862"/>
      <c r="D15" s="861"/>
      <c r="E15" s="861"/>
      <c r="F15" s="861"/>
      <c r="G15" s="861"/>
      <c r="H15" s="861"/>
      <c r="I15" s="861"/>
      <c r="J15" s="1"/>
      <c r="K15" s="2"/>
    </row>
    <row r="16" spans="1:14" ht="22.5" customHeight="1">
      <c r="A16" s="88"/>
      <c r="B16" s="863" t="s">
        <v>937</v>
      </c>
      <c r="C16" s="863"/>
      <c r="D16" s="863"/>
      <c r="E16" s="863"/>
      <c r="F16" s="863"/>
      <c r="G16" s="863"/>
      <c r="H16" s="863"/>
      <c r="I16" s="863">
        <v>1</v>
      </c>
      <c r="J16" s="1"/>
      <c r="K16" s="2"/>
    </row>
    <row r="17" spans="1:11" ht="18.75" customHeight="1">
      <c r="A17" s="88"/>
      <c r="B17" s="862"/>
      <c r="C17" s="862"/>
      <c r="D17" s="862"/>
      <c r="E17" s="862"/>
      <c r="F17" s="862"/>
      <c r="G17" s="862"/>
      <c r="H17" s="862"/>
      <c r="I17" s="861"/>
      <c r="J17" s="1"/>
      <c r="K17" s="2"/>
    </row>
    <row r="18" spans="1:11" ht="18.75" customHeight="1">
      <c r="A18" s="88"/>
      <c r="B18" s="862"/>
      <c r="C18" s="862"/>
      <c r="D18" s="862"/>
      <c r="E18" s="862"/>
      <c r="F18" s="862"/>
      <c r="G18" s="862"/>
      <c r="H18" s="862"/>
      <c r="I18" s="861"/>
      <c r="J18" s="1"/>
      <c r="K18" s="2"/>
    </row>
    <row r="19" spans="1:11" ht="22.5" customHeight="1">
      <c r="A19" s="88"/>
      <c r="B19" s="863" t="s">
        <v>938</v>
      </c>
      <c r="C19" s="863"/>
      <c r="D19" s="863"/>
      <c r="E19" s="863"/>
      <c r="F19" s="863"/>
      <c r="G19" s="863"/>
      <c r="H19" s="863"/>
      <c r="I19" s="1042">
        <v>7</v>
      </c>
      <c r="J19" s="1"/>
      <c r="K19" s="2"/>
    </row>
    <row r="20" spans="1:11" ht="18.75" customHeight="1">
      <c r="A20" s="88"/>
      <c r="B20" s="862"/>
      <c r="C20" s="862"/>
      <c r="D20" s="862"/>
      <c r="E20" s="862"/>
      <c r="F20" s="862"/>
      <c r="G20" s="862"/>
      <c r="H20" s="862"/>
      <c r="I20" s="862"/>
      <c r="J20" s="1"/>
      <c r="K20" s="2"/>
    </row>
    <row r="21" spans="1:11" ht="18.75" customHeight="1">
      <c r="A21" s="88"/>
      <c r="B21" s="862"/>
      <c r="C21" s="862"/>
      <c r="D21" s="862"/>
      <c r="E21" s="862"/>
      <c r="F21" s="862"/>
      <c r="G21" s="862"/>
      <c r="H21" s="862"/>
      <c r="I21" s="862"/>
      <c r="J21" s="1"/>
      <c r="K21" s="2"/>
    </row>
    <row r="22" spans="1:11" ht="22.5" customHeight="1">
      <c r="A22" s="88"/>
      <c r="B22" s="863" t="s">
        <v>724</v>
      </c>
      <c r="C22" s="863"/>
      <c r="D22" s="863"/>
      <c r="E22" s="863"/>
      <c r="F22" s="863"/>
      <c r="G22" s="863"/>
      <c r="H22" s="863"/>
      <c r="I22" s="1042">
        <v>10</v>
      </c>
      <c r="J22" s="1"/>
      <c r="K22" s="2"/>
    </row>
    <row r="23" spans="1:11" ht="18.75" customHeight="1">
      <c r="A23" s="88"/>
      <c r="B23" s="862"/>
      <c r="C23" s="862"/>
      <c r="D23" s="862"/>
      <c r="E23" s="862"/>
      <c r="F23" s="862"/>
      <c r="G23" s="862"/>
      <c r="H23" s="862"/>
      <c r="I23" s="862"/>
      <c r="J23" s="1"/>
      <c r="K23" s="2"/>
    </row>
    <row r="24" spans="1:11" ht="18.75" customHeight="1">
      <c r="A24" s="88"/>
      <c r="B24" s="862"/>
      <c r="C24" s="862"/>
      <c r="D24" s="862"/>
      <c r="E24" s="862"/>
      <c r="F24" s="862"/>
      <c r="G24" s="862"/>
      <c r="H24" s="862"/>
      <c r="I24" s="862"/>
      <c r="J24" s="1"/>
      <c r="K24" s="2"/>
    </row>
    <row r="25" spans="1:11" ht="22.5" customHeight="1">
      <c r="A25" s="88"/>
      <c r="B25" s="863" t="s">
        <v>539</v>
      </c>
      <c r="C25" s="863"/>
      <c r="D25" s="863"/>
      <c r="E25" s="863"/>
      <c r="F25" s="863"/>
      <c r="G25" s="863"/>
      <c r="H25" s="863"/>
      <c r="I25" s="1042">
        <v>11</v>
      </c>
      <c r="J25" s="1"/>
      <c r="K25" s="2"/>
    </row>
    <row r="26" spans="1:11" ht="18.75" customHeight="1">
      <c r="A26" s="88"/>
      <c r="B26" s="862"/>
      <c r="C26" s="862"/>
      <c r="D26" s="862"/>
      <c r="E26" s="862"/>
      <c r="F26" s="862"/>
      <c r="G26" s="862"/>
      <c r="H26" s="862"/>
      <c r="I26" s="862"/>
      <c r="J26" s="1"/>
      <c r="K26" s="2"/>
    </row>
    <row r="27" spans="1:11" ht="18.75" customHeight="1">
      <c r="A27" s="88"/>
      <c r="B27" s="862"/>
      <c r="C27" s="862"/>
      <c r="D27" s="862"/>
      <c r="E27" s="862"/>
      <c r="F27" s="862"/>
      <c r="G27" s="862"/>
      <c r="H27" s="862"/>
      <c r="I27" s="862"/>
      <c r="J27" s="2"/>
      <c r="K27" s="2"/>
    </row>
    <row r="28" spans="1:11" ht="22.5" customHeight="1">
      <c r="A28" s="88"/>
      <c r="B28" s="863" t="s">
        <v>17</v>
      </c>
      <c r="C28" s="863"/>
      <c r="D28" s="863"/>
      <c r="E28" s="863"/>
      <c r="F28" s="863"/>
      <c r="G28" s="863"/>
      <c r="H28" s="863"/>
      <c r="I28" s="1042">
        <v>24</v>
      </c>
      <c r="J28" s="2"/>
      <c r="K28" s="2"/>
    </row>
    <row r="29" spans="1:11" ht="18.75" customHeight="1">
      <c r="A29" s="88"/>
      <c r="B29" s="862"/>
      <c r="C29" s="862"/>
      <c r="D29" s="862"/>
      <c r="E29" s="862"/>
      <c r="F29" s="862"/>
      <c r="G29" s="862"/>
      <c r="H29" s="862"/>
      <c r="I29" s="862"/>
      <c r="J29" s="2"/>
      <c r="K29" s="2"/>
    </row>
    <row r="30" spans="1:11" ht="18.75" customHeight="1">
      <c r="A30" s="88"/>
      <c r="B30" s="862"/>
      <c r="C30" s="862"/>
      <c r="D30" s="862"/>
      <c r="E30" s="862"/>
      <c r="F30" s="862"/>
      <c r="G30" s="862"/>
      <c r="H30" s="862"/>
      <c r="I30" s="862"/>
      <c r="J30" s="2"/>
      <c r="K30" s="2"/>
    </row>
    <row r="31" spans="1:11" ht="22.5" customHeight="1">
      <c r="A31" s="88"/>
      <c r="B31" s="864" t="s">
        <v>827</v>
      </c>
      <c r="C31" s="863"/>
      <c r="D31" s="863"/>
      <c r="E31" s="863"/>
      <c r="F31" s="863"/>
      <c r="G31" s="863"/>
      <c r="H31" s="863"/>
      <c r="I31" s="1042">
        <v>46</v>
      </c>
      <c r="J31" s="2"/>
      <c r="K31" s="2"/>
    </row>
    <row r="32" spans="1:11" ht="18.75" customHeight="1">
      <c r="A32" s="88"/>
      <c r="B32" s="865"/>
      <c r="C32" s="861"/>
      <c r="D32" s="861"/>
      <c r="E32" s="861"/>
      <c r="F32" s="861"/>
      <c r="G32" s="861"/>
      <c r="H32" s="861"/>
      <c r="I32" s="860"/>
      <c r="J32" s="2"/>
      <c r="K32" s="2"/>
    </row>
    <row r="33" spans="1:11" ht="18.75" customHeight="1">
      <c r="A33" s="88"/>
      <c r="B33" s="2"/>
      <c r="C33" s="2"/>
      <c r="D33" s="2"/>
      <c r="E33" s="2"/>
      <c r="F33" s="2"/>
      <c r="G33" s="2"/>
      <c r="H33" s="2"/>
      <c r="I33" s="2"/>
      <c r="J33" s="2"/>
      <c r="K33" s="2"/>
    </row>
    <row r="34" spans="1:11" ht="22.5" customHeight="1">
      <c r="A34" s="88"/>
      <c r="B34" s="864" t="s">
        <v>1147</v>
      </c>
      <c r="C34" s="863"/>
      <c r="D34" s="863"/>
      <c r="E34" s="863"/>
      <c r="F34" s="863"/>
      <c r="G34" s="863"/>
      <c r="H34" s="863"/>
      <c r="I34" s="1042">
        <v>50</v>
      </c>
      <c r="J34" s="2"/>
      <c r="K34" s="2"/>
    </row>
    <row r="35" spans="1:11" ht="18.75" customHeight="1">
      <c r="A35" s="88"/>
      <c r="B35" s="865"/>
      <c r="C35" s="861"/>
      <c r="D35" s="861"/>
      <c r="E35" s="861"/>
      <c r="F35" s="861"/>
      <c r="G35" s="861"/>
      <c r="H35" s="861"/>
      <c r="I35" s="860"/>
      <c r="J35" s="2"/>
      <c r="K35" s="2"/>
    </row>
    <row r="36" spans="1:11" ht="18.75" customHeight="1">
      <c r="A36" s="88"/>
      <c r="B36" s="862"/>
      <c r="C36" s="862"/>
      <c r="D36" s="862"/>
      <c r="E36" s="862"/>
      <c r="F36" s="862"/>
      <c r="G36" s="862"/>
      <c r="H36" s="862"/>
      <c r="I36" s="862"/>
      <c r="J36" s="2"/>
      <c r="K36" s="2"/>
    </row>
    <row r="37" spans="1:11" ht="22.5" customHeight="1">
      <c r="A37" s="88"/>
      <c r="B37" s="864" t="s">
        <v>389</v>
      </c>
      <c r="C37" s="863"/>
      <c r="D37" s="863"/>
      <c r="E37" s="863"/>
      <c r="F37" s="863"/>
      <c r="G37" s="863"/>
      <c r="H37" s="863"/>
      <c r="I37" s="1042">
        <v>54</v>
      </c>
      <c r="J37" s="2"/>
      <c r="K37" s="2"/>
    </row>
    <row r="38" spans="1:11" ht="18.75" customHeight="1">
      <c r="A38" s="88"/>
      <c r="B38" s="862"/>
      <c r="C38" s="862"/>
      <c r="D38" s="862"/>
      <c r="E38" s="862"/>
      <c r="F38" s="862"/>
      <c r="G38" s="862"/>
      <c r="H38" s="862"/>
      <c r="I38" s="862"/>
      <c r="J38" s="2"/>
      <c r="K38" s="2"/>
    </row>
    <row r="39" spans="1:11" ht="18.75" customHeight="1">
      <c r="A39" s="88"/>
      <c r="B39" s="862"/>
      <c r="C39" s="862"/>
      <c r="D39" s="862"/>
      <c r="E39" s="862"/>
      <c r="F39" s="862"/>
      <c r="G39" s="862"/>
      <c r="H39" s="862"/>
      <c r="I39" s="862"/>
      <c r="J39" s="2"/>
      <c r="K39" s="2"/>
    </row>
    <row r="40" spans="1:11" ht="22.5" customHeight="1">
      <c r="A40" s="88"/>
      <c r="B40" s="864" t="s">
        <v>218</v>
      </c>
      <c r="C40" s="863"/>
      <c r="D40" s="863"/>
      <c r="E40" s="863"/>
      <c r="F40" s="863"/>
      <c r="G40" s="863"/>
      <c r="H40" s="863"/>
      <c r="I40" s="1042">
        <v>60</v>
      </c>
      <c r="J40" s="2"/>
      <c r="K40" s="2"/>
    </row>
    <row r="41" spans="1:11" ht="19.5" customHeight="1">
      <c r="A41" s="88"/>
      <c r="B41" s="862"/>
      <c r="C41" s="862"/>
      <c r="D41" s="862"/>
      <c r="E41" s="862"/>
      <c r="F41" s="862"/>
      <c r="G41" s="862"/>
      <c r="H41" s="862"/>
      <c r="I41" s="862"/>
      <c r="J41" s="2"/>
      <c r="K41" s="2"/>
    </row>
    <row r="42" spans="1:11" ht="19.5" customHeight="1">
      <c r="A42" s="88"/>
      <c r="B42" s="862"/>
      <c r="C42" s="862"/>
      <c r="D42" s="862"/>
      <c r="E42" s="862"/>
      <c r="F42" s="862"/>
      <c r="G42" s="862"/>
      <c r="H42" s="862"/>
      <c r="I42" s="862"/>
      <c r="J42" s="2"/>
      <c r="K42" s="2"/>
    </row>
    <row r="43" spans="1:11" ht="19.5" customHeight="1">
      <c r="A43" s="88"/>
      <c r="B43" s="865"/>
      <c r="C43" s="861"/>
      <c r="D43" s="861"/>
      <c r="E43" s="861"/>
      <c r="F43" s="861"/>
      <c r="G43" s="861"/>
      <c r="H43" s="861"/>
      <c r="I43" s="860"/>
      <c r="J43" s="1"/>
      <c r="K43" s="2"/>
    </row>
    <row r="44" spans="1:11">
      <c r="A44" s="1413"/>
      <c r="B44" s="1413"/>
      <c r="C44" s="1413"/>
      <c r="D44" s="1413"/>
      <c r="E44" s="1413"/>
      <c r="F44" s="1413"/>
      <c r="G44" s="1413"/>
      <c r="H44" s="1413"/>
      <c r="I44" s="1413"/>
      <c r="J44" s="1413"/>
      <c r="K44" s="1413"/>
    </row>
    <row r="45" spans="1:11">
      <c r="A45" s="1412"/>
      <c r="B45" s="1412"/>
      <c r="C45" s="1412"/>
      <c r="D45" s="1412"/>
      <c r="E45" s="1412"/>
      <c r="F45" s="1412"/>
      <c r="G45" s="1412"/>
      <c r="H45" s="1412"/>
      <c r="I45" s="1412"/>
      <c r="J45" s="1412"/>
      <c r="K45" s="1412"/>
    </row>
    <row r="46" spans="1:11" ht="23.25" customHeight="1">
      <c r="A46" s="1412"/>
      <c r="B46" s="1412"/>
      <c r="C46" s="1412"/>
      <c r="D46" s="1412"/>
      <c r="E46" s="1412"/>
      <c r="F46" s="1412"/>
      <c r="G46" s="1412"/>
      <c r="H46" s="1412"/>
      <c r="I46" s="1412"/>
      <c r="J46" s="1412"/>
      <c r="K46" s="1412"/>
    </row>
    <row r="47" spans="1:11">
      <c r="A47" s="88"/>
      <c r="B47" s="2"/>
      <c r="C47" s="2"/>
      <c r="D47" s="2"/>
      <c r="E47" s="2"/>
      <c r="F47" s="2"/>
      <c r="G47" s="2"/>
      <c r="H47" s="2"/>
      <c r="I47" s="2"/>
      <c r="J47" s="2"/>
      <c r="K47" s="2"/>
    </row>
    <row r="48" spans="1:11">
      <c r="A48" s="88"/>
      <c r="B48" s="2"/>
      <c r="C48" s="2"/>
      <c r="D48" s="2"/>
      <c r="E48" s="2"/>
      <c r="F48" s="2"/>
      <c r="G48" s="2"/>
      <c r="H48" s="2"/>
      <c r="I48" s="2"/>
      <c r="J48" s="2"/>
      <c r="K48" s="2"/>
    </row>
    <row r="49" spans="1:11">
      <c r="A49" s="88"/>
      <c r="B49" s="2"/>
      <c r="C49" s="2"/>
      <c r="D49" s="2"/>
      <c r="E49" s="2"/>
      <c r="F49" s="2"/>
      <c r="G49" s="2"/>
      <c r="H49" s="2"/>
      <c r="I49" s="2"/>
      <c r="J49" s="2"/>
      <c r="K49" s="2"/>
    </row>
    <row r="50" spans="1:11">
      <c r="A50" s="88"/>
      <c r="B50" s="2"/>
      <c r="C50" s="2"/>
      <c r="D50" s="2"/>
      <c r="E50" s="2"/>
      <c r="F50" s="2"/>
      <c r="G50" s="2"/>
      <c r="H50" s="2"/>
      <c r="I50" s="2"/>
      <c r="J50" s="2"/>
      <c r="K50" s="2"/>
    </row>
    <row r="51" spans="1:11">
      <c r="A51" s="88"/>
      <c r="B51" s="2"/>
      <c r="C51" s="2"/>
      <c r="D51" s="2"/>
      <c r="E51" s="2"/>
      <c r="F51" s="2"/>
      <c r="G51" s="2"/>
      <c r="H51" s="2"/>
      <c r="I51" s="2"/>
      <c r="J51" s="2"/>
      <c r="K51" s="2"/>
    </row>
    <row r="52" spans="1:11">
      <c r="A52" s="88"/>
      <c r="B52" s="2"/>
      <c r="C52" s="2"/>
      <c r="D52" s="2"/>
      <c r="E52" s="2"/>
      <c r="F52" s="2"/>
      <c r="G52" s="2"/>
      <c r="H52" s="2"/>
      <c r="I52" s="2"/>
      <c r="J52" s="2"/>
      <c r="K52" s="2"/>
    </row>
    <row r="53" spans="1:11">
      <c r="A53" s="88"/>
      <c r="B53" s="2"/>
      <c r="C53" s="2"/>
      <c r="D53" s="2"/>
      <c r="E53" s="2"/>
      <c r="F53" s="2"/>
      <c r="G53" s="2"/>
      <c r="H53" s="2"/>
      <c r="I53" s="2"/>
      <c r="J53" s="2"/>
      <c r="K53" s="2"/>
    </row>
    <row r="54" spans="1:11">
      <c r="A54" s="88"/>
      <c r="B54" s="2"/>
      <c r="C54" s="2"/>
      <c r="D54" s="2"/>
      <c r="E54" s="2"/>
      <c r="F54" s="2"/>
      <c r="G54" s="2"/>
      <c r="H54" s="2"/>
      <c r="I54" s="2"/>
      <c r="J54" s="2"/>
      <c r="K54" s="2"/>
    </row>
    <row r="55" spans="1:11">
      <c r="A55" s="88"/>
      <c r="B55" s="2"/>
      <c r="C55" s="2"/>
      <c r="D55" s="2"/>
      <c r="E55" s="2"/>
      <c r="F55" s="2"/>
      <c r="G55" s="2"/>
      <c r="H55" s="2"/>
      <c r="I55" s="2"/>
      <c r="J55" s="2"/>
      <c r="K55" s="2"/>
    </row>
    <row r="56" spans="1:11">
      <c r="A56" s="88"/>
      <c r="B56" s="2"/>
      <c r="C56" s="2"/>
      <c r="D56" s="2"/>
      <c r="E56" s="2"/>
      <c r="F56" s="2"/>
      <c r="G56" s="2"/>
      <c r="H56" s="2"/>
      <c r="I56" s="2"/>
      <c r="J56" s="2"/>
      <c r="K56" s="2"/>
    </row>
    <row r="57" spans="1:11">
      <c r="A57" s="88"/>
      <c r="B57" s="2"/>
      <c r="C57" s="2"/>
      <c r="D57" s="2"/>
      <c r="E57" s="2"/>
      <c r="F57" s="2"/>
      <c r="G57" s="2"/>
      <c r="H57" s="2"/>
      <c r="I57" s="2"/>
      <c r="J57" s="2"/>
      <c r="K57" s="2"/>
    </row>
    <row r="58" spans="1:11">
      <c r="A58" s="88"/>
      <c r="B58" s="2"/>
      <c r="C58" s="2"/>
      <c r="D58" s="2"/>
      <c r="E58" s="2"/>
      <c r="F58" s="2"/>
      <c r="G58" s="2"/>
      <c r="H58" s="2"/>
      <c r="I58" s="2"/>
      <c r="J58" s="2"/>
      <c r="K58" s="2"/>
    </row>
    <row r="59" spans="1:11">
      <c r="A59" s="88"/>
      <c r="B59" s="2"/>
      <c r="C59" s="2"/>
      <c r="D59" s="2"/>
      <c r="E59" s="2"/>
      <c r="F59" s="2"/>
      <c r="G59" s="2"/>
      <c r="H59" s="2"/>
      <c r="I59" s="2"/>
      <c r="J59" s="2"/>
      <c r="K59" s="2"/>
    </row>
    <row r="60" spans="1:11">
      <c r="A60" s="88"/>
      <c r="B60" s="2"/>
      <c r="C60" s="2"/>
      <c r="D60" s="2"/>
      <c r="E60" s="2"/>
      <c r="F60" s="2"/>
      <c r="G60" s="2"/>
      <c r="H60" s="2"/>
      <c r="I60" s="2"/>
      <c r="J60" s="2"/>
      <c r="K60" s="2"/>
    </row>
    <row r="61" spans="1:11">
      <c r="A61" s="88"/>
      <c r="B61" s="2"/>
      <c r="C61" s="2"/>
      <c r="D61" s="2"/>
      <c r="E61" s="2"/>
      <c r="F61" s="2"/>
      <c r="G61" s="2"/>
      <c r="H61" s="2"/>
      <c r="I61" s="2"/>
      <c r="J61" s="2"/>
      <c r="K61" s="2"/>
    </row>
    <row r="62" spans="1:11">
      <c r="A62" s="88"/>
      <c r="B62" s="2"/>
      <c r="C62" s="2"/>
      <c r="D62" s="2"/>
      <c r="E62" s="2"/>
      <c r="F62" s="2"/>
      <c r="G62" s="2"/>
      <c r="H62" s="2"/>
      <c r="I62" s="2"/>
      <c r="J62" s="2"/>
      <c r="K62" s="2"/>
    </row>
    <row r="63" spans="1:11">
      <c r="A63" s="88"/>
      <c r="B63" s="2"/>
      <c r="C63" s="2"/>
      <c r="D63" s="2"/>
      <c r="E63" s="2"/>
      <c r="F63" s="2"/>
      <c r="G63" s="2"/>
      <c r="H63" s="2"/>
      <c r="I63" s="2"/>
      <c r="J63" s="2"/>
      <c r="K63" s="2"/>
    </row>
    <row r="64" spans="1:11">
      <c r="A64" s="88"/>
      <c r="B64" s="2"/>
      <c r="C64" s="2"/>
      <c r="D64" s="2"/>
      <c r="E64" s="2"/>
      <c r="F64" s="2"/>
      <c r="G64" s="2"/>
      <c r="H64" s="2"/>
      <c r="I64" s="2"/>
      <c r="J64" s="2"/>
      <c r="K64" s="2"/>
    </row>
    <row r="65" spans="1:11">
      <c r="A65" s="88"/>
      <c r="B65" s="2"/>
      <c r="C65" s="2"/>
      <c r="D65" s="2"/>
      <c r="E65" s="2"/>
      <c r="F65" s="2"/>
      <c r="G65" s="2"/>
      <c r="H65" s="2"/>
      <c r="I65" s="2"/>
      <c r="J65" s="2"/>
      <c r="K65" s="2"/>
    </row>
    <row r="66" spans="1:11">
      <c r="A66" s="88"/>
      <c r="B66" s="2"/>
      <c r="C66" s="2"/>
      <c r="D66" s="2"/>
      <c r="E66" s="2"/>
      <c r="F66" s="2"/>
      <c r="G66" s="2"/>
      <c r="H66" s="2"/>
      <c r="I66" s="2"/>
      <c r="J66" s="2"/>
      <c r="K66" s="2"/>
    </row>
    <row r="67" spans="1:11">
      <c r="A67" s="88"/>
      <c r="B67" s="2"/>
      <c r="C67" s="2"/>
      <c r="D67" s="2"/>
      <c r="E67" s="2"/>
      <c r="F67" s="2"/>
      <c r="G67" s="2"/>
      <c r="H67" s="2"/>
      <c r="I67" s="2"/>
      <c r="J67" s="2"/>
      <c r="K67" s="2"/>
    </row>
    <row r="68" spans="1:11">
      <c r="A68" s="88"/>
      <c r="B68" s="2"/>
      <c r="C68" s="2"/>
      <c r="D68" s="2"/>
      <c r="E68" s="2"/>
      <c r="F68" s="2"/>
      <c r="G68" s="2"/>
      <c r="H68" s="2"/>
      <c r="I68" s="2"/>
      <c r="J68" s="2"/>
      <c r="K68" s="2"/>
    </row>
    <row r="69" spans="1:11">
      <c r="A69" s="88"/>
      <c r="B69" s="2"/>
      <c r="C69" s="2"/>
      <c r="D69" s="2"/>
      <c r="E69" s="2"/>
      <c r="F69" s="2"/>
      <c r="G69" s="2"/>
      <c r="H69" s="2"/>
      <c r="I69" s="2"/>
      <c r="J69" s="2"/>
      <c r="K69" s="2"/>
    </row>
    <row r="70" spans="1:11">
      <c r="A70" s="88"/>
      <c r="B70" s="2"/>
      <c r="C70" s="2"/>
      <c r="D70" s="2"/>
      <c r="E70" s="2"/>
      <c r="F70" s="2"/>
      <c r="G70" s="2"/>
      <c r="H70" s="2"/>
      <c r="I70" s="2"/>
      <c r="J70" s="2"/>
      <c r="K70" s="2"/>
    </row>
    <row r="71" spans="1:11">
      <c r="A71" s="88"/>
      <c r="B71" s="2"/>
      <c r="C71" s="2"/>
      <c r="D71" s="2"/>
      <c r="E71" s="2"/>
      <c r="F71" s="2"/>
      <c r="G71" s="2"/>
      <c r="H71" s="2"/>
      <c r="I71" s="2"/>
      <c r="J71" s="2"/>
      <c r="K71" s="2"/>
    </row>
    <row r="72" spans="1:11">
      <c r="A72" s="88"/>
      <c r="B72" s="2"/>
      <c r="C72" s="2"/>
      <c r="D72" s="2"/>
      <c r="E72" s="2"/>
      <c r="F72" s="2"/>
      <c r="G72" s="2"/>
      <c r="H72" s="2"/>
      <c r="I72" s="2"/>
      <c r="J72" s="2"/>
      <c r="K72" s="2"/>
    </row>
    <row r="73" spans="1:11">
      <c r="A73" s="88"/>
      <c r="B73" s="2"/>
      <c r="C73" s="2"/>
      <c r="D73" s="2"/>
      <c r="E73" s="2"/>
      <c r="F73" s="2"/>
      <c r="G73" s="2"/>
      <c r="H73" s="2"/>
      <c r="I73" s="2"/>
      <c r="J73" s="2"/>
      <c r="K73" s="2"/>
    </row>
    <row r="74" spans="1:11">
      <c r="A74" s="88"/>
      <c r="B74" s="2"/>
      <c r="C74" s="2"/>
      <c r="D74" s="2"/>
      <c r="E74" s="2"/>
      <c r="F74" s="2"/>
      <c r="G74" s="2"/>
      <c r="H74" s="2"/>
      <c r="I74" s="2"/>
      <c r="J74" s="2"/>
      <c r="K74" s="2"/>
    </row>
    <row r="75" spans="1:11">
      <c r="A75" s="88"/>
      <c r="B75" s="2"/>
      <c r="C75" s="2"/>
      <c r="D75" s="2"/>
      <c r="E75" s="2"/>
      <c r="F75" s="2"/>
      <c r="G75" s="2"/>
      <c r="H75" s="2"/>
      <c r="I75" s="2"/>
      <c r="J75" s="2"/>
      <c r="K75" s="2"/>
    </row>
    <row r="76" spans="1:11">
      <c r="A76" s="88"/>
      <c r="B76" s="2"/>
      <c r="C76" s="2"/>
      <c r="D76" s="2"/>
      <c r="E76" s="2"/>
      <c r="F76" s="2"/>
      <c r="G76" s="2"/>
      <c r="H76" s="2"/>
      <c r="I76" s="2"/>
      <c r="J76" s="2"/>
      <c r="K76" s="2"/>
    </row>
    <row r="77" spans="1:11">
      <c r="A77" s="88"/>
      <c r="B77" s="2"/>
      <c r="C77" s="2"/>
      <c r="D77" s="2"/>
      <c r="E77" s="2"/>
      <c r="F77" s="2"/>
      <c r="G77" s="2"/>
      <c r="H77" s="2"/>
      <c r="I77" s="2"/>
      <c r="J77" s="2"/>
      <c r="K77" s="2"/>
    </row>
    <row r="78" spans="1:11">
      <c r="A78" s="88"/>
      <c r="B78" s="2"/>
      <c r="C78" s="2"/>
      <c r="D78" s="2"/>
      <c r="E78" s="2"/>
      <c r="F78" s="2"/>
      <c r="G78" s="2"/>
      <c r="H78" s="2"/>
      <c r="I78" s="2"/>
      <c r="J78" s="2"/>
      <c r="K78" s="2"/>
    </row>
    <row r="79" spans="1:11">
      <c r="A79" s="88"/>
      <c r="B79" s="2"/>
      <c r="C79" s="2"/>
      <c r="D79" s="2"/>
      <c r="E79" s="2"/>
      <c r="F79" s="2"/>
      <c r="G79" s="2"/>
      <c r="H79" s="2"/>
      <c r="I79" s="2"/>
      <c r="J79" s="2"/>
      <c r="K79" s="2"/>
    </row>
    <row r="80" spans="1:11">
      <c r="A80" s="88"/>
      <c r="B80" s="2"/>
      <c r="C80" s="2"/>
      <c r="D80" s="2"/>
      <c r="E80" s="2"/>
      <c r="F80" s="2"/>
      <c r="G80" s="2"/>
      <c r="H80" s="2"/>
      <c r="I80" s="2"/>
      <c r="J80" s="2"/>
      <c r="K80" s="2"/>
    </row>
    <row r="81" spans="1:11">
      <c r="A81" s="88"/>
      <c r="B81" s="2"/>
      <c r="C81" s="2"/>
      <c r="D81" s="2"/>
      <c r="E81" s="2"/>
      <c r="F81" s="2"/>
      <c r="G81" s="2"/>
      <c r="H81" s="2"/>
      <c r="I81" s="2"/>
      <c r="J81" s="2"/>
      <c r="K81" s="2"/>
    </row>
    <row r="82" spans="1:11">
      <c r="A82" s="88"/>
      <c r="B82" s="2"/>
      <c r="C82" s="2"/>
      <c r="D82" s="2"/>
      <c r="E82" s="2"/>
      <c r="F82" s="2"/>
      <c r="G82" s="2"/>
      <c r="H82" s="2"/>
      <c r="I82" s="2"/>
      <c r="J82" s="2"/>
      <c r="K82" s="2"/>
    </row>
    <row r="83" spans="1:11">
      <c r="A83" s="88"/>
      <c r="B83" s="2"/>
      <c r="C83" s="2"/>
      <c r="D83" s="2"/>
      <c r="E83" s="2"/>
      <c r="F83" s="2"/>
      <c r="G83" s="2"/>
      <c r="H83" s="2"/>
      <c r="I83" s="2"/>
      <c r="J83" s="2"/>
      <c r="K83" s="2"/>
    </row>
    <row r="84" spans="1:11">
      <c r="A84" s="88"/>
      <c r="B84" s="2"/>
      <c r="C84" s="2"/>
      <c r="D84" s="2"/>
      <c r="E84" s="2"/>
      <c r="F84" s="2"/>
      <c r="G84" s="2"/>
      <c r="H84" s="2"/>
      <c r="I84" s="2"/>
      <c r="J84" s="2"/>
      <c r="K84" s="2"/>
    </row>
    <row r="85" spans="1:11">
      <c r="A85" s="88"/>
      <c r="B85" s="2"/>
      <c r="C85" s="2"/>
      <c r="D85" s="2"/>
      <c r="E85" s="2"/>
      <c r="F85" s="2"/>
      <c r="G85" s="2"/>
      <c r="H85" s="2"/>
      <c r="I85" s="2"/>
      <c r="J85" s="2"/>
      <c r="K85" s="2"/>
    </row>
    <row r="86" spans="1:11">
      <c r="A86" s="88"/>
      <c r="B86" s="2"/>
      <c r="C86" s="2"/>
      <c r="D86" s="2"/>
      <c r="E86" s="2"/>
      <c r="F86" s="2"/>
      <c r="G86" s="2"/>
      <c r="H86" s="2"/>
      <c r="I86" s="2"/>
      <c r="J86" s="2"/>
      <c r="K86" s="2"/>
    </row>
    <row r="87" spans="1:11">
      <c r="A87" s="88"/>
      <c r="B87" s="2"/>
      <c r="C87" s="2"/>
      <c r="D87" s="2"/>
      <c r="E87" s="2"/>
      <c r="F87" s="2"/>
      <c r="G87" s="2"/>
      <c r="H87" s="2"/>
      <c r="I87" s="2"/>
      <c r="J87" s="2"/>
      <c r="K87" s="2"/>
    </row>
    <row r="88" spans="1:11">
      <c r="A88" s="88"/>
      <c r="B88" s="2"/>
      <c r="C88" s="2"/>
      <c r="D88" s="2"/>
      <c r="E88" s="2"/>
      <c r="F88" s="2"/>
      <c r="G88" s="2"/>
      <c r="H88" s="2"/>
      <c r="I88" s="2"/>
      <c r="J88" s="2"/>
      <c r="K88" s="2"/>
    </row>
    <row r="89" spans="1:11">
      <c r="A89" s="88"/>
      <c r="B89" s="2"/>
      <c r="C89" s="2"/>
      <c r="D89" s="2"/>
      <c r="E89" s="2"/>
      <c r="F89" s="2"/>
      <c r="G89" s="2"/>
      <c r="H89" s="2"/>
      <c r="I89" s="2"/>
      <c r="J89" s="2"/>
      <c r="K89" s="2"/>
    </row>
    <row r="90" spans="1:11">
      <c r="A90" s="88"/>
      <c r="B90" s="2"/>
      <c r="C90" s="2"/>
      <c r="D90" s="2"/>
      <c r="E90" s="2"/>
      <c r="F90" s="2"/>
      <c r="G90" s="2"/>
      <c r="H90" s="2"/>
      <c r="I90" s="2"/>
      <c r="J90" s="2"/>
      <c r="K90" s="2"/>
    </row>
    <row r="91" spans="1:11">
      <c r="A91" s="88"/>
      <c r="B91" s="2"/>
      <c r="C91" s="2"/>
      <c r="D91" s="2"/>
      <c r="E91" s="2"/>
      <c r="F91" s="2"/>
      <c r="G91" s="2"/>
      <c r="H91" s="2"/>
      <c r="I91" s="2"/>
      <c r="J91" s="2"/>
      <c r="K91" s="2"/>
    </row>
    <row r="92" spans="1:11">
      <c r="A92" s="88"/>
      <c r="B92" s="2"/>
      <c r="C92" s="2"/>
      <c r="D92" s="2"/>
      <c r="E92" s="2"/>
      <c r="F92" s="2"/>
      <c r="G92" s="2"/>
      <c r="H92" s="2"/>
      <c r="I92" s="2"/>
      <c r="J92" s="2"/>
      <c r="K92" s="2"/>
    </row>
    <row r="93" spans="1:11">
      <c r="A93" s="88"/>
      <c r="B93" s="2"/>
      <c r="C93" s="2"/>
      <c r="D93" s="2"/>
      <c r="E93" s="2"/>
      <c r="F93" s="2"/>
      <c r="G93" s="2"/>
      <c r="H93" s="2"/>
      <c r="I93" s="2"/>
      <c r="J93" s="2"/>
      <c r="K93" s="2"/>
    </row>
    <row r="94" spans="1:11" ht="18">
      <c r="A94" s="88"/>
      <c r="B94" s="1411"/>
      <c r="C94" s="1411"/>
      <c r="D94" s="1411"/>
      <c r="E94" s="1411"/>
      <c r="F94" s="1411"/>
      <c r="G94" s="1411"/>
      <c r="H94" s="1411"/>
      <c r="I94" s="1411"/>
      <c r="J94" s="1411"/>
      <c r="K94" s="1411"/>
    </row>
    <row r="95" spans="1:11">
      <c r="A95" s="88"/>
      <c r="B95" s="2"/>
      <c r="C95" s="2"/>
      <c r="D95" s="2"/>
      <c r="E95" s="2"/>
      <c r="F95" s="2"/>
      <c r="G95" s="2"/>
      <c r="H95" s="2"/>
      <c r="I95" s="2"/>
      <c r="J95" s="2"/>
      <c r="K95" s="2"/>
    </row>
    <row r="96" spans="1:11">
      <c r="A96" s="88"/>
      <c r="B96" s="2"/>
      <c r="C96" s="2"/>
      <c r="D96" s="2"/>
      <c r="E96" s="2"/>
      <c r="F96" s="2"/>
      <c r="G96" s="2"/>
      <c r="H96" s="2"/>
      <c r="I96" s="2"/>
      <c r="J96" s="2"/>
      <c r="K96" s="2"/>
    </row>
    <row r="97" spans="1:11">
      <c r="A97" s="88"/>
      <c r="B97" s="2"/>
      <c r="C97" s="2"/>
      <c r="D97" s="2"/>
      <c r="E97" s="2"/>
      <c r="F97" s="2"/>
      <c r="G97" s="2"/>
      <c r="H97" s="2"/>
      <c r="I97" s="2"/>
      <c r="J97" s="2"/>
      <c r="K97" s="2"/>
    </row>
    <row r="98" spans="1:11">
      <c r="A98" s="88"/>
      <c r="B98" s="2"/>
      <c r="C98" s="2"/>
      <c r="D98" s="2"/>
      <c r="E98" s="2"/>
      <c r="F98" s="2"/>
      <c r="G98" s="2"/>
      <c r="H98" s="2"/>
      <c r="I98" s="2"/>
      <c r="J98" s="2"/>
      <c r="K98" s="2"/>
    </row>
    <row r="99" spans="1:11" ht="18">
      <c r="A99" s="88"/>
      <c r="B99" s="1411" t="s">
        <v>34</v>
      </c>
      <c r="C99" s="1411"/>
      <c r="D99" s="1411"/>
      <c r="E99" s="1411"/>
      <c r="F99" s="1411"/>
      <c r="G99" s="1411"/>
      <c r="H99" s="1411"/>
      <c r="I99" s="1411"/>
      <c r="J99" s="1411"/>
      <c r="K99" s="1411"/>
    </row>
    <row r="100" spans="1:11">
      <c r="A100" s="88"/>
      <c r="B100" s="2"/>
      <c r="C100" s="2"/>
      <c r="D100" s="2"/>
      <c r="E100" s="2"/>
      <c r="F100" s="2"/>
      <c r="G100" s="2"/>
      <c r="H100" s="2"/>
      <c r="I100" s="2"/>
      <c r="J100" s="2"/>
      <c r="K100" s="2"/>
    </row>
    <row r="101" spans="1:11">
      <c r="A101" s="88"/>
      <c r="B101" s="2"/>
      <c r="C101" s="2"/>
      <c r="D101" s="2"/>
      <c r="E101" s="2"/>
      <c r="F101" s="2"/>
      <c r="G101" s="2"/>
      <c r="H101" s="2"/>
      <c r="I101" s="2"/>
      <c r="J101" s="2"/>
      <c r="K101" s="2"/>
    </row>
    <row r="102" spans="1:11">
      <c r="A102" s="88"/>
      <c r="B102" s="2"/>
      <c r="C102" s="2"/>
      <c r="D102" s="2"/>
      <c r="E102" s="2"/>
      <c r="F102" s="2"/>
      <c r="G102" s="2"/>
      <c r="H102" s="2"/>
      <c r="I102" s="2"/>
      <c r="J102" s="2"/>
      <c r="K102" s="2"/>
    </row>
    <row r="103" spans="1:11">
      <c r="A103" s="88"/>
      <c r="B103" s="2"/>
      <c r="C103" s="2"/>
      <c r="D103" s="2"/>
      <c r="E103" s="2"/>
      <c r="F103" s="2"/>
      <c r="G103" s="2"/>
      <c r="H103" s="2"/>
      <c r="I103" s="2"/>
      <c r="J103" s="2"/>
      <c r="K103" s="2"/>
    </row>
    <row r="104" spans="1:11">
      <c r="A104" s="88"/>
      <c r="B104" s="2"/>
      <c r="C104" s="2"/>
      <c r="D104" s="2"/>
      <c r="E104" s="2"/>
      <c r="F104" s="2"/>
      <c r="G104" s="2"/>
      <c r="H104" s="2"/>
      <c r="I104" s="2"/>
      <c r="J104" s="2"/>
      <c r="K104" s="2"/>
    </row>
    <row r="105" spans="1:11">
      <c r="A105" s="88"/>
      <c r="B105" s="2"/>
      <c r="C105" s="2"/>
      <c r="D105" s="2"/>
      <c r="E105" s="2"/>
      <c r="F105" s="2"/>
      <c r="G105" s="2"/>
      <c r="H105" s="2"/>
      <c r="I105" s="2"/>
      <c r="J105" s="2"/>
      <c r="K105" s="2"/>
    </row>
    <row r="106" spans="1:11">
      <c r="A106" s="88"/>
      <c r="B106" s="2"/>
      <c r="C106" s="2"/>
      <c r="D106" s="2"/>
      <c r="E106" s="2"/>
      <c r="F106" s="2"/>
      <c r="G106" s="2"/>
      <c r="H106" s="2"/>
      <c r="I106" s="2"/>
      <c r="J106" s="2"/>
      <c r="K106" s="2"/>
    </row>
    <row r="107" spans="1:11">
      <c r="A107" s="88"/>
      <c r="B107" s="2"/>
      <c r="C107" s="2"/>
      <c r="D107" s="2"/>
      <c r="E107" s="2"/>
      <c r="F107" s="2"/>
      <c r="G107" s="2"/>
      <c r="H107" s="2"/>
      <c r="I107" s="2"/>
      <c r="J107" s="2"/>
      <c r="K107" s="2"/>
    </row>
    <row r="108" spans="1:11">
      <c r="A108" s="88"/>
      <c r="B108" s="2"/>
      <c r="C108" s="2"/>
      <c r="D108" s="2"/>
      <c r="E108" s="2"/>
      <c r="F108" s="2"/>
      <c r="G108" s="2"/>
      <c r="H108" s="2"/>
      <c r="I108" s="2"/>
      <c r="J108" s="2"/>
      <c r="K108" s="2"/>
    </row>
    <row r="109" spans="1:11">
      <c r="A109" s="88"/>
      <c r="B109" s="2"/>
      <c r="C109" s="2"/>
      <c r="D109" s="2"/>
      <c r="E109" s="2"/>
      <c r="F109" s="2"/>
      <c r="G109" s="2"/>
      <c r="H109" s="2"/>
      <c r="I109" s="2"/>
      <c r="J109" s="2"/>
      <c r="K109" s="2"/>
    </row>
    <row r="110" spans="1:11">
      <c r="A110" s="88"/>
      <c r="B110" s="2"/>
      <c r="C110" s="2"/>
      <c r="D110" s="2"/>
      <c r="E110" s="2"/>
      <c r="F110" s="2"/>
      <c r="G110" s="2"/>
      <c r="H110" s="2"/>
      <c r="I110" s="2"/>
      <c r="J110" s="2"/>
      <c r="K110" s="2"/>
    </row>
    <row r="111" spans="1:11">
      <c r="A111" s="88"/>
      <c r="B111" s="2"/>
      <c r="C111" s="2"/>
      <c r="D111" s="2"/>
      <c r="E111" s="2"/>
      <c r="F111" s="2"/>
      <c r="G111" s="2"/>
      <c r="H111" s="2"/>
      <c r="I111" s="2"/>
      <c r="J111" s="2"/>
      <c r="K111" s="2"/>
    </row>
    <row r="112" spans="1:11">
      <c r="A112" s="88"/>
      <c r="B112" s="2"/>
      <c r="C112" s="2"/>
      <c r="D112" s="2"/>
      <c r="E112" s="2"/>
      <c r="F112" s="2"/>
      <c r="G112" s="2"/>
      <c r="H112" s="2"/>
      <c r="I112" s="2"/>
      <c r="J112" s="2"/>
      <c r="K112" s="2"/>
    </row>
    <row r="113" spans="1:11">
      <c r="A113" s="88"/>
      <c r="B113" s="2"/>
      <c r="C113" s="2"/>
      <c r="D113" s="2"/>
      <c r="E113" s="2"/>
      <c r="F113" s="2"/>
      <c r="G113" s="2"/>
      <c r="H113" s="2"/>
      <c r="I113" s="2"/>
      <c r="J113" s="2"/>
      <c r="K113" s="2"/>
    </row>
    <row r="114" spans="1:11">
      <c r="A114" s="88"/>
      <c r="B114" s="2"/>
      <c r="C114" s="2"/>
      <c r="D114" s="2"/>
      <c r="E114" s="2"/>
      <c r="F114" s="2"/>
      <c r="G114" s="2"/>
      <c r="H114" s="2"/>
      <c r="I114" s="2"/>
      <c r="J114" s="2"/>
      <c r="K114" s="2"/>
    </row>
    <row r="115" spans="1:11">
      <c r="A115" s="88"/>
      <c r="B115" s="2"/>
      <c r="C115" s="2"/>
      <c r="D115" s="2"/>
      <c r="E115" s="2"/>
      <c r="F115" s="2"/>
      <c r="G115" s="2"/>
      <c r="H115" s="2"/>
      <c r="I115" s="2"/>
      <c r="J115" s="2"/>
      <c r="K115" s="2"/>
    </row>
    <row r="116" spans="1:11">
      <c r="A116" s="88"/>
      <c r="B116" s="2"/>
      <c r="C116" s="2"/>
      <c r="D116" s="2"/>
      <c r="E116" s="2"/>
      <c r="F116" s="2"/>
      <c r="G116" s="2"/>
      <c r="H116" s="2"/>
      <c r="I116" s="2"/>
      <c r="J116" s="2"/>
      <c r="K116" s="2"/>
    </row>
    <row r="117" spans="1:11">
      <c r="A117" s="88"/>
      <c r="B117" s="2"/>
      <c r="C117" s="2"/>
      <c r="D117" s="2"/>
      <c r="E117" s="2"/>
      <c r="F117" s="2"/>
      <c r="G117" s="2"/>
      <c r="H117" s="2"/>
      <c r="I117" s="2"/>
      <c r="J117" s="2"/>
      <c r="K117" s="2"/>
    </row>
    <row r="118" spans="1:11">
      <c r="A118" s="88"/>
      <c r="B118" s="2"/>
      <c r="C118" s="2"/>
      <c r="D118" s="2"/>
      <c r="E118" s="2"/>
      <c r="F118" s="2"/>
      <c r="G118" s="2"/>
      <c r="H118" s="2"/>
      <c r="I118" s="2"/>
      <c r="J118" s="2"/>
      <c r="K118" s="2"/>
    </row>
    <row r="119" spans="1:11">
      <c r="A119" s="88"/>
      <c r="B119" s="2"/>
      <c r="C119" s="2"/>
      <c r="D119" s="2"/>
      <c r="E119" s="2"/>
      <c r="F119" s="2"/>
      <c r="G119" s="2"/>
      <c r="H119" s="2"/>
      <c r="I119" s="2"/>
      <c r="J119" s="2"/>
      <c r="K119" s="2"/>
    </row>
    <row r="120" spans="1:11">
      <c r="A120" s="88"/>
      <c r="B120" s="2"/>
      <c r="C120" s="2"/>
      <c r="D120" s="2"/>
      <c r="E120" s="2"/>
      <c r="F120" s="2"/>
      <c r="G120" s="2"/>
      <c r="H120" s="2"/>
      <c r="I120" s="2"/>
      <c r="J120" s="2"/>
      <c r="K120" s="2"/>
    </row>
    <row r="121" spans="1:11">
      <c r="A121" s="88"/>
      <c r="B121" s="2"/>
      <c r="C121" s="2"/>
      <c r="D121" s="2"/>
      <c r="E121" s="2"/>
      <c r="F121" s="2"/>
      <c r="G121" s="2"/>
      <c r="H121" s="2"/>
      <c r="I121" s="2"/>
      <c r="J121" s="2"/>
      <c r="K121" s="2"/>
    </row>
    <row r="122" spans="1:11">
      <c r="A122" s="88"/>
      <c r="B122" s="2"/>
      <c r="C122" s="2"/>
      <c r="D122" s="2"/>
      <c r="E122" s="2"/>
      <c r="F122" s="2"/>
      <c r="G122" s="2"/>
      <c r="H122" s="2"/>
      <c r="I122" s="2"/>
      <c r="J122" s="2"/>
      <c r="K122" s="2"/>
    </row>
  </sheetData>
  <sheetProtection password="DA57" sheet="1" objects="1" scenarios="1"/>
  <mergeCells count="8">
    <mergeCell ref="H2:J2"/>
    <mergeCell ref="B94:K94"/>
    <mergeCell ref="A46:K46"/>
    <mergeCell ref="B99:K99"/>
    <mergeCell ref="A44:K44"/>
    <mergeCell ref="A45:K45"/>
    <mergeCell ref="A10:K10"/>
    <mergeCell ref="A11:K11"/>
  </mergeCells>
  <phoneticPr fontId="3"/>
  <printOptions horizontalCentered="1"/>
  <pageMargins left="0.78740157480314965" right="0.78740157480314965" top="0.78740157480314965" bottom="0.78740157480314965" header="0.39370078740157483" footer="0.39370078740157483"/>
  <pageSetup scale="65" orientation="portrait" r:id="rId1"/>
  <headerFooter alignWithMargins="0"/>
  <colBreaks count="1" manualBreakCount="1">
    <brk id="11"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P172"/>
  <sheetViews>
    <sheetView showGridLines="0" view="pageBreakPreview" zoomScale="70" zoomScaleNormal="70" zoomScaleSheetLayoutView="70" workbookViewId="0">
      <selection sqref="A1:P2"/>
    </sheetView>
  </sheetViews>
  <sheetFormatPr defaultRowHeight="15"/>
  <cols>
    <col min="1" max="2" width="1.625" style="2" customWidth="1"/>
    <col min="3" max="3" width="1.375" style="2" customWidth="1"/>
    <col min="4" max="4" width="2.25" style="2" customWidth="1"/>
    <col min="5" max="5" width="38" style="2" customWidth="1"/>
    <col min="6" max="15" width="8.625" style="2" customWidth="1"/>
    <col min="16" max="16" width="0.5" style="2" customWidth="1"/>
    <col min="17" max="17" width="0.875" style="2" customWidth="1"/>
    <col min="18" max="16384" width="9" style="2"/>
  </cols>
  <sheetData>
    <row r="1" spans="1:16" ht="15.75" customHeight="1">
      <c r="A1" s="1416" t="s">
        <v>257</v>
      </c>
      <c r="B1" s="1416"/>
      <c r="C1" s="1416"/>
      <c r="D1" s="1416"/>
      <c r="E1" s="1416"/>
      <c r="F1" s="1416"/>
      <c r="G1" s="1416"/>
      <c r="H1" s="1416"/>
      <c r="I1" s="1416"/>
      <c r="J1" s="1416"/>
      <c r="K1" s="1416"/>
      <c r="L1" s="1416"/>
      <c r="M1" s="1416"/>
      <c r="N1" s="1416"/>
      <c r="O1" s="1416"/>
      <c r="P1" s="1416"/>
    </row>
    <row r="2" spans="1:16" ht="15" customHeight="1">
      <c r="A2" s="1416"/>
      <c r="B2" s="1416"/>
      <c r="C2" s="1416"/>
      <c r="D2" s="1416"/>
      <c r="E2" s="1416"/>
      <c r="F2" s="1416"/>
      <c r="G2" s="1416"/>
      <c r="H2" s="1416"/>
      <c r="I2" s="1416"/>
      <c r="J2" s="1416"/>
      <c r="K2" s="1416"/>
      <c r="L2" s="1416"/>
      <c r="M2" s="1416"/>
      <c r="N2" s="1416"/>
      <c r="O2" s="1416"/>
      <c r="P2" s="1416"/>
    </row>
    <row r="3" spans="1:16">
      <c r="A3" s="175"/>
      <c r="B3" s="175"/>
      <c r="C3" s="175"/>
      <c r="D3" s="175"/>
      <c r="E3" s="175"/>
      <c r="F3" s="175"/>
      <c r="G3" s="175"/>
      <c r="H3" s="175"/>
      <c r="I3" s="175"/>
      <c r="J3" s="175"/>
      <c r="K3" s="175"/>
      <c r="L3" s="3"/>
      <c r="M3" s="3"/>
      <c r="N3" s="3"/>
      <c r="O3" s="3"/>
      <c r="P3" s="3"/>
    </row>
    <row r="4" spans="1:16" s="1116" customFormat="1" ht="18">
      <c r="A4" s="1120"/>
    </row>
    <row r="5" spans="1:16" s="1116" customFormat="1" ht="15" customHeight="1">
      <c r="A5" s="1123"/>
      <c r="B5" s="1123"/>
      <c r="C5" s="1123"/>
      <c r="D5" s="1123"/>
      <c r="E5" s="1123"/>
      <c r="F5" s="1123"/>
      <c r="G5" s="1123"/>
      <c r="H5" s="1080"/>
      <c r="J5" s="1080" t="s">
        <v>1111</v>
      </c>
    </row>
    <row r="6" spans="1:16" s="1116" customFormat="1" ht="15.75">
      <c r="A6" s="1305"/>
      <c r="B6" s="1306"/>
      <c r="C6" s="1306"/>
      <c r="D6" s="1307"/>
      <c r="E6" s="1308"/>
      <c r="F6" s="1309" t="s">
        <v>1112</v>
      </c>
      <c r="G6" s="1307"/>
      <c r="H6" s="1307"/>
      <c r="I6" s="1307"/>
      <c r="J6" s="1308"/>
    </row>
    <row r="7" spans="1:16" s="1116" customFormat="1">
      <c r="A7" s="1310"/>
      <c r="B7" s="1311"/>
      <c r="C7" s="1311"/>
      <c r="D7" s="1312"/>
      <c r="E7" s="1313"/>
      <c r="F7" s="1314" t="s">
        <v>955</v>
      </c>
      <c r="G7" s="1315" t="s">
        <v>956</v>
      </c>
      <c r="H7" s="1315" t="s">
        <v>241</v>
      </c>
      <c r="I7" s="1315" t="s">
        <v>242</v>
      </c>
      <c r="J7" s="1316" t="s">
        <v>243</v>
      </c>
    </row>
    <row r="8" spans="1:16" s="1116" customFormat="1">
      <c r="A8" s="1317" t="s">
        <v>1113</v>
      </c>
      <c r="B8" s="1078"/>
      <c r="C8" s="1078"/>
      <c r="D8" s="1318"/>
      <c r="E8" s="1095"/>
      <c r="F8" s="1318"/>
      <c r="G8" s="1095"/>
      <c r="H8" s="1095"/>
      <c r="I8" s="1095"/>
      <c r="J8" s="1271"/>
    </row>
    <row r="9" spans="1:16" s="1116" customFormat="1">
      <c r="A9" s="1317"/>
      <c r="B9" s="1305" t="s">
        <v>688</v>
      </c>
      <c r="C9" s="1306"/>
      <c r="D9" s="1319"/>
      <c r="E9" s="1320"/>
      <c r="F9" s="1319">
        <v>1</v>
      </c>
      <c r="G9" s="1320">
        <v>1.2</v>
      </c>
      <c r="H9" s="1320">
        <v>1.2</v>
      </c>
      <c r="I9" s="1320">
        <v>1</v>
      </c>
      <c r="J9" s="1321">
        <v>4.4000000000000004</v>
      </c>
    </row>
    <row r="10" spans="1:16" s="1116" customFormat="1">
      <c r="A10" s="1317"/>
      <c r="B10" s="1317" t="s">
        <v>689</v>
      </c>
      <c r="C10" s="1078"/>
      <c r="D10" s="1322"/>
      <c r="E10" s="1323"/>
      <c r="F10" s="1322">
        <v>5.3</v>
      </c>
      <c r="G10" s="1323">
        <v>6</v>
      </c>
      <c r="H10" s="1323">
        <v>6.1</v>
      </c>
      <c r="I10" s="1323">
        <v>3.6</v>
      </c>
      <c r="J10" s="1292">
        <v>21</v>
      </c>
    </row>
    <row r="11" spans="1:16" s="1116" customFormat="1">
      <c r="A11" s="1317"/>
      <c r="B11" s="1317" t="s">
        <v>1114</v>
      </c>
      <c r="C11" s="1078"/>
      <c r="D11" s="1324"/>
      <c r="E11" s="1325"/>
      <c r="F11" s="1324" t="s">
        <v>1115</v>
      </c>
      <c r="G11" s="1325" t="s">
        <v>1115</v>
      </c>
      <c r="H11" s="1325" t="s">
        <v>1115</v>
      </c>
      <c r="I11" s="1325" t="s">
        <v>1115</v>
      </c>
      <c r="J11" s="1292">
        <v>22.5</v>
      </c>
    </row>
    <row r="12" spans="1:16" s="1116" customFormat="1">
      <c r="A12" s="1317"/>
      <c r="B12" s="1317" t="s">
        <v>686</v>
      </c>
      <c r="C12" s="1078"/>
      <c r="D12" s="1322"/>
      <c r="E12" s="1323"/>
      <c r="F12" s="1322">
        <v>1.8</v>
      </c>
      <c r="G12" s="1323">
        <v>2.4</v>
      </c>
      <c r="H12" s="1323">
        <v>2.6</v>
      </c>
      <c r="I12" s="1323">
        <v>1.6</v>
      </c>
      <c r="J12" s="1292">
        <v>8.4</v>
      </c>
    </row>
    <row r="13" spans="1:16" s="1116" customFormat="1">
      <c r="A13" s="1326"/>
      <c r="B13" s="1310" t="s">
        <v>685</v>
      </c>
      <c r="C13" s="1311"/>
      <c r="D13" s="1327"/>
      <c r="E13" s="1328"/>
      <c r="F13" s="1327">
        <v>4.9000000000000004</v>
      </c>
      <c r="G13" s="1328">
        <v>5</v>
      </c>
      <c r="H13" s="1328">
        <v>6</v>
      </c>
      <c r="I13" s="1328">
        <v>3.7</v>
      </c>
      <c r="J13" s="1329">
        <v>19.600000000000001</v>
      </c>
    </row>
    <row r="14" spans="1:16" s="1116" customFormat="1">
      <c r="A14" s="1317" t="s">
        <v>1116</v>
      </c>
      <c r="B14" s="1078"/>
      <c r="C14" s="1078"/>
      <c r="D14" s="1318"/>
      <c r="E14" s="1095"/>
      <c r="F14" s="1318"/>
      <c r="G14" s="1095"/>
      <c r="H14" s="1095"/>
      <c r="I14" s="1095"/>
      <c r="J14" s="1271"/>
    </row>
    <row r="15" spans="1:16" s="1116" customFormat="1">
      <c r="A15" s="1317"/>
      <c r="B15" s="1305" t="s">
        <v>691</v>
      </c>
      <c r="C15" s="1306"/>
      <c r="D15" s="1330"/>
      <c r="E15" s="1331"/>
      <c r="F15" s="1330"/>
      <c r="G15" s="1331"/>
      <c r="H15" s="1331"/>
      <c r="I15" s="1331"/>
      <c r="J15" s="1332"/>
    </row>
    <row r="16" spans="1:16" s="1116" customFormat="1">
      <c r="A16" s="1317"/>
      <c r="B16" s="1317"/>
      <c r="C16" s="1305" t="s">
        <v>1117</v>
      </c>
      <c r="D16" s="1319"/>
      <c r="E16" s="1320"/>
      <c r="F16" s="1319">
        <v>1.8</v>
      </c>
      <c r="G16" s="1320">
        <v>3.7</v>
      </c>
      <c r="H16" s="1320">
        <v>6.5</v>
      </c>
      <c r="I16" s="1320">
        <v>1.9</v>
      </c>
      <c r="J16" s="1321">
        <v>13.9</v>
      </c>
    </row>
    <row r="17" spans="1:16" s="1116" customFormat="1">
      <c r="A17" s="1317"/>
      <c r="B17" s="1317"/>
      <c r="C17" s="1317" t="s">
        <v>1118</v>
      </c>
      <c r="D17" s="1322"/>
      <c r="E17" s="1323"/>
      <c r="F17" s="1322">
        <v>1.8</v>
      </c>
      <c r="G17" s="1323">
        <v>1.7</v>
      </c>
      <c r="H17" s="1323">
        <v>2.4</v>
      </c>
      <c r="I17" s="1323">
        <v>0.9</v>
      </c>
      <c r="J17" s="1292">
        <v>6.8</v>
      </c>
    </row>
    <row r="18" spans="1:16" s="1116" customFormat="1">
      <c r="A18" s="1317"/>
      <c r="B18" s="1310"/>
      <c r="C18" s="1310" t="s">
        <v>1119</v>
      </c>
      <c r="D18" s="1333"/>
      <c r="E18" s="1334"/>
      <c r="F18" s="1333">
        <v>1.4</v>
      </c>
      <c r="G18" s="1334">
        <v>1.2</v>
      </c>
      <c r="H18" s="1334">
        <v>0.9</v>
      </c>
      <c r="I18" s="1334">
        <v>0.6</v>
      </c>
      <c r="J18" s="1329">
        <v>4.0999999999999996</v>
      </c>
    </row>
    <row r="19" spans="1:16" s="1116" customFormat="1">
      <c r="A19" s="1317"/>
      <c r="B19" s="1305" t="s">
        <v>692</v>
      </c>
      <c r="C19" s="1078"/>
      <c r="D19" s="1318"/>
      <c r="E19" s="1095"/>
      <c r="F19" s="1318"/>
      <c r="G19" s="1095"/>
      <c r="H19" s="1095"/>
      <c r="I19" s="1095"/>
      <c r="J19" s="1271"/>
    </row>
    <row r="20" spans="1:16" s="1116" customFormat="1">
      <c r="A20" s="1317"/>
      <c r="B20" s="1317"/>
      <c r="C20" s="1305" t="s">
        <v>1120</v>
      </c>
      <c r="D20" s="1319"/>
      <c r="E20" s="1320"/>
      <c r="F20" s="1319">
        <v>26.1</v>
      </c>
      <c r="G20" s="1320">
        <v>37.4</v>
      </c>
      <c r="H20" s="1320">
        <v>66.2</v>
      </c>
      <c r="I20" s="1320">
        <v>26.9</v>
      </c>
      <c r="J20" s="1321">
        <v>156.6</v>
      </c>
    </row>
    <row r="21" spans="1:16" s="1116" customFormat="1">
      <c r="A21" s="1317"/>
      <c r="B21" s="1317"/>
      <c r="C21" s="1317" t="s">
        <v>954</v>
      </c>
      <c r="D21" s="1322"/>
      <c r="E21" s="1323"/>
      <c r="F21" s="1322">
        <v>6.6</v>
      </c>
      <c r="G21" s="1323">
        <v>8.1999999999999993</v>
      </c>
      <c r="H21" s="1323">
        <v>11.4</v>
      </c>
      <c r="I21" s="1323">
        <v>6</v>
      </c>
      <c r="J21" s="1292">
        <v>32.200000000000003</v>
      </c>
    </row>
    <row r="22" spans="1:16" s="1116" customFormat="1">
      <c r="A22" s="1310"/>
      <c r="B22" s="1310"/>
      <c r="C22" s="1310" t="s">
        <v>953</v>
      </c>
      <c r="D22" s="1335"/>
      <c r="E22" s="1336"/>
      <c r="F22" s="1335">
        <v>1.5</v>
      </c>
      <c r="G22" s="1336">
        <v>2.8</v>
      </c>
      <c r="H22" s="1336">
        <v>2.5</v>
      </c>
      <c r="I22" s="1336">
        <v>1.1000000000000001</v>
      </c>
      <c r="J22" s="1337">
        <v>7.9</v>
      </c>
    </row>
    <row r="23" spans="1:16" s="1116" customFormat="1" ht="18">
      <c r="A23" s="1078" t="s">
        <v>1121</v>
      </c>
      <c r="B23" s="1123"/>
      <c r="C23" s="1123"/>
      <c r="D23" s="1091"/>
      <c r="E23" s="1091"/>
      <c r="F23" s="1091"/>
      <c r="G23" s="1091"/>
      <c r="H23" s="1091"/>
    </row>
    <row r="24" spans="1:16">
      <c r="A24" s="278"/>
      <c r="P24" s="6"/>
    </row>
    <row r="25" spans="1:16">
      <c r="A25" s="180"/>
      <c r="B25" s="92"/>
      <c r="C25" s="269"/>
      <c r="D25" s="269"/>
      <c r="E25" s="269"/>
      <c r="F25" s="269"/>
      <c r="G25" s="269"/>
      <c r="H25" s="269"/>
      <c r="I25" s="269"/>
      <c r="J25" s="271" t="s">
        <v>945</v>
      </c>
      <c r="K25" s="180"/>
    </row>
    <row r="26" spans="1:16" ht="15.75">
      <c r="A26" s="180"/>
      <c r="B26" s="197"/>
      <c r="C26" s="206"/>
      <c r="D26" s="206"/>
      <c r="E26" s="213"/>
      <c r="F26" s="1437" t="s">
        <v>673</v>
      </c>
      <c r="G26" s="1438"/>
      <c r="H26" s="1438"/>
      <c r="I26" s="1438"/>
      <c r="J26" s="1439"/>
      <c r="K26" s="180"/>
    </row>
    <row r="27" spans="1:16">
      <c r="A27" s="189"/>
      <c r="B27" s="203"/>
      <c r="C27" s="280"/>
      <c r="D27" s="280"/>
      <c r="E27" s="193"/>
      <c r="F27" s="297" t="s">
        <v>955</v>
      </c>
      <c r="G27" s="298" t="s">
        <v>956</v>
      </c>
      <c r="H27" s="298" t="s">
        <v>241</v>
      </c>
      <c r="I27" s="298" t="s">
        <v>242</v>
      </c>
      <c r="J27" s="299" t="s">
        <v>243</v>
      </c>
      <c r="K27" s="210"/>
    </row>
    <row r="28" spans="1:16">
      <c r="A28" s="189"/>
      <c r="B28" s="197" t="s">
        <v>693</v>
      </c>
      <c r="C28" s="280"/>
      <c r="D28" s="280"/>
      <c r="E28" s="183"/>
      <c r="F28" s="298"/>
      <c r="G28" s="298"/>
      <c r="H28" s="298"/>
      <c r="I28" s="298"/>
      <c r="J28" s="300"/>
      <c r="K28" s="210"/>
    </row>
    <row r="29" spans="1:16">
      <c r="A29" s="189"/>
      <c r="B29" s="221"/>
      <c r="C29" s="274" t="s">
        <v>685</v>
      </c>
      <c r="D29" s="275"/>
      <c r="E29" s="213"/>
      <c r="F29" s="301">
        <v>5.0999999999999996</v>
      </c>
      <c r="G29" s="301">
        <v>4.9000000000000004</v>
      </c>
      <c r="H29" s="301">
        <v>7.9</v>
      </c>
      <c r="I29" s="302">
        <v>4.5</v>
      </c>
      <c r="J29" s="302">
        <v>22.4</v>
      </c>
      <c r="K29" s="201"/>
    </row>
    <row r="30" spans="1:16">
      <c r="A30" s="196"/>
      <c r="B30" s="221"/>
      <c r="C30" s="276" t="s">
        <v>688</v>
      </c>
      <c r="D30" s="65"/>
      <c r="E30" s="277"/>
      <c r="F30" s="303">
        <v>1.4</v>
      </c>
      <c r="G30" s="303">
        <v>1.2</v>
      </c>
      <c r="H30" s="303">
        <v>1.6</v>
      </c>
      <c r="I30" s="304">
        <v>1</v>
      </c>
      <c r="J30" s="304">
        <v>5.2</v>
      </c>
      <c r="K30" s="204"/>
    </row>
    <row r="31" spans="1:16">
      <c r="A31" s="196"/>
      <c r="B31" s="221"/>
      <c r="C31" s="276" t="s">
        <v>689</v>
      </c>
      <c r="D31" s="65"/>
      <c r="E31" s="277"/>
      <c r="F31" s="303">
        <v>6</v>
      </c>
      <c r="G31" s="303">
        <v>6.2</v>
      </c>
      <c r="H31" s="303">
        <v>7.5</v>
      </c>
      <c r="I31" s="304">
        <v>4.3</v>
      </c>
      <c r="J31" s="304">
        <v>24</v>
      </c>
      <c r="K31" s="210"/>
    </row>
    <row r="32" spans="1:16">
      <c r="A32" s="189"/>
      <c r="B32" s="221"/>
      <c r="C32" s="279" t="s">
        <v>686</v>
      </c>
      <c r="D32" s="305"/>
      <c r="E32" s="193"/>
      <c r="F32" s="306">
        <v>1.9</v>
      </c>
      <c r="G32" s="306">
        <v>2.2999999999999998</v>
      </c>
      <c r="H32" s="306">
        <v>2.7</v>
      </c>
      <c r="I32" s="307">
        <v>1.8</v>
      </c>
      <c r="J32" s="307">
        <v>8.6999999999999993</v>
      </c>
      <c r="K32" s="210"/>
    </row>
    <row r="33" spans="1:16">
      <c r="A33" s="196"/>
      <c r="B33" s="197" t="s">
        <v>690</v>
      </c>
      <c r="C33" s="308"/>
      <c r="D33" s="281"/>
      <c r="E33" s="308"/>
      <c r="F33" s="309"/>
      <c r="G33" s="310"/>
      <c r="H33" s="310"/>
      <c r="I33" s="310"/>
      <c r="J33" s="311"/>
      <c r="K33" s="228"/>
    </row>
    <row r="34" spans="1:16">
      <c r="A34" s="196"/>
      <c r="B34" s="190"/>
      <c r="C34" s="190" t="s">
        <v>691</v>
      </c>
      <c r="D34" s="281"/>
      <c r="E34" s="281"/>
      <c r="F34" s="309"/>
      <c r="G34" s="310"/>
      <c r="H34" s="310"/>
      <c r="I34" s="310"/>
      <c r="J34" s="312"/>
      <c r="K34" s="228"/>
    </row>
    <row r="35" spans="1:16">
      <c r="A35" s="196"/>
      <c r="B35" s="284"/>
      <c r="C35" s="221"/>
      <c r="D35" s="197" t="s">
        <v>674</v>
      </c>
      <c r="E35" s="285"/>
      <c r="F35" s="313">
        <v>2.4</v>
      </c>
      <c r="G35" s="301">
        <v>3.5</v>
      </c>
      <c r="H35" s="301">
        <v>6.3</v>
      </c>
      <c r="I35" s="301">
        <v>2.1</v>
      </c>
      <c r="J35" s="314">
        <v>14.3</v>
      </c>
      <c r="K35" s="210"/>
    </row>
    <row r="36" spans="1:16">
      <c r="A36" s="196"/>
      <c r="B36" s="190"/>
      <c r="C36" s="221"/>
      <c r="D36" s="190" t="s">
        <v>205</v>
      </c>
      <c r="E36" s="286"/>
      <c r="F36" s="313">
        <v>1.2</v>
      </c>
      <c r="G36" s="303">
        <v>1.4</v>
      </c>
      <c r="H36" s="303">
        <v>3.6</v>
      </c>
      <c r="I36" s="303">
        <v>1.7</v>
      </c>
      <c r="J36" s="315">
        <v>8</v>
      </c>
      <c r="K36" s="210"/>
    </row>
    <row r="37" spans="1:16">
      <c r="A37" s="1"/>
      <c r="B37" s="211"/>
      <c r="C37" s="225"/>
      <c r="D37" s="203" t="s">
        <v>953</v>
      </c>
      <c r="E37" s="287"/>
      <c r="F37" s="316">
        <v>1.6</v>
      </c>
      <c r="G37" s="317">
        <v>1.5</v>
      </c>
      <c r="H37" s="306">
        <v>2.1</v>
      </c>
      <c r="I37" s="306">
        <v>1.2</v>
      </c>
      <c r="J37" s="318">
        <v>6.4</v>
      </c>
      <c r="K37" s="1"/>
    </row>
    <row r="38" spans="1:16">
      <c r="A38" s="189"/>
      <c r="B38" s="190"/>
      <c r="C38" s="197" t="s">
        <v>692</v>
      </c>
      <c r="D38" s="281"/>
      <c r="E38" s="281"/>
      <c r="F38" s="319"/>
      <c r="G38" s="319"/>
      <c r="H38" s="289"/>
      <c r="I38" s="319"/>
      <c r="J38" s="320"/>
      <c r="K38" s="1"/>
    </row>
    <row r="39" spans="1:16">
      <c r="A39" s="180"/>
      <c r="B39" s="284"/>
      <c r="C39" s="221"/>
      <c r="D39" s="197" t="s">
        <v>674</v>
      </c>
      <c r="E39" s="285"/>
      <c r="F39" s="313">
        <v>24.8</v>
      </c>
      <c r="G39" s="303">
        <v>35</v>
      </c>
      <c r="H39" s="321">
        <v>57.6</v>
      </c>
      <c r="I39" s="303">
        <v>30.2</v>
      </c>
      <c r="J39" s="315">
        <v>147.9</v>
      </c>
      <c r="K39" s="1"/>
    </row>
    <row r="40" spans="1:16">
      <c r="A40" s="180"/>
      <c r="B40" s="190"/>
      <c r="C40" s="221"/>
      <c r="D40" s="190" t="s">
        <v>205</v>
      </c>
      <c r="E40" s="286"/>
      <c r="F40" s="322">
        <v>9.1999999999999993</v>
      </c>
      <c r="G40" s="303">
        <v>10.9</v>
      </c>
      <c r="H40" s="321">
        <v>16.5</v>
      </c>
      <c r="I40" s="303">
        <v>9.9</v>
      </c>
      <c r="J40" s="315">
        <v>46.6</v>
      </c>
      <c r="K40" s="1"/>
    </row>
    <row r="41" spans="1:16">
      <c r="A41" s="189"/>
      <c r="B41" s="203"/>
      <c r="C41" s="224"/>
      <c r="D41" s="203" t="s">
        <v>953</v>
      </c>
      <c r="E41" s="287"/>
      <c r="F41" s="316">
        <v>3.4</v>
      </c>
      <c r="G41" s="317">
        <v>7</v>
      </c>
      <c r="H41" s="323">
        <v>5.3</v>
      </c>
      <c r="I41" s="306">
        <v>2.1</v>
      </c>
      <c r="J41" s="318">
        <v>16.399999999999999</v>
      </c>
      <c r="K41" s="324"/>
    </row>
    <row r="42" spans="1:16">
      <c r="A42" s="189"/>
      <c r="P42" s="6"/>
    </row>
    <row r="43" spans="1:16">
      <c r="A43" s="180"/>
      <c r="B43" s="92"/>
      <c r="C43" s="269"/>
      <c r="D43" s="269"/>
      <c r="E43" s="269"/>
      <c r="F43" s="269"/>
      <c r="G43" s="269"/>
      <c r="H43" s="269"/>
      <c r="I43" s="269"/>
      <c r="J43" s="271" t="s">
        <v>945</v>
      </c>
      <c r="K43" s="269"/>
      <c r="L43" s="179"/>
      <c r="M43" s="179"/>
      <c r="N43" s="269"/>
      <c r="P43" s="180"/>
    </row>
    <row r="44" spans="1:16" ht="15.75">
      <c r="A44" s="180"/>
      <c r="B44" s="197"/>
      <c r="C44" s="206"/>
      <c r="D44" s="206"/>
      <c r="E44" s="213"/>
      <c r="F44" s="1437" t="s">
        <v>530</v>
      </c>
      <c r="G44" s="1438"/>
      <c r="H44" s="1438"/>
      <c r="I44" s="1438"/>
      <c r="J44" s="1439"/>
      <c r="K44" s="1437" t="s">
        <v>962</v>
      </c>
      <c r="L44" s="1438"/>
      <c r="M44" s="1438"/>
      <c r="N44" s="1438"/>
      <c r="O44" s="1439"/>
      <c r="P44" s="180"/>
    </row>
    <row r="45" spans="1:16">
      <c r="A45" s="189"/>
      <c r="B45" s="203"/>
      <c r="C45" s="280"/>
      <c r="D45" s="280"/>
      <c r="E45" s="193"/>
      <c r="F45" s="297" t="s">
        <v>955</v>
      </c>
      <c r="G45" s="298" t="s">
        <v>956</v>
      </c>
      <c r="H45" s="298" t="s">
        <v>241</v>
      </c>
      <c r="I45" s="298" t="s">
        <v>242</v>
      </c>
      <c r="J45" s="299" t="s">
        <v>243</v>
      </c>
      <c r="K45" s="297" t="s">
        <v>955</v>
      </c>
      <c r="L45" s="298" t="s">
        <v>956</v>
      </c>
      <c r="M45" s="298" t="s">
        <v>241</v>
      </c>
      <c r="N45" s="298" t="s">
        <v>242</v>
      </c>
      <c r="O45" s="299" t="s">
        <v>243</v>
      </c>
      <c r="P45" s="210"/>
    </row>
    <row r="46" spans="1:16">
      <c r="A46" s="189"/>
      <c r="B46" s="197" t="s">
        <v>693</v>
      </c>
      <c r="C46" s="280"/>
      <c r="D46" s="280"/>
      <c r="E46" s="183"/>
      <c r="F46" s="298"/>
      <c r="G46" s="298"/>
      <c r="H46" s="298"/>
      <c r="I46" s="298"/>
      <c r="J46" s="300"/>
      <c r="K46" s="297"/>
      <c r="L46" s="298"/>
      <c r="M46" s="298"/>
      <c r="N46" s="298"/>
      <c r="O46" s="300"/>
      <c r="P46" s="210"/>
    </row>
    <row r="47" spans="1:16">
      <c r="A47" s="189"/>
      <c r="B47" s="221"/>
      <c r="C47" s="274" t="s">
        <v>685</v>
      </c>
      <c r="D47" s="275"/>
      <c r="E47" s="245"/>
      <c r="F47" s="325">
        <v>3.1</v>
      </c>
      <c r="G47" s="326">
        <v>3.7</v>
      </c>
      <c r="H47" s="327">
        <v>5</v>
      </c>
      <c r="I47" s="327">
        <v>3.3</v>
      </c>
      <c r="J47" s="328">
        <v>15.2</v>
      </c>
      <c r="K47" s="1402">
        <v>3.2</v>
      </c>
      <c r="L47" s="301">
        <v>3.3</v>
      </c>
      <c r="M47" s="301">
        <v>5.4</v>
      </c>
      <c r="N47" s="302">
        <v>3.7</v>
      </c>
      <c r="O47" s="302">
        <v>15.6</v>
      </c>
      <c r="P47" s="201"/>
    </row>
    <row r="48" spans="1:16">
      <c r="A48" s="196"/>
      <c r="B48" s="221"/>
      <c r="C48" s="276" t="s">
        <v>688</v>
      </c>
      <c r="D48" s="65"/>
      <c r="E48" s="198"/>
      <c r="F48" s="329">
        <v>1.8</v>
      </c>
      <c r="G48" s="330">
        <v>1.5</v>
      </c>
      <c r="H48" s="331">
        <v>1.5</v>
      </c>
      <c r="I48" s="331">
        <v>1.4</v>
      </c>
      <c r="J48" s="332">
        <v>6.2</v>
      </c>
      <c r="K48" s="313">
        <v>1.4</v>
      </c>
      <c r="L48" s="303">
        <v>1.3</v>
      </c>
      <c r="M48" s="303">
        <v>1.5</v>
      </c>
      <c r="N48" s="304">
        <v>1.1000000000000001</v>
      </c>
      <c r="O48" s="304">
        <v>5.3</v>
      </c>
      <c r="P48" s="204"/>
    </row>
    <row r="49" spans="1:16">
      <c r="A49" s="196"/>
      <c r="B49" s="221"/>
      <c r="C49" s="276" t="s">
        <v>689</v>
      </c>
      <c r="D49" s="65"/>
      <c r="E49" s="198"/>
      <c r="F49" s="329">
        <v>7</v>
      </c>
      <c r="G49" s="330">
        <v>6</v>
      </c>
      <c r="H49" s="331">
        <v>6.5</v>
      </c>
      <c r="I49" s="331">
        <v>2.5</v>
      </c>
      <c r="J49" s="332">
        <v>22.2</v>
      </c>
      <c r="K49" s="313">
        <v>5</v>
      </c>
      <c r="L49" s="303">
        <v>5.2</v>
      </c>
      <c r="M49" s="303">
        <v>6.7</v>
      </c>
      <c r="N49" s="304">
        <v>4.3</v>
      </c>
      <c r="O49" s="304">
        <v>21</v>
      </c>
      <c r="P49" s="210"/>
    </row>
    <row r="50" spans="1:16">
      <c r="A50" s="189"/>
      <c r="B50" s="221"/>
      <c r="C50" s="279" t="s">
        <v>686</v>
      </c>
      <c r="D50" s="305"/>
      <c r="E50" s="192"/>
      <c r="F50" s="333">
        <v>1.2</v>
      </c>
      <c r="G50" s="334">
        <v>1.6</v>
      </c>
      <c r="H50" s="335">
        <v>1.7</v>
      </c>
      <c r="I50" s="335">
        <v>1.3</v>
      </c>
      <c r="J50" s="336">
        <v>5.8</v>
      </c>
      <c r="K50" s="1403">
        <v>1.1000000000000001</v>
      </c>
      <c r="L50" s="306">
        <v>1.4</v>
      </c>
      <c r="M50" s="306">
        <v>2.4</v>
      </c>
      <c r="N50" s="307">
        <v>2</v>
      </c>
      <c r="O50" s="307">
        <v>6.8</v>
      </c>
      <c r="P50" s="210"/>
    </row>
    <row r="51" spans="1:16">
      <c r="A51" s="196"/>
      <c r="B51" s="197" t="s">
        <v>690</v>
      </c>
      <c r="C51" s="308"/>
      <c r="D51" s="281"/>
      <c r="E51" s="308"/>
      <c r="F51" s="282"/>
      <c r="G51" s="282"/>
      <c r="H51" s="283"/>
      <c r="I51" s="283"/>
      <c r="J51" s="337"/>
      <c r="K51" s="1404"/>
      <c r="L51" s="310"/>
      <c r="M51" s="310"/>
      <c r="N51" s="310"/>
      <c r="O51" s="311"/>
      <c r="P51" s="228"/>
    </row>
    <row r="52" spans="1:16">
      <c r="A52" s="196"/>
      <c r="B52" s="190"/>
      <c r="C52" s="190" t="s">
        <v>691</v>
      </c>
      <c r="D52" s="281"/>
      <c r="E52" s="281"/>
      <c r="F52" s="282"/>
      <c r="G52" s="282"/>
      <c r="H52" s="283"/>
      <c r="I52" s="283"/>
      <c r="J52" s="337"/>
      <c r="K52" s="1404"/>
      <c r="L52" s="310"/>
      <c r="M52" s="310"/>
      <c r="N52" s="310"/>
      <c r="O52" s="311"/>
      <c r="P52" s="228"/>
    </row>
    <row r="53" spans="1:16">
      <c r="A53" s="196"/>
      <c r="B53" s="284"/>
      <c r="C53" s="221"/>
      <c r="D53" s="197" t="s">
        <v>674</v>
      </c>
      <c r="E53" s="285"/>
      <c r="F53" s="338">
        <v>1.6</v>
      </c>
      <c r="G53" s="339">
        <v>2.4</v>
      </c>
      <c r="H53" s="293">
        <v>4.5</v>
      </c>
      <c r="I53" s="293">
        <v>1.6</v>
      </c>
      <c r="J53" s="292">
        <v>10.1</v>
      </c>
      <c r="K53" s="313">
        <v>1.1000000000000001</v>
      </c>
      <c r="L53" s="301">
        <v>3.2</v>
      </c>
      <c r="M53" s="301">
        <v>6.4</v>
      </c>
      <c r="N53" s="301">
        <v>2.2000000000000002</v>
      </c>
      <c r="O53" s="314">
        <v>13</v>
      </c>
      <c r="P53" s="210"/>
    </row>
    <row r="54" spans="1:16">
      <c r="A54" s="196"/>
      <c r="B54" s="190"/>
      <c r="C54" s="221"/>
      <c r="D54" s="190" t="s">
        <v>205</v>
      </c>
      <c r="E54" s="286"/>
      <c r="F54" s="338">
        <v>3.7</v>
      </c>
      <c r="G54" s="339">
        <v>3.2</v>
      </c>
      <c r="H54" s="339">
        <v>5.0999999999999996</v>
      </c>
      <c r="I54" s="340">
        <v>2.1</v>
      </c>
      <c r="J54" s="291">
        <v>14.1</v>
      </c>
      <c r="K54" s="313">
        <v>1.3</v>
      </c>
      <c r="L54" s="303">
        <v>3</v>
      </c>
      <c r="M54" s="303">
        <v>4.2</v>
      </c>
      <c r="N54" s="303">
        <v>1.4</v>
      </c>
      <c r="O54" s="315">
        <v>9.9</v>
      </c>
      <c r="P54" s="210"/>
    </row>
    <row r="55" spans="1:16">
      <c r="A55" s="1"/>
      <c r="B55" s="211"/>
      <c r="C55" s="225"/>
      <c r="D55" s="203" t="s">
        <v>953</v>
      </c>
      <c r="E55" s="287"/>
      <c r="F55" s="341">
        <v>1.5</v>
      </c>
      <c r="G55" s="294">
        <v>2.5</v>
      </c>
      <c r="H55" s="294">
        <v>2.5</v>
      </c>
      <c r="I55" s="342">
        <v>1.4</v>
      </c>
      <c r="J55" s="343">
        <v>7.9</v>
      </c>
      <c r="K55" s="316">
        <v>1.6</v>
      </c>
      <c r="L55" s="317">
        <v>1.9</v>
      </c>
      <c r="M55" s="306">
        <v>2.1</v>
      </c>
      <c r="N55" s="306">
        <v>1.7</v>
      </c>
      <c r="O55" s="318">
        <v>7.3</v>
      </c>
      <c r="P55" s="1"/>
    </row>
    <row r="56" spans="1:16">
      <c r="A56" s="189"/>
      <c r="B56" s="190"/>
      <c r="C56" s="197" t="s">
        <v>692</v>
      </c>
      <c r="D56" s="281"/>
      <c r="E56" s="281"/>
      <c r="F56" s="288"/>
      <c r="G56" s="288"/>
      <c r="H56" s="289"/>
      <c r="I56" s="289"/>
      <c r="J56" s="290"/>
      <c r="K56" s="1405"/>
      <c r="L56" s="319"/>
      <c r="M56" s="289"/>
      <c r="N56" s="319"/>
      <c r="O56" s="320"/>
      <c r="P56" s="1"/>
    </row>
    <row r="57" spans="1:16">
      <c r="A57" s="180"/>
      <c r="B57" s="284"/>
      <c r="C57" s="221"/>
      <c r="D57" s="197" t="s">
        <v>674</v>
      </c>
      <c r="E57" s="285"/>
      <c r="F57" s="338">
        <v>22.8</v>
      </c>
      <c r="G57" s="339">
        <v>21.2</v>
      </c>
      <c r="H57" s="293">
        <v>40.799999999999997</v>
      </c>
      <c r="I57" s="293">
        <v>18.899999999999999</v>
      </c>
      <c r="J57" s="292">
        <v>103.7</v>
      </c>
      <c r="K57" s="313">
        <v>14.8</v>
      </c>
      <c r="L57" s="303">
        <v>23.9</v>
      </c>
      <c r="M57" s="293">
        <v>47.6</v>
      </c>
      <c r="N57" s="303">
        <v>29.3</v>
      </c>
      <c r="O57" s="315">
        <v>115.6</v>
      </c>
      <c r="P57" s="1"/>
    </row>
    <row r="58" spans="1:16">
      <c r="A58" s="180"/>
      <c r="B58" s="190"/>
      <c r="C58" s="221"/>
      <c r="D58" s="190" t="s">
        <v>954</v>
      </c>
      <c r="E58" s="286"/>
      <c r="F58" s="338">
        <v>11.8</v>
      </c>
      <c r="G58" s="339">
        <v>11.8</v>
      </c>
      <c r="H58" s="339">
        <v>15.5</v>
      </c>
      <c r="I58" s="340">
        <v>11.2</v>
      </c>
      <c r="J58" s="291">
        <v>50.3</v>
      </c>
      <c r="K58" s="322">
        <v>8.3000000000000007</v>
      </c>
      <c r="L58" s="303">
        <v>13</v>
      </c>
      <c r="M58" s="293">
        <v>15</v>
      </c>
      <c r="N58" s="303">
        <v>8.1</v>
      </c>
      <c r="O58" s="315">
        <v>44.4</v>
      </c>
      <c r="P58" s="1"/>
    </row>
    <row r="59" spans="1:16">
      <c r="A59" s="189"/>
      <c r="B59" s="203"/>
      <c r="C59" s="224"/>
      <c r="D59" s="203" t="s">
        <v>953</v>
      </c>
      <c r="E59" s="287"/>
      <c r="F59" s="341">
        <v>19.3</v>
      </c>
      <c r="G59" s="294">
        <v>23.2</v>
      </c>
      <c r="H59" s="294">
        <v>29.7</v>
      </c>
      <c r="I59" s="342">
        <v>11.3</v>
      </c>
      <c r="J59" s="343">
        <v>83.5</v>
      </c>
      <c r="K59" s="316">
        <v>8.5</v>
      </c>
      <c r="L59" s="317">
        <v>11.4</v>
      </c>
      <c r="M59" s="1065">
        <v>7</v>
      </c>
      <c r="N59" s="306">
        <v>4.5999999999999996</v>
      </c>
      <c r="O59" s="318">
        <v>35.700000000000003</v>
      </c>
      <c r="P59" s="324"/>
    </row>
    <row r="60" spans="1:16">
      <c r="A60" s="189"/>
      <c r="B60" s="229"/>
      <c r="C60" s="180"/>
      <c r="D60" s="180"/>
      <c r="E60" s="180"/>
      <c r="F60" s="180"/>
      <c r="G60" s="1"/>
      <c r="H60" s="1"/>
      <c r="I60" s="1"/>
      <c r="J60" s="1"/>
      <c r="K60" s="223"/>
      <c r="L60" s="223"/>
      <c r="M60" s="1"/>
      <c r="N60" s="1"/>
      <c r="O60" s="1"/>
      <c r="P60" s="324"/>
    </row>
    <row r="61" spans="1:16">
      <c r="B61" s="189"/>
      <c r="C61" s="180"/>
      <c r="E61" s="180"/>
      <c r="F61" s="180"/>
      <c r="G61" s="189"/>
      <c r="H61" s="189"/>
      <c r="I61" s="189"/>
      <c r="J61" s="189"/>
      <c r="K61" s="228"/>
      <c r="L61" s="210"/>
      <c r="M61" s="1"/>
      <c r="N61" s="1"/>
      <c r="O61" s="1"/>
      <c r="P61" s="324"/>
    </row>
    <row r="62" spans="1:16">
      <c r="B62" s="189"/>
      <c r="K62" s="228"/>
      <c r="L62" s="228"/>
      <c r="M62" s="1"/>
      <c r="N62" s="239"/>
      <c r="O62" s="239"/>
      <c r="P62" s="1"/>
    </row>
    <row r="63" spans="1:16">
      <c r="A63" s="189"/>
      <c r="B63" s="180"/>
      <c r="C63" s="180"/>
      <c r="D63" s="180"/>
      <c r="K63" s="6"/>
      <c r="L63" s="6"/>
      <c r="M63" s="6"/>
      <c r="N63" s="6"/>
      <c r="O63" s="6"/>
      <c r="P63" s="201"/>
    </row>
    <row r="64" spans="1:16">
      <c r="A64" s="189"/>
      <c r="B64" s="189"/>
      <c r="C64" s="189"/>
      <c r="D64" s="189"/>
      <c r="E64" s="189"/>
      <c r="F64" s="189"/>
      <c r="G64" s="189"/>
      <c r="H64" s="189"/>
      <c r="I64" s="189"/>
      <c r="J64" s="189"/>
      <c r="K64" s="228"/>
      <c r="L64" s="210"/>
      <c r="M64" s="210"/>
      <c r="N64" s="210"/>
      <c r="O64" s="210"/>
      <c r="P64" s="210"/>
    </row>
    <row r="65" spans="1:16">
      <c r="A65" s="189"/>
      <c r="B65" s="189"/>
      <c r="C65" s="189"/>
      <c r="D65" s="189"/>
      <c r="E65" s="189"/>
      <c r="F65" s="189"/>
      <c r="G65" s="189"/>
      <c r="H65" s="189"/>
      <c r="I65" s="189"/>
      <c r="J65" s="189"/>
      <c r="K65" s="228"/>
      <c r="L65" s="210"/>
      <c r="M65" s="210"/>
      <c r="N65" s="210"/>
      <c r="O65" s="210"/>
      <c r="P65" s="210"/>
    </row>
    <row r="66" spans="1:16">
      <c r="A66" s="196"/>
      <c r="B66" s="196"/>
      <c r="C66" s="196"/>
      <c r="D66" s="196"/>
      <c r="E66" s="196"/>
      <c r="F66" s="196"/>
      <c r="G66" s="189"/>
      <c r="H66" s="189"/>
      <c r="I66" s="189"/>
      <c r="J66" s="189"/>
      <c r="K66" s="228"/>
      <c r="L66" s="210"/>
      <c r="M66" s="210"/>
      <c r="N66" s="210"/>
      <c r="O66" s="210"/>
      <c r="P66" s="228"/>
    </row>
    <row r="67" spans="1:16">
      <c r="A67" s="196"/>
      <c r="B67" s="196"/>
      <c r="C67" s="196"/>
      <c r="D67" s="196"/>
      <c r="E67" s="196"/>
      <c r="F67" s="196"/>
      <c r="G67" s="189"/>
      <c r="H67" s="189"/>
      <c r="I67" s="189"/>
      <c r="J67" s="189"/>
      <c r="K67" s="228"/>
      <c r="L67" s="210"/>
      <c r="M67" s="210"/>
      <c r="N67" s="210"/>
      <c r="O67" s="210"/>
      <c r="P67" s="210"/>
    </row>
    <row r="68" spans="1:16">
      <c r="A68" s="196"/>
      <c r="B68" s="196"/>
      <c r="C68" s="196"/>
      <c r="D68" s="196"/>
      <c r="E68" s="196"/>
      <c r="F68" s="196"/>
      <c r="G68" s="196"/>
      <c r="H68" s="196"/>
      <c r="I68" s="196"/>
      <c r="J68" s="196"/>
      <c r="K68" s="6"/>
      <c r="L68" s="6"/>
      <c r="M68" s="6"/>
      <c r="N68" s="6"/>
      <c r="O68" s="6"/>
      <c r="P68" s="210"/>
    </row>
    <row r="69" spans="1:16">
      <c r="A69" s="180"/>
      <c r="B69" s="180"/>
      <c r="C69" s="180"/>
      <c r="D69" s="180"/>
      <c r="E69" s="180"/>
      <c r="F69" s="180"/>
      <c r="G69" s="1"/>
      <c r="H69" s="1"/>
      <c r="I69" s="1"/>
      <c r="J69" s="1"/>
      <c r="K69" s="6"/>
      <c r="L69" s="6"/>
      <c r="M69" s="6"/>
      <c r="N69" s="6"/>
      <c r="O69" s="6"/>
      <c r="P69" s="1"/>
    </row>
    <row r="70" spans="1:16">
      <c r="A70" s="180"/>
      <c r="B70" s="180"/>
      <c r="C70" s="180"/>
      <c r="D70" s="180"/>
      <c r="E70" s="180"/>
      <c r="F70" s="180"/>
      <c r="G70" s="189"/>
      <c r="H70" s="189"/>
      <c r="I70" s="189"/>
      <c r="J70" s="189"/>
      <c r="K70" s="1"/>
      <c r="L70" s="1"/>
      <c r="M70" s="1"/>
      <c r="N70" s="1"/>
      <c r="O70" s="1"/>
      <c r="P70" s="1"/>
    </row>
    <row r="71" spans="1:16">
      <c r="A71" s="189"/>
      <c r="B71" s="189"/>
      <c r="C71" s="189"/>
      <c r="D71" s="189"/>
      <c r="E71" s="189"/>
      <c r="F71" s="189"/>
      <c r="G71" s="180"/>
      <c r="H71" s="180"/>
      <c r="I71" s="180"/>
      <c r="J71" s="180"/>
      <c r="K71" s="1"/>
      <c r="L71" s="1"/>
      <c r="M71" s="1"/>
      <c r="N71" s="1"/>
      <c r="O71" s="1"/>
      <c r="P71" s="324"/>
    </row>
    <row r="72" spans="1:16">
      <c r="A72" s="189"/>
      <c r="B72" s="189"/>
      <c r="C72" s="189"/>
      <c r="D72" s="189"/>
      <c r="E72" s="189"/>
      <c r="F72" s="189"/>
      <c r="G72" s="180"/>
      <c r="H72" s="180"/>
      <c r="I72" s="180"/>
      <c r="J72" s="180"/>
      <c r="K72" s="1"/>
      <c r="L72" s="1"/>
      <c r="M72" s="1"/>
      <c r="N72" s="1"/>
      <c r="O72" s="1"/>
      <c r="P72" s="324"/>
    </row>
    <row r="73" spans="1:16">
      <c r="A73" s="189"/>
      <c r="B73" s="189"/>
      <c r="C73" s="189"/>
      <c r="D73" s="189"/>
      <c r="E73" s="189"/>
      <c r="F73" s="189"/>
      <c r="G73" s="189"/>
      <c r="H73" s="189"/>
      <c r="I73" s="189"/>
      <c r="J73" s="189"/>
      <c r="K73" s="1"/>
      <c r="L73" s="1"/>
      <c r="M73" s="1"/>
      <c r="N73" s="1"/>
      <c r="O73" s="1"/>
      <c r="P73" s="324"/>
    </row>
    <row r="74" spans="1:16">
      <c r="A74" s="189"/>
      <c r="B74" s="189"/>
      <c r="C74" s="189"/>
      <c r="D74" s="189"/>
      <c r="E74" s="189"/>
      <c r="F74" s="189"/>
      <c r="G74" s="189"/>
      <c r="H74" s="189"/>
      <c r="I74" s="189"/>
      <c r="J74" s="189"/>
      <c r="K74" s="1"/>
      <c r="L74" s="1"/>
      <c r="M74" s="1"/>
      <c r="N74" s="1"/>
      <c r="O74" s="1"/>
      <c r="P74" s="1"/>
    </row>
    <row r="75" spans="1:16">
      <c r="A75" s="189"/>
      <c r="B75" s="189"/>
      <c r="C75" s="189"/>
      <c r="D75" s="189"/>
      <c r="E75" s="189"/>
      <c r="F75" s="189"/>
      <c r="G75" s="189"/>
      <c r="H75" s="189"/>
      <c r="I75" s="189"/>
      <c r="J75" s="189"/>
      <c r="K75" s="1"/>
      <c r="L75" s="1"/>
      <c r="M75" s="1"/>
      <c r="N75" s="1"/>
      <c r="O75" s="1"/>
      <c r="P75" s="1"/>
    </row>
    <row r="76" spans="1:16">
      <c r="A76" s="196"/>
      <c r="B76" s="196"/>
      <c r="C76" s="196"/>
      <c r="D76" s="196"/>
      <c r="E76" s="196"/>
      <c r="F76" s="196"/>
      <c r="G76" s="189"/>
      <c r="H76" s="189"/>
      <c r="I76" s="189"/>
      <c r="J76" s="189"/>
      <c r="K76" s="1"/>
      <c r="L76" s="1"/>
      <c r="M76" s="1"/>
      <c r="N76" s="1"/>
      <c r="O76" s="1"/>
      <c r="P76" s="239"/>
    </row>
    <row r="77" spans="1:16">
      <c r="A77" s="65"/>
      <c r="B77" s="65"/>
      <c r="C77" s="65"/>
      <c r="D77" s="65"/>
      <c r="E77" s="65"/>
      <c r="F77" s="65"/>
      <c r="G77" s="189"/>
      <c r="H77" s="189"/>
      <c r="I77" s="189"/>
      <c r="J77" s="189"/>
      <c r="K77" s="1"/>
      <c r="L77" s="1"/>
      <c r="M77" s="1"/>
      <c r="N77" s="1"/>
      <c r="O77" s="1"/>
      <c r="P77" s="1"/>
    </row>
    <row r="78" spans="1:16">
      <c r="A78" s="65"/>
      <c r="B78" s="65"/>
      <c r="C78" s="65"/>
      <c r="D78" s="65"/>
      <c r="E78" s="65"/>
      <c r="F78" s="65"/>
      <c r="G78" s="196"/>
      <c r="H78" s="196"/>
      <c r="I78" s="196"/>
      <c r="J78" s="196"/>
      <c r="K78" s="1"/>
      <c r="L78" s="1"/>
      <c r="M78" s="1"/>
      <c r="N78" s="1"/>
      <c r="O78" s="1"/>
      <c r="P78" s="6"/>
    </row>
    <row r="79" spans="1:16">
      <c r="A79" s="189"/>
      <c r="B79" s="189"/>
      <c r="C79" s="189"/>
      <c r="D79" s="189"/>
      <c r="E79" s="189"/>
      <c r="F79" s="189"/>
      <c r="G79" s="65"/>
      <c r="H79" s="65"/>
      <c r="I79" s="65"/>
      <c r="J79" s="65"/>
      <c r="K79" s="1"/>
      <c r="L79" s="1"/>
      <c r="M79" s="1"/>
      <c r="N79" s="1"/>
      <c r="O79" s="1"/>
      <c r="P79" s="210"/>
    </row>
    <row r="80" spans="1:16">
      <c r="A80" s="189"/>
      <c r="B80" s="189"/>
      <c r="C80" s="189"/>
      <c r="D80" s="189"/>
      <c r="E80" s="189"/>
      <c r="F80" s="189"/>
      <c r="G80" s="189"/>
      <c r="H80" s="189"/>
      <c r="I80" s="189"/>
      <c r="J80" s="189"/>
      <c r="K80" s="1"/>
      <c r="L80" s="1"/>
      <c r="M80" s="1"/>
      <c r="N80" s="1"/>
      <c r="O80" s="1"/>
      <c r="P80" s="210"/>
    </row>
    <row r="81" spans="1:16">
      <c r="A81" s="196"/>
      <c r="B81" s="196"/>
      <c r="C81" s="196"/>
      <c r="D81" s="196"/>
      <c r="E81" s="196"/>
      <c r="F81" s="196"/>
      <c r="G81" s="189"/>
      <c r="H81" s="189"/>
      <c r="I81" s="189"/>
      <c r="J81" s="189"/>
      <c r="K81" s="1"/>
      <c r="L81" s="1"/>
      <c r="M81" s="1"/>
      <c r="N81" s="1"/>
      <c r="O81" s="1"/>
      <c r="P81" s="210"/>
    </row>
    <row r="82" spans="1:16">
      <c r="A82" s="65"/>
      <c r="B82" s="65"/>
      <c r="C82" s="65"/>
      <c r="D82" s="65"/>
      <c r="E82" s="65"/>
      <c r="F82" s="65"/>
      <c r="G82" s="189"/>
      <c r="H82" s="189"/>
      <c r="I82" s="189"/>
      <c r="J82" s="189"/>
      <c r="K82" s="1"/>
      <c r="L82" s="1"/>
      <c r="M82" s="1"/>
      <c r="N82" s="1"/>
      <c r="O82" s="1"/>
      <c r="P82" s="6"/>
    </row>
    <row r="83" spans="1:16">
      <c r="A83" s="65"/>
      <c r="B83" s="65"/>
      <c r="C83" s="65"/>
      <c r="D83" s="65"/>
      <c r="E83" s="65"/>
      <c r="F83" s="65"/>
      <c r="G83" s="196"/>
      <c r="H83" s="196"/>
      <c r="I83" s="196"/>
      <c r="J83" s="196"/>
      <c r="K83" s="1"/>
      <c r="L83" s="1"/>
      <c r="M83" s="1"/>
      <c r="N83" s="1"/>
      <c r="O83" s="1"/>
      <c r="P83" s="6"/>
    </row>
    <row r="84" spans="1:16">
      <c r="A84" s="1"/>
      <c r="B84" s="1"/>
      <c r="C84" s="1"/>
      <c r="D84" s="1"/>
      <c r="E84" s="1"/>
      <c r="F84" s="1"/>
      <c r="G84" s="65"/>
      <c r="H84" s="65"/>
      <c r="I84" s="65"/>
      <c r="J84" s="65"/>
      <c r="K84" s="1"/>
      <c r="L84" s="1"/>
      <c r="M84" s="1"/>
      <c r="N84" s="1"/>
      <c r="O84" s="1"/>
      <c r="P84" s="1"/>
    </row>
    <row r="85" spans="1:16">
      <c r="A85" s="1"/>
      <c r="B85" s="1"/>
      <c r="C85" s="1"/>
      <c r="D85" s="1"/>
      <c r="E85" s="1"/>
      <c r="F85" s="1"/>
      <c r="G85" s="65"/>
      <c r="H85" s="65"/>
      <c r="I85" s="65"/>
      <c r="J85" s="65"/>
      <c r="K85" s="1"/>
      <c r="L85" s="1"/>
      <c r="M85" s="1"/>
      <c r="N85" s="1"/>
      <c r="O85" s="1"/>
      <c r="P85" s="1"/>
    </row>
    <row r="86" spans="1:16">
      <c r="A86" s="1"/>
      <c r="B86" s="1"/>
      <c r="C86" s="1"/>
      <c r="D86" s="1"/>
      <c r="E86" s="1"/>
      <c r="F86" s="1"/>
      <c r="G86" s="1"/>
      <c r="H86" s="1"/>
      <c r="I86" s="1"/>
      <c r="J86" s="1"/>
      <c r="K86" s="1"/>
      <c r="L86" s="1"/>
      <c r="M86" s="1"/>
      <c r="N86" s="1"/>
      <c r="O86" s="1"/>
      <c r="P86" s="1"/>
    </row>
    <row r="87" spans="1:16">
      <c r="A87" s="1"/>
      <c r="B87" s="1"/>
      <c r="C87" s="1"/>
      <c r="D87" s="1"/>
      <c r="E87" s="1"/>
      <c r="F87" s="1"/>
      <c r="G87" s="1"/>
      <c r="H87" s="1"/>
      <c r="I87" s="1"/>
      <c r="J87" s="1"/>
      <c r="K87" s="1"/>
      <c r="L87" s="1"/>
      <c r="M87" s="1"/>
      <c r="N87" s="1"/>
      <c r="O87" s="1"/>
      <c r="P87" s="1"/>
    </row>
    <row r="88" spans="1:16">
      <c r="A88" s="1"/>
      <c r="B88" s="1"/>
      <c r="C88" s="1"/>
      <c r="D88" s="1"/>
      <c r="E88" s="1"/>
      <c r="F88" s="1"/>
      <c r="G88" s="1"/>
      <c r="H88" s="1"/>
      <c r="I88" s="1"/>
      <c r="J88" s="1"/>
      <c r="K88" s="1"/>
      <c r="L88" s="1"/>
      <c r="M88" s="1"/>
      <c r="N88" s="1"/>
      <c r="O88" s="1"/>
      <c r="P88" s="1"/>
    </row>
    <row r="89" spans="1:16">
      <c r="A89" s="1"/>
      <c r="B89" s="1"/>
      <c r="C89" s="1"/>
      <c r="D89" s="1"/>
      <c r="E89" s="1"/>
      <c r="F89" s="1"/>
      <c r="G89" s="1"/>
      <c r="H89" s="1"/>
      <c r="I89" s="1"/>
      <c r="J89" s="1"/>
      <c r="K89" s="1"/>
      <c r="L89" s="1"/>
      <c r="M89" s="1"/>
      <c r="N89" s="1"/>
      <c r="O89" s="1"/>
      <c r="P89" s="1"/>
    </row>
    <row r="90" spans="1:16">
      <c r="A90" s="1"/>
      <c r="B90" s="1"/>
      <c r="C90" s="1"/>
      <c r="D90" s="1"/>
      <c r="E90" s="1"/>
      <c r="F90" s="1"/>
      <c r="G90" s="1"/>
      <c r="H90" s="1"/>
      <c r="I90" s="1"/>
      <c r="J90" s="1"/>
      <c r="K90" s="1"/>
      <c r="L90" s="1"/>
      <c r="M90" s="1"/>
      <c r="N90" s="1"/>
      <c r="O90" s="1"/>
      <c r="P90" s="1"/>
    </row>
    <row r="91" spans="1:16">
      <c r="A91" s="1"/>
      <c r="B91" s="1"/>
      <c r="C91" s="1"/>
      <c r="D91" s="1"/>
      <c r="E91" s="1"/>
      <c r="F91" s="1"/>
      <c r="G91" s="1"/>
      <c r="H91" s="1"/>
      <c r="I91" s="1"/>
      <c r="J91" s="1"/>
      <c r="K91" s="1"/>
      <c r="L91" s="1"/>
      <c r="M91" s="1"/>
      <c r="N91" s="1"/>
      <c r="O91" s="1"/>
      <c r="P91" s="1"/>
    </row>
    <row r="92" spans="1:16">
      <c r="A92" s="1"/>
      <c r="B92" s="1"/>
      <c r="C92" s="1"/>
      <c r="D92" s="1"/>
      <c r="E92" s="1"/>
      <c r="F92" s="1"/>
      <c r="G92" s="1"/>
      <c r="H92" s="1"/>
      <c r="I92" s="1"/>
      <c r="J92" s="1"/>
      <c r="K92" s="1"/>
      <c r="L92" s="1"/>
      <c r="M92" s="1"/>
      <c r="N92" s="1"/>
      <c r="O92" s="1"/>
      <c r="P92" s="1"/>
    </row>
    <row r="93" spans="1:16">
      <c r="A93" s="1"/>
      <c r="B93" s="1"/>
      <c r="C93" s="1"/>
      <c r="D93" s="1"/>
      <c r="E93" s="1"/>
      <c r="F93" s="1"/>
      <c r="G93" s="1"/>
      <c r="H93" s="1"/>
      <c r="I93" s="1"/>
      <c r="J93" s="1"/>
      <c r="K93" s="1"/>
      <c r="L93" s="1"/>
      <c r="M93" s="1"/>
      <c r="N93" s="1"/>
      <c r="O93" s="1"/>
      <c r="P93" s="1"/>
    </row>
    <row r="94" spans="1:16">
      <c r="A94" s="1"/>
      <c r="B94" s="1"/>
      <c r="C94" s="1"/>
      <c r="D94" s="1"/>
      <c r="E94" s="1"/>
      <c r="F94" s="1"/>
      <c r="G94" s="1"/>
      <c r="H94" s="1"/>
      <c r="I94" s="1"/>
      <c r="J94" s="1"/>
      <c r="K94" s="1"/>
      <c r="L94" s="1"/>
      <c r="M94" s="1"/>
      <c r="N94" s="1"/>
      <c r="O94" s="1"/>
      <c r="P94" s="1"/>
    </row>
    <row r="95" spans="1:16">
      <c r="A95" s="1"/>
      <c r="B95" s="1"/>
      <c r="C95" s="1"/>
      <c r="D95" s="1"/>
      <c r="E95" s="1"/>
      <c r="F95" s="1"/>
      <c r="G95" s="1"/>
      <c r="H95" s="1"/>
      <c r="I95" s="1"/>
      <c r="J95" s="1"/>
      <c r="K95" s="1"/>
      <c r="L95" s="1"/>
      <c r="M95" s="1"/>
      <c r="N95" s="1"/>
      <c r="O95" s="1"/>
      <c r="P95" s="1"/>
    </row>
    <row r="96" spans="1:16">
      <c r="A96" s="1"/>
      <c r="B96" s="1"/>
      <c r="C96" s="1"/>
      <c r="D96" s="1"/>
      <c r="E96" s="1"/>
      <c r="F96" s="1"/>
      <c r="G96" s="1"/>
      <c r="H96" s="1"/>
      <c r="I96" s="1"/>
      <c r="J96" s="1"/>
      <c r="K96" s="1"/>
      <c r="L96" s="1"/>
      <c r="M96" s="1"/>
      <c r="N96" s="1"/>
      <c r="O96" s="1"/>
      <c r="P96" s="1"/>
    </row>
    <row r="97" spans="1:16">
      <c r="A97" s="1"/>
      <c r="B97" s="1"/>
      <c r="C97" s="1"/>
      <c r="D97" s="1"/>
      <c r="E97" s="1"/>
      <c r="F97" s="1"/>
      <c r="G97" s="1"/>
      <c r="H97" s="1"/>
      <c r="I97" s="1"/>
      <c r="J97" s="1"/>
      <c r="K97" s="1"/>
      <c r="L97" s="1"/>
      <c r="M97" s="1"/>
      <c r="N97" s="1"/>
      <c r="O97" s="1"/>
      <c r="P97" s="1"/>
    </row>
    <row r="98" spans="1:16">
      <c r="A98" s="1"/>
      <c r="B98" s="1"/>
      <c r="C98" s="1"/>
      <c r="D98" s="1"/>
      <c r="E98" s="1"/>
      <c r="F98" s="1"/>
      <c r="G98" s="1"/>
      <c r="H98" s="1"/>
      <c r="I98" s="1"/>
      <c r="J98" s="1"/>
      <c r="K98" s="1"/>
      <c r="L98" s="1"/>
      <c r="M98" s="1"/>
      <c r="N98" s="1"/>
      <c r="O98" s="1"/>
      <c r="P98" s="1"/>
    </row>
    <row r="99" spans="1:16">
      <c r="A99" s="1"/>
      <c r="B99" s="1"/>
      <c r="C99" s="1"/>
      <c r="D99" s="1"/>
      <c r="E99" s="1"/>
      <c r="F99" s="1"/>
      <c r="G99" s="1"/>
      <c r="H99" s="1"/>
      <c r="I99" s="1"/>
      <c r="J99" s="1"/>
      <c r="K99" s="1"/>
      <c r="L99" s="1"/>
      <c r="M99" s="1"/>
      <c r="N99" s="1"/>
      <c r="O99" s="1"/>
      <c r="P99" s="1"/>
    </row>
    <row r="100" spans="1:16">
      <c r="A100" s="1"/>
      <c r="B100" s="1"/>
      <c r="C100" s="1"/>
      <c r="D100" s="1"/>
      <c r="E100" s="1"/>
      <c r="F100" s="1"/>
      <c r="G100" s="1"/>
      <c r="H100" s="1"/>
      <c r="I100" s="1"/>
      <c r="J100" s="1"/>
      <c r="K100" s="1"/>
      <c r="L100" s="1"/>
      <c r="M100" s="1"/>
      <c r="N100" s="1"/>
      <c r="O100" s="1"/>
      <c r="P100" s="1"/>
    </row>
    <row r="101" spans="1:16">
      <c r="A101" s="1"/>
      <c r="B101" s="1"/>
      <c r="C101" s="1"/>
      <c r="D101" s="1"/>
      <c r="E101" s="1"/>
      <c r="F101" s="1"/>
      <c r="G101" s="1"/>
      <c r="H101" s="1"/>
      <c r="I101" s="1"/>
      <c r="J101" s="1"/>
      <c r="K101" s="1"/>
      <c r="L101" s="1"/>
      <c r="M101" s="1"/>
      <c r="N101" s="1"/>
      <c r="O101" s="1"/>
      <c r="P101" s="1"/>
    </row>
    <row r="102" spans="1:16">
      <c r="A102" s="1"/>
      <c r="B102" s="1"/>
      <c r="C102" s="1"/>
      <c r="D102" s="1"/>
      <c r="E102" s="1"/>
      <c r="F102" s="1"/>
      <c r="G102" s="1"/>
      <c r="H102" s="1"/>
      <c r="I102" s="1"/>
      <c r="J102" s="1"/>
      <c r="K102" s="1"/>
      <c r="L102" s="1"/>
      <c r="M102" s="1"/>
      <c r="N102" s="1"/>
      <c r="O102" s="1"/>
      <c r="P102" s="1"/>
    </row>
    <row r="103" spans="1:16">
      <c r="A103" s="1"/>
      <c r="B103" s="1"/>
      <c r="C103" s="1"/>
      <c r="D103" s="1"/>
      <c r="E103" s="1"/>
      <c r="F103" s="1"/>
      <c r="G103" s="1"/>
      <c r="H103" s="1"/>
      <c r="I103" s="1"/>
      <c r="J103" s="1"/>
      <c r="K103" s="1"/>
      <c r="L103" s="1"/>
      <c r="M103" s="1"/>
      <c r="N103" s="1"/>
      <c r="O103" s="1"/>
      <c r="P103" s="1"/>
    </row>
    <row r="104" spans="1:16">
      <c r="A104" s="1"/>
      <c r="B104" s="1"/>
      <c r="C104" s="1"/>
      <c r="D104" s="1"/>
      <c r="E104" s="1"/>
      <c r="F104" s="1"/>
      <c r="G104" s="1"/>
      <c r="H104" s="1"/>
      <c r="I104" s="1"/>
      <c r="J104" s="1"/>
      <c r="K104" s="1"/>
      <c r="L104" s="1"/>
      <c r="M104" s="1"/>
      <c r="N104" s="1"/>
      <c r="O104" s="1"/>
      <c r="P104" s="1"/>
    </row>
    <row r="105" spans="1:16">
      <c r="A105" s="1"/>
      <c r="B105" s="1"/>
      <c r="C105" s="1"/>
      <c r="D105" s="1"/>
      <c r="E105" s="1"/>
      <c r="F105" s="1"/>
      <c r="G105" s="1"/>
      <c r="H105" s="1"/>
      <c r="I105" s="1"/>
      <c r="J105" s="1"/>
      <c r="K105" s="1"/>
      <c r="L105" s="1"/>
      <c r="M105" s="1"/>
      <c r="N105" s="1"/>
      <c r="O105" s="1"/>
      <c r="P105" s="1"/>
    </row>
    <row r="106" spans="1:16">
      <c r="A106" s="1"/>
      <c r="B106" s="1"/>
      <c r="C106" s="1"/>
      <c r="D106" s="1"/>
      <c r="E106" s="1"/>
      <c r="F106" s="1"/>
      <c r="G106" s="1"/>
      <c r="H106" s="1"/>
      <c r="I106" s="1"/>
      <c r="J106" s="1"/>
      <c r="K106" s="1"/>
      <c r="L106" s="1"/>
      <c r="M106" s="1"/>
      <c r="N106" s="1"/>
      <c r="O106" s="1"/>
      <c r="P106" s="1"/>
    </row>
    <row r="107" spans="1:16">
      <c r="A107" s="1"/>
      <c r="B107" s="1"/>
      <c r="C107" s="1"/>
      <c r="D107" s="1"/>
      <c r="E107" s="1"/>
      <c r="F107" s="1"/>
      <c r="G107" s="1"/>
      <c r="H107" s="1"/>
      <c r="I107" s="1"/>
      <c r="J107" s="1"/>
      <c r="K107" s="1"/>
      <c r="L107" s="1"/>
      <c r="M107" s="1"/>
      <c r="N107" s="1"/>
      <c r="O107" s="1"/>
      <c r="P107" s="1"/>
    </row>
    <row r="108" spans="1:16">
      <c r="A108" s="1"/>
      <c r="B108" s="1"/>
      <c r="C108" s="1"/>
      <c r="D108" s="1"/>
      <c r="E108" s="1"/>
      <c r="F108" s="1"/>
      <c r="G108" s="1"/>
      <c r="H108" s="1"/>
      <c r="I108" s="1"/>
      <c r="J108" s="1"/>
      <c r="K108" s="1"/>
      <c r="L108" s="1"/>
      <c r="M108" s="1"/>
      <c r="N108" s="1"/>
      <c r="O108" s="1"/>
      <c r="P108" s="1"/>
    </row>
    <row r="109" spans="1:16">
      <c r="A109" s="1"/>
      <c r="B109" s="1"/>
      <c r="C109" s="1"/>
      <c r="D109" s="1"/>
      <c r="E109" s="1"/>
      <c r="F109" s="1"/>
      <c r="G109" s="1"/>
      <c r="H109" s="1"/>
      <c r="I109" s="1"/>
      <c r="J109" s="1"/>
      <c r="K109" s="1"/>
      <c r="L109" s="1"/>
      <c r="M109" s="1"/>
      <c r="N109" s="1"/>
      <c r="O109" s="1"/>
      <c r="P109" s="1"/>
    </row>
    <row r="110" spans="1:16">
      <c r="A110" s="1"/>
      <c r="B110" s="1"/>
      <c r="C110" s="1"/>
      <c r="D110" s="1"/>
      <c r="E110" s="1"/>
      <c r="F110" s="1"/>
      <c r="G110" s="1"/>
      <c r="H110" s="1"/>
      <c r="I110" s="1"/>
      <c r="J110" s="1"/>
      <c r="K110" s="1"/>
      <c r="L110" s="1"/>
      <c r="M110" s="1"/>
      <c r="N110" s="1"/>
      <c r="O110" s="1"/>
      <c r="P110" s="1"/>
    </row>
    <row r="111" spans="1:16">
      <c r="A111" s="1"/>
      <c r="B111" s="1"/>
      <c r="C111" s="1"/>
      <c r="D111" s="1"/>
      <c r="E111" s="1"/>
      <c r="F111" s="1"/>
      <c r="G111" s="1"/>
      <c r="H111" s="1"/>
      <c r="I111" s="1"/>
      <c r="J111" s="1"/>
      <c r="K111" s="1"/>
      <c r="L111" s="1"/>
      <c r="M111" s="1"/>
      <c r="N111" s="1"/>
      <c r="O111" s="1"/>
      <c r="P111" s="1"/>
    </row>
    <row r="112" spans="1:16">
      <c r="A112" s="1"/>
      <c r="B112" s="1"/>
      <c r="C112" s="1"/>
      <c r="D112" s="1"/>
      <c r="E112" s="1"/>
      <c r="F112" s="1"/>
      <c r="G112" s="1"/>
      <c r="H112" s="1"/>
      <c r="I112" s="1"/>
      <c r="J112" s="1"/>
      <c r="K112" s="1"/>
      <c r="L112" s="1"/>
      <c r="M112" s="1"/>
      <c r="N112" s="1"/>
      <c r="O112" s="1"/>
      <c r="P112" s="1"/>
    </row>
    <row r="113" spans="1:16">
      <c r="A113" s="1"/>
      <c r="B113" s="1"/>
      <c r="C113" s="1"/>
      <c r="D113" s="1"/>
      <c r="E113" s="1"/>
      <c r="F113" s="1"/>
      <c r="G113" s="1"/>
      <c r="H113" s="1"/>
      <c r="I113" s="1"/>
      <c r="J113" s="1"/>
      <c r="K113" s="1"/>
      <c r="L113" s="1"/>
      <c r="M113" s="1"/>
      <c r="N113" s="1"/>
      <c r="O113" s="1"/>
      <c r="P113" s="1"/>
    </row>
    <row r="114" spans="1:16">
      <c r="A114" s="1"/>
      <c r="B114" s="1"/>
      <c r="C114" s="1"/>
      <c r="D114" s="1"/>
      <c r="E114" s="1"/>
      <c r="F114" s="1"/>
      <c r="G114" s="1"/>
      <c r="H114" s="1"/>
      <c r="I114" s="1"/>
      <c r="J114" s="1"/>
      <c r="K114" s="1"/>
      <c r="L114" s="1"/>
      <c r="M114" s="1"/>
      <c r="N114" s="1"/>
      <c r="O114" s="1"/>
      <c r="P114" s="1"/>
    </row>
    <row r="115" spans="1:16">
      <c r="A115" s="1"/>
      <c r="B115" s="1"/>
      <c r="C115" s="1"/>
      <c r="D115" s="1"/>
      <c r="E115" s="1"/>
      <c r="F115" s="1"/>
      <c r="G115" s="1"/>
      <c r="H115" s="1"/>
      <c r="I115" s="1"/>
      <c r="J115" s="1"/>
      <c r="K115" s="1"/>
      <c r="L115" s="1"/>
      <c r="M115" s="1"/>
      <c r="N115" s="1"/>
      <c r="O115" s="1"/>
      <c r="P115" s="1"/>
    </row>
    <row r="116" spans="1:16">
      <c r="A116" s="1"/>
      <c r="B116" s="1"/>
      <c r="C116" s="1"/>
      <c r="D116" s="1"/>
      <c r="E116" s="1"/>
      <c r="F116" s="1"/>
      <c r="G116" s="1"/>
      <c r="H116" s="1"/>
      <c r="I116" s="1"/>
      <c r="J116" s="1"/>
      <c r="K116" s="1"/>
      <c r="L116" s="1"/>
      <c r="M116" s="1"/>
      <c r="N116" s="1"/>
      <c r="O116" s="1"/>
      <c r="P116" s="1"/>
    </row>
    <row r="117" spans="1:16">
      <c r="A117" s="1"/>
      <c r="B117" s="1"/>
      <c r="C117" s="1"/>
      <c r="D117" s="1"/>
      <c r="E117" s="1"/>
      <c r="F117" s="1"/>
      <c r="G117" s="1"/>
      <c r="H117" s="1"/>
      <c r="I117" s="1"/>
      <c r="J117" s="1"/>
      <c r="K117" s="1"/>
      <c r="L117" s="1"/>
      <c r="M117" s="1"/>
      <c r="N117" s="1"/>
      <c r="O117" s="1"/>
      <c r="P117" s="1"/>
    </row>
    <row r="118" spans="1:16">
      <c r="A118" s="1"/>
      <c r="B118" s="1"/>
      <c r="C118" s="1"/>
      <c r="D118" s="1"/>
      <c r="E118" s="1"/>
      <c r="F118" s="1"/>
      <c r="G118" s="1"/>
      <c r="H118" s="1"/>
      <c r="I118" s="1"/>
      <c r="J118" s="1"/>
      <c r="K118" s="1"/>
      <c r="L118" s="1"/>
      <c r="M118" s="1"/>
      <c r="N118" s="1"/>
      <c r="O118" s="1"/>
      <c r="P118" s="1"/>
    </row>
    <row r="119" spans="1:16">
      <c r="A119" s="1"/>
      <c r="B119" s="1"/>
      <c r="C119" s="1"/>
      <c r="D119" s="1"/>
      <c r="E119" s="1"/>
      <c r="F119" s="1"/>
      <c r="G119" s="1"/>
      <c r="H119" s="1"/>
      <c r="I119" s="1"/>
      <c r="J119" s="1"/>
      <c r="K119" s="1"/>
      <c r="L119" s="1"/>
      <c r="M119" s="1"/>
      <c r="N119" s="1"/>
      <c r="O119" s="1"/>
      <c r="P119" s="1"/>
    </row>
    <row r="120" spans="1:16">
      <c r="A120" s="1"/>
      <c r="B120" s="1"/>
      <c r="C120" s="1"/>
      <c r="D120" s="1"/>
      <c r="E120" s="1"/>
      <c r="F120" s="1"/>
      <c r="G120" s="1"/>
      <c r="H120" s="1"/>
      <c r="I120" s="1"/>
      <c r="J120" s="1"/>
      <c r="K120" s="1"/>
      <c r="L120" s="1"/>
      <c r="M120" s="1"/>
      <c r="N120" s="1"/>
      <c r="O120" s="1"/>
      <c r="P120" s="1"/>
    </row>
    <row r="121" spans="1:16">
      <c r="A121" s="1"/>
      <c r="B121" s="1"/>
      <c r="C121" s="1"/>
      <c r="D121" s="1"/>
      <c r="E121" s="1"/>
      <c r="F121" s="1"/>
      <c r="G121" s="1"/>
      <c r="H121" s="1"/>
      <c r="I121" s="1"/>
      <c r="J121" s="1"/>
      <c r="K121" s="1"/>
      <c r="L121" s="1"/>
      <c r="M121" s="1"/>
      <c r="N121" s="1"/>
      <c r="O121" s="1"/>
      <c r="P121" s="1"/>
    </row>
    <row r="122" spans="1:16">
      <c r="A122" s="1"/>
      <c r="B122" s="1"/>
      <c r="C122" s="1"/>
      <c r="D122" s="1"/>
      <c r="E122" s="1"/>
      <c r="F122" s="1"/>
      <c r="G122" s="1"/>
      <c r="H122" s="1"/>
      <c r="I122" s="1"/>
      <c r="J122" s="1"/>
      <c r="K122" s="1"/>
      <c r="L122" s="1"/>
      <c r="M122" s="1"/>
      <c r="N122" s="1"/>
      <c r="O122" s="1"/>
      <c r="P122" s="1"/>
    </row>
    <row r="123" spans="1:16">
      <c r="A123" s="1"/>
      <c r="B123" s="1"/>
      <c r="C123" s="1"/>
      <c r="D123" s="1"/>
      <c r="E123" s="1"/>
      <c r="F123" s="1"/>
      <c r="G123" s="1"/>
      <c r="H123" s="1"/>
      <c r="I123" s="1"/>
      <c r="J123" s="1"/>
      <c r="K123" s="1"/>
      <c r="L123" s="1"/>
      <c r="M123" s="1"/>
      <c r="N123" s="1"/>
      <c r="O123" s="1"/>
      <c r="P123" s="1"/>
    </row>
    <row r="124" spans="1:16">
      <c r="A124" s="1"/>
      <c r="B124" s="1"/>
      <c r="C124" s="1"/>
      <c r="D124" s="1"/>
      <c r="E124" s="1"/>
      <c r="F124" s="1"/>
      <c r="G124" s="1"/>
      <c r="H124" s="1"/>
      <c r="I124" s="1"/>
      <c r="J124" s="1"/>
      <c r="K124" s="1"/>
      <c r="L124" s="1"/>
      <c r="M124" s="1"/>
      <c r="N124" s="1"/>
      <c r="O124" s="1"/>
      <c r="P124" s="1"/>
    </row>
    <row r="125" spans="1:16">
      <c r="A125" s="1"/>
      <c r="B125" s="1"/>
      <c r="C125" s="1"/>
      <c r="D125" s="1"/>
      <c r="E125" s="1"/>
      <c r="F125" s="1"/>
      <c r="G125" s="1"/>
      <c r="H125" s="1"/>
      <c r="I125" s="1"/>
      <c r="J125" s="1"/>
      <c r="K125" s="1"/>
      <c r="L125" s="1"/>
      <c r="M125" s="1"/>
      <c r="N125" s="1"/>
      <c r="O125" s="1"/>
      <c r="P125" s="1"/>
    </row>
    <row r="126" spans="1:16">
      <c r="A126" s="1"/>
      <c r="B126" s="1"/>
      <c r="C126" s="1"/>
      <c r="D126" s="1"/>
      <c r="E126" s="1"/>
      <c r="F126" s="1"/>
      <c r="G126" s="1"/>
      <c r="H126" s="1"/>
      <c r="I126" s="1"/>
      <c r="J126" s="1"/>
      <c r="K126" s="1"/>
      <c r="L126" s="1"/>
      <c r="M126" s="1"/>
      <c r="N126" s="1"/>
      <c r="O126" s="1"/>
      <c r="P126" s="1"/>
    </row>
    <row r="127" spans="1:16">
      <c r="A127" s="1"/>
      <c r="B127" s="1"/>
      <c r="C127" s="1"/>
      <c r="D127" s="1"/>
      <c r="E127" s="1"/>
      <c r="F127" s="1"/>
      <c r="G127" s="1"/>
      <c r="H127" s="1"/>
      <c r="I127" s="1"/>
      <c r="J127" s="1"/>
      <c r="K127" s="1"/>
      <c r="L127" s="1"/>
      <c r="M127" s="1"/>
      <c r="N127" s="1"/>
      <c r="O127" s="1"/>
      <c r="P127" s="1"/>
    </row>
    <row r="128" spans="1:16">
      <c r="A128" s="1"/>
      <c r="B128" s="1"/>
      <c r="C128" s="1"/>
      <c r="D128" s="1"/>
      <c r="E128" s="1"/>
      <c r="F128" s="1"/>
      <c r="G128" s="1"/>
      <c r="H128" s="1"/>
      <c r="I128" s="1"/>
      <c r="J128" s="1"/>
      <c r="K128" s="1"/>
      <c r="L128" s="1"/>
      <c r="M128" s="1"/>
      <c r="N128" s="1"/>
      <c r="O128" s="1"/>
      <c r="P128" s="1"/>
    </row>
    <row r="129" spans="1:16">
      <c r="A129" s="1"/>
      <c r="B129" s="1"/>
      <c r="C129" s="1"/>
      <c r="D129" s="1"/>
      <c r="E129" s="1"/>
      <c r="F129" s="1"/>
      <c r="G129" s="1"/>
      <c r="H129" s="1"/>
      <c r="I129" s="1"/>
      <c r="J129" s="1"/>
      <c r="K129" s="1"/>
      <c r="L129" s="1"/>
      <c r="M129" s="1"/>
      <c r="N129" s="1"/>
      <c r="O129" s="1"/>
      <c r="P129" s="1"/>
    </row>
    <row r="130" spans="1:16">
      <c r="A130" s="1"/>
      <c r="B130" s="1"/>
      <c r="C130" s="1"/>
      <c r="D130" s="1"/>
      <c r="E130" s="1"/>
      <c r="F130" s="1"/>
      <c r="G130" s="1"/>
      <c r="H130" s="1"/>
      <c r="I130" s="1"/>
      <c r="J130" s="1"/>
      <c r="K130" s="1"/>
      <c r="L130" s="1"/>
      <c r="M130" s="1"/>
      <c r="N130" s="1"/>
      <c r="O130" s="1"/>
      <c r="P130" s="1"/>
    </row>
    <row r="131" spans="1:16">
      <c r="A131" s="1"/>
      <c r="B131" s="1"/>
      <c r="C131" s="1"/>
      <c r="D131" s="1"/>
      <c r="E131" s="1"/>
      <c r="F131" s="1"/>
      <c r="G131" s="1"/>
      <c r="H131" s="1"/>
      <c r="I131" s="1"/>
      <c r="J131" s="1"/>
      <c r="K131" s="1"/>
      <c r="L131" s="1"/>
      <c r="M131" s="1"/>
      <c r="N131" s="1"/>
      <c r="O131" s="1"/>
      <c r="P131" s="1"/>
    </row>
    <row r="132" spans="1:16">
      <c r="A132" s="1"/>
      <c r="B132" s="1"/>
      <c r="C132" s="1"/>
      <c r="D132" s="1"/>
      <c r="E132" s="1"/>
      <c r="F132" s="1"/>
      <c r="G132" s="1"/>
      <c r="H132" s="1"/>
      <c r="I132" s="1"/>
      <c r="J132" s="1"/>
      <c r="K132" s="1"/>
      <c r="L132" s="1"/>
      <c r="M132" s="1"/>
      <c r="N132" s="1"/>
      <c r="O132" s="1"/>
      <c r="P132" s="1"/>
    </row>
    <row r="133" spans="1:16">
      <c r="A133" s="1"/>
      <c r="B133" s="1"/>
      <c r="C133" s="1"/>
      <c r="D133" s="1"/>
      <c r="E133" s="1"/>
      <c r="F133" s="1"/>
      <c r="G133" s="1"/>
      <c r="H133" s="1"/>
      <c r="I133" s="1"/>
      <c r="J133" s="1"/>
      <c r="K133" s="1"/>
      <c r="L133" s="1"/>
      <c r="M133" s="1"/>
      <c r="N133" s="1"/>
      <c r="O133" s="1"/>
      <c r="P133" s="1"/>
    </row>
    <row r="134" spans="1:16">
      <c r="A134" s="1"/>
      <c r="B134" s="1"/>
      <c r="C134" s="1"/>
      <c r="D134" s="1"/>
      <c r="E134" s="1"/>
      <c r="F134" s="1"/>
      <c r="G134" s="1"/>
      <c r="H134" s="1"/>
      <c r="I134" s="1"/>
      <c r="J134" s="1"/>
      <c r="K134" s="1"/>
      <c r="L134" s="1"/>
      <c r="M134" s="1"/>
      <c r="N134" s="1"/>
      <c r="O134" s="1"/>
      <c r="P134" s="1"/>
    </row>
    <row r="135" spans="1:16">
      <c r="A135" s="1"/>
      <c r="B135" s="1"/>
      <c r="C135" s="1"/>
      <c r="D135" s="1"/>
      <c r="E135" s="1"/>
      <c r="F135" s="1"/>
      <c r="G135" s="1"/>
      <c r="H135" s="1"/>
      <c r="I135" s="1"/>
      <c r="J135" s="1"/>
      <c r="K135" s="1"/>
      <c r="L135" s="1"/>
      <c r="M135" s="1"/>
      <c r="N135" s="1"/>
      <c r="O135" s="1"/>
      <c r="P135" s="1"/>
    </row>
    <row r="136" spans="1:16">
      <c r="A136" s="1"/>
      <c r="B136" s="1"/>
      <c r="C136" s="1"/>
      <c r="D136" s="1"/>
      <c r="E136" s="1"/>
      <c r="F136" s="1"/>
      <c r="G136" s="1"/>
      <c r="H136" s="1"/>
      <c r="I136" s="1"/>
      <c r="J136" s="1"/>
      <c r="K136" s="1"/>
      <c r="L136" s="1"/>
      <c r="M136" s="1"/>
      <c r="N136" s="1"/>
      <c r="O136" s="1"/>
      <c r="P136" s="1"/>
    </row>
    <row r="137" spans="1:16">
      <c r="A137" s="1"/>
      <c r="B137" s="1"/>
      <c r="C137" s="1"/>
      <c r="D137" s="1"/>
      <c r="E137" s="1"/>
      <c r="F137" s="1"/>
      <c r="G137" s="1"/>
      <c r="H137" s="1"/>
      <c r="I137" s="1"/>
      <c r="J137" s="1"/>
      <c r="K137" s="1"/>
      <c r="L137" s="1"/>
      <c r="M137" s="1"/>
      <c r="N137" s="1"/>
      <c r="O137" s="1"/>
      <c r="P137" s="1"/>
    </row>
    <row r="138" spans="1:16">
      <c r="A138" s="1"/>
      <c r="B138" s="1"/>
      <c r="C138" s="1"/>
      <c r="D138" s="1"/>
      <c r="E138" s="1"/>
      <c r="F138" s="1"/>
      <c r="G138" s="1"/>
      <c r="H138" s="1"/>
      <c r="I138" s="1"/>
      <c r="J138" s="1"/>
      <c r="K138" s="1"/>
      <c r="L138" s="1"/>
      <c r="M138" s="1"/>
      <c r="N138" s="1"/>
      <c r="O138" s="1"/>
      <c r="P138" s="1"/>
    </row>
    <row r="139" spans="1:16">
      <c r="A139" s="1"/>
      <c r="B139" s="1"/>
      <c r="C139" s="1"/>
      <c r="D139" s="1"/>
      <c r="E139" s="1"/>
      <c r="F139" s="1"/>
      <c r="G139" s="1"/>
      <c r="H139" s="1"/>
      <c r="I139" s="1"/>
      <c r="J139" s="1"/>
      <c r="K139" s="1"/>
      <c r="L139" s="1"/>
      <c r="M139" s="1"/>
      <c r="N139" s="1"/>
      <c r="O139" s="1"/>
      <c r="P139" s="1"/>
    </row>
    <row r="140" spans="1:16">
      <c r="A140" s="1"/>
      <c r="B140" s="1"/>
      <c r="C140" s="1"/>
      <c r="D140" s="1"/>
      <c r="E140" s="1"/>
      <c r="F140" s="1"/>
      <c r="G140" s="1"/>
      <c r="H140" s="1"/>
      <c r="I140" s="1"/>
      <c r="J140" s="1"/>
      <c r="K140" s="1"/>
      <c r="L140" s="1"/>
      <c r="M140" s="1"/>
      <c r="N140" s="1"/>
      <c r="O140" s="1"/>
      <c r="P140" s="1"/>
    </row>
    <row r="141" spans="1:16">
      <c r="A141" s="1"/>
      <c r="B141" s="1"/>
      <c r="C141" s="1"/>
      <c r="D141" s="1"/>
      <c r="E141" s="1"/>
      <c r="F141" s="1"/>
      <c r="G141" s="1"/>
      <c r="H141" s="1"/>
      <c r="I141" s="1"/>
      <c r="J141" s="1"/>
      <c r="K141" s="1"/>
      <c r="L141" s="1"/>
      <c r="M141" s="1"/>
      <c r="N141" s="1"/>
      <c r="O141" s="1"/>
      <c r="P141" s="1"/>
    </row>
    <row r="142" spans="1:16">
      <c r="A142" s="1"/>
      <c r="B142" s="1"/>
      <c r="C142" s="1"/>
      <c r="D142" s="1"/>
      <c r="E142" s="1"/>
      <c r="F142" s="1"/>
      <c r="G142" s="1"/>
      <c r="H142" s="1"/>
      <c r="I142" s="1"/>
      <c r="J142" s="1"/>
      <c r="K142" s="1"/>
      <c r="L142" s="1"/>
      <c r="M142" s="1"/>
      <c r="N142" s="1"/>
      <c r="O142" s="1"/>
      <c r="P142" s="1"/>
    </row>
    <row r="143" spans="1:16">
      <c r="A143" s="1"/>
      <c r="B143" s="1"/>
      <c r="C143" s="1"/>
      <c r="D143" s="1"/>
      <c r="E143" s="1"/>
      <c r="F143" s="1"/>
      <c r="G143" s="1"/>
      <c r="H143" s="1"/>
      <c r="I143" s="1"/>
      <c r="J143" s="1"/>
      <c r="K143" s="1"/>
      <c r="L143" s="1"/>
      <c r="M143" s="1"/>
      <c r="N143" s="1"/>
      <c r="O143" s="1"/>
      <c r="P143" s="1"/>
    </row>
    <row r="144" spans="1:16">
      <c r="A144" s="1"/>
      <c r="B144" s="1"/>
      <c r="C144" s="1"/>
      <c r="D144" s="1"/>
      <c r="E144" s="1"/>
      <c r="F144" s="1"/>
      <c r="G144" s="1"/>
      <c r="H144" s="1"/>
      <c r="I144" s="1"/>
      <c r="J144" s="1"/>
      <c r="K144" s="1"/>
      <c r="L144" s="1"/>
      <c r="M144" s="1"/>
      <c r="N144" s="1"/>
      <c r="O144" s="1"/>
      <c r="P144" s="1"/>
    </row>
    <row r="145" spans="1:16">
      <c r="A145" s="1"/>
      <c r="B145" s="1"/>
      <c r="C145" s="1"/>
      <c r="D145" s="1"/>
      <c r="E145" s="1"/>
      <c r="F145" s="1"/>
      <c r="G145" s="1"/>
      <c r="H145" s="1"/>
      <c r="I145" s="1"/>
      <c r="J145" s="1"/>
      <c r="K145" s="1"/>
      <c r="L145" s="1"/>
      <c r="M145" s="1"/>
      <c r="N145" s="1"/>
      <c r="O145" s="1"/>
      <c r="P145" s="1"/>
    </row>
    <row r="146" spans="1:16">
      <c r="A146" s="1"/>
      <c r="B146" s="1"/>
      <c r="C146" s="1"/>
      <c r="D146" s="1"/>
      <c r="E146" s="1"/>
      <c r="F146" s="1"/>
      <c r="G146" s="1"/>
      <c r="H146" s="1"/>
      <c r="I146" s="1"/>
      <c r="J146" s="1"/>
      <c r="K146" s="1"/>
      <c r="L146" s="1"/>
      <c r="M146" s="1"/>
      <c r="N146" s="1"/>
      <c r="O146" s="1"/>
      <c r="P146" s="1"/>
    </row>
    <row r="147" spans="1:16">
      <c r="A147" s="1"/>
      <c r="B147" s="1"/>
      <c r="C147" s="1"/>
      <c r="D147" s="1"/>
      <c r="E147" s="1"/>
      <c r="F147" s="1"/>
      <c r="G147" s="1"/>
      <c r="H147" s="1"/>
      <c r="I147" s="1"/>
      <c r="J147" s="1"/>
      <c r="K147" s="1"/>
      <c r="L147" s="1"/>
      <c r="M147" s="1"/>
      <c r="N147" s="1"/>
      <c r="O147" s="1"/>
      <c r="P147" s="1"/>
    </row>
    <row r="148" spans="1:16">
      <c r="A148" s="1"/>
      <c r="B148" s="1"/>
      <c r="C148" s="1"/>
      <c r="D148" s="1"/>
      <c r="E148" s="1"/>
      <c r="F148" s="1"/>
      <c r="G148" s="1"/>
      <c r="H148" s="1"/>
      <c r="I148" s="1"/>
      <c r="J148" s="1"/>
      <c r="K148" s="1"/>
      <c r="L148" s="1"/>
      <c r="M148" s="1"/>
      <c r="N148" s="1"/>
      <c r="O148" s="1"/>
      <c r="P148" s="1"/>
    </row>
    <row r="149" spans="1:16">
      <c r="A149" s="1"/>
      <c r="B149" s="1"/>
      <c r="C149" s="1"/>
      <c r="D149" s="1"/>
      <c r="E149" s="1"/>
      <c r="F149" s="1"/>
      <c r="G149" s="1"/>
      <c r="H149" s="1"/>
      <c r="I149" s="1"/>
      <c r="J149" s="1"/>
      <c r="K149" s="1"/>
      <c r="L149" s="1"/>
      <c r="M149" s="1"/>
      <c r="N149" s="1"/>
      <c r="O149" s="1"/>
      <c r="P149" s="1"/>
    </row>
    <row r="150" spans="1:16">
      <c r="A150" s="1"/>
      <c r="B150" s="1"/>
      <c r="C150" s="1"/>
      <c r="D150" s="1"/>
      <c r="E150" s="1"/>
      <c r="F150" s="1"/>
      <c r="G150" s="1"/>
      <c r="H150" s="1"/>
      <c r="I150" s="1"/>
      <c r="J150" s="1"/>
      <c r="K150" s="1"/>
      <c r="L150" s="1"/>
      <c r="M150" s="1"/>
      <c r="N150" s="1"/>
      <c r="O150" s="1"/>
      <c r="P150" s="1"/>
    </row>
    <row r="151" spans="1:16">
      <c r="A151" s="1"/>
      <c r="B151" s="1"/>
      <c r="C151" s="1"/>
      <c r="D151" s="1"/>
      <c r="E151" s="1"/>
      <c r="F151" s="1"/>
      <c r="G151" s="1"/>
      <c r="H151" s="1"/>
      <c r="I151" s="1"/>
      <c r="J151" s="1"/>
      <c r="K151" s="1"/>
      <c r="L151" s="1"/>
      <c r="M151" s="1"/>
      <c r="N151" s="1"/>
      <c r="O151" s="1"/>
      <c r="P151" s="1"/>
    </row>
    <row r="152" spans="1:16">
      <c r="A152" s="1"/>
      <c r="B152" s="1"/>
      <c r="C152" s="1"/>
      <c r="D152" s="1"/>
      <c r="E152" s="1"/>
      <c r="F152" s="1"/>
      <c r="G152" s="1"/>
      <c r="H152" s="1"/>
      <c r="I152" s="1"/>
      <c r="J152" s="1"/>
      <c r="K152" s="1"/>
      <c r="L152" s="1"/>
      <c r="M152" s="1"/>
      <c r="N152" s="1"/>
      <c r="O152" s="1"/>
      <c r="P152" s="1"/>
    </row>
    <row r="153" spans="1:16">
      <c r="A153" s="1"/>
      <c r="B153" s="1"/>
      <c r="C153" s="1"/>
      <c r="D153" s="1"/>
      <c r="E153" s="1"/>
      <c r="F153" s="1"/>
      <c r="G153" s="1"/>
      <c r="H153" s="1"/>
      <c r="I153" s="1"/>
      <c r="J153" s="1"/>
      <c r="K153" s="1"/>
      <c r="L153" s="1"/>
      <c r="M153" s="1"/>
      <c r="N153" s="1"/>
      <c r="O153" s="1"/>
      <c r="P153" s="1"/>
    </row>
    <row r="154" spans="1:16">
      <c r="A154" s="1"/>
      <c r="B154" s="1"/>
      <c r="C154" s="1"/>
      <c r="D154" s="1"/>
      <c r="E154" s="1"/>
      <c r="F154" s="1"/>
      <c r="G154" s="1"/>
      <c r="H154" s="1"/>
      <c r="I154" s="1"/>
      <c r="J154" s="1"/>
      <c r="K154" s="1"/>
      <c r="L154" s="1"/>
      <c r="M154" s="1"/>
      <c r="N154" s="1"/>
      <c r="O154" s="1"/>
      <c r="P154" s="1"/>
    </row>
    <row r="155" spans="1:16">
      <c r="A155" s="1"/>
      <c r="B155" s="1"/>
      <c r="C155" s="1"/>
      <c r="D155" s="1"/>
      <c r="E155" s="1"/>
      <c r="F155" s="1"/>
      <c r="G155" s="1"/>
      <c r="H155" s="1"/>
      <c r="I155" s="1"/>
      <c r="J155" s="1"/>
      <c r="K155" s="1"/>
      <c r="L155" s="1"/>
      <c r="M155" s="1"/>
      <c r="N155" s="1"/>
      <c r="O155" s="1"/>
      <c r="P155" s="1"/>
    </row>
    <row r="156" spans="1:16">
      <c r="A156" s="1"/>
      <c r="B156" s="1"/>
      <c r="C156" s="1"/>
      <c r="D156" s="1"/>
      <c r="E156" s="1"/>
      <c r="F156" s="1"/>
      <c r="G156" s="1"/>
      <c r="H156" s="1"/>
      <c r="I156" s="1"/>
      <c r="J156" s="1"/>
      <c r="K156" s="1"/>
      <c r="L156" s="1"/>
      <c r="M156" s="1"/>
      <c r="N156" s="1"/>
      <c r="O156" s="1"/>
      <c r="P156" s="1"/>
    </row>
    <row r="157" spans="1:16">
      <c r="A157" s="1"/>
      <c r="B157" s="1"/>
      <c r="C157" s="1"/>
      <c r="D157" s="1"/>
      <c r="E157" s="1"/>
      <c r="F157" s="1"/>
      <c r="G157" s="1"/>
      <c r="H157" s="1"/>
      <c r="I157" s="1"/>
      <c r="J157" s="1"/>
      <c r="P157" s="1"/>
    </row>
    <row r="158" spans="1:16">
      <c r="A158" s="1"/>
      <c r="B158" s="1"/>
      <c r="C158" s="1"/>
      <c r="D158" s="1"/>
      <c r="E158" s="1"/>
      <c r="F158" s="1"/>
      <c r="G158" s="1"/>
      <c r="H158" s="1"/>
      <c r="I158" s="1"/>
      <c r="J158" s="1"/>
      <c r="P158" s="1"/>
    </row>
    <row r="159" spans="1:16">
      <c r="A159" s="1"/>
      <c r="B159" s="1"/>
      <c r="C159" s="1"/>
      <c r="D159" s="1"/>
      <c r="E159" s="1"/>
      <c r="F159" s="1"/>
      <c r="G159" s="1"/>
      <c r="H159" s="1"/>
      <c r="I159" s="1"/>
      <c r="J159" s="1"/>
      <c r="P159" s="1"/>
    </row>
    <row r="160" spans="1:16">
      <c r="A160" s="1"/>
      <c r="B160" s="1"/>
      <c r="C160" s="1"/>
      <c r="D160" s="1"/>
      <c r="E160" s="1"/>
      <c r="F160" s="1"/>
      <c r="G160" s="1"/>
      <c r="H160" s="1"/>
      <c r="I160" s="1"/>
      <c r="J160" s="1"/>
      <c r="P160" s="1"/>
    </row>
    <row r="161" spans="1:16">
      <c r="A161" s="1"/>
      <c r="B161" s="1"/>
      <c r="C161" s="1"/>
      <c r="D161" s="1"/>
      <c r="E161" s="1"/>
      <c r="F161" s="1"/>
      <c r="G161" s="1"/>
      <c r="H161" s="1"/>
      <c r="I161" s="1"/>
      <c r="J161" s="1"/>
      <c r="P161" s="1"/>
    </row>
    <row r="162" spans="1:16">
      <c r="A162" s="1"/>
      <c r="B162" s="1"/>
      <c r="C162" s="1"/>
      <c r="D162" s="1"/>
      <c r="E162" s="1"/>
      <c r="F162" s="1"/>
      <c r="G162" s="1"/>
      <c r="H162" s="1"/>
      <c r="I162" s="1"/>
      <c r="J162" s="1"/>
      <c r="P162" s="1"/>
    </row>
    <row r="163" spans="1:16">
      <c r="A163" s="1"/>
      <c r="B163" s="1"/>
      <c r="C163" s="1"/>
      <c r="D163" s="1"/>
      <c r="E163" s="1"/>
      <c r="F163" s="1"/>
      <c r="G163" s="1"/>
      <c r="H163" s="1"/>
      <c r="I163" s="1"/>
      <c r="J163" s="1"/>
      <c r="P163" s="1"/>
    </row>
    <row r="164" spans="1:16">
      <c r="A164" s="1"/>
      <c r="B164" s="1"/>
      <c r="C164" s="1"/>
      <c r="D164" s="1"/>
      <c r="E164" s="1"/>
      <c r="F164" s="1"/>
      <c r="G164" s="1"/>
      <c r="H164" s="1"/>
      <c r="I164" s="1"/>
      <c r="J164" s="1"/>
      <c r="P164" s="1"/>
    </row>
    <row r="165" spans="1:16">
      <c r="A165" s="1"/>
      <c r="B165" s="1"/>
      <c r="C165" s="1"/>
      <c r="D165" s="1"/>
      <c r="E165" s="1"/>
      <c r="F165" s="1"/>
      <c r="G165" s="1"/>
      <c r="H165" s="1"/>
      <c r="I165" s="1"/>
      <c r="J165" s="1"/>
      <c r="P165" s="1"/>
    </row>
    <row r="166" spans="1:16">
      <c r="A166" s="1"/>
      <c r="B166" s="1"/>
      <c r="C166" s="1"/>
      <c r="D166" s="1"/>
      <c r="E166" s="1"/>
      <c r="F166" s="1"/>
      <c r="G166" s="1"/>
      <c r="H166" s="1"/>
      <c r="I166" s="1"/>
      <c r="J166" s="1"/>
      <c r="P166" s="1"/>
    </row>
    <row r="167" spans="1:16">
      <c r="A167" s="1"/>
      <c r="B167" s="1"/>
      <c r="C167" s="1"/>
      <c r="D167" s="1"/>
      <c r="E167" s="1"/>
      <c r="F167" s="1"/>
      <c r="G167" s="1"/>
      <c r="H167" s="1"/>
      <c r="I167" s="1"/>
      <c r="J167" s="1"/>
      <c r="P167" s="1"/>
    </row>
    <row r="168" spans="1:16">
      <c r="A168" s="1"/>
      <c r="B168" s="1"/>
      <c r="C168" s="1"/>
      <c r="D168" s="1"/>
      <c r="E168" s="1"/>
      <c r="F168" s="1"/>
      <c r="G168" s="1"/>
      <c r="H168" s="1"/>
      <c r="I168" s="1"/>
      <c r="J168" s="1"/>
      <c r="P168" s="1"/>
    </row>
    <row r="169" spans="1:16">
      <c r="A169" s="1"/>
      <c r="B169" s="1"/>
      <c r="C169" s="1"/>
      <c r="D169" s="1"/>
      <c r="E169" s="1"/>
      <c r="F169" s="1"/>
      <c r="G169" s="1"/>
      <c r="H169" s="1"/>
      <c r="I169" s="1"/>
      <c r="J169" s="1"/>
      <c r="P169" s="1"/>
    </row>
    <row r="170" spans="1:16">
      <c r="A170" s="1"/>
      <c r="B170" s="1"/>
      <c r="C170" s="1"/>
      <c r="D170" s="1"/>
      <c r="E170" s="1"/>
      <c r="F170" s="1"/>
      <c r="G170" s="1"/>
      <c r="H170" s="1"/>
      <c r="I170" s="1"/>
      <c r="J170" s="1"/>
      <c r="P170" s="1"/>
    </row>
    <row r="171" spans="1:16">
      <c r="G171" s="1"/>
      <c r="H171" s="1"/>
      <c r="I171" s="1"/>
      <c r="J171" s="1"/>
    </row>
    <row r="172" spans="1:16">
      <c r="G172" s="1"/>
      <c r="H172" s="1"/>
      <c r="I172" s="1"/>
      <c r="J172" s="1"/>
    </row>
  </sheetData>
  <sheetProtection password="DA57" sheet="1" objects="1" scenarios="1"/>
  <mergeCells count="4">
    <mergeCell ref="F44:J44"/>
    <mergeCell ref="A1:P2"/>
    <mergeCell ref="F26:J26"/>
    <mergeCell ref="K44:O44"/>
  </mergeCells>
  <phoneticPr fontId="3"/>
  <printOptions horizontalCentered="1"/>
  <pageMargins left="0.78740157480314965" right="0.78740157480314965" top="0.78740157480314965" bottom="0.78740157480314965" header="0.39370078740157483" footer="0.39370078740157483"/>
  <pageSetup paperSize="9" scale="65" firstPageNumber="50" orientation="portrait" useFirstPageNumber="1" r:id="rId1"/>
  <headerFooter alignWithMargins="0">
    <oddHeader>&amp;R&amp;"Arial,斜体"&amp;16Unit Sales of Key Products (Quarterly) /Sony Consolidated Historical Data 2001-2011</oddHeader>
    <oddFooter>&amp;L&amp;"Arial,Regular"&amp;16*Please refer to Notes.&amp;C&amp;"Arial,Regular"&amp;16&amp;P&amp;R&amp;"Arial,Regular"&amp;16Sony Investor Relations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A1:Q155"/>
  <sheetViews>
    <sheetView showGridLines="0" view="pageBreakPreview" zoomScale="70" zoomScaleNormal="70" zoomScaleSheetLayoutView="70" workbookViewId="0">
      <selection sqref="A1:O2"/>
    </sheetView>
  </sheetViews>
  <sheetFormatPr defaultRowHeight="15"/>
  <cols>
    <col min="1" max="2" width="1.625" style="2" customWidth="1"/>
    <col min="3" max="3" width="1.375" style="2" customWidth="1"/>
    <col min="4" max="4" width="2.25" style="2" customWidth="1"/>
    <col min="5" max="5" width="38" style="2" customWidth="1"/>
    <col min="6" max="16" width="8.625" style="2" customWidth="1"/>
    <col min="17" max="17" width="0.5" style="2" customWidth="1"/>
    <col min="18" max="18" width="0.875" style="2" customWidth="1"/>
    <col min="19" max="16384" width="9" style="2"/>
  </cols>
  <sheetData>
    <row r="1" spans="1:17" ht="15.75" customHeight="1">
      <c r="A1" s="1440" t="s">
        <v>259</v>
      </c>
      <c r="B1" s="1422"/>
      <c r="C1" s="1422"/>
      <c r="D1" s="1422"/>
      <c r="E1" s="1422"/>
      <c r="F1" s="1422"/>
      <c r="G1" s="1422"/>
      <c r="H1" s="1422"/>
      <c r="I1" s="1422"/>
      <c r="J1" s="1422"/>
      <c r="K1" s="1422"/>
      <c r="L1" s="1422"/>
      <c r="M1" s="1422"/>
      <c r="N1" s="1422"/>
      <c r="O1" s="1422"/>
      <c r="P1" s="426"/>
      <c r="Q1" s="426"/>
    </row>
    <row r="2" spans="1:17" ht="15" customHeight="1">
      <c r="A2" s="1422"/>
      <c r="B2" s="1422"/>
      <c r="C2" s="1422"/>
      <c r="D2" s="1422"/>
      <c r="E2" s="1422"/>
      <c r="F2" s="1422"/>
      <c r="G2" s="1422"/>
      <c r="H2" s="1422"/>
      <c r="I2" s="1422"/>
      <c r="J2" s="1422"/>
      <c r="K2" s="1422"/>
      <c r="L2" s="1422"/>
      <c r="M2" s="1422"/>
      <c r="N2" s="1422"/>
      <c r="O2" s="1422"/>
      <c r="P2" s="426"/>
      <c r="Q2" s="426"/>
    </row>
    <row r="3" spans="1:17">
      <c r="A3" s="175"/>
      <c r="B3" s="175"/>
      <c r="C3" s="175"/>
      <c r="D3" s="175"/>
      <c r="E3" s="175"/>
      <c r="F3" s="175"/>
      <c r="G3" s="175"/>
      <c r="H3" s="175"/>
      <c r="I3" s="175"/>
      <c r="J3" s="175"/>
      <c r="K3" s="175"/>
      <c r="L3" s="3"/>
      <c r="M3" s="3"/>
      <c r="N3" s="3"/>
      <c r="O3" s="3"/>
      <c r="P3" s="3"/>
      <c r="Q3" s="3"/>
    </row>
    <row r="4" spans="1:17">
      <c r="A4" s="175"/>
      <c r="B4" s="175"/>
      <c r="C4" s="175"/>
      <c r="D4" s="175"/>
      <c r="E4" s="175"/>
      <c r="F4" s="175"/>
      <c r="G4" s="175"/>
      <c r="H4" s="175"/>
      <c r="I4" s="175"/>
      <c r="J4" s="175"/>
      <c r="K4" s="175"/>
      <c r="L4" s="3"/>
      <c r="M4" s="3"/>
      <c r="N4" s="3"/>
      <c r="O4" s="3"/>
      <c r="P4" s="3"/>
      <c r="Q4" s="3"/>
    </row>
    <row r="5" spans="1:17" s="1116" customFormat="1" ht="18.95" customHeight="1">
      <c r="A5" s="1078"/>
      <c r="B5" s="1078"/>
      <c r="C5" s="1078"/>
      <c r="D5" s="1078"/>
      <c r="E5" s="1080"/>
      <c r="F5" s="1080"/>
      <c r="H5" s="1080" t="s">
        <v>945</v>
      </c>
      <c r="I5" s="1123"/>
      <c r="J5" s="1123"/>
      <c r="K5" s="1178"/>
      <c r="L5" s="1178"/>
      <c r="M5" s="1178"/>
      <c r="N5" s="1186"/>
      <c r="O5" s="1178"/>
    </row>
    <row r="6" spans="1:17" s="1116" customFormat="1" ht="18">
      <c r="A6" s="1078"/>
      <c r="B6" s="1340"/>
      <c r="C6" s="1341"/>
      <c r="D6" s="1341"/>
      <c r="E6" s="1348"/>
      <c r="F6" s="1348"/>
      <c r="G6" s="1349"/>
      <c r="H6" s="1342" t="s">
        <v>1122</v>
      </c>
      <c r="I6" s="1338"/>
      <c r="J6" s="1338"/>
      <c r="K6" s="1338"/>
      <c r="L6" s="1338"/>
      <c r="M6" s="1338"/>
      <c r="N6" s="1338"/>
    </row>
    <row r="7" spans="1:17" s="1116" customFormat="1" ht="18">
      <c r="A7" s="1078"/>
      <c r="B7" s="1317" t="s">
        <v>1123</v>
      </c>
      <c r="C7" s="1078"/>
      <c r="D7" s="1341"/>
      <c r="E7" s="1343"/>
      <c r="F7" s="1343"/>
      <c r="G7" s="1344"/>
      <c r="H7" s="1264"/>
      <c r="I7" s="1247"/>
      <c r="J7" s="1247"/>
      <c r="K7" s="1247"/>
      <c r="L7" s="1247"/>
      <c r="M7" s="1247"/>
      <c r="N7" s="1247"/>
    </row>
    <row r="8" spans="1:17" s="1116" customFormat="1" ht="18">
      <c r="A8" s="1078"/>
      <c r="B8" s="1317"/>
      <c r="C8" s="1305" t="s">
        <v>688</v>
      </c>
      <c r="D8" s="1306"/>
      <c r="E8" s="1319"/>
      <c r="F8" s="1320"/>
      <c r="G8" s="1350"/>
      <c r="H8" s="1321">
        <v>4.4000000000000004</v>
      </c>
      <c r="I8" s="1304"/>
      <c r="J8" s="1304"/>
      <c r="K8" s="1304"/>
      <c r="L8" s="1304"/>
      <c r="M8" s="1304"/>
      <c r="N8" s="1304"/>
    </row>
    <row r="9" spans="1:17" s="1116" customFormat="1" ht="20.25" customHeight="1">
      <c r="A9" s="1078"/>
      <c r="B9" s="1317"/>
      <c r="C9" s="1317" t="s">
        <v>689</v>
      </c>
      <c r="D9" s="1078"/>
      <c r="E9" s="1322"/>
      <c r="F9" s="1323"/>
      <c r="G9" s="1351"/>
      <c r="H9" s="1292">
        <v>21</v>
      </c>
      <c r="I9" s="1304"/>
      <c r="J9" s="1304"/>
      <c r="K9" s="1304"/>
      <c r="L9" s="1304"/>
      <c r="M9" s="1304"/>
      <c r="N9" s="1304"/>
    </row>
    <row r="10" spans="1:17" s="1116" customFormat="1" ht="20.25" customHeight="1">
      <c r="A10" s="1078"/>
      <c r="B10" s="1317"/>
      <c r="C10" s="1317" t="s">
        <v>1124</v>
      </c>
      <c r="D10" s="1078"/>
      <c r="E10" s="1322"/>
      <c r="F10" s="1323"/>
      <c r="G10" s="1351"/>
      <c r="H10" s="1292">
        <v>22.5</v>
      </c>
      <c r="I10" s="1304"/>
      <c r="J10" s="1304"/>
      <c r="K10" s="1304"/>
      <c r="L10" s="1304"/>
      <c r="M10" s="1304"/>
      <c r="N10" s="1304"/>
    </row>
    <row r="11" spans="1:17" s="1116" customFormat="1" ht="18">
      <c r="A11" s="1078"/>
      <c r="B11" s="1317"/>
      <c r="C11" s="1317" t="s">
        <v>1125</v>
      </c>
      <c r="D11" s="1078"/>
      <c r="E11" s="1322"/>
      <c r="F11" s="1323"/>
      <c r="G11" s="1351"/>
      <c r="H11" s="1292">
        <v>8.4</v>
      </c>
      <c r="I11" s="1304"/>
      <c r="J11" s="1304"/>
      <c r="K11" s="1304"/>
      <c r="L11" s="1304"/>
      <c r="M11" s="1304"/>
      <c r="N11" s="1304"/>
    </row>
    <row r="12" spans="1:17" s="1116" customFormat="1" ht="18">
      <c r="A12" s="1078"/>
      <c r="B12" s="1317"/>
      <c r="C12" s="1317" t="s">
        <v>1126</v>
      </c>
      <c r="D12" s="1078"/>
      <c r="E12" s="1322"/>
      <c r="F12" s="1323"/>
      <c r="G12" s="1351"/>
      <c r="H12" s="1292">
        <v>19.600000000000001</v>
      </c>
      <c r="I12" s="1304"/>
      <c r="J12" s="1304"/>
      <c r="K12" s="1304"/>
      <c r="L12" s="1304"/>
      <c r="M12" s="1304"/>
      <c r="N12" s="1304"/>
    </row>
    <row r="13" spans="1:17" s="1116" customFormat="1" ht="18">
      <c r="A13" s="1078"/>
      <c r="B13" s="1317"/>
      <c r="C13" s="1317" t="s">
        <v>1127</v>
      </c>
      <c r="D13" s="1078"/>
      <c r="E13" s="1322"/>
      <c r="F13" s="1325"/>
      <c r="G13" s="1352"/>
      <c r="H13" s="1292">
        <v>8.1999999999999993</v>
      </c>
      <c r="I13" s="1304"/>
      <c r="J13" s="1304"/>
      <c r="K13" s="1304"/>
      <c r="L13" s="1304"/>
      <c r="M13" s="1304"/>
      <c r="N13" s="1304"/>
    </row>
    <row r="14" spans="1:17" s="1116" customFormat="1" ht="18">
      <c r="A14" s="1346"/>
      <c r="B14" s="1326"/>
      <c r="C14" s="1310" t="s">
        <v>1128</v>
      </c>
      <c r="D14" s="1311"/>
      <c r="E14" s="1333"/>
      <c r="F14" s="1334"/>
      <c r="G14" s="1353"/>
      <c r="H14" s="1329">
        <v>7</v>
      </c>
      <c r="I14" s="1304"/>
      <c r="J14" s="1304"/>
      <c r="K14" s="1304"/>
      <c r="L14" s="1304"/>
      <c r="M14" s="1304"/>
      <c r="N14" s="1304"/>
    </row>
    <row r="15" spans="1:17" s="1116" customFormat="1" ht="18">
      <c r="A15" s="1078"/>
      <c r="B15" s="1317" t="s">
        <v>1129</v>
      </c>
      <c r="C15" s="1078"/>
      <c r="D15" s="1306"/>
      <c r="E15" s="1331"/>
      <c r="F15" s="1343"/>
      <c r="G15" s="1344"/>
      <c r="H15" s="1347"/>
      <c r="I15" s="1247"/>
      <c r="J15" s="1247"/>
      <c r="K15" s="1247"/>
      <c r="L15" s="1247"/>
      <c r="M15" s="1247"/>
      <c r="N15" s="1247"/>
    </row>
    <row r="16" spans="1:17" s="1116" customFormat="1" ht="18">
      <c r="A16" s="1078"/>
      <c r="B16" s="1317"/>
      <c r="C16" s="1305" t="s">
        <v>1130</v>
      </c>
      <c r="D16" s="1306"/>
      <c r="E16" s="1319"/>
      <c r="F16" s="1320"/>
      <c r="G16" s="1350"/>
      <c r="H16" s="1321">
        <v>18</v>
      </c>
      <c r="I16" s="1247"/>
      <c r="J16" s="1247"/>
      <c r="K16" s="1247"/>
      <c r="L16" s="1247"/>
      <c r="M16" s="1247"/>
      <c r="N16" s="1247"/>
    </row>
    <row r="17" spans="1:16" s="1116" customFormat="1" ht="18">
      <c r="A17" s="1078"/>
      <c r="B17" s="1317"/>
      <c r="C17" s="1317" t="s">
        <v>1131</v>
      </c>
      <c r="D17" s="1317"/>
      <c r="E17" s="1322"/>
      <c r="F17" s="1323"/>
      <c r="G17" s="1351"/>
      <c r="H17" s="1292">
        <v>6.8</v>
      </c>
      <c r="I17" s="1304"/>
      <c r="J17" s="1304"/>
      <c r="K17" s="1304"/>
      <c r="L17" s="1304"/>
      <c r="M17" s="1304"/>
      <c r="N17" s="1304"/>
    </row>
    <row r="18" spans="1:16" s="1116" customFormat="1" ht="18">
      <c r="A18" s="1078"/>
      <c r="B18" s="1310"/>
      <c r="C18" s="1310" t="s">
        <v>1132</v>
      </c>
      <c r="D18" s="1310"/>
      <c r="E18" s="1335"/>
      <c r="F18" s="1336"/>
      <c r="G18" s="1354"/>
      <c r="H18" s="1337">
        <v>196.7</v>
      </c>
      <c r="I18" s="1339"/>
      <c r="J18" s="1339"/>
      <c r="K18" s="1339"/>
      <c r="L18" s="1339"/>
      <c r="M18" s="1339"/>
      <c r="N18" s="1339"/>
    </row>
    <row r="19" spans="1:16" s="1116" customFormat="1" ht="18">
      <c r="A19" s="1345"/>
      <c r="B19" s="1345" t="s">
        <v>1133</v>
      </c>
      <c r="C19" s="1078"/>
      <c r="D19" s="1078"/>
      <c r="E19" s="1098"/>
      <c r="F19" s="1098"/>
      <c r="G19" s="1098"/>
      <c r="H19" s="1091"/>
      <c r="I19" s="1091"/>
      <c r="J19" s="1091"/>
      <c r="K19" s="1091"/>
      <c r="L19" s="1091"/>
      <c r="M19" s="1091"/>
    </row>
    <row r="20" spans="1:16" s="1116" customFormat="1" ht="18">
      <c r="A20" s="1345"/>
      <c r="B20" s="1345"/>
      <c r="C20" s="1078"/>
      <c r="D20" s="1078"/>
      <c r="E20" s="1098"/>
      <c r="F20" s="1098"/>
      <c r="G20" s="1098"/>
      <c r="H20" s="1091"/>
      <c r="I20" s="1091"/>
      <c r="J20" s="1091"/>
      <c r="K20" s="1091"/>
      <c r="L20" s="1091"/>
      <c r="M20" s="1091"/>
    </row>
    <row r="21" spans="1:16" s="1116" customFormat="1" ht="18">
      <c r="A21" s="1123"/>
      <c r="B21" s="1123"/>
      <c r="C21" s="1123"/>
      <c r="D21" s="1091"/>
      <c r="E21" s="1091"/>
      <c r="F21" s="1091"/>
      <c r="G21" s="1091"/>
      <c r="H21" s="1091"/>
      <c r="I21" s="1091"/>
      <c r="J21" s="1091"/>
      <c r="K21" s="1091"/>
      <c r="L21" s="1091"/>
      <c r="M21" s="1091"/>
    </row>
    <row r="22" spans="1:16">
      <c r="A22" s="65"/>
      <c r="B22" s="92"/>
      <c r="C22" s="269"/>
      <c r="D22" s="269"/>
      <c r="E22" s="269"/>
      <c r="F22" s="269"/>
      <c r="G22" s="269"/>
      <c r="H22" s="269"/>
      <c r="I22" s="269"/>
      <c r="J22" s="269"/>
      <c r="K22" s="269"/>
      <c r="L22" s="270"/>
      <c r="M22" s="179"/>
      <c r="N22" s="269"/>
      <c r="O22" s="271" t="s">
        <v>945</v>
      </c>
      <c r="P22" s="6"/>
    </row>
    <row r="23" spans="1:16" ht="15" customHeight="1">
      <c r="A23" s="272"/>
      <c r="B23" s="181"/>
      <c r="C23" s="182"/>
      <c r="D23" s="182"/>
      <c r="E23" s="184"/>
      <c r="F23" s="186" t="s">
        <v>77</v>
      </c>
      <c r="G23" s="230" t="s">
        <v>627</v>
      </c>
      <c r="H23" s="186" t="s">
        <v>78</v>
      </c>
      <c r="I23" s="230" t="s">
        <v>993</v>
      </c>
      <c r="J23" s="185" t="s">
        <v>994</v>
      </c>
      <c r="K23" s="185" t="s">
        <v>995</v>
      </c>
      <c r="L23" s="185" t="s">
        <v>996</v>
      </c>
      <c r="M23" s="185" t="s">
        <v>530</v>
      </c>
      <c r="N23" s="185" t="s">
        <v>962</v>
      </c>
      <c r="O23" s="185" t="s">
        <v>258</v>
      </c>
      <c r="P23" s="272"/>
    </row>
    <row r="24" spans="1:16" ht="15" customHeight="1">
      <c r="A24" s="272"/>
      <c r="B24" s="197" t="s">
        <v>693</v>
      </c>
      <c r="C24" s="182"/>
      <c r="D24" s="182"/>
      <c r="E24" s="198"/>
      <c r="F24" s="242"/>
      <c r="G24" s="242"/>
      <c r="H24" s="242"/>
      <c r="I24" s="242"/>
      <c r="J24" s="244"/>
      <c r="K24" s="244"/>
      <c r="L24" s="244"/>
      <c r="M24" s="244"/>
      <c r="N24" s="244"/>
      <c r="O24" s="892"/>
      <c r="P24" s="272"/>
    </row>
    <row r="25" spans="1:16">
      <c r="A25" s="180"/>
      <c r="B25" s="273"/>
      <c r="C25" s="274" t="s">
        <v>685</v>
      </c>
      <c r="D25" s="275"/>
      <c r="E25" s="213"/>
      <c r="F25" s="878" t="s">
        <v>952</v>
      </c>
      <c r="G25" s="878" t="s">
        <v>952</v>
      </c>
      <c r="H25" s="878">
        <v>0.43</v>
      </c>
      <c r="I25" s="878">
        <v>1</v>
      </c>
      <c r="J25" s="878">
        <v>2.8</v>
      </c>
      <c r="K25" s="878">
        <v>6.3</v>
      </c>
      <c r="L25" s="878">
        <v>10.6</v>
      </c>
      <c r="M25" s="879">
        <v>15.2</v>
      </c>
      <c r="N25" s="879">
        <v>15.6</v>
      </c>
      <c r="O25" s="879">
        <v>22.4</v>
      </c>
      <c r="P25" s="180"/>
    </row>
    <row r="26" spans="1:16">
      <c r="A26" s="175"/>
      <c r="B26" s="273"/>
      <c r="C26" s="276" t="s">
        <v>688</v>
      </c>
      <c r="D26" s="65"/>
      <c r="E26" s="277"/>
      <c r="F26" s="880">
        <v>5.4</v>
      </c>
      <c r="G26" s="881">
        <v>5.75</v>
      </c>
      <c r="H26" s="880">
        <v>6.6</v>
      </c>
      <c r="I26" s="881">
        <v>7.35</v>
      </c>
      <c r="J26" s="881">
        <v>7.6</v>
      </c>
      <c r="K26" s="881">
        <v>7.45</v>
      </c>
      <c r="L26" s="881">
        <v>7.7</v>
      </c>
      <c r="M26" s="880">
        <v>6.2</v>
      </c>
      <c r="N26" s="880">
        <v>5.3</v>
      </c>
      <c r="O26" s="880">
        <v>5.2</v>
      </c>
      <c r="P26" s="6"/>
    </row>
    <row r="27" spans="1:16">
      <c r="A27" s="175"/>
      <c r="B27" s="273"/>
      <c r="C27" s="276" t="s">
        <v>689</v>
      </c>
      <c r="D27" s="65"/>
      <c r="E27" s="277"/>
      <c r="F27" s="880">
        <v>3.4</v>
      </c>
      <c r="G27" s="881">
        <v>5.6</v>
      </c>
      <c r="H27" s="880">
        <v>10</v>
      </c>
      <c r="I27" s="881">
        <v>14</v>
      </c>
      <c r="J27" s="881">
        <v>13.5</v>
      </c>
      <c r="K27" s="881">
        <v>17</v>
      </c>
      <c r="L27" s="881">
        <v>23.5</v>
      </c>
      <c r="M27" s="880">
        <v>22</v>
      </c>
      <c r="N27" s="880">
        <v>21</v>
      </c>
      <c r="O27" s="880">
        <v>24</v>
      </c>
      <c r="P27" s="6"/>
    </row>
    <row r="28" spans="1:16">
      <c r="A28" s="278"/>
      <c r="B28" s="273"/>
      <c r="C28" s="276" t="s">
        <v>942</v>
      </c>
      <c r="D28" s="65"/>
      <c r="E28" s="277"/>
      <c r="F28" s="880" t="s">
        <v>952</v>
      </c>
      <c r="G28" s="881" t="s">
        <v>952</v>
      </c>
      <c r="H28" s="880" t="s">
        <v>952</v>
      </c>
      <c r="I28" s="881" t="s">
        <v>952</v>
      </c>
      <c r="J28" s="881" t="s">
        <v>952</v>
      </c>
      <c r="K28" s="881" t="s">
        <v>952</v>
      </c>
      <c r="L28" s="881" t="s">
        <v>952</v>
      </c>
      <c r="M28" s="880">
        <v>0.5</v>
      </c>
      <c r="N28" s="880">
        <v>0.7</v>
      </c>
      <c r="O28" s="880">
        <v>1</v>
      </c>
      <c r="P28" s="6"/>
    </row>
    <row r="29" spans="1:16">
      <c r="A29" s="278"/>
      <c r="B29" s="273"/>
      <c r="C29" s="276" t="s">
        <v>943</v>
      </c>
      <c r="D29" s="65"/>
      <c r="E29" s="277"/>
      <c r="F29" s="880" t="s">
        <v>952</v>
      </c>
      <c r="G29" s="881" t="s">
        <v>952</v>
      </c>
      <c r="H29" s="880" t="s">
        <v>952</v>
      </c>
      <c r="I29" s="881" t="s">
        <v>952</v>
      </c>
      <c r="J29" s="881" t="s">
        <v>952</v>
      </c>
      <c r="K29" s="881" t="s">
        <v>952</v>
      </c>
      <c r="L29" s="881" t="s">
        <v>952</v>
      </c>
      <c r="M29" s="880">
        <v>2.2000000000000002</v>
      </c>
      <c r="N29" s="880">
        <v>3.3</v>
      </c>
      <c r="O29" s="880">
        <v>4.5999999999999996</v>
      </c>
      <c r="P29" s="6"/>
    </row>
    <row r="30" spans="1:16">
      <c r="A30" s="189"/>
      <c r="B30" s="273"/>
      <c r="C30" s="276" t="s">
        <v>944</v>
      </c>
      <c r="D30" s="65"/>
      <c r="E30" s="277"/>
      <c r="F30" s="881">
        <v>5</v>
      </c>
      <c r="G30" s="881">
        <v>7</v>
      </c>
      <c r="H30" s="881">
        <v>8.5</v>
      </c>
      <c r="I30" s="881">
        <v>9.3000000000000007</v>
      </c>
      <c r="J30" s="881">
        <v>8</v>
      </c>
      <c r="K30" s="881">
        <v>7.9</v>
      </c>
      <c r="L30" s="881">
        <v>8.5</v>
      </c>
      <c r="M30" s="880">
        <v>9.6999999999999993</v>
      </c>
      <c r="N30" s="880">
        <v>11.5</v>
      </c>
      <c r="O30" s="880">
        <v>10</v>
      </c>
      <c r="P30" s="6"/>
    </row>
    <row r="31" spans="1:16">
      <c r="A31" s="189"/>
      <c r="B31" s="273"/>
      <c r="C31" s="276" t="s">
        <v>686</v>
      </c>
      <c r="D31" s="65"/>
      <c r="E31" s="277"/>
      <c r="F31" s="881">
        <v>3.5</v>
      </c>
      <c r="G31" s="881">
        <v>3.1</v>
      </c>
      <c r="H31" s="881">
        <v>3.2</v>
      </c>
      <c r="I31" s="881">
        <v>3.3</v>
      </c>
      <c r="J31" s="881">
        <v>3.7</v>
      </c>
      <c r="K31" s="881">
        <v>4</v>
      </c>
      <c r="L31" s="881">
        <v>5.2</v>
      </c>
      <c r="M31" s="880">
        <v>5.8</v>
      </c>
      <c r="N31" s="880">
        <v>6.8</v>
      </c>
      <c r="O31" s="880">
        <v>8.6999999999999993</v>
      </c>
      <c r="P31" s="210"/>
    </row>
    <row r="32" spans="1:16" ht="15" customHeight="1">
      <c r="A32" s="272"/>
      <c r="B32" s="279"/>
      <c r="C32" s="203" t="s">
        <v>687</v>
      </c>
      <c r="D32" s="280"/>
      <c r="E32" s="193"/>
      <c r="F32" s="882" t="s">
        <v>952</v>
      </c>
      <c r="G32" s="882" t="s">
        <v>952</v>
      </c>
      <c r="H32" s="882" t="s">
        <v>952</v>
      </c>
      <c r="I32" s="882">
        <v>0.85</v>
      </c>
      <c r="J32" s="882">
        <v>4.5</v>
      </c>
      <c r="K32" s="882">
        <v>4.5</v>
      </c>
      <c r="L32" s="882">
        <v>5.8</v>
      </c>
      <c r="M32" s="883">
        <v>7</v>
      </c>
      <c r="N32" s="883">
        <v>8</v>
      </c>
      <c r="O32" s="883">
        <v>8.4</v>
      </c>
      <c r="P32" s="272"/>
    </row>
    <row r="33" spans="1:17">
      <c r="A33" s="189"/>
      <c r="B33" s="197" t="s">
        <v>29</v>
      </c>
      <c r="C33" s="281"/>
      <c r="D33" s="281"/>
      <c r="E33" s="281"/>
      <c r="F33" s="884"/>
      <c r="G33" s="884"/>
      <c r="H33" s="884"/>
      <c r="I33" s="885"/>
      <c r="J33" s="886"/>
      <c r="K33" s="886"/>
      <c r="L33" s="886"/>
      <c r="M33" s="886"/>
      <c r="N33" s="886"/>
      <c r="O33" s="893"/>
      <c r="P33" s="201"/>
    </row>
    <row r="34" spans="1:17">
      <c r="A34" s="189"/>
      <c r="B34" s="190"/>
      <c r="C34" s="197" t="s">
        <v>691</v>
      </c>
      <c r="D34" s="281"/>
      <c r="E34" s="281"/>
      <c r="F34" s="884"/>
      <c r="G34" s="884"/>
      <c r="H34" s="884"/>
      <c r="I34" s="885"/>
      <c r="J34" s="886"/>
      <c r="K34" s="886"/>
      <c r="L34" s="886"/>
      <c r="M34" s="886"/>
      <c r="N34" s="886"/>
      <c r="O34" s="893"/>
      <c r="P34" s="201"/>
    </row>
    <row r="35" spans="1:17">
      <c r="A35" s="196"/>
      <c r="B35" s="284"/>
      <c r="C35" s="190"/>
      <c r="D35" s="197" t="s">
        <v>674</v>
      </c>
      <c r="E35" s="285"/>
      <c r="F35" s="887" t="s">
        <v>952</v>
      </c>
      <c r="G35" s="887" t="s">
        <v>952</v>
      </c>
      <c r="H35" s="887" t="s">
        <v>952</v>
      </c>
      <c r="I35" s="887" t="s">
        <v>952</v>
      </c>
      <c r="J35" s="887" t="s">
        <v>952</v>
      </c>
      <c r="K35" s="888">
        <v>3.5</v>
      </c>
      <c r="L35" s="878">
        <v>9.1</v>
      </c>
      <c r="M35" s="879">
        <v>10.1</v>
      </c>
      <c r="N35" s="879">
        <v>13</v>
      </c>
      <c r="O35" s="879">
        <v>14.3</v>
      </c>
      <c r="P35" s="204"/>
    </row>
    <row r="36" spans="1:17">
      <c r="A36" s="196"/>
      <c r="B36" s="190"/>
      <c r="C36" s="190"/>
      <c r="D36" s="190" t="s">
        <v>205</v>
      </c>
      <c r="E36" s="286"/>
      <c r="F36" s="889" t="s">
        <v>952</v>
      </c>
      <c r="G36" s="889" t="s">
        <v>952</v>
      </c>
      <c r="H36" s="889" t="s">
        <v>952</v>
      </c>
      <c r="I36" s="881">
        <v>3</v>
      </c>
      <c r="J36" s="880">
        <v>14.1</v>
      </c>
      <c r="K36" s="890">
        <v>9.6</v>
      </c>
      <c r="L36" s="881">
        <v>13.8</v>
      </c>
      <c r="M36" s="880">
        <v>14.1</v>
      </c>
      <c r="N36" s="880">
        <v>9.9</v>
      </c>
      <c r="O36" s="880">
        <v>8</v>
      </c>
      <c r="P36" s="210"/>
    </row>
    <row r="37" spans="1:17">
      <c r="A37" s="196"/>
      <c r="B37" s="211"/>
      <c r="C37" s="203"/>
      <c r="D37" s="203" t="s">
        <v>953</v>
      </c>
      <c r="E37" s="287"/>
      <c r="F37" s="881">
        <v>18.07</v>
      </c>
      <c r="G37" s="881">
        <v>22.52</v>
      </c>
      <c r="H37" s="881">
        <v>20.100000000000001</v>
      </c>
      <c r="I37" s="881">
        <v>16.170000000000002</v>
      </c>
      <c r="J37" s="880">
        <v>16.22</v>
      </c>
      <c r="K37" s="890">
        <v>14.78</v>
      </c>
      <c r="L37" s="881">
        <v>13.66</v>
      </c>
      <c r="M37" s="880">
        <v>7.91</v>
      </c>
      <c r="N37" s="880">
        <v>7.3</v>
      </c>
      <c r="O37" s="880">
        <v>6.4</v>
      </c>
      <c r="P37" s="210"/>
    </row>
    <row r="38" spans="1:17">
      <c r="A38" s="1"/>
      <c r="B38" s="190"/>
      <c r="C38" s="197" t="s">
        <v>692</v>
      </c>
      <c r="D38" s="281"/>
      <c r="E38" s="281"/>
      <c r="F38" s="884"/>
      <c r="G38" s="884"/>
      <c r="H38" s="884"/>
      <c r="I38" s="884"/>
      <c r="J38" s="884"/>
      <c r="K38" s="884"/>
      <c r="L38" s="884"/>
      <c r="M38" s="884"/>
      <c r="N38" s="884"/>
      <c r="O38" s="894"/>
      <c r="P38" s="1"/>
    </row>
    <row r="39" spans="1:17">
      <c r="A39" s="189"/>
      <c r="B39" s="284"/>
      <c r="C39" s="190"/>
      <c r="D39" s="197" t="s">
        <v>674</v>
      </c>
      <c r="E39" s="285"/>
      <c r="F39" s="887" t="s">
        <v>952</v>
      </c>
      <c r="G39" s="887" t="s">
        <v>952</v>
      </c>
      <c r="H39" s="887" t="s">
        <v>952</v>
      </c>
      <c r="I39" s="887" t="s">
        <v>952</v>
      </c>
      <c r="J39" s="887" t="s">
        <v>952</v>
      </c>
      <c r="K39" s="888">
        <v>13.3</v>
      </c>
      <c r="L39" s="878">
        <v>57.9</v>
      </c>
      <c r="M39" s="879">
        <v>103.7</v>
      </c>
      <c r="N39" s="879">
        <v>115.6</v>
      </c>
      <c r="O39" s="879">
        <v>147.9</v>
      </c>
      <c r="P39" s="6"/>
    </row>
    <row r="40" spans="1:17">
      <c r="A40" s="180"/>
      <c r="B40" s="190"/>
      <c r="C40" s="190"/>
      <c r="D40" s="190" t="s">
        <v>954</v>
      </c>
      <c r="E40" s="286"/>
      <c r="F40" s="889" t="s">
        <v>952</v>
      </c>
      <c r="G40" s="889" t="s">
        <v>952</v>
      </c>
      <c r="H40" s="889" t="s">
        <v>952</v>
      </c>
      <c r="I40" s="889">
        <v>5.9</v>
      </c>
      <c r="J40" s="880">
        <v>41.7</v>
      </c>
      <c r="K40" s="890">
        <v>54.7</v>
      </c>
      <c r="L40" s="881">
        <v>55.5</v>
      </c>
      <c r="M40" s="880">
        <v>50.3</v>
      </c>
      <c r="N40" s="880">
        <v>44.4</v>
      </c>
      <c r="O40" s="880">
        <v>46.6</v>
      </c>
      <c r="P40" s="180"/>
    </row>
    <row r="41" spans="1:17">
      <c r="A41" s="180"/>
      <c r="B41" s="203"/>
      <c r="C41" s="203"/>
      <c r="D41" s="203" t="s">
        <v>953</v>
      </c>
      <c r="E41" s="287"/>
      <c r="F41" s="882">
        <v>121.8</v>
      </c>
      <c r="G41" s="882">
        <v>189.9</v>
      </c>
      <c r="H41" s="882">
        <v>222</v>
      </c>
      <c r="I41" s="882">
        <v>252</v>
      </c>
      <c r="J41" s="883">
        <v>223</v>
      </c>
      <c r="K41" s="891">
        <v>193.5</v>
      </c>
      <c r="L41" s="882">
        <v>154</v>
      </c>
      <c r="M41" s="883">
        <v>83.5</v>
      </c>
      <c r="N41" s="883">
        <v>35.700000000000003</v>
      </c>
      <c r="O41" s="883">
        <v>16.399999999999999</v>
      </c>
      <c r="P41" s="180"/>
    </row>
    <row r="42" spans="1:17">
      <c r="A42" s="189"/>
      <c r="B42" s="295" t="s">
        <v>21</v>
      </c>
      <c r="C42" s="180"/>
      <c r="D42" s="180"/>
      <c r="E42" s="180"/>
      <c r="F42" s="180"/>
      <c r="G42" s="1"/>
      <c r="H42" s="1"/>
      <c r="I42" s="1"/>
      <c r="J42" s="1"/>
      <c r="K42" s="1"/>
      <c r="L42" s="1"/>
      <c r="M42" s="1"/>
      <c r="N42" s="1"/>
      <c r="O42" s="1"/>
      <c r="P42" s="1"/>
      <c r="Q42" s="268"/>
    </row>
    <row r="43" spans="1:17">
      <c r="A43" s="189"/>
      <c r="B43" s="295" t="s">
        <v>28</v>
      </c>
      <c r="C43" s="180"/>
      <c r="D43" s="180"/>
      <c r="E43" s="180"/>
      <c r="F43" s="180"/>
      <c r="G43" s="189"/>
      <c r="H43" s="189"/>
      <c r="I43" s="189"/>
      <c r="J43" s="189"/>
      <c r="K43" s="6"/>
      <c r="L43" s="4"/>
      <c r="M43" s="1"/>
      <c r="N43" s="1"/>
      <c r="O43" s="1"/>
      <c r="P43" s="1"/>
      <c r="Q43" s="6"/>
    </row>
    <row r="44" spans="1:17">
      <c r="A44" s="189"/>
      <c r="Q44" s="6"/>
    </row>
    <row r="45" spans="1:17">
      <c r="A45" s="189"/>
      <c r="Q45" s="223"/>
    </row>
    <row r="46" spans="1:17">
      <c r="A46" s="189"/>
      <c r="B46" s="180"/>
      <c r="C46" s="180"/>
      <c r="D46" s="180"/>
      <c r="Q46" s="201"/>
    </row>
    <row r="47" spans="1:17">
      <c r="A47" s="189"/>
      <c r="B47" s="189"/>
      <c r="C47" s="189"/>
      <c r="D47" s="189"/>
      <c r="E47" s="189"/>
      <c r="F47" s="189"/>
      <c r="G47" s="189"/>
      <c r="H47" s="189"/>
      <c r="I47" s="189"/>
      <c r="J47" s="189"/>
      <c r="K47" s="296"/>
      <c r="L47" s="223"/>
      <c r="M47" s="223"/>
      <c r="N47" s="223"/>
      <c r="O47" s="223"/>
      <c r="P47" s="223"/>
      <c r="Q47" s="210"/>
    </row>
    <row r="48" spans="1:17">
      <c r="A48" s="189"/>
      <c r="B48" s="189"/>
      <c r="C48" s="189"/>
      <c r="D48" s="189"/>
      <c r="E48" s="189"/>
      <c r="F48" s="189"/>
      <c r="G48" s="189"/>
      <c r="H48" s="189"/>
      <c r="I48" s="189"/>
      <c r="J48" s="189"/>
      <c r="K48" s="296"/>
      <c r="L48" s="223"/>
      <c r="M48" s="223"/>
      <c r="N48" s="223"/>
      <c r="O48" s="223"/>
      <c r="P48" s="223"/>
      <c r="Q48" s="210"/>
    </row>
    <row r="49" spans="1:17">
      <c r="A49" s="196"/>
      <c r="B49" s="196"/>
      <c r="C49" s="196"/>
      <c r="D49" s="196"/>
      <c r="E49" s="196"/>
      <c r="F49" s="196"/>
      <c r="G49" s="189"/>
      <c r="H49" s="189"/>
      <c r="I49" s="189"/>
      <c r="J49" s="189"/>
      <c r="K49" s="228"/>
      <c r="L49" s="210"/>
      <c r="M49" s="210"/>
      <c r="N49" s="201"/>
      <c r="O49" s="201"/>
      <c r="P49" s="201"/>
      <c r="Q49" s="228"/>
    </row>
    <row r="50" spans="1:17">
      <c r="A50" s="196"/>
      <c r="B50" s="196"/>
      <c r="C50" s="196"/>
      <c r="D50" s="196"/>
      <c r="E50" s="196"/>
      <c r="F50" s="196"/>
      <c r="G50" s="189"/>
      <c r="H50" s="189"/>
      <c r="I50" s="189"/>
      <c r="J50" s="189"/>
      <c r="K50" s="228"/>
      <c r="L50" s="210"/>
      <c r="M50" s="210"/>
      <c r="N50" s="210"/>
      <c r="O50" s="210"/>
      <c r="P50" s="210"/>
      <c r="Q50" s="210"/>
    </row>
    <row r="51" spans="1:17">
      <c r="A51" s="196"/>
      <c r="B51" s="196"/>
      <c r="C51" s="196"/>
      <c r="D51" s="196"/>
      <c r="E51" s="196"/>
      <c r="F51" s="196"/>
      <c r="G51" s="196"/>
      <c r="H51" s="196"/>
      <c r="I51" s="196"/>
      <c r="J51" s="196"/>
      <c r="K51" s="228"/>
      <c r="L51" s="228"/>
      <c r="M51" s="228"/>
      <c r="N51" s="228"/>
      <c r="O51" s="228"/>
      <c r="P51" s="228"/>
      <c r="Q51" s="210"/>
    </row>
    <row r="52" spans="1:17">
      <c r="A52" s="180"/>
      <c r="B52" s="180"/>
      <c r="C52" s="180"/>
      <c r="D52" s="180"/>
      <c r="E52" s="180"/>
      <c r="F52" s="180"/>
      <c r="G52" s="1"/>
      <c r="H52" s="1"/>
      <c r="I52" s="1"/>
      <c r="J52" s="1"/>
      <c r="K52" s="1"/>
      <c r="L52" s="1"/>
      <c r="M52" s="1"/>
      <c r="N52" s="1"/>
      <c r="O52" s="1"/>
      <c r="P52" s="1"/>
      <c r="Q52" s="1"/>
    </row>
    <row r="53" spans="1:17">
      <c r="A53" s="180"/>
      <c r="B53" s="180"/>
      <c r="C53" s="180"/>
      <c r="D53" s="180"/>
      <c r="E53" s="180"/>
      <c r="F53" s="180"/>
      <c r="G53" s="189"/>
      <c r="H53" s="189"/>
      <c r="I53" s="189"/>
      <c r="J53" s="189"/>
      <c r="K53" s="6"/>
      <c r="L53" s="4"/>
      <c r="M53" s="1"/>
      <c r="N53" s="1"/>
      <c r="O53" s="1"/>
      <c r="P53" s="1"/>
      <c r="Q53" s="1"/>
    </row>
    <row r="54" spans="1:17">
      <c r="A54" s="189"/>
      <c r="B54" s="189"/>
      <c r="C54" s="189"/>
      <c r="D54" s="189"/>
      <c r="E54" s="189"/>
      <c r="F54" s="189"/>
      <c r="G54" s="180"/>
      <c r="H54" s="180"/>
      <c r="I54" s="180"/>
      <c r="J54" s="180"/>
      <c r="K54" s="180"/>
      <c r="L54" s="180"/>
      <c r="M54" s="1"/>
      <c r="N54" s="1"/>
      <c r="O54" s="1"/>
      <c r="P54" s="1"/>
      <c r="Q54" s="1"/>
    </row>
    <row r="55" spans="1:17">
      <c r="A55" s="189"/>
      <c r="B55" s="189"/>
      <c r="C55" s="189"/>
      <c r="D55" s="189"/>
      <c r="E55" s="189"/>
      <c r="F55" s="189"/>
      <c r="G55" s="180"/>
      <c r="H55" s="180"/>
      <c r="I55" s="180"/>
      <c r="J55" s="180"/>
      <c r="K55" s="180"/>
      <c r="L55" s="180"/>
      <c r="M55" s="1"/>
      <c r="N55" s="1"/>
      <c r="O55" s="1"/>
      <c r="P55" s="1"/>
      <c r="Q55" s="1"/>
    </row>
    <row r="56" spans="1:17">
      <c r="A56" s="189"/>
      <c r="B56" s="189"/>
      <c r="C56" s="189"/>
      <c r="D56" s="189"/>
      <c r="E56" s="189"/>
      <c r="F56" s="189"/>
      <c r="G56" s="189"/>
      <c r="H56" s="189"/>
      <c r="I56" s="189"/>
      <c r="J56" s="189"/>
      <c r="K56" s="6"/>
      <c r="L56" s="6"/>
      <c r="M56" s="1"/>
      <c r="N56" s="1"/>
      <c r="O56" s="1"/>
      <c r="P56" s="1"/>
      <c r="Q56" s="1"/>
    </row>
    <row r="57" spans="1:17">
      <c r="A57" s="189"/>
      <c r="B57" s="189"/>
      <c r="C57" s="189"/>
      <c r="D57" s="189"/>
      <c r="E57" s="189"/>
      <c r="F57" s="189"/>
      <c r="G57" s="189"/>
      <c r="H57" s="189"/>
      <c r="I57" s="189"/>
      <c r="J57" s="189"/>
      <c r="K57" s="6"/>
      <c r="L57" s="6"/>
      <c r="M57" s="1"/>
      <c r="N57" s="1"/>
      <c r="O57" s="1"/>
      <c r="P57" s="1"/>
      <c r="Q57" s="1"/>
    </row>
    <row r="58" spans="1:17">
      <c r="A58" s="189"/>
      <c r="B58" s="189"/>
      <c r="C58" s="189"/>
      <c r="D58" s="189"/>
      <c r="E58" s="189"/>
      <c r="F58" s="189"/>
      <c r="G58" s="189"/>
      <c r="H58" s="189"/>
      <c r="I58" s="189"/>
      <c r="J58" s="189"/>
      <c r="K58" s="6"/>
      <c r="L58" s="6"/>
      <c r="M58" s="1"/>
      <c r="N58" s="1"/>
      <c r="O58" s="1"/>
      <c r="P58" s="1"/>
      <c r="Q58" s="1"/>
    </row>
    <row r="59" spans="1:17">
      <c r="A59" s="196"/>
      <c r="B59" s="196"/>
      <c r="C59" s="196"/>
      <c r="D59" s="196"/>
      <c r="E59" s="196"/>
      <c r="F59" s="196"/>
      <c r="G59" s="189"/>
      <c r="H59" s="189"/>
      <c r="I59" s="189"/>
      <c r="J59" s="189"/>
      <c r="K59" s="223"/>
      <c r="L59" s="223"/>
      <c r="M59" s="1"/>
      <c r="N59" s="1"/>
      <c r="O59" s="1"/>
      <c r="P59" s="1"/>
      <c r="Q59" s="239"/>
    </row>
    <row r="60" spans="1:17">
      <c r="A60" s="65"/>
      <c r="B60" s="65"/>
      <c r="C60" s="65"/>
      <c r="D60" s="65"/>
      <c r="E60" s="65"/>
      <c r="F60" s="65"/>
      <c r="G60" s="189"/>
      <c r="H60" s="189"/>
      <c r="I60" s="189"/>
      <c r="J60" s="189"/>
      <c r="K60" s="228"/>
      <c r="L60" s="210"/>
      <c r="M60" s="1"/>
      <c r="N60" s="1"/>
      <c r="O60" s="1"/>
      <c r="P60" s="1"/>
      <c r="Q60" s="1"/>
    </row>
    <row r="61" spans="1:17">
      <c r="A61" s="65"/>
      <c r="B61" s="65"/>
      <c r="C61" s="65"/>
      <c r="D61" s="65"/>
      <c r="E61" s="65"/>
      <c r="F61" s="65"/>
      <c r="G61" s="196"/>
      <c r="H61" s="196"/>
      <c r="I61" s="196"/>
      <c r="J61" s="196"/>
      <c r="K61" s="228"/>
      <c r="L61" s="228"/>
      <c r="M61" s="1"/>
      <c r="N61" s="239"/>
      <c r="O61" s="239"/>
      <c r="P61" s="239"/>
      <c r="Q61" s="6"/>
    </row>
    <row r="62" spans="1:17">
      <c r="A62" s="189"/>
      <c r="B62" s="189"/>
      <c r="C62" s="189"/>
      <c r="D62" s="189"/>
      <c r="E62" s="189"/>
      <c r="F62" s="189"/>
      <c r="G62" s="65"/>
      <c r="H62" s="65"/>
      <c r="I62" s="65"/>
      <c r="J62" s="65"/>
      <c r="K62" s="6"/>
      <c r="L62" s="6"/>
      <c r="M62" s="6"/>
      <c r="N62" s="6"/>
      <c r="O62" s="6"/>
      <c r="P62" s="6"/>
      <c r="Q62" s="210"/>
    </row>
    <row r="63" spans="1:17">
      <c r="A63" s="189"/>
      <c r="B63" s="189"/>
      <c r="C63" s="189"/>
      <c r="D63" s="189"/>
      <c r="E63" s="189"/>
      <c r="F63" s="189"/>
      <c r="G63" s="189"/>
      <c r="H63" s="189"/>
      <c r="I63" s="189"/>
      <c r="J63" s="189"/>
      <c r="K63" s="228"/>
      <c r="L63" s="210"/>
      <c r="M63" s="210"/>
      <c r="N63" s="210"/>
      <c r="O63" s="210"/>
      <c r="P63" s="210"/>
      <c r="Q63" s="210"/>
    </row>
    <row r="64" spans="1:17">
      <c r="A64" s="196"/>
      <c r="B64" s="196"/>
      <c r="C64" s="196"/>
      <c r="D64" s="196"/>
      <c r="E64" s="196"/>
      <c r="F64" s="196"/>
      <c r="G64" s="189"/>
      <c r="H64" s="189"/>
      <c r="I64" s="189"/>
      <c r="J64" s="189"/>
      <c r="K64" s="228"/>
      <c r="L64" s="210"/>
      <c r="M64" s="210"/>
      <c r="N64" s="210"/>
      <c r="O64" s="210"/>
      <c r="P64" s="210"/>
      <c r="Q64" s="210"/>
    </row>
    <row r="65" spans="1:17">
      <c r="A65" s="65"/>
      <c r="B65" s="65"/>
      <c r="C65" s="65"/>
      <c r="D65" s="65"/>
      <c r="E65" s="65"/>
      <c r="F65" s="65"/>
      <c r="G65" s="189"/>
      <c r="H65" s="189"/>
      <c r="I65" s="189"/>
      <c r="J65" s="189"/>
      <c r="K65" s="228"/>
      <c r="L65" s="210"/>
      <c r="M65" s="210"/>
      <c r="N65" s="210"/>
      <c r="O65" s="210"/>
      <c r="P65" s="210"/>
      <c r="Q65" s="6"/>
    </row>
    <row r="66" spans="1:17">
      <c r="A66" s="65"/>
      <c r="B66" s="65"/>
      <c r="C66" s="65"/>
      <c r="D66" s="65"/>
      <c r="E66" s="65"/>
      <c r="F66" s="65"/>
      <c r="G66" s="196"/>
      <c r="H66" s="196"/>
      <c r="I66" s="196"/>
      <c r="J66" s="196"/>
      <c r="K66" s="228"/>
      <c r="L66" s="210"/>
      <c r="M66" s="210"/>
      <c r="N66" s="210"/>
      <c r="O66" s="210"/>
      <c r="P66" s="210"/>
      <c r="Q66" s="6"/>
    </row>
    <row r="67" spans="1:17">
      <c r="A67" s="1"/>
      <c r="B67" s="1"/>
      <c r="C67" s="1"/>
      <c r="D67" s="1"/>
      <c r="E67" s="1"/>
      <c r="F67" s="1"/>
      <c r="G67" s="65"/>
      <c r="H67" s="65"/>
      <c r="I67" s="65"/>
      <c r="J67" s="65"/>
      <c r="K67" s="6"/>
      <c r="L67" s="6"/>
      <c r="M67" s="6"/>
      <c r="N67" s="6"/>
      <c r="O67" s="6"/>
      <c r="P67" s="6"/>
      <c r="Q67" s="1"/>
    </row>
    <row r="68" spans="1:17">
      <c r="A68" s="1"/>
      <c r="B68" s="1"/>
      <c r="C68" s="1"/>
      <c r="D68" s="1"/>
      <c r="E68" s="1"/>
      <c r="F68" s="1"/>
      <c r="G68" s="65"/>
      <c r="H68" s="65"/>
      <c r="I68" s="65"/>
      <c r="J68" s="65"/>
      <c r="K68" s="6"/>
      <c r="L68" s="6"/>
      <c r="M68" s="6"/>
      <c r="N68" s="6"/>
      <c r="O68" s="6"/>
      <c r="P68" s="6"/>
      <c r="Q68" s="1"/>
    </row>
    <row r="69" spans="1:17">
      <c r="A69" s="1"/>
      <c r="B69" s="1"/>
      <c r="C69" s="1"/>
      <c r="D69" s="1"/>
      <c r="E69" s="1"/>
      <c r="F69" s="1"/>
      <c r="G69" s="1"/>
      <c r="H69" s="1"/>
      <c r="I69" s="1"/>
      <c r="J69" s="1"/>
      <c r="K69" s="1"/>
      <c r="L69" s="1"/>
      <c r="M69" s="1"/>
      <c r="N69" s="1"/>
      <c r="O69" s="1"/>
      <c r="P69" s="1"/>
      <c r="Q69" s="1"/>
    </row>
    <row r="70" spans="1:17">
      <c r="A70" s="1"/>
      <c r="B70" s="1"/>
      <c r="C70" s="1"/>
      <c r="D70" s="1"/>
      <c r="E70" s="1"/>
      <c r="F70" s="1"/>
      <c r="G70" s="1"/>
      <c r="H70" s="1"/>
      <c r="I70" s="1"/>
      <c r="J70" s="1"/>
      <c r="K70" s="1"/>
      <c r="L70" s="1"/>
      <c r="M70" s="1"/>
      <c r="N70" s="1"/>
      <c r="O70" s="1"/>
      <c r="P70" s="1"/>
      <c r="Q70" s="1"/>
    </row>
    <row r="71" spans="1:17">
      <c r="A71" s="1"/>
      <c r="B71" s="1"/>
      <c r="C71" s="1"/>
      <c r="D71" s="1"/>
      <c r="E71" s="1"/>
      <c r="F71" s="1"/>
      <c r="G71" s="1"/>
      <c r="H71" s="1"/>
      <c r="I71" s="1"/>
      <c r="J71" s="1"/>
      <c r="K71" s="1"/>
      <c r="L71" s="1"/>
      <c r="M71" s="1"/>
      <c r="N71" s="1"/>
      <c r="O71" s="1"/>
      <c r="P71" s="1"/>
      <c r="Q71" s="1"/>
    </row>
    <row r="72" spans="1:17">
      <c r="A72" s="1"/>
      <c r="B72" s="1"/>
      <c r="C72" s="1"/>
      <c r="D72" s="1"/>
      <c r="E72" s="1"/>
      <c r="F72" s="1"/>
      <c r="G72" s="1"/>
      <c r="H72" s="1"/>
      <c r="I72" s="1"/>
      <c r="J72" s="1"/>
      <c r="K72" s="1"/>
      <c r="L72" s="1"/>
      <c r="M72" s="1"/>
      <c r="N72" s="1"/>
      <c r="O72" s="1"/>
      <c r="P72" s="1"/>
      <c r="Q72" s="1"/>
    </row>
    <row r="73" spans="1:17">
      <c r="A73" s="1"/>
      <c r="B73" s="1"/>
      <c r="C73" s="1"/>
      <c r="D73" s="1"/>
      <c r="E73" s="1"/>
      <c r="F73" s="1"/>
      <c r="G73" s="1"/>
      <c r="H73" s="1"/>
      <c r="I73" s="1"/>
      <c r="J73" s="1"/>
      <c r="K73" s="1"/>
      <c r="L73" s="1"/>
      <c r="M73" s="1"/>
      <c r="N73" s="1"/>
      <c r="O73" s="1"/>
      <c r="P73" s="1"/>
      <c r="Q73" s="1"/>
    </row>
    <row r="74" spans="1:17">
      <c r="A74" s="1"/>
      <c r="B74" s="1"/>
      <c r="C74" s="1"/>
      <c r="D74" s="1"/>
      <c r="E74" s="1"/>
      <c r="F74" s="1"/>
      <c r="G74" s="1"/>
      <c r="H74" s="1"/>
      <c r="I74" s="1"/>
      <c r="J74" s="1"/>
      <c r="K74" s="1"/>
      <c r="L74" s="1"/>
      <c r="M74" s="1"/>
      <c r="N74" s="1"/>
      <c r="O74" s="1"/>
      <c r="P74" s="1"/>
      <c r="Q74" s="1"/>
    </row>
    <row r="75" spans="1:17">
      <c r="A75" s="1"/>
      <c r="B75" s="1"/>
      <c r="C75" s="1"/>
      <c r="D75" s="1"/>
      <c r="E75" s="1"/>
      <c r="F75" s="1"/>
      <c r="G75" s="1"/>
      <c r="H75" s="1"/>
      <c r="I75" s="1"/>
      <c r="J75" s="1"/>
      <c r="K75" s="1"/>
      <c r="L75" s="1"/>
      <c r="M75" s="1"/>
      <c r="N75" s="1"/>
      <c r="O75" s="1"/>
      <c r="P75" s="1"/>
      <c r="Q75" s="1"/>
    </row>
    <row r="76" spans="1:17">
      <c r="A76" s="1"/>
      <c r="B76" s="1"/>
      <c r="C76" s="1"/>
      <c r="D76" s="1"/>
      <c r="E76" s="1"/>
      <c r="F76" s="1"/>
      <c r="G76" s="1"/>
      <c r="H76" s="1"/>
      <c r="I76" s="1"/>
      <c r="J76" s="1"/>
      <c r="K76" s="1"/>
      <c r="L76" s="1"/>
      <c r="M76" s="1"/>
      <c r="N76" s="1"/>
      <c r="O76" s="1"/>
      <c r="P76" s="1"/>
      <c r="Q76" s="1"/>
    </row>
    <row r="77" spans="1:17">
      <c r="A77" s="1"/>
      <c r="B77" s="1"/>
      <c r="C77" s="1"/>
      <c r="D77" s="1"/>
      <c r="E77" s="1"/>
      <c r="F77" s="1"/>
      <c r="G77" s="1"/>
      <c r="H77" s="1"/>
      <c r="I77" s="1"/>
      <c r="J77" s="1"/>
      <c r="K77" s="1"/>
      <c r="L77" s="1"/>
      <c r="M77" s="1"/>
      <c r="N77" s="1"/>
      <c r="O77" s="1"/>
      <c r="P77" s="1"/>
      <c r="Q77" s="1"/>
    </row>
    <row r="78" spans="1:17">
      <c r="A78" s="1"/>
      <c r="B78" s="1"/>
      <c r="C78" s="1"/>
      <c r="D78" s="1"/>
      <c r="E78" s="1"/>
      <c r="F78" s="1"/>
      <c r="G78" s="1"/>
      <c r="H78" s="1"/>
      <c r="I78" s="1"/>
      <c r="J78" s="1"/>
      <c r="K78" s="1"/>
      <c r="L78" s="1"/>
      <c r="M78" s="1"/>
      <c r="N78" s="1"/>
      <c r="O78" s="1"/>
      <c r="P78" s="1"/>
      <c r="Q78" s="1"/>
    </row>
    <row r="79" spans="1:17">
      <c r="A79" s="1"/>
      <c r="B79" s="1"/>
      <c r="C79" s="1"/>
      <c r="D79" s="1"/>
      <c r="E79" s="1"/>
      <c r="F79" s="1"/>
      <c r="G79" s="1"/>
      <c r="H79" s="1"/>
      <c r="I79" s="1"/>
      <c r="J79" s="1"/>
      <c r="K79" s="1"/>
      <c r="L79" s="1"/>
      <c r="M79" s="1"/>
      <c r="N79" s="1"/>
      <c r="O79" s="1"/>
      <c r="P79" s="1"/>
      <c r="Q79" s="1"/>
    </row>
    <row r="80" spans="1:17">
      <c r="A80" s="1"/>
      <c r="B80" s="1"/>
      <c r="C80" s="1"/>
      <c r="D80" s="1"/>
      <c r="E80" s="1"/>
      <c r="F80" s="1"/>
      <c r="G80" s="1"/>
      <c r="H80" s="1"/>
      <c r="I80" s="1"/>
      <c r="J80" s="1"/>
      <c r="K80" s="1"/>
      <c r="L80" s="1"/>
      <c r="M80" s="1"/>
      <c r="N80" s="1"/>
      <c r="O80" s="1"/>
      <c r="P80" s="1"/>
      <c r="Q80" s="1"/>
    </row>
    <row r="81" spans="1:17">
      <c r="A81" s="1"/>
      <c r="B81" s="1"/>
      <c r="C81" s="1"/>
      <c r="D81" s="1"/>
      <c r="E81" s="1"/>
      <c r="F81" s="1"/>
      <c r="G81" s="1"/>
      <c r="H81" s="1"/>
      <c r="I81" s="1"/>
      <c r="J81" s="1"/>
      <c r="K81" s="1"/>
      <c r="L81" s="1"/>
      <c r="M81" s="1"/>
      <c r="N81" s="1"/>
      <c r="O81" s="1"/>
      <c r="P81" s="1"/>
      <c r="Q81" s="1"/>
    </row>
    <row r="82" spans="1:17">
      <c r="A82" s="1"/>
      <c r="B82" s="1"/>
      <c r="C82" s="1"/>
      <c r="D82" s="1"/>
      <c r="E82" s="1"/>
      <c r="F82" s="1"/>
      <c r="G82" s="1"/>
      <c r="H82" s="1"/>
      <c r="I82" s="1"/>
      <c r="J82" s="1"/>
      <c r="K82" s="1"/>
      <c r="L82" s="1"/>
      <c r="M82" s="1"/>
      <c r="N82" s="1"/>
      <c r="O82" s="1"/>
      <c r="P82" s="1"/>
      <c r="Q82" s="1"/>
    </row>
    <row r="83" spans="1:17">
      <c r="A83" s="1"/>
      <c r="B83" s="1"/>
      <c r="C83" s="1"/>
      <c r="D83" s="1"/>
      <c r="E83" s="1"/>
      <c r="F83" s="1"/>
      <c r="G83" s="1"/>
      <c r="H83" s="1"/>
      <c r="I83" s="1"/>
      <c r="J83" s="1"/>
      <c r="K83" s="1"/>
      <c r="L83" s="1"/>
      <c r="M83" s="1"/>
      <c r="N83" s="1"/>
      <c r="O83" s="1"/>
      <c r="P83" s="1"/>
      <c r="Q83" s="1"/>
    </row>
    <row r="84" spans="1:17">
      <c r="A84" s="1"/>
      <c r="B84" s="1"/>
      <c r="C84" s="1"/>
      <c r="D84" s="1"/>
      <c r="E84" s="1"/>
      <c r="F84" s="1"/>
      <c r="G84" s="1"/>
      <c r="H84" s="1"/>
      <c r="I84" s="1"/>
      <c r="J84" s="1"/>
      <c r="K84" s="1"/>
      <c r="L84" s="1"/>
      <c r="M84" s="1"/>
      <c r="N84" s="1"/>
      <c r="O84" s="1"/>
      <c r="P84" s="1"/>
      <c r="Q84" s="1"/>
    </row>
    <row r="85" spans="1:17">
      <c r="A85" s="1"/>
      <c r="B85" s="1"/>
      <c r="C85" s="1"/>
      <c r="D85" s="1"/>
      <c r="E85" s="1"/>
      <c r="F85" s="1"/>
      <c r="G85" s="1"/>
      <c r="H85" s="1"/>
      <c r="I85" s="1"/>
      <c r="J85" s="1"/>
      <c r="K85" s="1"/>
      <c r="L85" s="1"/>
      <c r="M85" s="1"/>
      <c r="N85" s="1"/>
      <c r="O85" s="1"/>
      <c r="P85" s="1"/>
      <c r="Q85" s="1"/>
    </row>
    <row r="86" spans="1:17">
      <c r="A86" s="1"/>
      <c r="B86" s="1"/>
      <c r="C86" s="1"/>
      <c r="D86" s="1"/>
      <c r="E86" s="1"/>
      <c r="F86" s="1"/>
      <c r="G86" s="1"/>
      <c r="H86" s="1"/>
      <c r="I86" s="1"/>
      <c r="J86" s="1"/>
      <c r="K86" s="1"/>
      <c r="L86" s="1"/>
      <c r="M86" s="1"/>
      <c r="N86" s="1"/>
      <c r="O86" s="1"/>
      <c r="P86" s="1"/>
      <c r="Q86" s="1"/>
    </row>
    <row r="87" spans="1:17">
      <c r="A87" s="1"/>
      <c r="B87" s="1"/>
      <c r="C87" s="1"/>
      <c r="D87" s="1"/>
      <c r="E87" s="1"/>
      <c r="F87" s="1"/>
      <c r="G87" s="1"/>
      <c r="H87" s="1"/>
      <c r="I87" s="1"/>
      <c r="J87" s="1"/>
      <c r="K87" s="1"/>
      <c r="L87" s="1"/>
      <c r="M87" s="1"/>
      <c r="N87" s="1"/>
      <c r="O87" s="1"/>
      <c r="P87" s="1"/>
      <c r="Q87" s="1"/>
    </row>
    <row r="88" spans="1:17">
      <c r="A88" s="1"/>
      <c r="B88" s="1"/>
      <c r="C88" s="1"/>
      <c r="D88" s="1"/>
      <c r="E88" s="1"/>
      <c r="F88" s="1"/>
      <c r="G88" s="1"/>
      <c r="H88" s="1"/>
      <c r="I88" s="1"/>
      <c r="J88" s="1"/>
      <c r="K88" s="1"/>
      <c r="L88" s="1"/>
      <c r="M88" s="1"/>
      <c r="N88" s="1"/>
      <c r="O88" s="1"/>
      <c r="P88" s="1"/>
      <c r="Q88" s="1"/>
    </row>
    <row r="89" spans="1:17">
      <c r="A89" s="1"/>
      <c r="B89" s="1"/>
      <c r="C89" s="1"/>
      <c r="D89" s="1"/>
      <c r="E89" s="1"/>
      <c r="F89" s="1"/>
      <c r="G89" s="1"/>
      <c r="H89" s="1"/>
      <c r="I89" s="1"/>
      <c r="J89" s="1"/>
      <c r="K89" s="1"/>
      <c r="L89" s="1"/>
      <c r="M89" s="1"/>
      <c r="N89" s="1"/>
      <c r="O89" s="1"/>
      <c r="P89" s="1"/>
      <c r="Q89" s="1"/>
    </row>
    <row r="90" spans="1:17">
      <c r="A90" s="1"/>
      <c r="B90" s="1"/>
      <c r="C90" s="1"/>
      <c r="D90" s="1"/>
      <c r="E90" s="1"/>
      <c r="F90" s="1"/>
      <c r="G90" s="1"/>
      <c r="H90" s="1"/>
      <c r="I90" s="1"/>
      <c r="J90" s="1"/>
      <c r="K90" s="1"/>
      <c r="L90" s="1"/>
      <c r="M90" s="1"/>
      <c r="N90" s="1"/>
      <c r="O90" s="1"/>
      <c r="P90" s="1"/>
      <c r="Q90" s="1"/>
    </row>
    <row r="91" spans="1:17">
      <c r="A91" s="1"/>
      <c r="B91" s="1"/>
      <c r="C91" s="1"/>
      <c r="D91" s="1"/>
      <c r="E91" s="1"/>
      <c r="F91" s="1"/>
      <c r="G91" s="1"/>
      <c r="H91" s="1"/>
      <c r="I91" s="1"/>
      <c r="J91" s="1"/>
      <c r="K91" s="1"/>
      <c r="L91" s="1"/>
      <c r="M91" s="1"/>
      <c r="N91" s="1"/>
      <c r="O91" s="1"/>
      <c r="P91" s="1"/>
      <c r="Q91" s="1"/>
    </row>
    <row r="92" spans="1:17">
      <c r="A92" s="1"/>
      <c r="B92" s="1"/>
      <c r="C92" s="1"/>
      <c r="D92" s="1"/>
      <c r="E92" s="1"/>
      <c r="F92" s="1"/>
      <c r="G92" s="1"/>
      <c r="H92" s="1"/>
      <c r="I92" s="1"/>
      <c r="J92" s="1"/>
      <c r="K92" s="1"/>
      <c r="L92" s="1"/>
      <c r="M92" s="1"/>
      <c r="N92" s="1"/>
      <c r="O92" s="1"/>
      <c r="P92" s="1"/>
      <c r="Q92" s="1"/>
    </row>
    <row r="93" spans="1:17">
      <c r="A93" s="1"/>
      <c r="B93" s="1"/>
      <c r="C93" s="1"/>
      <c r="D93" s="1"/>
      <c r="E93" s="1"/>
      <c r="F93" s="1"/>
      <c r="G93" s="1"/>
      <c r="H93" s="1"/>
      <c r="I93" s="1"/>
      <c r="J93" s="1"/>
      <c r="K93" s="1"/>
      <c r="L93" s="1"/>
      <c r="M93" s="1"/>
      <c r="N93" s="1"/>
      <c r="O93" s="1"/>
      <c r="P93" s="1"/>
      <c r="Q93" s="1"/>
    </row>
    <row r="94" spans="1:17">
      <c r="A94" s="1"/>
      <c r="B94" s="1"/>
      <c r="C94" s="1"/>
      <c r="D94" s="1"/>
      <c r="E94" s="1"/>
      <c r="F94" s="1"/>
      <c r="G94" s="1"/>
      <c r="H94" s="1"/>
      <c r="I94" s="1"/>
      <c r="J94" s="1"/>
      <c r="K94" s="1"/>
      <c r="L94" s="1"/>
      <c r="M94" s="1"/>
      <c r="N94" s="1"/>
      <c r="O94" s="1"/>
      <c r="P94" s="1"/>
      <c r="Q94" s="1"/>
    </row>
    <row r="95" spans="1:17">
      <c r="A95" s="1"/>
      <c r="B95" s="1"/>
      <c r="C95" s="1"/>
      <c r="D95" s="1"/>
      <c r="E95" s="1"/>
      <c r="F95" s="1"/>
      <c r="G95" s="1"/>
      <c r="H95" s="1"/>
      <c r="I95" s="1"/>
      <c r="J95" s="1"/>
      <c r="K95" s="1"/>
      <c r="L95" s="1"/>
      <c r="M95" s="1"/>
      <c r="N95" s="1"/>
      <c r="O95" s="1"/>
      <c r="P95" s="1"/>
      <c r="Q95" s="1"/>
    </row>
    <row r="96" spans="1:17">
      <c r="A96" s="1"/>
      <c r="B96" s="1"/>
      <c r="C96" s="1"/>
      <c r="D96" s="1"/>
      <c r="E96" s="1"/>
      <c r="F96" s="1"/>
      <c r="G96" s="1"/>
      <c r="H96" s="1"/>
      <c r="I96" s="1"/>
      <c r="J96" s="1"/>
      <c r="K96" s="1"/>
      <c r="L96" s="1"/>
      <c r="M96" s="1"/>
      <c r="N96" s="1"/>
      <c r="O96" s="1"/>
      <c r="P96" s="1"/>
      <c r="Q96" s="1"/>
    </row>
    <row r="97" spans="1:17">
      <c r="A97" s="1"/>
      <c r="B97" s="1"/>
      <c r="C97" s="1"/>
      <c r="D97" s="1"/>
      <c r="E97" s="1"/>
      <c r="F97" s="1"/>
      <c r="G97" s="1"/>
      <c r="H97" s="1"/>
      <c r="I97" s="1"/>
      <c r="J97" s="1"/>
      <c r="K97" s="1"/>
      <c r="L97" s="1"/>
      <c r="M97" s="1"/>
      <c r="N97" s="1"/>
      <c r="O97" s="1"/>
      <c r="P97" s="1"/>
      <c r="Q97" s="1"/>
    </row>
    <row r="98" spans="1:17">
      <c r="A98" s="1"/>
      <c r="B98" s="1"/>
      <c r="C98" s="1"/>
      <c r="D98" s="1"/>
      <c r="E98" s="1"/>
      <c r="F98" s="1"/>
      <c r="G98" s="1"/>
      <c r="H98" s="1"/>
      <c r="I98" s="1"/>
      <c r="J98" s="1"/>
      <c r="K98" s="1"/>
      <c r="L98" s="1"/>
      <c r="M98" s="1"/>
      <c r="N98" s="1"/>
      <c r="O98" s="1"/>
      <c r="P98" s="1"/>
      <c r="Q98" s="1"/>
    </row>
    <row r="99" spans="1:17">
      <c r="A99" s="1"/>
      <c r="B99" s="1"/>
      <c r="C99" s="1"/>
      <c r="D99" s="1"/>
      <c r="E99" s="1"/>
      <c r="F99" s="1"/>
      <c r="G99" s="1"/>
      <c r="H99" s="1"/>
      <c r="I99" s="1"/>
      <c r="J99" s="1"/>
      <c r="K99" s="1"/>
      <c r="L99" s="1"/>
      <c r="M99" s="1"/>
      <c r="N99" s="1"/>
      <c r="O99" s="1"/>
      <c r="P99" s="1"/>
      <c r="Q99" s="1"/>
    </row>
    <row r="100" spans="1:17">
      <c r="A100" s="1"/>
      <c r="B100" s="1"/>
      <c r="C100" s="1"/>
      <c r="D100" s="1"/>
      <c r="E100" s="1"/>
      <c r="F100" s="1"/>
      <c r="G100" s="1"/>
      <c r="H100" s="1"/>
      <c r="I100" s="1"/>
      <c r="J100" s="1"/>
      <c r="K100" s="1"/>
      <c r="L100" s="1"/>
      <c r="M100" s="1"/>
      <c r="N100" s="1"/>
      <c r="O100" s="1"/>
      <c r="P100" s="1"/>
      <c r="Q100" s="1"/>
    </row>
    <row r="101" spans="1:17">
      <c r="A101" s="1"/>
      <c r="B101" s="1"/>
      <c r="C101" s="1"/>
      <c r="D101" s="1"/>
      <c r="E101" s="1"/>
      <c r="F101" s="1"/>
      <c r="G101" s="1"/>
      <c r="H101" s="1"/>
      <c r="I101" s="1"/>
      <c r="J101" s="1"/>
      <c r="K101" s="1"/>
      <c r="L101" s="1"/>
      <c r="M101" s="1"/>
      <c r="N101" s="1"/>
      <c r="O101" s="1"/>
      <c r="P101" s="1"/>
      <c r="Q101" s="1"/>
    </row>
    <row r="102" spans="1:17">
      <c r="A102" s="1"/>
      <c r="B102" s="1"/>
      <c r="C102" s="1"/>
      <c r="D102" s="1"/>
      <c r="E102" s="1"/>
      <c r="F102" s="1"/>
      <c r="G102" s="1"/>
      <c r="H102" s="1"/>
      <c r="I102" s="1"/>
      <c r="J102" s="1"/>
      <c r="K102" s="1"/>
      <c r="L102" s="1"/>
      <c r="M102" s="1"/>
      <c r="N102" s="1"/>
      <c r="O102" s="1"/>
      <c r="P102" s="1"/>
      <c r="Q102" s="1"/>
    </row>
    <row r="103" spans="1:17">
      <c r="A103" s="1"/>
      <c r="B103" s="1"/>
      <c r="C103" s="1"/>
      <c r="D103" s="1"/>
      <c r="E103" s="1"/>
      <c r="F103" s="1"/>
      <c r="G103" s="1"/>
      <c r="H103" s="1"/>
      <c r="I103" s="1"/>
      <c r="J103" s="1"/>
      <c r="K103" s="1"/>
      <c r="L103" s="1"/>
      <c r="M103" s="1"/>
      <c r="N103" s="1"/>
      <c r="O103" s="1"/>
      <c r="P103" s="1"/>
      <c r="Q103" s="1"/>
    </row>
    <row r="104" spans="1:17">
      <c r="A104" s="1"/>
      <c r="B104" s="1"/>
      <c r="C104" s="1"/>
      <c r="D104" s="1"/>
      <c r="E104" s="1"/>
      <c r="F104" s="1"/>
      <c r="G104" s="1"/>
      <c r="H104" s="1"/>
      <c r="I104" s="1"/>
      <c r="J104" s="1"/>
      <c r="K104" s="1"/>
      <c r="L104" s="1"/>
      <c r="M104" s="1"/>
      <c r="N104" s="1"/>
      <c r="O104" s="1"/>
      <c r="P104" s="1"/>
      <c r="Q104" s="1"/>
    </row>
    <row r="105" spans="1:17">
      <c r="A105" s="1"/>
      <c r="B105" s="1"/>
      <c r="C105" s="1"/>
      <c r="D105" s="1"/>
      <c r="E105" s="1"/>
      <c r="F105" s="1"/>
      <c r="G105" s="1"/>
      <c r="H105" s="1"/>
      <c r="I105" s="1"/>
      <c r="J105" s="1"/>
      <c r="K105" s="1"/>
      <c r="L105" s="1"/>
      <c r="M105" s="1"/>
      <c r="N105" s="1"/>
      <c r="O105" s="1"/>
      <c r="P105" s="1"/>
      <c r="Q105" s="1"/>
    </row>
    <row r="106" spans="1:17">
      <c r="A106" s="1"/>
      <c r="B106" s="1"/>
      <c r="C106" s="1"/>
      <c r="D106" s="1"/>
      <c r="E106" s="1"/>
      <c r="F106" s="1"/>
      <c r="G106" s="1"/>
      <c r="H106" s="1"/>
      <c r="I106" s="1"/>
      <c r="J106" s="1"/>
      <c r="K106" s="1"/>
      <c r="L106" s="1"/>
      <c r="M106" s="1"/>
      <c r="N106" s="1"/>
      <c r="O106" s="1"/>
      <c r="P106" s="1"/>
      <c r="Q106" s="1"/>
    </row>
    <row r="107" spans="1:17">
      <c r="A107" s="1"/>
      <c r="B107" s="1"/>
      <c r="C107" s="1"/>
      <c r="D107" s="1"/>
      <c r="E107" s="1"/>
      <c r="F107" s="1"/>
      <c r="G107" s="1"/>
      <c r="H107" s="1"/>
      <c r="I107" s="1"/>
      <c r="J107" s="1"/>
      <c r="K107" s="1"/>
      <c r="L107" s="1"/>
      <c r="M107" s="1"/>
      <c r="N107" s="1"/>
      <c r="O107" s="1"/>
      <c r="P107" s="1"/>
      <c r="Q107" s="1"/>
    </row>
    <row r="108" spans="1:17">
      <c r="A108" s="1"/>
      <c r="B108" s="1"/>
      <c r="C108" s="1"/>
      <c r="D108" s="1"/>
      <c r="E108" s="1"/>
      <c r="F108" s="1"/>
      <c r="G108" s="1"/>
      <c r="H108" s="1"/>
      <c r="I108" s="1"/>
      <c r="J108" s="1"/>
      <c r="K108" s="1"/>
      <c r="L108" s="1"/>
      <c r="M108" s="1"/>
      <c r="N108" s="1"/>
      <c r="O108" s="1"/>
      <c r="P108" s="1"/>
      <c r="Q108" s="1"/>
    </row>
    <row r="109" spans="1:17">
      <c r="A109" s="1"/>
      <c r="B109" s="1"/>
      <c r="C109" s="1"/>
      <c r="D109" s="1"/>
      <c r="E109" s="1"/>
      <c r="F109" s="1"/>
      <c r="G109" s="1"/>
      <c r="H109" s="1"/>
      <c r="I109" s="1"/>
      <c r="J109" s="1"/>
      <c r="K109" s="1"/>
      <c r="L109" s="1"/>
      <c r="M109" s="1"/>
      <c r="N109" s="1"/>
      <c r="O109" s="1"/>
      <c r="P109" s="1"/>
      <c r="Q109" s="1"/>
    </row>
    <row r="110" spans="1:17">
      <c r="A110" s="1"/>
      <c r="B110" s="1"/>
      <c r="C110" s="1"/>
      <c r="D110" s="1"/>
      <c r="E110" s="1"/>
      <c r="F110" s="1"/>
      <c r="G110" s="1"/>
      <c r="H110" s="1"/>
      <c r="I110" s="1"/>
      <c r="J110" s="1"/>
      <c r="K110" s="1"/>
      <c r="L110" s="1"/>
      <c r="M110" s="1"/>
      <c r="N110" s="1"/>
      <c r="O110" s="1"/>
      <c r="P110" s="1"/>
      <c r="Q110" s="1"/>
    </row>
    <row r="111" spans="1:17">
      <c r="A111" s="1"/>
      <c r="B111" s="1"/>
      <c r="C111" s="1"/>
      <c r="D111" s="1"/>
      <c r="E111" s="1"/>
      <c r="F111" s="1"/>
      <c r="G111" s="1"/>
      <c r="H111" s="1"/>
      <c r="I111" s="1"/>
      <c r="J111" s="1"/>
      <c r="K111" s="1"/>
      <c r="L111" s="1"/>
      <c r="M111" s="1"/>
      <c r="N111" s="1"/>
      <c r="O111" s="1"/>
      <c r="P111" s="1"/>
      <c r="Q111" s="1"/>
    </row>
    <row r="112" spans="1:17">
      <c r="A112" s="1"/>
      <c r="B112" s="1"/>
      <c r="C112" s="1"/>
      <c r="D112" s="1"/>
      <c r="E112" s="1"/>
      <c r="F112" s="1"/>
      <c r="G112" s="1"/>
      <c r="H112" s="1"/>
      <c r="I112" s="1"/>
      <c r="J112" s="1"/>
      <c r="K112" s="1"/>
      <c r="L112" s="1"/>
      <c r="M112" s="1"/>
      <c r="N112" s="1"/>
      <c r="O112" s="1"/>
      <c r="P112" s="1"/>
      <c r="Q112" s="1"/>
    </row>
    <row r="113" spans="1:17">
      <c r="A113" s="1"/>
      <c r="B113" s="1"/>
      <c r="C113" s="1"/>
      <c r="D113" s="1"/>
      <c r="E113" s="1"/>
      <c r="F113" s="1"/>
      <c r="G113" s="1"/>
      <c r="H113" s="1"/>
      <c r="I113" s="1"/>
      <c r="J113" s="1"/>
      <c r="K113" s="1"/>
      <c r="L113" s="1"/>
      <c r="M113" s="1"/>
      <c r="N113" s="1"/>
      <c r="O113" s="1"/>
      <c r="P113" s="1"/>
      <c r="Q113" s="1"/>
    </row>
    <row r="114" spans="1:17">
      <c r="A114" s="1"/>
      <c r="B114" s="1"/>
      <c r="C114" s="1"/>
      <c r="D114" s="1"/>
      <c r="E114" s="1"/>
      <c r="F114" s="1"/>
      <c r="G114" s="1"/>
      <c r="H114" s="1"/>
      <c r="I114" s="1"/>
      <c r="J114" s="1"/>
      <c r="K114" s="1"/>
      <c r="L114" s="1"/>
      <c r="M114" s="1"/>
      <c r="N114" s="1"/>
      <c r="O114" s="1"/>
      <c r="P114" s="1"/>
      <c r="Q114" s="1"/>
    </row>
    <row r="115" spans="1:17">
      <c r="A115" s="1"/>
      <c r="B115" s="1"/>
      <c r="C115" s="1"/>
      <c r="D115" s="1"/>
      <c r="E115" s="1"/>
      <c r="F115" s="1"/>
      <c r="G115" s="1"/>
      <c r="H115" s="1"/>
      <c r="I115" s="1"/>
      <c r="J115" s="1"/>
      <c r="K115" s="1"/>
      <c r="L115" s="1"/>
      <c r="M115" s="1"/>
      <c r="N115" s="1"/>
      <c r="O115" s="1"/>
      <c r="P115" s="1"/>
      <c r="Q115" s="1"/>
    </row>
    <row r="116" spans="1:17">
      <c r="A116" s="1"/>
      <c r="B116" s="1"/>
      <c r="C116" s="1"/>
      <c r="D116" s="1"/>
      <c r="E116" s="1"/>
      <c r="F116" s="1"/>
      <c r="G116" s="1"/>
      <c r="H116" s="1"/>
      <c r="I116" s="1"/>
      <c r="J116" s="1"/>
      <c r="K116" s="1"/>
      <c r="L116" s="1"/>
      <c r="M116" s="1"/>
      <c r="N116" s="1"/>
      <c r="O116" s="1"/>
      <c r="P116" s="1"/>
      <c r="Q116" s="1"/>
    </row>
    <row r="117" spans="1:17">
      <c r="A117" s="1"/>
      <c r="B117" s="1"/>
      <c r="C117" s="1"/>
      <c r="D117" s="1"/>
      <c r="E117" s="1"/>
      <c r="F117" s="1"/>
      <c r="G117" s="1"/>
      <c r="H117" s="1"/>
      <c r="I117" s="1"/>
      <c r="J117" s="1"/>
      <c r="K117" s="1"/>
      <c r="L117" s="1"/>
      <c r="M117" s="1"/>
      <c r="N117" s="1"/>
      <c r="O117" s="1"/>
      <c r="P117" s="1"/>
      <c r="Q117" s="1"/>
    </row>
    <row r="118" spans="1:17">
      <c r="A118" s="1"/>
      <c r="B118" s="1"/>
      <c r="C118" s="1"/>
      <c r="D118" s="1"/>
      <c r="E118" s="1"/>
      <c r="F118" s="1"/>
      <c r="G118" s="1"/>
      <c r="H118" s="1"/>
      <c r="I118" s="1"/>
      <c r="J118" s="1"/>
      <c r="K118" s="1"/>
      <c r="L118" s="1"/>
      <c r="M118" s="1"/>
      <c r="N118" s="1"/>
      <c r="O118" s="1"/>
      <c r="P118" s="1"/>
      <c r="Q118" s="1"/>
    </row>
    <row r="119" spans="1:17">
      <c r="A119" s="1"/>
      <c r="B119" s="1"/>
      <c r="C119" s="1"/>
      <c r="D119" s="1"/>
      <c r="E119" s="1"/>
      <c r="F119" s="1"/>
      <c r="G119" s="1"/>
      <c r="H119" s="1"/>
      <c r="I119" s="1"/>
      <c r="J119" s="1"/>
      <c r="K119" s="1"/>
      <c r="L119" s="1"/>
      <c r="M119" s="1"/>
      <c r="N119" s="1"/>
      <c r="O119" s="1"/>
      <c r="P119" s="1"/>
      <c r="Q119" s="1"/>
    </row>
    <row r="120" spans="1:17">
      <c r="A120" s="1"/>
      <c r="B120" s="1"/>
      <c r="C120" s="1"/>
      <c r="D120" s="1"/>
      <c r="E120" s="1"/>
      <c r="F120" s="1"/>
      <c r="G120" s="1"/>
      <c r="H120" s="1"/>
      <c r="I120" s="1"/>
      <c r="J120" s="1"/>
      <c r="K120" s="1"/>
      <c r="L120" s="1"/>
      <c r="M120" s="1"/>
      <c r="N120" s="1"/>
      <c r="O120" s="1"/>
      <c r="P120" s="1"/>
      <c r="Q120" s="1"/>
    </row>
    <row r="121" spans="1:17">
      <c r="A121" s="1"/>
      <c r="B121" s="1"/>
      <c r="C121" s="1"/>
      <c r="D121" s="1"/>
      <c r="E121" s="1"/>
      <c r="F121" s="1"/>
      <c r="G121" s="1"/>
      <c r="H121" s="1"/>
      <c r="I121" s="1"/>
      <c r="J121" s="1"/>
      <c r="K121" s="1"/>
      <c r="L121" s="1"/>
      <c r="M121" s="1"/>
      <c r="N121" s="1"/>
      <c r="O121" s="1"/>
      <c r="P121" s="1"/>
      <c r="Q121" s="1"/>
    </row>
    <row r="122" spans="1:17">
      <c r="A122" s="1"/>
      <c r="B122" s="1"/>
      <c r="C122" s="1"/>
      <c r="D122" s="1"/>
      <c r="E122" s="1"/>
      <c r="F122" s="1"/>
      <c r="G122" s="1"/>
      <c r="H122" s="1"/>
      <c r="I122" s="1"/>
      <c r="J122" s="1"/>
      <c r="K122" s="1"/>
      <c r="L122" s="1"/>
      <c r="M122" s="1"/>
      <c r="N122" s="1"/>
      <c r="O122" s="1"/>
      <c r="P122" s="1"/>
      <c r="Q122" s="1"/>
    </row>
    <row r="123" spans="1:17">
      <c r="A123" s="1"/>
      <c r="B123" s="1"/>
      <c r="C123" s="1"/>
      <c r="D123" s="1"/>
      <c r="E123" s="1"/>
      <c r="F123" s="1"/>
      <c r="G123" s="1"/>
      <c r="H123" s="1"/>
      <c r="I123" s="1"/>
      <c r="J123" s="1"/>
      <c r="K123" s="1"/>
      <c r="L123" s="1"/>
      <c r="M123" s="1"/>
      <c r="N123" s="1"/>
      <c r="O123" s="1"/>
      <c r="P123" s="1"/>
      <c r="Q123" s="1"/>
    </row>
    <row r="124" spans="1:17">
      <c r="A124" s="1"/>
      <c r="B124" s="1"/>
      <c r="C124" s="1"/>
      <c r="D124" s="1"/>
      <c r="E124" s="1"/>
      <c r="F124" s="1"/>
      <c r="G124" s="1"/>
      <c r="H124" s="1"/>
      <c r="I124" s="1"/>
      <c r="J124" s="1"/>
      <c r="K124" s="1"/>
      <c r="L124" s="1"/>
      <c r="M124" s="1"/>
      <c r="N124" s="1"/>
      <c r="O124" s="1"/>
      <c r="P124" s="1"/>
      <c r="Q124" s="1"/>
    </row>
    <row r="125" spans="1:17">
      <c r="A125" s="1"/>
      <c r="B125" s="1"/>
      <c r="C125" s="1"/>
      <c r="D125" s="1"/>
      <c r="E125" s="1"/>
      <c r="F125" s="1"/>
      <c r="G125" s="1"/>
      <c r="H125" s="1"/>
      <c r="I125" s="1"/>
      <c r="J125" s="1"/>
      <c r="K125" s="1"/>
      <c r="L125" s="1"/>
      <c r="M125" s="1"/>
      <c r="N125" s="1"/>
      <c r="O125" s="1"/>
      <c r="P125" s="1"/>
      <c r="Q125" s="1"/>
    </row>
    <row r="126" spans="1:17">
      <c r="A126" s="1"/>
      <c r="B126" s="1"/>
      <c r="C126" s="1"/>
      <c r="D126" s="1"/>
      <c r="E126" s="1"/>
      <c r="F126" s="1"/>
      <c r="G126" s="1"/>
      <c r="H126" s="1"/>
      <c r="I126" s="1"/>
      <c r="J126" s="1"/>
      <c r="K126" s="1"/>
      <c r="L126" s="1"/>
      <c r="M126" s="1"/>
      <c r="N126" s="1"/>
      <c r="O126" s="1"/>
      <c r="P126" s="1"/>
      <c r="Q126" s="1"/>
    </row>
    <row r="127" spans="1:17">
      <c r="A127" s="1"/>
      <c r="B127" s="1"/>
      <c r="C127" s="1"/>
      <c r="D127" s="1"/>
      <c r="E127" s="1"/>
      <c r="F127" s="1"/>
      <c r="G127" s="1"/>
      <c r="H127" s="1"/>
      <c r="I127" s="1"/>
      <c r="J127" s="1"/>
      <c r="K127" s="1"/>
      <c r="L127" s="1"/>
      <c r="M127" s="1"/>
      <c r="N127" s="1"/>
      <c r="O127" s="1"/>
      <c r="P127" s="1"/>
      <c r="Q127" s="1"/>
    </row>
    <row r="128" spans="1:17">
      <c r="A128" s="1"/>
      <c r="B128" s="1"/>
      <c r="C128" s="1"/>
      <c r="D128" s="1"/>
      <c r="E128" s="1"/>
      <c r="F128" s="1"/>
      <c r="G128" s="1"/>
      <c r="H128" s="1"/>
      <c r="I128" s="1"/>
      <c r="J128" s="1"/>
      <c r="K128" s="1"/>
      <c r="L128" s="1"/>
      <c r="M128" s="1"/>
      <c r="N128" s="1"/>
      <c r="O128" s="1"/>
      <c r="P128" s="1"/>
      <c r="Q128" s="1"/>
    </row>
    <row r="129" spans="1:17">
      <c r="A129" s="1"/>
      <c r="B129" s="1"/>
      <c r="C129" s="1"/>
      <c r="D129" s="1"/>
      <c r="E129" s="1"/>
      <c r="F129" s="1"/>
      <c r="G129" s="1"/>
      <c r="H129" s="1"/>
      <c r="I129" s="1"/>
      <c r="J129" s="1"/>
      <c r="K129" s="1"/>
      <c r="L129" s="1"/>
      <c r="M129" s="1"/>
      <c r="N129" s="1"/>
      <c r="O129" s="1"/>
      <c r="P129" s="1"/>
      <c r="Q129" s="1"/>
    </row>
    <row r="130" spans="1:17">
      <c r="A130" s="1"/>
      <c r="B130" s="1"/>
      <c r="C130" s="1"/>
      <c r="D130" s="1"/>
      <c r="E130" s="1"/>
      <c r="F130" s="1"/>
      <c r="G130" s="1"/>
      <c r="H130" s="1"/>
      <c r="I130" s="1"/>
      <c r="J130" s="1"/>
      <c r="K130" s="1"/>
      <c r="L130" s="1"/>
      <c r="M130" s="1"/>
      <c r="N130" s="1"/>
      <c r="O130" s="1"/>
      <c r="P130" s="1"/>
      <c r="Q130" s="1"/>
    </row>
    <row r="131" spans="1:17">
      <c r="A131" s="1"/>
      <c r="B131" s="1"/>
      <c r="C131" s="1"/>
      <c r="D131" s="1"/>
      <c r="E131" s="1"/>
      <c r="F131" s="1"/>
      <c r="G131" s="1"/>
      <c r="H131" s="1"/>
      <c r="I131" s="1"/>
      <c r="J131" s="1"/>
      <c r="K131" s="1"/>
      <c r="L131" s="1"/>
      <c r="M131" s="1"/>
      <c r="N131" s="1"/>
      <c r="O131" s="1"/>
      <c r="P131" s="1"/>
      <c r="Q131" s="1"/>
    </row>
    <row r="132" spans="1:17">
      <c r="A132" s="1"/>
      <c r="B132" s="1"/>
      <c r="C132" s="1"/>
      <c r="D132" s="1"/>
      <c r="E132" s="1"/>
      <c r="F132" s="1"/>
      <c r="G132" s="1"/>
      <c r="H132" s="1"/>
      <c r="I132" s="1"/>
      <c r="J132" s="1"/>
      <c r="K132" s="1"/>
      <c r="L132" s="1"/>
      <c r="M132" s="1"/>
      <c r="N132" s="1"/>
      <c r="O132" s="1"/>
      <c r="P132" s="1"/>
      <c r="Q132" s="1"/>
    </row>
    <row r="133" spans="1:17">
      <c r="A133" s="1"/>
      <c r="B133" s="1"/>
      <c r="C133" s="1"/>
      <c r="D133" s="1"/>
      <c r="E133" s="1"/>
      <c r="F133" s="1"/>
      <c r="G133" s="1"/>
      <c r="H133" s="1"/>
      <c r="I133" s="1"/>
      <c r="J133" s="1"/>
      <c r="K133" s="1"/>
      <c r="L133" s="1"/>
      <c r="M133" s="1"/>
      <c r="N133" s="1"/>
      <c r="O133" s="1"/>
      <c r="P133" s="1"/>
      <c r="Q133" s="1"/>
    </row>
    <row r="134" spans="1:17">
      <c r="A134" s="1"/>
      <c r="B134" s="1"/>
      <c r="C134" s="1"/>
      <c r="D134" s="1"/>
      <c r="E134" s="1"/>
      <c r="F134" s="1"/>
      <c r="G134" s="1"/>
      <c r="H134" s="1"/>
      <c r="I134" s="1"/>
      <c r="J134" s="1"/>
      <c r="K134" s="1"/>
      <c r="L134" s="1"/>
      <c r="M134" s="1"/>
      <c r="N134" s="1"/>
      <c r="O134" s="1"/>
      <c r="P134" s="1"/>
      <c r="Q134" s="1"/>
    </row>
    <row r="135" spans="1:17">
      <c r="A135" s="1"/>
      <c r="B135" s="1"/>
      <c r="C135" s="1"/>
      <c r="D135" s="1"/>
      <c r="E135" s="1"/>
      <c r="F135" s="1"/>
      <c r="G135" s="1"/>
      <c r="H135" s="1"/>
      <c r="I135" s="1"/>
      <c r="J135" s="1"/>
      <c r="K135" s="1"/>
      <c r="L135" s="1"/>
      <c r="M135" s="1"/>
      <c r="N135" s="1"/>
      <c r="O135" s="1"/>
      <c r="P135" s="1"/>
      <c r="Q135" s="1"/>
    </row>
    <row r="136" spans="1:17">
      <c r="A136" s="1"/>
      <c r="B136" s="1"/>
      <c r="C136" s="1"/>
      <c r="D136" s="1"/>
      <c r="E136" s="1"/>
      <c r="F136" s="1"/>
      <c r="G136" s="1"/>
      <c r="H136" s="1"/>
      <c r="I136" s="1"/>
      <c r="J136" s="1"/>
      <c r="K136" s="1"/>
      <c r="L136" s="1"/>
      <c r="M136" s="1"/>
      <c r="N136" s="1"/>
      <c r="O136" s="1"/>
      <c r="P136" s="1"/>
      <c r="Q136" s="1"/>
    </row>
    <row r="137" spans="1:17">
      <c r="A137" s="1"/>
      <c r="B137" s="1"/>
      <c r="C137" s="1"/>
      <c r="D137" s="1"/>
      <c r="E137" s="1"/>
      <c r="F137" s="1"/>
      <c r="G137" s="1"/>
      <c r="H137" s="1"/>
      <c r="I137" s="1"/>
      <c r="J137" s="1"/>
      <c r="K137" s="1"/>
      <c r="L137" s="1"/>
      <c r="M137" s="1"/>
      <c r="N137" s="1"/>
      <c r="O137" s="1"/>
      <c r="P137" s="1"/>
      <c r="Q137" s="1"/>
    </row>
    <row r="138" spans="1:17">
      <c r="A138" s="1"/>
      <c r="B138" s="1"/>
      <c r="C138" s="1"/>
      <c r="D138" s="1"/>
      <c r="E138" s="1"/>
      <c r="F138" s="1"/>
      <c r="G138" s="1"/>
      <c r="H138" s="1"/>
      <c r="I138" s="1"/>
      <c r="J138" s="1"/>
      <c r="K138" s="1"/>
      <c r="L138" s="1"/>
      <c r="M138" s="1"/>
      <c r="N138" s="1"/>
      <c r="O138" s="1"/>
      <c r="P138" s="1"/>
      <c r="Q138" s="1"/>
    </row>
    <row r="139" spans="1:17">
      <c r="A139" s="1"/>
      <c r="B139" s="1"/>
      <c r="C139" s="1"/>
      <c r="D139" s="1"/>
      <c r="E139" s="1"/>
      <c r="F139" s="1"/>
      <c r="G139" s="1"/>
      <c r="H139" s="1"/>
      <c r="I139" s="1"/>
      <c r="J139" s="1"/>
      <c r="K139" s="1"/>
      <c r="L139" s="1"/>
      <c r="M139" s="1"/>
      <c r="N139" s="1"/>
      <c r="O139" s="1"/>
      <c r="P139" s="1"/>
      <c r="Q139" s="1"/>
    </row>
    <row r="140" spans="1:17">
      <c r="A140" s="1"/>
      <c r="B140" s="1"/>
      <c r="C140" s="1"/>
      <c r="D140" s="1"/>
      <c r="E140" s="1"/>
      <c r="F140" s="1"/>
      <c r="G140" s="1"/>
      <c r="H140" s="1"/>
      <c r="I140" s="1"/>
      <c r="J140" s="1"/>
      <c r="K140" s="1"/>
      <c r="L140" s="1"/>
      <c r="M140" s="1"/>
      <c r="N140" s="1"/>
      <c r="O140" s="1"/>
      <c r="P140" s="1"/>
      <c r="Q140" s="1"/>
    </row>
    <row r="141" spans="1:17">
      <c r="A141" s="1"/>
      <c r="B141" s="1"/>
      <c r="C141" s="1"/>
      <c r="D141" s="1"/>
      <c r="E141" s="1"/>
      <c r="F141" s="1"/>
      <c r="G141" s="1"/>
      <c r="H141" s="1"/>
      <c r="I141" s="1"/>
      <c r="J141" s="1"/>
      <c r="K141" s="1"/>
      <c r="L141" s="1"/>
      <c r="M141" s="1"/>
      <c r="N141" s="1"/>
      <c r="O141" s="1"/>
      <c r="P141" s="1"/>
      <c r="Q141" s="1"/>
    </row>
    <row r="142" spans="1:17">
      <c r="A142" s="1"/>
      <c r="B142" s="1"/>
      <c r="C142" s="1"/>
      <c r="D142" s="1"/>
      <c r="E142" s="1"/>
      <c r="F142" s="1"/>
      <c r="G142" s="1"/>
      <c r="H142" s="1"/>
      <c r="I142" s="1"/>
      <c r="J142" s="1"/>
      <c r="K142" s="1"/>
      <c r="L142" s="1"/>
      <c r="M142" s="1"/>
      <c r="N142" s="1"/>
      <c r="O142" s="1"/>
      <c r="P142" s="1"/>
      <c r="Q142" s="1"/>
    </row>
    <row r="143" spans="1:17">
      <c r="A143" s="1"/>
      <c r="B143" s="1"/>
      <c r="C143" s="1"/>
      <c r="D143" s="1"/>
      <c r="E143" s="1"/>
      <c r="F143" s="1"/>
      <c r="G143" s="1"/>
      <c r="H143" s="1"/>
      <c r="I143" s="1"/>
      <c r="J143" s="1"/>
      <c r="K143" s="1"/>
      <c r="L143" s="1"/>
      <c r="M143" s="1"/>
      <c r="N143" s="1"/>
      <c r="O143" s="1"/>
      <c r="P143" s="1"/>
      <c r="Q143" s="1"/>
    </row>
    <row r="144" spans="1:17">
      <c r="A144" s="1"/>
      <c r="B144" s="1"/>
      <c r="C144" s="1"/>
      <c r="D144" s="1"/>
      <c r="E144" s="1"/>
      <c r="F144" s="1"/>
      <c r="G144" s="1"/>
      <c r="H144" s="1"/>
      <c r="I144" s="1"/>
      <c r="J144" s="1"/>
      <c r="K144" s="1"/>
      <c r="L144" s="1"/>
      <c r="M144" s="1"/>
      <c r="N144" s="1"/>
      <c r="O144" s="1"/>
      <c r="P144" s="1"/>
      <c r="Q144" s="1"/>
    </row>
    <row r="145" spans="1:17">
      <c r="A145" s="1"/>
      <c r="B145" s="1"/>
      <c r="C145" s="1"/>
      <c r="D145" s="1"/>
      <c r="E145" s="1"/>
      <c r="F145" s="1"/>
      <c r="G145" s="1"/>
      <c r="H145" s="1"/>
      <c r="I145" s="1"/>
      <c r="J145" s="1"/>
      <c r="K145" s="1"/>
      <c r="L145" s="1"/>
      <c r="M145" s="1"/>
      <c r="N145" s="1"/>
      <c r="O145" s="1"/>
      <c r="P145" s="1"/>
      <c r="Q145" s="1"/>
    </row>
    <row r="146" spans="1:17">
      <c r="A146" s="1"/>
      <c r="B146" s="1"/>
      <c r="C146" s="1"/>
      <c r="D146" s="1"/>
      <c r="E146" s="1"/>
      <c r="F146" s="1"/>
      <c r="G146" s="1"/>
      <c r="H146" s="1"/>
      <c r="I146" s="1"/>
      <c r="J146" s="1"/>
      <c r="K146" s="1"/>
      <c r="L146" s="1"/>
      <c r="M146" s="1"/>
      <c r="N146" s="1"/>
      <c r="O146" s="1"/>
      <c r="P146" s="1"/>
      <c r="Q146" s="1"/>
    </row>
    <row r="147" spans="1:17">
      <c r="A147" s="1"/>
      <c r="B147" s="1"/>
      <c r="C147" s="1"/>
      <c r="D147" s="1"/>
      <c r="E147" s="1"/>
      <c r="F147" s="1"/>
      <c r="G147" s="1"/>
      <c r="H147" s="1"/>
      <c r="I147" s="1"/>
      <c r="J147" s="1"/>
      <c r="K147" s="1"/>
      <c r="L147" s="1"/>
      <c r="M147" s="1"/>
      <c r="N147" s="1"/>
      <c r="O147" s="1"/>
      <c r="P147" s="1"/>
      <c r="Q147" s="1"/>
    </row>
    <row r="148" spans="1:17">
      <c r="A148" s="1"/>
      <c r="B148" s="1"/>
      <c r="C148" s="1"/>
      <c r="D148" s="1"/>
      <c r="E148" s="1"/>
      <c r="F148" s="1"/>
      <c r="G148" s="1"/>
      <c r="H148" s="1"/>
      <c r="I148" s="1"/>
      <c r="J148" s="1"/>
      <c r="K148" s="1"/>
      <c r="L148" s="1"/>
      <c r="M148" s="1"/>
      <c r="N148" s="1"/>
      <c r="O148" s="1"/>
      <c r="P148" s="1"/>
      <c r="Q148" s="1"/>
    </row>
    <row r="149" spans="1:17">
      <c r="A149" s="1"/>
      <c r="B149" s="1"/>
      <c r="C149" s="1"/>
      <c r="D149" s="1"/>
      <c r="E149" s="1"/>
      <c r="F149" s="1"/>
      <c r="G149" s="1"/>
      <c r="H149" s="1"/>
      <c r="I149" s="1"/>
      <c r="J149" s="1"/>
      <c r="K149" s="1"/>
      <c r="L149" s="1"/>
      <c r="M149" s="1"/>
      <c r="N149" s="1"/>
      <c r="O149" s="1"/>
      <c r="P149" s="1"/>
      <c r="Q149" s="1"/>
    </row>
    <row r="150" spans="1:17">
      <c r="A150" s="1"/>
      <c r="B150" s="1"/>
      <c r="C150" s="1"/>
      <c r="D150" s="1"/>
      <c r="E150" s="1"/>
      <c r="F150" s="1"/>
      <c r="G150" s="1"/>
      <c r="H150" s="1"/>
      <c r="I150" s="1"/>
      <c r="J150" s="1"/>
      <c r="K150" s="1"/>
      <c r="L150" s="1"/>
      <c r="M150" s="1"/>
      <c r="N150" s="1"/>
      <c r="O150" s="1"/>
      <c r="P150" s="1"/>
      <c r="Q150" s="1"/>
    </row>
    <row r="151" spans="1:17">
      <c r="A151" s="1"/>
      <c r="B151" s="1"/>
      <c r="C151" s="1"/>
      <c r="D151" s="1"/>
      <c r="E151" s="1"/>
      <c r="F151" s="1"/>
      <c r="G151" s="1"/>
      <c r="H151" s="1"/>
      <c r="I151" s="1"/>
      <c r="J151" s="1"/>
      <c r="K151" s="1"/>
      <c r="L151" s="1"/>
      <c r="M151" s="1"/>
      <c r="N151" s="1"/>
      <c r="O151" s="1"/>
      <c r="P151" s="1"/>
      <c r="Q151" s="1"/>
    </row>
    <row r="152" spans="1:17">
      <c r="A152" s="1"/>
      <c r="B152" s="1"/>
      <c r="C152" s="1"/>
      <c r="D152" s="1"/>
      <c r="E152" s="1"/>
      <c r="F152" s="1"/>
      <c r="G152" s="1"/>
      <c r="H152" s="1"/>
      <c r="I152" s="1"/>
      <c r="J152" s="1"/>
      <c r="K152" s="1"/>
      <c r="L152" s="1"/>
      <c r="M152" s="1"/>
      <c r="N152" s="1"/>
      <c r="O152" s="1"/>
      <c r="P152" s="1"/>
      <c r="Q152" s="1"/>
    </row>
    <row r="153" spans="1:17">
      <c r="A153" s="1"/>
      <c r="B153" s="1"/>
      <c r="C153" s="1"/>
      <c r="D153" s="1"/>
      <c r="E153" s="1"/>
      <c r="F153" s="1"/>
      <c r="G153" s="1"/>
      <c r="H153" s="1"/>
      <c r="I153" s="1"/>
      <c r="J153" s="1"/>
      <c r="K153" s="1"/>
      <c r="L153" s="1"/>
      <c r="M153" s="1"/>
      <c r="N153" s="1"/>
      <c r="O153" s="1"/>
      <c r="P153" s="1"/>
      <c r="Q153" s="1"/>
    </row>
    <row r="154" spans="1:17">
      <c r="G154" s="1"/>
      <c r="H154" s="1"/>
      <c r="I154" s="1"/>
      <c r="J154" s="1"/>
      <c r="K154" s="1"/>
      <c r="L154" s="1"/>
      <c r="M154" s="1"/>
      <c r="N154" s="1"/>
      <c r="O154" s="1"/>
      <c r="P154" s="1"/>
    </row>
    <row r="155" spans="1:17">
      <c r="G155" s="1"/>
      <c r="H155" s="1"/>
      <c r="I155" s="1"/>
      <c r="J155" s="1"/>
      <c r="K155" s="1"/>
      <c r="L155" s="1"/>
      <c r="M155" s="1"/>
      <c r="N155" s="1"/>
      <c r="O155" s="1"/>
      <c r="P155" s="1"/>
    </row>
  </sheetData>
  <sheetProtection password="DA57" sheet="1" objects="1" scenarios="1"/>
  <mergeCells count="1">
    <mergeCell ref="A1:O2"/>
  </mergeCells>
  <phoneticPr fontId="3"/>
  <printOptions horizontalCentered="1"/>
  <pageMargins left="0.78740157480314965" right="0.78740157480314965" top="0.78740157480314965" bottom="0.78740157480314965" header="0.39370078740157483" footer="0.39370078740157483"/>
  <pageSetup paperSize="9" scale="58" firstPageNumber="51" orientation="portrait" useFirstPageNumber="1" r:id="rId1"/>
  <headerFooter alignWithMargins="0">
    <oddHeader>&amp;R&amp;"Arial,斜体"&amp;16Unit Sales of Key Products (Annually)/Sony Consolidated Historical Data 2001-2011</oddHeader>
    <oddFooter>&amp;L&amp;"Arial,標準"&amp;16*Please refer to Notes.&amp;C&amp;"Arial,標準"&amp;16&amp;P&amp;R&amp;"Arial,標準"&amp;16Sony Investor Relations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A1:Q103"/>
  <sheetViews>
    <sheetView showGridLines="0" view="pageBreakPreview" zoomScale="70" zoomScaleNormal="70" zoomScaleSheetLayoutView="70" workbookViewId="0">
      <selection sqref="A1:P2"/>
    </sheetView>
  </sheetViews>
  <sheetFormatPr defaultRowHeight="15"/>
  <cols>
    <col min="1" max="2" width="2.5" style="2" customWidth="1"/>
    <col min="3" max="3" width="2.25" style="2" customWidth="1"/>
    <col min="4" max="4" width="24.375" style="2" customWidth="1"/>
    <col min="5" max="5" width="9.125" style="2" customWidth="1"/>
    <col min="6" max="16" width="8.625" style="2" customWidth="1"/>
    <col min="17" max="17" width="0.875" style="2" customWidth="1"/>
    <col min="18" max="16384" width="9" style="2"/>
  </cols>
  <sheetData>
    <row r="1" spans="1:16" ht="15.75" customHeight="1">
      <c r="A1" s="1416" t="s">
        <v>1134</v>
      </c>
      <c r="B1" s="1416"/>
      <c r="C1" s="1416"/>
      <c r="D1" s="1416"/>
      <c r="E1" s="1416"/>
      <c r="F1" s="1416"/>
      <c r="G1" s="1416"/>
      <c r="H1" s="1416"/>
      <c r="I1" s="1416"/>
      <c r="J1" s="1416"/>
      <c r="K1" s="1416"/>
      <c r="L1" s="1416"/>
      <c r="M1" s="1416"/>
      <c r="N1" s="1416"/>
      <c r="O1" s="1416"/>
      <c r="P1" s="1416"/>
    </row>
    <row r="2" spans="1:16" ht="15" customHeight="1">
      <c r="A2" s="1416"/>
      <c r="B2" s="1416"/>
      <c r="C2" s="1416"/>
      <c r="D2" s="1416"/>
      <c r="E2" s="1416"/>
      <c r="F2" s="1416"/>
      <c r="G2" s="1416"/>
      <c r="H2" s="1416"/>
      <c r="I2" s="1416"/>
      <c r="J2" s="1416"/>
      <c r="K2" s="1416"/>
      <c r="L2" s="1416"/>
      <c r="M2" s="1416"/>
      <c r="N2" s="1416"/>
      <c r="O2" s="1416"/>
      <c r="P2" s="1416"/>
    </row>
    <row r="3" spans="1:16">
      <c r="A3" s="175"/>
      <c r="B3" s="175"/>
      <c r="C3" s="175"/>
      <c r="D3" s="175"/>
      <c r="E3" s="175"/>
      <c r="F3" s="175"/>
      <c r="G3" s="175"/>
      <c r="H3" s="175"/>
      <c r="I3" s="175"/>
      <c r="J3" s="175"/>
      <c r="K3" s="175"/>
      <c r="L3" s="3"/>
      <c r="M3" s="3"/>
      <c r="N3" s="3"/>
      <c r="O3" s="3"/>
      <c r="P3" s="3"/>
    </row>
    <row r="4" spans="1:16" ht="18">
      <c r="A4" s="176" t="s">
        <v>232</v>
      </c>
      <c r="P4" s="6"/>
    </row>
    <row r="5" spans="1:16" ht="18">
      <c r="A5" s="176"/>
      <c r="P5" s="6"/>
    </row>
    <row r="6" spans="1:16" s="1116" customFormat="1" ht="18">
      <c r="A6" s="1355"/>
      <c r="B6" s="1340"/>
      <c r="C6" s="1341"/>
      <c r="D6" s="1341"/>
      <c r="E6" s="1341"/>
      <c r="F6" s="1342" t="s">
        <v>1135</v>
      </c>
      <c r="G6" s="1358"/>
      <c r="H6" s="1358"/>
      <c r="I6" s="1338"/>
      <c r="J6" s="1338"/>
      <c r="K6" s="1338"/>
      <c r="L6" s="1338"/>
      <c r="M6" s="1338"/>
    </row>
    <row r="7" spans="1:16" s="1116" customFormat="1" ht="18">
      <c r="A7" s="1355"/>
      <c r="B7" s="1317" t="s">
        <v>1136</v>
      </c>
      <c r="C7" s="1078"/>
      <c r="D7" s="1078"/>
      <c r="E7" s="1078"/>
      <c r="F7" s="1347">
        <v>162700</v>
      </c>
      <c r="G7" s="1095"/>
      <c r="H7" s="1095"/>
      <c r="I7" s="1247"/>
      <c r="J7" s="1247"/>
      <c r="K7" s="1247"/>
      <c r="L7" s="1247"/>
      <c r="M7" s="1247"/>
    </row>
    <row r="8" spans="1:16" s="1116" customFormat="1" ht="18">
      <c r="A8" s="1355"/>
      <c r="B8" s="1317"/>
      <c r="C8" s="1305" t="s">
        <v>250</v>
      </c>
      <c r="D8" s="1306"/>
      <c r="E8" s="1306"/>
      <c r="F8" s="1347">
        <v>58100</v>
      </c>
      <c r="G8" s="1095"/>
      <c r="H8" s="1095"/>
      <c r="I8" s="1247"/>
      <c r="J8" s="1247"/>
      <c r="K8" s="1247"/>
      <c r="L8" s="1247"/>
      <c r="M8" s="1247"/>
    </row>
    <row r="9" spans="1:16" s="1116" customFormat="1" ht="18">
      <c r="A9" s="1355"/>
      <c r="B9" s="1326"/>
      <c r="C9" s="1310" t="s">
        <v>251</v>
      </c>
      <c r="D9" s="1311"/>
      <c r="E9" s="1311"/>
      <c r="F9" s="1407">
        <v>104600</v>
      </c>
      <c r="G9" s="1095"/>
      <c r="H9" s="1095"/>
      <c r="I9" s="1247"/>
      <c r="J9" s="1247"/>
      <c r="K9" s="1247"/>
      <c r="L9" s="1247"/>
      <c r="M9" s="1247"/>
    </row>
    <row r="10" spans="1:16" s="1116" customFormat="1" ht="20.25" customHeight="1">
      <c r="A10" s="1355"/>
      <c r="B10" s="1317" t="s">
        <v>1137</v>
      </c>
      <c r="C10" s="1078"/>
      <c r="D10" s="1341"/>
      <c r="E10" s="1341"/>
      <c r="F10" s="1344"/>
      <c r="G10" s="1095"/>
      <c r="H10" s="1095"/>
      <c r="I10" s="1247"/>
      <c r="J10" s="1247"/>
      <c r="K10" s="1247"/>
      <c r="L10" s="1247"/>
      <c r="M10" s="1247"/>
    </row>
    <row r="11" spans="1:16" s="1116" customFormat="1" ht="20.25" customHeight="1">
      <c r="A11" s="1355"/>
      <c r="B11" s="1317"/>
      <c r="C11" s="1305" t="s">
        <v>1138</v>
      </c>
      <c r="D11" s="1306"/>
      <c r="E11" s="1306"/>
      <c r="F11" s="1347">
        <v>121700</v>
      </c>
      <c r="G11" s="1095"/>
      <c r="H11" s="1095"/>
      <c r="I11" s="1247"/>
      <c r="J11" s="1247"/>
      <c r="K11" s="1247"/>
      <c r="L11" s="1247"/>
      <c r="M11" s="1247"/>
    </row>
    <row r="12" spans="1:16" s="1116" customFormat="1" ht="18">
      <c r="A12" s="1355"/>
      <c r="B12" s="1317"/>
      <c r="C12" s="1356" t="s">
        <v>1139</v>
      </c>
      <c r="D12" s="1406"/>
      <c r="E12" s="1357"/>
      <c r="F12" s="1228">
        <v>7200</v>
      </c>
      <c r="G12" s="1095"/>
      <c r="H12" s="1095"/>
      <c r="I12" s="1247"/>
      <c r="J12" s="1247"/>
      <c r="K12" s="1247"/>
      <c r="L12" s="1247"/>
      <c r="M12" s="1247"/>
    </row>
    <row r="13" spans="1:16" s="1116" customFormat="1" ht="18">
      <c r="A13" s="1355"/>
      <c r="B13" s="1317"/>
      <c r="C13" s="1317" t="s">
        <v>1140</v>
      </c>
      <c r="D13" s="1078"/>
      <c r="E13" s="1078"/>
      <c r="F13" s="1228">
        <v>6400</v>
      </c>
      <c r="G13" s="1095"/>
      <c r="H13" s="1095"/>
      <c r="I13" s="1247"/>
      <c r="J13" s="1247"/>
      <c r="K13" s="1247"/>
      <c r="L13" s="1247"/>
      <c r="M13" s="1247"/>
    </row>
    <row r="14" spans="1:16" s="1116" customFormat="1" ht="18">
      <c r="A14" s="1355"/>
      <c r="B14" s="1317"/>
      <c r="C14" s="1317" t="s">
        <v>1141</v>
      </c>
      <c r="D14" s="1078"/>
      <c r="E14" s="1078"/>
      <c r="F14" s="1228">
        <v>7700</v>
      </c>
      <c r="G14" s="1095"/>
      <c r="H14" s="1095"/>
      <c r="I14" s="1247"/>
      <c r="J14" s="1247"/>
      <c r="K14" s="1247"/>
      <c r="L14" s="1247"/>
      <c r="M14" s="1247"/>
    </row>
    <row r="15" spans="1:16" s="1116" customFormat="1" ht="18">
      <c r="A15" s="1355"/>
      <c r="B15" s="1317"/>
      <c r="C15" s="1317" t="s">
        <v>1142</v>
      </c>
      <c r="D15" s="1078"/>
      <c r="E15" s="1078"/>
      <c r="F15" s="1228">
        <v>10500</v>
      </c>
      <c r="G15" s="1095"/>
      <c r="H15" s="1095"/>
      <c r="I15" s="1247"/>
      <c r="J15" s="1247"/>
      <c r="K15" s="1247"/>
      <c r="L15" s="1247"/>
      <c r="M15" s="1247"/>
    </row>
    <row r="16" spans="1:16" s="1116" customFormat="1" ht="18">
      <c r="A16" s="1355"/>
      <c r="B16" s="1310"/>
      <c r="C16" s="1310" t="s">
        <v>1143</v>
      </c>
      <c r="D16" s="1311"/>
      <c r="E16" s="1311"/>
      <c r="F16" s="1407">
        <v>9200</v>
      </c>
      <c r="G16" s="1095"/>
      <c r="H16" s="1095"/>
      <c r="I16" s="1247"/>
      <c r="J16" s="1247"/>
      <c r="K16" s="1247"/>
      <c r="L16" s="1247"/>
      <c r="M16" s="1247"/>
    </row>
    <row r="17" spans="1:16" ht="18">
      <c r="A17" s="176"/>
      <c r="P17" s="6"/>
    </row>
    <row r="18" spans="1:16" ht="15.75">
      <c r="A18" s="180"/>
      <c r="B18" s="181"/>
      <c r="C18" s="182"/>
      <c r="D18" s="183"/>
      <c r="E18" s="184"/>
      <c r="F18" s="186" t="s">
        <v>540</v>
      </c>
      <c r="G18" s="187"/>
      <c r="H18" s="187"/>
      <c r="I18" s="188"/>
      <c r="J18" s="188"/>
      <c r="K18" s="188"/>
      <c r="L18" s="188"/>
      <c r="M18" s="188"/>
      <c r="N18" s="180"/>
    </row>
    <row r="19" spans="1:16" ht="15.75">
      <c r="A19" s="189"/>
      <c r="B19" s="190" t="s">
        <v>405</v>
      </c>
      <c r="C19" s="191"/>
      <c r="D19" s="192"/>
      <c r="E19" s="193"/>
      <c r="F19" s="194">
        <v>168200</v>
      </c>
      <c r="G19" s="195"/>
      <c r="H19" s="195"/>
      <c r="I19" s="195"/>
      <c r="J19" s="195"/>
      <c r="K19" s="195"/>
      <c r="L19" s="195"/>
      <c r="M19" s="195"/>
      <c r="N19" s="180"/>
    </row>
    <row r="20" spans="1:16">
      <c r="A20" s="196"/>
      <c r="B20" s="190"/>
      <c r="C20" s="197" t="s">
        <v>250</v>
      </c>
      <c r="D20" s="198"/>
      <c r="E20" s="198"/>
      <c r="F20" s="1039">
        <v>59000</v>
      </c>
      <c r="G20" s="200"/>
      <c r="H20" s="200"/>
      <c r="I20" s="200"/>
      <c r="J20" s="200"/>
      <c r="K20" s="200"/>
      <c r="L20" s="200"/>
      <c r="M20" s="200"/>
      <c r="N20" s="201"/>
    </row>
    <row r="21" spans="1:16">
      <c r="A21" s="196"/>
      <c r="B21" s="202"/>
      <c r="C21" s="203" t="s">
        <v>251</v>
      </c>
      <c r="D21" s="192"/>
      <c r="E21" s="192"/>
      <c r="F21" s="1041">
        <v>109200</v>
      </c>
      <c r="G21" s="200"/>
      <c r="H21" s="200"/>
      <c r="I21" s="200"/>
      <c r="J21" s="200"/>
      <c r="K21" s="200"/>
      <c r="L21" s="200"/>
      <c r="M21" s="200"/>
      <c r="N21" s="204"/>
    </row>
    <row r="22" spans="1:16" ht="15.75">
      <c r="A22" s="189"/>
      <c r="B22" s="205" t="s">
        <v>399</v>
      </c>
      <c r="C22" s="206"/>
      <c r="D22" s="183"/>
      <c r="E22" s="183"/>
      <c r="F22" s="208"/>
      <c r="G22" s="209"/>
      <c r="H22" s="209"/>
      <c r="I22" s="209"/>
      <c r="J22" s="209"/>
      <c r="K22" s="209"/>
      <c r="L22" s="209"/>
      <c r="M22" s="209"/>
      <c r="N22" s="210"/>
    </row>
    <row r="23" spans="1:16">
      <c r="A23" s="189"/>
      <c r="B23" s="211"/>
      <c r="C23" s="205" t="s">
        <v>401</v>
      </c>
      <c r="D23" s="212"/>
      <c r="E23" s="213"/>
      <c r="F23" s="214">
        <v>52000</v>
      </c>
      <c r="G23" s="215"/>
      <c r="H23" s="215"/>
      <c r="I23" s="215"/>
      <c r="J23" s="215"/>
      <c r="K23" s="215"/>
      <c r="L23" s="215"/>
      <c r="M23" s="215"/>
      <c r="N23" s="210"/>
    </row>
    <row r="24" spans="1:16">
      <c r="A24" s="189"/>
      <c r="B24" s="216"/>
      <c r="C24" s="211" t="s">
        <v>403</v>
      </c>
      <c r="D24" s="217"/>
      <c r="E24" s="218"/>
      <c r="F24" s="219">
        <v>74300</v>
      </c>
      <c r="G24" s="215"/>
      <c r="H24" s="215"/>
      <c r="I24" s="215"/>
      <c r="J24" s="215"/>
      <c r="K24" s="215"/>
      <c r="L24" s="215"/>
      <c r="M24" s="215"/>
      <c r="N24" s="1"/>
    </row>
    <row r="25" spans="1:16">
      <c r="B25" s="220"/>
      <c r="C25" s="211" t="s">
        <v>490</v>
      </c>
      <c r="D25" s="221"/>
      <c r="E25" s="222"/>
      <c r="F25" s="219">
        <v>7000</v>
      </c>
      <c r="G25" s="215"/>
      <c r="H25" s="215"/>
      <c r="I25" s="6"/>
      <c r="J25" s="6"/>
      <c r="K25" s="6"/>
      <c r="L25" s="6"/>
      <c r="M25" s="6"/>
      <c r="N25" s="223"/>
    </row>
    <row r="26" spans="1:16">
      <c r="B26" s="220"/>
      <c r="C26" s="211" t="s">
        <v>863</v>
      </c>
      <c r="D26" s="221"/>
      <c r="E26" s="222"/>
      <c r="F26" s="219">
        <v>6800</v>
      </c>
      <c r="G26" s="215"/>
      <c r="H26" s="215"/>
      <c r="I26" s="215"/>
      <c r="J26" s="215"/>
      <c r="K26" s="215"/>
      <c r="L26" s="215"/>
      <c r="M26" s="215"/>
      <c r="N26" s="6"/>
    </row>
    <row r="27" spans="1:16">
      <c r="B27" s="220"/>
      <c r="C27" s="211" t="s">
        <v>231</v>
      </c>
      <c r="D27" s="221"/>
      <c r="E27" s="222"/>
      <c r="F27" s="219">
        <v>7500</v>
      </c>
      <c r="G27" s="215"/>
      <c r="H27" s="215"/>
      <c r="I27" s="215"/>
      <c r="J27" s="215"/>
      <c r="K27" s="215"/>
      <c r="L27" s="215"/>
      <c r="M27" s="215"/>
      <c r="N27" s="201"/>
    </row>
    <row r="28" spans="1:16">
      <c r="B28" s="220"/>
      <c r="C28" s="190" t="s">
        <v>404</v>
      </c>
      <c r="D28" s="1"/>
      <c r="E28" s="222"/>
      <c r="F28" s="219" t="s">
        <v>398</v>
      </c>
      <c r="G28" s="215"/>
      <c r="H28" s="215"/>
      <c r="I28" s="215"/>
      <c r="J28" s="215"/>
      <c r="K28" s="215"/>
      <c r="L28" s="215"/>
      <c r="M28" s="215"/>
      <c r="N28" s="201"/>
    </row>
    <row r="29" spans="1:16" s="1" customFormat="1">
      <c r="A29" s="2"/>
      <c r="B29" s="220"/>
      <c r="C29" s="211" t="s">
        <v>716</v>
      </c>
      <c r="D29" s="221"/>
      <c r="E29" s="222"/>
      <c r="F29" s="219">
        <v>9800</v>
      </c>
      <c r="G29" s="215"/>
      <c r="H29" s="215"/>
      <c r="I29" s="215"/>
      <c r="J29" s="215"/>
      <c r="K29" s="215"/>
      <c r="L29" s="215"/>
      <c r="M29" s="215"/>
      <c r="N29" s="210"/>
    </row>
    <row r="30" spans="1:16" s="1" customFormat="1">
      <c r="A30" s="2"/>
      <c r="B30" s="224"/>
      <c r="C30" s="202" t="s">
        <v>237</v>
      </c>
      <c r="D30" s="225"/>
      <c r="E30" s="226"/>
      <c r="F30" s="227">
        <v>10800</v>
      </c>
      <c r="G30" s="215"/>
      <c r="H30" s="215"/>
      <c r="I30" s="215"/>
      <c r="J30" s="215"/>
      <c r="K30" s="215"/>
      <c r="L30" s="215"/>
      <c r="M30" s="215"/>
      <c r="N30" s="228"/>
    </row>
    <row r="31" spans="1:16">
      <c r="B31" s="92"/>
      <c r="C31" s="269"/>
      <c r="D31" s="269"/>
      <c r="E31" s="269"/>
      <c r="F31" s="178"/>
      <c r="G31" s="178"/>
      <c r="H31" s="178"/>
      <c r="I31" s="179"/>
      <c r="J31" s="65"/>
      <c r="K31" s="65"/>
      <c r="L31" s="65"/>
      <c r="M31" s="179"/>
      <c r="N31" s="65"/>
      <c r="O31" s="65"/>
      <c r="P31" s="6"/>
    </row>
    <row r="32" spans="1:16" ht="15.75">
      <c r="A32" s="180"/>
      <c r="B32" s="181"/>
      <c r="C32" s="182"/>
      <c r="D32" s="183"/>
      <c r="E32" s="184"/>
      <c r="F32" s="185" t="s">
        <v>214</v>
      </c>
      <c r="G32" s="185" t="s">
        <v>150</v>
      </c>
      <c r="H32" s="187"/>
      <c r="I32" s="187"/>
      <c r="J32" s="188"/>
      <c r="K32" s="188"/>
      <c r="L32" s="188"/>
      <c r="M32" s="188"/>
      <c r="N32" s="188"/>
      <c r="O32" s="180"/>
    </row>
    <row r="33" spans="1:16" ht="15.75">
      <c r="A33" s="189"/>
      <c r="B33" s="190" t="s">
        <v>249</v>
      </c>
      <c r="C33" s="191"/>
      <c r="D33" s="192"/>
      <c r="E33" s="193"/>
      <c r="F33" s="194">
        <v>171300</v>
      </c>
      <c r="G33" s="194">
        <v>167900</v>
      </c>
      <c r="H33" s="195"/>
      <c r="I33" s="195"/>
      <c r="J33" s="195"/>
      <c r="K33" s="195"/>
      <c r="L33" s="195"/>
      <c r="M33" s="195"/>
      <c r="N33" s="195"/>
      <c r="O33" s="180"/>
    </row>
    <row r="34" spans="1:16">
      <c r="A34" s="196"/>
      <c r="B34" s="190"/>
      <c r="C34" s="197" t="s">
        <v>250</v>
      </c>
      <c r="D34" s="198"/>
      <c r="E34" s="198"/>
      <c r="F34" s="1037">
        <v>63400</v>
      </c>
      <c r="G34" s="1038">
        <v>60200</v>
      </c>
      <c r="H34" s="200"/>
      <c r="I34" s="200"/>
      <c r="J34" s="200"/>
      <c r="K34" s="200"/>
      <c r="L34" s="200"/>
      <c r="M34" s="200"/>
      <c r="N34" s="200"/>
      <c r="O34" s="201"/>
    </row>
    <row r="35" spans="1:16">
      <c r="A35" s="196"/>
      <c r="B35" s="202"/>
      <c r="C35" s="203" t="s">
        <v>251</v>
      </c>
      <c r="D35" s="192"/>
      <c r="E35" s="192"/>
      <c r="F35" s="1040">
        <v>107900</v>
      </c>
      <c r="G35" s="1036">
        <v>107700</v>
      </c>
      <c r="H35" s="200"/>
      <c r="I35" s="200"/>
      <c r="J35" s="200"/>
      <c r="K35" s="200"/>
      <c r="L35" s="200"/>
      <c r="M35" s="200"/>
      <c r="N35" s="200"/>
      <c r="O35" s="204"/>
    </row>
    <row r="36" spans="1:16" ht="15.75">
      <c r="A36" s="189"/>
      <c r="B36" s="205" t="s">
        <v>399</v>
      </c>
      <c r="C36" s="206"/>
      <c r="D36" s="183"/>
      <c r="E36" s="183"/>
      <c r="F36" s="207"/>
      <c r="G36" s="208"/>
      <c r="H36" s="209"/>
      <c r="I36" s="209"/>
      <c r="J36" s="209"/>
      <c r="K36" s="209"/>
      <c r="L36" s="209"/>
      <c r="M36" s="209"/>
      <c r="N36" s="209"/>
      <c r="O36" s="210"/>
    </row>
    <row r="37" spans="1:16">
      <c r="A37" s="189"/>
      <c r="B37" s="211"/>
      <c r="C37" s="205" t="s">
        <v>260</v>
      </c>
      <c r="D37" s="212"/>
      <c r="E37" s="213"/>
      <c r="F37" s="214">
        <v>116300</v>
      </c>
      <c r="G37" s="214">
        <v>113800</v>
      </c>
      <c r="H37" s="215"/>
      <c r="I37" s="215"/>
      <c r="J37" s="215"/>
      <c r="K37" s="215"/>
      <c r="L37" s="215"/>
      <c r="M37" s="215"/>
      <c r="N37" s="215"/>
      <c r="O37" s="210"/>
    </row>
    <row r="38" spans="1:16">
      <c r="A38" s="189"/>
      <c r="B38" s="216"/>
      <c r="C38" s="211" t="s">
        <v>261</v>
      </c>
      <c r="D38" s="217"/>
      <c r="E38" s="218"/>
      <c r="F38" s="219">
        <v>13100</v>
      </c>
      <c r="G38" s="219">
        <v>13800</v>
      </c>
      <c r="H38" s="215"/>
      <c r="I38" s="215"/>
      <c r="J38" s="215"/>
      <c r="K38" s="215"/>
      <c r="L38" s="215"/>
      <c r="M38" s="215"/>
      <c r="N38" s="215"/>
      <c r="O38" s="1"/>
    </row>
    <row r="39" spans="1:16">
      <c r="B39" s="220"/>
      <c r="C39" s="211" t="s">
        <v>490</v>
      </c>
      <c r="D39" s="221"/>
      <c r="E39" s="222"/>
      <c r="F39" s="219">
        <v>7000</v>
      </c>
      <c r="G39" s="219">
        <v>6400</v>
      </c>
      <c r="H39" s="215"/>
      <c r="I39" s="215"/>
      <c r="J39" s="6"/>
      <c r="K39" s="6"/>
      <c r="L39" s="6"/>
      <c r="M39" s="6"/>
      <c r="N39" s="6"/>
      <c r="O39" s="223"/>
    </row>
    <row r="40" spans="1:16">
      <c r="B40" s="220"/>
      <c r="C40" s="211" t="s">
        <v>863</v>
      </c>
      <c r="D40" s="221"/>
      <c r="E40" s="222"/>
      <c r="F40" s="219">
        <v>7200</v>
      </c>
      <c r="G40" s="219">
        <v>7100</v>
      </c>
      <c r="H40" s="215"/>
      <c r="I40" s="215"/>
      <c r="J40" s="215"/>
      <c r="K40" s="1075"/>
      <c r="L40" s="215"/>
      <c r="M40" s="215"/>
      <c r="N40" s="215"/>
      <c r="O40" s="6"/>
    </row>
    <row r="41" spans="1:16">
      <c r="B41" s="220"/>
      <c r="C41" s="211" t="s">
        <v>231</v>
      </c>
      <c r="D41" s="221"/>
      <c r="E41" s="222"/>
      <c r="F41" s="219">
        <v>7200</v>
      </c>
      <c r="G41" s="219">
        <v>7400</v>
      </c>
      <c r="H41" s="215"/>
      <c r="I41" s="215"/>
      <c r="J41" s="215"/>
      <c r="K41" s="215"/>
      <c r="L41" s="215"/>
      <c r="M41" s="215"/>
      <c r="N41" s="215"/>
      <c r="O41" s="201"/>
    </row>
    <row r="42" spans="1:16" s="1" customFormat="1">
      <c r="A42" s="2"/>
      <c r="B42" s="220"/>
      <c r="C42" s="211" t="s">
        <v>716</v>
      </c>
      <c r="D42" s="221"/>
      <c r="E42" s="222"/>
      <c r="F42" s="219">
        <v>11800</v>
      </c>
      <c r="G42" s="219">
        <v>9700</v>
      </c>
      <c r="H42" s="215"/>
      <c r="I42" s="215"/>
      <c r="J42" s="215"/>
      <c r="K42" s="215"/>
      <c r="L42" s="215"/>
      <c r="M42" s="215"/>
      <c r="N42" s="215"/>
      <c r="O42" s="210"/>
    </row>
    <row r="43" spans="1:16" s="1" customFormat="1">
      <c r="A43" s="2"/>
      <c r="B43" s="224"/>
      <c r="C43" s="202" t="s">
        <v>237</v>
      </c>
      <c r="D43" s="225"/>
      <c r="E43" s="226"/>
      <c r="F43" s="227">
        <v>8700</v>
      </c>
      <c r="G43" s="227">
        <v>9700</v>
      </c>
      <c r="H43" s="215"/>
      <c r="I43" s="215"/>
      <c r="J43" s="215"/>
      <c r="K43" s="215"/>
      <c r="L43" s="215"/>
      <c r="M43" s="215"/>
      <c r="N43" s="215"/>
      <c r="O43" s="228"/>
    </row>
    <row r="44" spans="1:16" s="1" customFormat="1">
      <c r="A44" s="2"/>
      <c r="C44" s="229"/>
      <c r="F44" s="215"/>
      <c r="G44" s="215"/>
      <c r="H44" s="215"/>
      <c r="I44" s="215"/>
      <c r="J44" s="215"/>
      <c r="K44" s="215"/>
      <c r="L44" s="215"/>
      <c r="M44" s="215"/>
      <c r="N44" s="215"/>
      <c r="O44" s="215"/>
      <c r="P44" s="228"/>
    </row>
    <row r="45" spans="1:16" ht="15.75">
      <c r="A45" s="180"/>
      <c r="B45" s="181"/>
      <c r="C45" s="182"/>
      <c r="D45" s="183"/>
      <c r="E45" s="184"/>
      <c r="F45" s="185" t="s">
        <v>213</v>
      </c>
      <c r="G45" s="187"/>
      <c r="H45" s="187"/>
      <c r="I45" s="188"/>
      <c r="J45" s="188"/>
      <c r="K45" s="188"/>
      <c r="L45" s="188"/>
      <c r="M45" s="188"/>
      <c r="N45" s="180"/>
    </row>
    <row r="46" spans="1:16" ht="15.75">
      <c r="A46" s="189"/>
      <c r="B46" s="190" t="s">
        <v>249</v>
      </c>
      <c r="C46" s="191"/>
      <c r="D46" s="192"/>
      <c r="E46" s="193"/>
      <c r="F46" s="194">
        <v>180500</v>
      </c>
      <c r="G46" s="195"/>
      <c r="H46" s="195"/>
      <c r="I46" s="195"/>
      <c r="J46" s="195"/>
      <c r="K46" s="195"/>
      <c r="L46" s="195"/>
      <c r="M46" s="195"/>
      <c r="N46" s="180"/>
    </row>
    <row r="47" spans="1:16">
      <c r="A47" s="196"/>
      <c r="B47" s="190"/>
      <c r="C47" s="197" t="s">
        <v>250</v>
      </c>
      <c r="D47" s="198"/>
      <c r="E47" s="198"/>
      <c r="F47" s="1035">
        <v>61000</v>
      </c>
      <c r="G47" s="200"/>
      <c r="H47" s="200"/>
      <c r="I47" s="200"/>
      <c r="J47" s="200"/>
      <c r="K47" s="200"/>
      <c r="L47" s="200"/>
      <c r="M47" s="200"/>
      <c r="N47" s="201"/>
    </row>
    <row r="48" spans="1:16">
      <c r="A48" s="196"/>
      <c r="B48" s="202"/>
      <c r="C48" s="203" t="s">
        <v>251</v>
      </c>
      <c r="D48" s="192"/>
      <c r="E48" s="192"/>
      <c r="F48" s="1036">
        <v>119500</v>
      </c>
      <c r="G48" s="200"/>
      <c r="H48" s="200"/>
      <c r="I48" s="200"/>
      <c r="J48" s="200"/>
      <c r="K48" s="200"/>
      <c r="L48" s="200"/>
      <c r="M48" s="200"/>
      <c r="N48" s="204"/>
    </row>
    <row r="49" spans="1:16" ht="15.75">
      <c r="A49" s="189"/>
      <c r="B49" s="205" t="s">
        <v>399</v>
      </c>
      <c r="C49" s="206"/>
      <c r="D49" s="183"/>
      <c r="E49" s="183"/>
      <c r="F49" s="208"/>
      <c r="G49" s="209"/>
      <c r="H49" s="209"/>
      <c r="I49" s="209"/>
      <c r="J49" s="209"/>
      <c r="K49" s="209"/>
      <c r="L49" s="209"/>
      <c r="M49" s="209"/>
      <c r="N49" s="210"/>
    </row>
    <row r="50" spans="1:16">
      <c r="A50" s="189"/>
      <c r="B50" s="211"/>
      <c r="C50" s="205" t="s">
        <v>260</v>
      </c>
      <c r="D50" s="212"/>
      <c r="E50" s="213"/>
      <c r="F50" s="214">
        <v>127800</v>
      </c>
      <c r="G50" s="215"/>
      <c r="H50" s="215"/>
      <c r="I50" s="215"/>
      <c r="J50" s="215"/>
      <c r="K50" s="215"/>
      <c r="L50" s="215"/>
      <c r="M50" s="215"/>
      <c r="N50" s="210"/>
    </row>
    <row r="51" spans="1:16">
      <c r="A51" s="189"/>
      <c r="B51" s="216"/>
      <c r="C51" s="211" t="s">
        <v>261</v>
      </c>
      <c r="D51" s="217"/>
      <c r="E51" s="218"/>
      <c r="F51" s="219">
        <v>10500</v>
      </c>
      <c r="G51" s="215"/>
      <c r="H51" s="215"/>
      <c r="I51" s="215"/>
      <c r="J51" s="215"/>
      <c r="K51" s="215"/>
      <c r="L51" s="215"/>
      <c r="M51" s="215"/>
      <c r="N51" s="1"/>
    </row>
    <row r="52" spans="1:16">
      <c r="A52" s="189"/>
      <c r="B52" s="216"/>
      <c r="C52" s="211" t="s">
        <v>263</v>
      </c>
      <c r="D52" s="217"/>
      <c r="E52" s="218"/>
      <c r="F52" s="219">
        <v>15000</v>
      </c>
      <c r="G52" s="215"/>
      <c r="H52" s="215"/>
      <c r="I52" s="215"/>
      <c r="J52" s="215"/>
      <c r="K52" s="215"/>
      <c r="L52" s="215"/>
      <c r="M52" s="215"/>
      <c r="N52" s="1"/>
    </row>
    <row r="53" spans="1:16">
      <c r="B53" s="220"/>
      <c r="C53" s="211" t="s">
        <v>490</v>
      </c>
      <c r="D53" s="221"/>
      <c r="E53" s="222"/>
      <c r="F53" s="219">
        <v>7400</v>
      </c>
      <c r="G53" s="215"/>
      <c r="H53" s="215"/>
      <c r="I53" s="6"/>
      <c r="J53" s="6"/>
      <c r="K53" s="6"/>
      <c r="L53" s="6"/>
      <c r="M53" s="6"/>
      <c r="N53" s="223"/>
    </row>
    <row r="54" spans="1:16">
      <c r="B54" s="220"/>
      <c r="C54" s="211" t="s">
        <v>262</v>
      </c>
      <c r="D54" s="221"/>
      <c r="E54" s="222"/>
      <c r="F54" s="219">
        <v>2100</v>
      </c>
      <c r="G54" s="215"/>
      <c r="H54" s="215"/>
      <c r="I54" s="215"/>
      <c r="J54" s="215"/>
      <c r="K54" s="215"/>
      <c r="L54" s="215"/>
      <c r="M54" s="215"/>
      <c r="N54" s="6"/>
    </row>
    <row r="55" spans="1:16">
      <c r="B55" s="220"/>
      <c r="C55" s="211" t="s">
        <v>231</v>
      </c>
      <c r="D55" s="221"/>
      <c r="E55" s="222"/>
      <c r="F55" s="219">
        <v>6800</v>
      </c>
      <c r="G55" s="215"/>
      <c r="H55" s="215"/>
      <c r="I55" s="215"/>
      <c r="J55" s="215"/>
      <c r="K55" s="215"/>
      <c r="L55" s="215"/>
      <c r="M55" s="215"/>
      <c r="N55" s="201"/>
    </row>
    <row r="56" spans="1:16" s="1" customFormat="1">
      <c r="A56" s="2"/>
      <c r="B56" s="220"/>
      <c r="C56" s="211" t="s">
        <v>716</v>
      </c>
      <c r="D56" s="221"/>
      <c r="E56" s="222"/>
      <c r="F56" s="219">
        <v>2500</v>
      </c>
      <c r="G56" s="215"/>
      <c r="H56" s="215"/>
      <c r="I56" s="215"/>
      <c r="J56" s="215"/>
      <c r="K56" s="215"/>
      <c r="L56" s="215"/>
      <c r="M56" s="215"/>
      <c r="N56" s="210"/>
    </row>
    <row r="57" spans="1:16" s="1" customFormat="1">
      <c r="A57" s="2"/>
      <c r="B57" s="224"/>
      <c r="C57" s="202" t="s">
        <v>237</v>
      </c>
      <c r="D57" s="225"/>
      <c r="E57" s="226"/>
      <c r="F57" s="227">
        <v>8400</v>
      </c>
      <c r="G57" s="215"/>
      <c r="H57" s="215"/>
      <c r="I57" s="215"/>
      <c r="J57" s="215"/>
      <c r="K57" s="215"/>
      <c r="L57" s="215"/>
      <c r="M57" s="215"/>
      <c r="N57" s="228"/>
    </row>
    <row r="58" spans="1:16" s="1" customFormat="1">
      <c r="A58" s="2"/>
      <c r="C58" s="229"/>
      <c r="F58" s="215"/>
      <c r="G58" s="215"/>
      <c r="H58" s="215"/>
      <c r="I58" s="215"/>
      <c r="J58" s="215"/>
      <c r="K58" s="215"/>
      <c r="L58" s="215"/>
      <c r="M58" s="215"/>
      <c r="N58" s="215"/>
      <c r="O58" s="215"/>
      <c r="P58" s="228"/>
    </row>
    <row r="59" spans="1:16" ht="15.75">
      <c r="A59" s="180"/>
      <c r="B59" s="181"/>
      <c r="C59" s="182"/>
      <c r="D59" s="183"/>
      <c r="E59" s="184"/>
      <c r="F59" s="186" t="s">
        <v>77</v>
      </c>
      <c r="G59" s="230" t="s">
        <v>627</v>
      </c>
      <c r="H59" s="186" t="s">
        <v>78</v>
      </c>
      <c r="I59" s="230" t="s">
        <v>993</v>
      </c>
      <c r="J59" s="185" t="s">
        <v>994</v>
      </c>
      <c r="K59" s="185" t="s">
        <v>995</v>
      </c>
      <c r="L59" s="896"/>
      <c r="M59" s="180"/>
      <c r="N59" s="1"/>
      <c r="O59" s="1"/>
      <c r="P59" s="1"/>
    </row>
    <row r="60" spans="1:16" ht="15.75">
      <c r="A60" s="189"/>
      <c r="B60" s="190" t="s">
        <v>249</v>
      </c>
      <c r="C60" s="191"/>
      <c r="D60" s="192"/>
      <c r="E60" s="193"/>
      <c r="F60" s="194">
        <f t="shared" ref="F60:K60" si="0">SUM(F64:F70)</f>
        <v>168000</v>
      </c>
      <c r="G60" s="194">
        <f t="shared" si="0"/>
        <v>161100</v>
      </c>
      <c r="H60" s="194">
        <f t="shared" si="0"/>
        <v>162000</v>
      </c>
      <c r="I60" s="194">
        <f t="shared" si="0"/>
        <v>151400</v>
      </c>
      <c r="J60" s="194">
        <f t="shared" si="0"/>
        <v>158500</v>
      </c>
      <c r="K60" s="194">
        <f t="shared" si="0"/>
        <v>163000</v>
      </c>
      <c r="L60" s="897"/>
      <c r="M60" s="180"/>
      <c r="O60" s="414"/>
    </row>
    <row r="61" spans="1:16">
      <c r="A61" s="196"/>
      <c r="B61" s="190"/>
      <c r="C61" s="197" t="s">
        <v>250</v>
      </c>
      <c r="D61" s="198"/>
      <c r="E61" s="198"/>
      <c r="F61" s="1037">
        <v>68700</v>
      </c>
      <c r="G61" s="1037">
        <v>67100</v>
      </c>
      <c r="H61" s="1037">
        <v>65600</v>
      </c>
      <c r="I61" s="1037">
        <v>62300</v>
      </c>
      <c r="J61" s="1037">
        <v>61600</v>
      </c>
      <c r="K61" s="1037">
        <v>59100</v>
      </c>
      <c r="L61" s="199"/>
      <c r="M61" s="201"/>
    </row>
    <row r="62" spans="1:16">
      <c r="A62" s="196"/>
      <c r="B62" s="202"/>
      <c r="C62" s="203" t="s">
        <v>251</v>
      </c>
      <c r="D62" s="192"/>
      <c r="E62" s="192"/>
      <c r="F62" s="1040">
        <v>99300</v>
      </c>
      <c r="G62" s="1040">
        <v>94100</v>
      </c>
      <c r="H62" s="1040">
        <v>96400</v>
      </c>
      <c r="I62" s="1040">
        <v>89100</v>
      </c>
      <c r="J62" s="1040">
        <v>96900</v>
      </c>
      <c r="K62" s="1040">
        <v>103900</v>
      </c>
      <c r="L62" s="199"/>
      <c r="M62" s="204"/>
      <c r="O62" s="414"/>
    </row>
    <row r="63" spans="1:16" ht="15.75">
      <c r="A63" s="189"/>
      <c r="B63" s="205" t="s">
        <v>399</v>
      </c>
      <c r="C63" s="206"/>
      <c r="D63" s="183"/>
      <c r="E63" s="183"/>
      <c r="F63" s="207"/>
      <c r="G63" s="207"/>
      <c r="H63" s="207"/>
      <c r="I63" s="207"/>
      <c r="J63" s="207"/>
      <c r="K63" s="207"/>
      <c r="L63" s="217"/>
      <c r="M63" s="210"/>
    </row>
    <row r="64" spans="1:16">
      <c r="A64" s="189"/>
      <c r="B64" s="211"/>
      <c r="C64" s="205" t="s">
        <v>487</v>
      </c>
      <c r="D64" s="212"/>
      <c r="E64" s="213"/>
      <c r="F64" s="214">
        <v>131500</v>
      </c>
      <c r="G64" s="214">
        <v>122100</v>
      </c>
      <c r="H64" s="214">
        <v>121700</v>
      </c>
      <c r="I64" s="214">
        <v>123600</v>
      </c>
      <c r="J64" s="214">
        <v>130800</v>
      </c>
      <c r="K64" s="214">
        <v>136900</v>
      </c>
      <c r="L64" s="895"/>
      <c r="M64" s="210"/>
    </row>
    <row r="65" spans="1:17">
      <c r="A65" s="189"/>
      <c r="B65" s="216"/>
      <c r="C65" s="211" t="s">
        <v>488</v>
      </c>
      <c r="D65" s="217"/>
      <c r="E65" s="218"/>
      <c r="F65" s="219">
        <v>4100</v>
      </c>
      <c r="G65" s="219">
        <v>4400</v>
      </c>
      <c r="H65" s="219">
        <v>4800</v>
      </c>
      <c r="I65" s="219">
        <v>4300</v>
      </c>
      <c r="J65" s="219">
        <v>4700</v>
      </c>
      <c r="K65" s="219">
        <v>5100</v>
      </c>
      <c r="L65" s="895"/>
      <c r="M65" s="1"/>
    </row>
    <row r="66" spans="1:17">
      <c r="B66" s="220"/>
      <c r="C66" s="211" t="s">
        <v>489</v>
      </c>
      <c r="D66" s="221"/>
      <c r="E66" s="222"/>
      <c r="F66" s="219">
        <v>14900</v>
      </c>
      <c r="G66" s="219">
        <v>13400</v>
      </c>
      <c r="H66" s="219">
        <v>12000</v>
      </c>
      <c r="I66" s="219">
        <v>2100</v>
      </c>
      <c r="J66" s="231">
        <v>0</v>
      </c>
      <c r="K66" s="231">
        <v>0</v>
      </c>
      <c r="L66" s="231"/>
      <c r="M66" s="223"/>
      <c r="O66" s="664"/>
    </row>
    <row r="67" spans="1:17">
      <c r="B67" s="220"/>
      <c r="C67" s="211" t="s">
        <v>490</v>
      </c>
      <c r="D67" s="221"/>
      <c r="E67" s="222"/>
      <c r="F67" s="219">
        <v>5500</v>
      </c>
      <c r="G67" s="219">
        <v>5700</v>
      </c>
      <c r="H67" s="219">
        <v>6200</v>
      </c>
      <c r="I67" s="219">
        <v>5900</v>
      </c>
      <c r="J67" s="219">
        <v>6900</v>
      </c>
      <c r="K67" s="219">
        <v>7300</v>
      </c>
      <c r="L67" s="895"/>
      <c r="M67" s="6"/>
    </row>
    <row r="68" spans="1:17">
      <c r="B68" s="220"/>
      <c r="C68" s="211" t="s">
        <v>231</v>
      </c>
      <c r="D68" s="221"/>
      <c r="E68" s="222"/>
      <c r="F68" s="219">
        <v>6800</v>
      </c>
      <c r="G68" s="219">
        <v>6600</v>
      </c>
      <c r="H68" s="219">
        <v>6700</v>
      </c>
      <c r="I68" s="219">
        <v>6800</v>
      </c>
      <c r="J68" s="219">
        <v>6500</v>
      </c>
      <c r="K68" s="219">
        <v>6600</v>
      </c>
      <c r="L68" s="895"/>
      <c r="M68" s="201"/>
      <c r="O68" s="414"/>
    </row>
    <row r="69" spans="1:17" s="1" customFormat="1">
      <c r="A69" s="2"/>
      <c r="B69" s="220"/>
      <c r="C69" s="211" t="s">
        <v>716</v>
      </c>
      <c r="D69" s="221"/>
      <c r="E69" s="222"/>
      <c r="F69" s="219">
        <v>4500</v>
      </c>
      <c r="G69" s="219">
        <v>7300</v>
      </c>
      <c r="H69" s="219">
        <v>8300</v>
      </c>
      <c r="I69" s="219">
        <v>6800</v>
      </c>
      <c r="J69" s="219">
        <v>7400</v>
      </c>
      <c r="K69" s="219">
        <v>4700</v>
      </c>
      <c r="L69" s="895"/>
      <c r="M69" s="210"/>
      <c r="O69" s="918"/>
    </row>
    <row r="70" spans="1:17" s="1" customFormat="1">
      <c r="A70" s="2"/>
      <c r="B70" s="224"/>
      <c r="C70" s="202" t="s">
        <v>237</v>
      </c>
      <c r="D70" s="225"/>
      <c r="E70" s="226"/>
      <c r="F70" s="227">
        <v>700</v>
      </c>
      <c r="G70" s="227">
        <v>1600</v>
      </c>
      <c r="H70" s="227">
        <v>2300</v>
      </c>
      <c r="I70" s="227">
        <v>1900</v>
      </c>
      <c r="J70" s="227">
        <v>2200</v>
      </c>
      <c r="K70" s="227">
        <v>2400</v>
      </c>
      <c r="L70" s="895"/>
      <c r="M70" s="228"/>
      <c r="O70" s="918"/>
    </row>
    <row r="71" spans="1:17" s="1" customFormat="1">
      <c r="A71" s="2"/>
      <c r="C71" s="229"/>
      <c r="F71" s="215"/>
      <c r="G71" s="215"/>
      <c r="H71" s="215"/>
      <c r="I71" s="215"/>
      <c r="J71" s="215"/>
      <c r="K71" s="215"/>
      <c r="L71" s="215"/>
      <c r="M71" s="228"/>
      <c r="O71" s="918"/>
    </row>
    <row r="72" spans="1:17" s="1" customFormat="1">
      <c r="A72" s="2"/>
      <c r="C72" s="229"/>
      <c r="F72" s="215"/>
      <c r="G72" s="215"/>
      <c r="H72" s="215"/>
      <c r="I72" s="215"/>
      <c r="J72" s="215"/>
      <c r="K72" s="215"/>
      <c r="L72" s="215"/>
      <c r="M72" s="215"/>
      <c r="N72" s="215"/>
      <c r="O72" s="210"/>
      <c r="Q72" s="324"/>
    </row>
    <row r="73" spans="1:17" s="1" customFormat="1" ht="18">
      <c r="A73" s="176" t="s">
        <v>235</v>
      </c>
      <c r="B73" s="2"/>
      <c r="C73" s="2"/>
      <c r="D73" s="2"/>
      <c r="E73" s="2"/>
      <c r="F73" s="2"/>
      <c r="G73" s="2"/>
      <c r="H73" s="2"/>
      <c r="I73" s="2"/>
      <c r="J73" s="2"/>
      <c r="K73" s="2"/>
      <c r="L73" s="2"/>
      <c r="M73" s="2"/>
      <c r="N73" s="2"/>
      <c r="O73" s="2"/>
    </row>
    <row r="74" spans="1:17" s="1" customFormat="1">
      <c r="A74" s="2"/>
      <c r="B74" s="177"/>
      <c r="C74" s="177"/>
      <c r="D74" s="177"/>
      <c r="E74" s="177"/>
      <c r="F74" s="177"/>
      <c r="G74" s="177"/>
      <c r="H74" s="177"/>
      <c r="I74" s="177"/>
      <c r="J74" s="177"/>
      <c r="K74" s="233"/>
      <c r="L74" s="177"/>
      <c r="M74" s="2"/>
      <c r="N74" s="177"/>
      <c r="O74" s="91"/>
    </row>
    <row r="75" spans="1:17" ht="15.75">
      <c r="A75" s="180"/>
      <c r="B75" s="181"/>
      <c r="C75" s="182"/>
      <c r="D75" s="183"/>
      <c r="E75" s="184"/>
      <c r="F75" s="186" t="s">
        <v>77</v>
      </c>
      <c r="G75" s="230" t="s">
        <v>627</v>
      </c>
      <c r="H75" s="186" t="s">
        <v>78</v>
      </c>
      <c r="I75" s="230" t="s">
        <v>993</v>
      </c>
      <c r="J75" s="185" t="s">
        <v>994</v>
      </c>
      <c r="K75" s="185" t="s">
        <v>995</v>
      </c>
      <c r="L75" s="185" t="s">
        <v>996</v>
      </c>
      <c r="M75" s="185" t="s">
        <v>530</v>
      </c>
      <c r="N75" s="185" t="s">
        <v>962</v>
      </c>
      <c r="O75" s="185" t="s">
        <v>258</v>
      </c>
      <c r="P75" s="185" t="s">
        <v>1037</v>
      </c>
    </row>
    <row r="76" spans="1:17" ht="15.75">
      <c r="A76" s="189"/>
      <c r="B76" s="234" t="s">
        <v>244</v>
      </c>
      <c r="C76" s="235"/>
      <c r="D76" s="236"/>
      <c r="E76" s="236"/>
      <c r="F76" s="237">
        <v>0.38700000000000001</v>
      </c>
      <c r="G76" s="237">
        <v>0.35799999999999998</v>
      </c>
      <c r="H76" s="237">
        <v>0.39400000000000002</v>
      </c>
      <c r="I76" s="237">
        <v>0.48099999999999998</v>
      </c>
      <c r="J76" s="237">
        <v>0.501</v>
      </c>
      <c r="K76" s="237">
        <v>0.52700000000000002</v>
      </c>
      <c r="L76" s="237">
        <v>0.50600000000000001</v>
      </c>
      <c r="M76" s="237">
        <v>0.39</v>
      </c>
      <c r="N76" s="237">
        <v>0.45200000000000001</v>
      </c>
      <c r="O76" s="237">
        <v>0.432</v>
      </c>
      <c r="P76" s="237">
        <v>0.36499999999999999</v>
      </c>
    </row>
    <row r="77" spans="1:17" ht="15.75">
      <c r="A77" s="196"/>
      <c r="B77" s="181" t="s">
        <v>245</v>
      </c>
      <c r="C77" s="182"/>
      <c r="D77" s="183"/>
      <c r="E77" s="184"/>
      <c r="F77" s="237">
        <v>0.28199999999999997</v>
      </c>
      <c r="G77" s="237">
        <v>0.27</v>
      </c>
      <c r="H77" s="237">
        <v>0.20699999999999999</v>
      </c>
      <c r="I77" s="237">
        <v>0.17199999999999999</v>
      </c>
      <c r="J77" s="237">
        <v>0.185</v>
      </c>
      <c r="K77" s="237">
        <v>0.19800000000000001</v>
      </c>
      <c r="L77" s="237">
        <v>0.215</v>
      </c>
      <c r="M77" s="237">
        <v>0.254</v>
      </c>
      <c r="N77" s="237">
        <v>0.22800000000000001</v>
      </c>
      <c r="O77" s="237">
        <v>0.23200000000000001</v>
      </c>
      <c r="P77" s="237">
        <v>0.25800000000000001</v>
      </c>
    </row>
    <row r="78" spans="1:17" ht="15.75">
      <c r="A78" s="180"/>
      <c r="B78" s="181" t="s">
        <v>246</v>
      </c>
      <c r="C78" s="182"/>
      <c r="D78" s="183"/>
      <c r="E78" s="184"/>
      <c r="F78" s="237">
        <v>0.27400000000000002</v>
      </c>
      <c r="G78" s="237">
        <v>0.30499999999999999</v>
      </c>
      <c r="H78" s="237">
        <v>0.34</v>
      </c>
      <c r="I78" s="237">
        <v>0.3</v>
      </c>
      <c r="J78" s="237">
        <v>0.27</v>
      </c>
      <c r="K78" s="237">
        <v>0.23100000000000001</v>
      </c>
      <c r="L78" s="237">
        <v>0.23300000000000001</v>
      </c>
      <c r="M78" s="237">
        <v>0.31</v>
      </c>
      <c r="N78" s="237">
        <v>0.27500000000000002</v>
      </c>
      <c r="O78" s="237">
        <v>0.28499999999999998</v>
      </c>
      <c r="P78" s="237">
        <v>0.318</v>
      </c>
    </row>
    <row r="79" spans="1:17" ht="15.75">
      <c r="A79" s="180"/>
      <c r="B79" s="234" t="s">
        <v>247</v>
      </c>
      <c r="C79" s="182"/>
      <c r="D79" s="183"/>
      <c r="E79" s="184"/>
      <c r="F79" s="237">
        <v>5.1999999999999998E-2</v>
      </c>
      <c r="G79" s="237">
        <v>5.6000000000000001E-2</v>
      </c>
      <c r="H79" s="237">
        <v>4.8000000000000001E-2</v>
      </c>
      <c r="I79" s="237">
        <v>3.6999999999999998E-2</v>
      </c>
      <c r="J79" s="237">
        <v>3.5000000000000003E-2</v>
      </c>
      <c r="K79" s="237">
        <v>3.3000000000000002E-2</v>
      </c>
      <c r="L79" s="237">
        <v>3.1E-2</v>
      </c>
      <c r="M79" s="237">
        <v>3.5999999999999997E-2</v>
      </c>
      <c r="N79" s="237">
        <v>3.2000000000000001E-2</v>
      </c>
      <c r="O79" s="237">
        <v>3.2000000000000001E-2</v>
      </c>
      <c r="P79" s="237">
        <v>3.3000000000000002E-2</v>
      </c>
    </row>
    <row r="80" spans="1:17" ht="15.75">
      <c r="A80" s="189"/>
      <c r="B80" s="234" t="s">
        <v>248</v>
      </c>
      <c r="C80" s="238"/>
      <c r="D80" s="183"/>
      <c r="E80" s="184"/>
      <c r="F80" s="237">
        <v>5.0000000000000001E-3</v>
      </c>
      <c r="G80" s="237">
        <v>1.0999999999999999E-2</v>
      </c>
      <c r="H80" s="237">
        <v>1.0999999999999999E-2</v>
      </c>
      <c r="I80" s="237">
        <v>0.01</v>
      </c>
      <c r="J80" s="237">
        <v>8.9999999999999993E-3</v>
      </c>
      <c r="K80" s="237">
        <v>1.0999999999999999E-2</v>
      </c>
      <c r="L80" s="237">
        <v>1.4999999999999999E-2</v>
      </c>
      <c r="M80" s="237">
        <v>0.01</v>
      </c>
      <c r="N80" s="237">
        <v>1.2999999999999999E-2</v>
      </c>
      <c r="O80" s="237">
        <v>1.9E-2</v>
      </c>
      <c r="P80" s="237">
        <v>2.5999999999999999E-2</v>
      </c>
    </row>
    <row r="81" spans="1:16" ht="15.75">
      <c r="A81" s="189"/>
      <c r="B81" s="229"/>
      <c r="C81" s="191"/>
      <c r="D81" s="198"/>
      <c r="E81" s="198"/>
      <c r="F81" s="240"/>
      <c r="G81" s="240"/>
      <c r="H81" s="240"/>
      <c r="I81" s="240"/>
      <c r="J81" s="240"/>
      <c r="K81" s="240"/>
      <c r="L81" s="240"/>
      <c r="M81" s="240"/>
      <c r="N81" s="240"/>
      <c r="O81" s="240"/>
      <c r="P81" s="239"/>
    </row>
    <row r="82" spans="1:16" ht="15.75">
      <c r="A82" s="189"/>
      <c r="B82" s="229"/>
      <c r="C82" s="191"/>
      <c r="D82" s="198"/>
      <c r="E82" s="198"/>
      <c r="F82" s="240"/>
      <c r="G82" s="240"/>
      <c r="H82" s="240"/>
      <c r="I82" s="240"/>
      <c r="J82" s="240"/>
      <c r="K82" s="240"/>
      <c r="L82" s="240"/>
      <c r="M82" s="240"/>
      <c r="N82" s="240"/>
      <c r="O82" s="240"/>
      <c r="P82" s="239"/>
    </row>
    <row r="83" spans="1:16" ht="18">
      <c r="A83" s="176" t="s">
        <v>238</v>
      </c>
      <c r="P83" s="239"/>
    </row>
    <row r="84" spans="1:16">
      <c r="B84" s="177"/>
      <c r="C84" s="177"/>
      <c r="D84" s="177"/>
      <c r="E84" s="177"/>
      <c r="F84" s="177"/>
      <c r="G84" s="177"/>
      <c r="H84" s="177"/>
      <c r="I84" s="177"/>
      <c r="J84" s="177"/>
      <c r="K84" s="233"/>
      <c r="L84" s="177"/>
      <c r="N84" s="177"/>
      <c r="O84" s="91"/>
      <c r="P84" s="91" t="s">
        <v>209</v>
      </c>
    </row>
    <row r="85" spans="1:16" ht="15.75">
      <c r="A85" s="180"/>
      <c r="B85" s="181"/>
      <c r="C85" s="182"/>
      <c r="D85" s="183"/>
      <c r="E85" s="183"/>
      <c r="F85" s="241" t="s">
        <v>77</v>
      </c>
      <c r="G85" s="242" t="s">
        <v>627</v>
      </c>
      <c r="H85" s="241" t="s">
        <v>78</v>
      </c>
      <c r="I85" s="242" t="s">
        <v>993</v>
      </c>
      <c r="J85" s="243" t="s">
        <v>994</v>
      </c>
      <c r="K85" s="244" t="s">
        <v>995</v>
      </c>
      <c r="L85" s="243" t="s">
        <v>996</v>
      </c>
      <c r="M85" s="243" t="s">
        <v>530</v>
      </c>
      <c r="N85" s="243" t="s">
        <v>962</v>
      </c>
      <c r="O85" s="243" t="s">
        <v>258</v>
      </c>
      <c r="P85" s="243" t="s">
        <v>1037</v>
      </c>
    </row>
    <row r="86" spans="1:16" ht="15.75">
      <c r="A86" s="196"/>
      <c r="B86" s="197" t="s">
        <v>233</v>
      </c>
      <c r="C86" s="206"/>
      <c r="D86" s="245"/>
      <c r="E86" s="245"/>
      <c r="F86" s="246">
        <v>10340</v>
      </c>
      <c r="G86" s="247">
        <v>7460</v>
      </c>
      <c r="H86" s="246">
        <v>4670</v>
      </c>
      <c r="I86" s="247">
        <v>4710</v>
      </c>
      <c r="J86" s="246">
        <v>6040</v>
      </c>
      <c r="K86" s="247">
        <v>6540</v>
      </c>
      <c r="L86" s="246">
        <v>7190</v>
      </c>
      <c r="M86" s="246">
        <v>5560</v>
      </c>
      <c r="N86" s="246">
        <v>3645</v>
      </c>
      <c r="O86" s="246">
        <v>3620</v>
      </c>
      <c r="P86" s="246">
        <v>2727</v>
      </c>
    </row>
    <row r="87" spans="1:16" ht="15.75">
      <c r="A87" s="189"/>
      <c r="B87" s="203" t="s">
        <v>234</v>
      </c>
      <c r="C87" s="248"/>
      <c r="D87" s="192"/>
      <c r="E87" s="192"/>
      <c r="F87" s="249">
        <v>3960</v>
      </c>
      <c r="G87" s="250">
        <v>4070</v>
      </c>
      <c r="H87" s="249">
        <v>2720</v>
      </c>
      <c r="I87" s="250">
        <v>3550</v>
      </c>
      <c r="J87" s="249">
        <v>3660</v>
      </c>
      <c r="K87" s="250">
        <v>4340</v>
      </c>
      <c r="L87" s="249">
        <v>3910</v>
      </c>
      <c r="M87" s="249">
        <v>1491</v>
      </c>
      <c r="N87" s="249">
        <v>2050</v>
      </c>
      <c r="O87" s="249">
        <v>2100</v>
      </c>
      <c r="P87" s="249">
        <v>1253</v>
      </c>
    </row>
    <row r="88" spans="1:16" s="1" customFormat="1" ht="15.75">
      <c r="A88" s="189"/>
      <c r="B88" s="229" t="s">
        <v>254</v>
      </c>
      <c r="C88" s="191"/>
      <c r="D88" s="198"/>
      <c r="E88" s="198"/>
      <c r="F88" s="240"/>
      <c r="G88" s="240"/>
      <c r="H88" s="240"/>
      <c r="I88" s="240"/>
      <c r="J88" s="240"/>
      <c r="K88" s="240"/>
      <c r="L88" s="240"/>
      <c r="M88" s="240"/>
      <c r="N88" s="240"/>
      <c r="O88" s="240"/>
      <c r="P88" s="210"/>
    </row>
    <row r="89" spans="1:16" s="1" customFormat="1" ht="15.75">
      <c r="A89" s="189"/>
      <c r="B89" s="229"/>
      <c r="C89" s="191"/>
      <c r="D89" s="198"/>
      <c r="E89" s="198"/>
      <c r="F89" s="240"/>
      <c r="G89" s="240"/>
      <c r="H89" s="240"/>
      <c r="I89" s="240"/>
      <c r="J89" s="240"/>
      <c r="K89" s="240"/>
      <c r="L89" s="240"/>
      <c r="M89" s="240"/>
      <c r="N89" s="240"/>
      <c r="O89" s="240"/>
      <c r="P89" s="210"/>
    </row>
    <row r="90" spans="1:16" s="1" customFormat="1" ht="15.75">
      <c r="A90" s="189"/>
      <c r="B90" s="229"/>
      <c r="C90" s="191"/>
      <c r="D90" s="198"/>
      <c r="E90" s="198"/>
      <c r="F90" s="240"/>
      <c r="G90" s="240"/>
      <c r="H90" s="240"/>
      <c r="I90" s="240"/>
      <c r="J90" s="240"/>
      <c r="K90" s="240"/>
      <c r="L90" s="240"/>
      <c r="M90" s="240"/>
      <c r="N90" s="240"/>
      <c r="O90" s="240"/>
      <c r="P90" s="210"/>
    </row>
    <row r="91" spans="1:16" ht="18">
      <c r="A91" s="176" t="s">
        <v>236</v>
      </c>
    </row>
    <row r="92" spans="1:16">
      <c r="B92" s="177"/>
      <c r="C92" s="177"/>
      <c r="D92" s="177"/>
      <c r="E92" s="177"/>
      <c r="F92" s="177"/>
      <c r="G92" s="177"/>
      <c r="H92" s="177"/>
      <c r="I92" s="177"/>
      <c r="J92" s="177"/>
      <c r="K92" s="233"/>
      <c r="L92" s="177"/>
      <c r="N92" s="177"/>
      <c r="P92" s="91" t="s">
        <v>946</v>
      </c>
    </row>
    <row r="93" spans="1:16" ht="15.75">
      <c r="A93" s="180"/>
      <c r="B93" s="181"/>
      <c r="C93" s="182"/>
      <c r="D93" s="183"/>
      <c r="E93" s="184"/>
      <c r="F93" s="186" t="s">
        <v>77</v>
      </c>
      <c r="G93" s="230" t="s">
        <v>627</v>
      </c>
      <c r="H93" s="186" t="s">
        <v>78</v>
      </c>
      <c r="I93" s="230" t="s">
        <v>993</v>
      </c>
      <c r="J93" s="185" t="s">
        <v>994</v>
      </c>
      <c r="K93" s="185" t="s">
        <v>995</v>
      </c>
      <c r="L93" s="185" t="s">
        <v>996</v>
      </c>
      <c r="M93" s="185" t="s">
        <v>530</v>
      </c>
      <c r="N93" s="185" t="s">
        <v>962</v>
      </c>
      <c r="O93" s="185" t="s">
        <v>219</v>
      </c>
      <c r="P93" s="185" t="s">
        <v>776</v>
      </c>
    </row>
    <row r="94" spans="1:16" ht="15.75">
      <c r="A94" s="189"/>
      <c r="B94" s="190" t="s">
        <v>947</v>
      </c>
      <c r="C94" s="191"/>
      <c r="D94" s="192"/>
      <c r="E94" s="193"/>
      <c r="F94" s="251"/>
      <c r="G94" s="251"/>
      <c r="H94" s="252"/>
      <c r="I94" s="236"/>
      <c r="J94" s="236"/>
      <c r="K94" s="236"/>
      <c r="L94" s="236"/>
      <c r="M94" s="236"/>
      <c r="N94" s="236"/>
      <c r="O94" s="236"/>
      <c r="P94" s="236"/>
    </row>
    <row r="95" spans="1:16">
      <c r="A95" s="196"/>
      <c r="B95" s="190"/>
      <c r="C95" s="197" t="s">
        <v>948</v>
      </c>
      <c r="D95" s="198"/>
      <c r="E95" s="198"/>
      <c r="F95" s="253">
        <v>300</v>
      </c>
      <c r="G95" s="253">
        <v>340</v>
      </c>
      <c r="H95" s="254">
        <v>400</v>
      </c>
      <c r="I95" s="254">
        <v>455</v>
      </c>
      <c r="J95" s="254">
        <v>490</v>
      </c>
      <c r="K95" s="255">
        <v>780</v>
      </c>
      <c r="L95" s="256">
        <v>850</v>
      </c>
      <c r="M95" s="246">
        <v>580</v>
      </c>
      <c r="N95" s="246">
        <v>490</v>
      </c>
      <c r="O95" s="246">
        <v>500</v>
      </c>
      <c r="P95" s="246">
        <v>480</v>
      </c>
    </row>
    <row r="96" spans="1:16">
      <c r="A96" s="196"/>
      <c r="B96" s="202"/>
      <c r="C96" s="203" t="s">
        <v>949</v>
      </c>
      <c r="D96" s="192"/>
      <c r="E96" s="192"/>
      <c r="F96" s="257">
        <v>50</v>
      </c>
      <c r="G96" s="257">
        <v>41</v>
      </c>
      <c r="H96" s="258">
        <v>80</v>
      </c>
      <c r="I96" s="258">
        <v>150</v>
      </c>
      <c r="J96" s="258">
        <v>140</v>
      </c>
      <c r="K96" s="259">
        <v>150</v>
      </c>
      <c r="L96" s="260">
        <v>90</v>
      </c>
      <c r="M96" s="261">
        <v>80</v>
      </c>
      <c r="N96" s="261">
        <v>27</v>
      </c>
      <c r="O96" s="261">
        <v>50</v>
      </c>
      <c r="P96" s="261">
        <v>150</v>
      </c>
    </row>
    <row r="97" spans="1:16" ht="15.75">
      <c r="A97" s="196"/>
      <c r="B97" s="190" t="s">
        <v>950</v>
      </c>
      <c r="C97" s="191"/>
      <c r="D97" s="183"/>
      <c r="E97" s="183"/>
      <c r="F97" s="262"/>
      <c r="G97" s="253"/>
      <c r="H97" s="263"/>
      <c r="I97" s="263"/>
      <c r="J97" s="264"/>
      <c r="K97" s="263"/>
      <c r="L97" s="236"/>
      <c r="M97" s="263"/>
      <c r="N97" s="263"/>
      <c r="O97" s="263"/>
      <c r="P97" s="263"/>
    </row>
    <row r="98" spans="1:16">
      <c r="A98" s="1"/>
      <c r="B98" s="190"/>
      <c r="C98" s="197" t="s">
        <v>86</v>
      </c>
      <c r="D98" s="198"/>
      <c r="E98" s="198"/>
      <c r="F98" s="265">
        <v>67</v>
      </c>
      <c r="G98" s="265">
        <v>85</v>
      </c>
      <c r="H98" s="266">
        <v>130</v>
      </c>
      <c r="I98" s="266">
        <v>160</v>
      </c>
      <c r="J98" s="266">
        <v>130</v>
      </c>
      <c r="K98" s="267">
        <v>140</v>
      </c>
      <c r="L98" s="256">
        <v>130</v>
      </c>
      <c r="M98" s="267">
        <v>90</v>
      </c>
      <c r="N98" s="267">
        <v>90</v>
      </c>
      <c r="O98" s="267">
        <v>150</v>
      </c>
      <c r="P98" s="267">
        <v>140</v>
      </c>
    </row>
    <row r="99" spans="1:16">
      <c r="A99" s="189"/>
      <c r="B99" s="202"/>
      <c r="C99" s="203" t="s">
        <v>951</v>
      </c>
      <c r="D99" s="192"/>
      <c r="E99" s="192"/>
      <c r="F99" s="257">
        <v>42</v>
      </c>
      <c r="G99" s="257">
        <v>8</v>
      </c>
      <c r="H99" s="258">
        <v>5</v>
      </c>
      <c r="I99" s="258">
        <v>24</v>
      </c>
      <c r="J99" s="258">
        <v>24</v>
      </c>
      <c r="K99" s="259">
        <v>18</v>
      </c>
      <c r="L99" s="260">
        <v>5</v>
      </c>
      <c r="M99" s="259">
        <v>5</v>
      </c>
      <c r="N99" s="259">
        <v>3</v>
      </c>
      <c r="O99" s="259">
        <v>7</v>
      </c>
      <c r="P99" s="259">
        <v>10</v>
      </c>
    </row>
    <row r="100" spans="1:16" ht="15" customHeight="1">
      <c r="A100" s="189"/>
      <c r="B100" s="1441" t="s">
        <v>133</v>
      </c>
      <c r="C100" s="1441"/>
      <c r="D100" s="1441"/>
      <c r="E100" s="1441"/>
      <c r="F100" s="1441"/>
      <c r="G100" s="1441"/>
      <c r="H100" s="1441"/>
      <c r="I100" s="1441"/>
      <c r="J100" s="1441"/>
      <c r="K100" s="1441"/>
      <c r="L100" s="1441"/>
      <c r="M100" s="1441"/>
      <c r="N100" s="1441"/>
      <c r="O100" s="1441"/>
      <c r="P100" s="6"/>
    </row>
    <row r="101" spans="1:16" s="178" customFormat="1">
      <c r="A101" s="189"/>
      <c r="B101" s="899" t="s">
        <v>131</v>
      </c>
      <c r="P101" s="65"/>
    </row>
    <row r="102" spans="1:16">
      <c r="A102" s="196"/>
      <c r="B102" s="898" t="s">
        <v>132</v>
      </c>
      <c r="C102" s="180"/>
      <c r="D102" s="180"/>
      <c r="E102" s="180"/>
      <c r="F102" s="180"/>
      <c r="G102" s="1"/>
      <c r="H102" s="1"/>
      <c r="I102" s="1"/>
      <c r="J102" s="1"/>
      <c r="K102" s="1"/>
      <c r="L102" s="1"/>
      <c r="M102" s="1"/>
      <c r="N102" s="1"/>
      <c r="O102" s="1"/>
      <c r="P102" s="1"/>
    </row>
    <row r="103" spans="1:16">
      <c r="A103" s="196"/>
      <c r="B103" s="189"/>
      <c r="C103" s="189"/>
      <c r="D103" s="189"/>
      <c r="E103" s="189"/>
      <c r="F103" s="189"/>
      <c r="G103" s="189"/>
      <c r="H103" s="189"/>
      <c r="I103" s="189"/>
      <c r="J103" s="189"/>
      <c r="K103" s="296"/>
      <c r="L103" s="223"/>
      <c r="M103" s="223"/>
      <c r="N103" s="223"/>
      <c r="O103" s="223"/>
      <c r="P103" s="1"/>
    </row>
  </sheetData>
  <sheetProtection password="DA57" sheet="1" objects="1" scenarios="1"/>
  <mergeCells count="2">
    <mergeCell ref="B100:O100"/>
    <mergeCell ref="A1:P2"/>
  </mergeCells>
  <phoneticPr fontId="3"/>
  <printOptions horizontalCentered="1"/>
  <pageMargins left="0.78740157480314965" right="0.78740157480314965" top="0.78740157480314965" bottom="0.78740157480314965" header="0.39370078740157483" footer="0.39370078740157483"/>
  <pageSetup paperSize="9" scale="63" firstPageNumber="52" orientation="portrait" useFirstPageNumber="1" r:id="rId1"/>
  <headerFooter scaleWithDoc="0">
    <oddHeader>&amp;R&amp;"Arial,斜体"&amp;10Supplemental 10-year Data/Sony Consolidated Historical Data 2001-2011</oddHeader>
    <oddFooter>&amp;L&amp;"Arial,標準"&amp;12*Please refer to Notes.&amp;C&amp;"Arial,標準"&amp;12&amp;P&amp;RSony Investor Relations</oddFooter>
  </headerFooter>
  <rowBreaks count="1" manualBreakCount="1">
    <brk id="80" max="15"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indexed="31"/>
  </sheetPr>
  <dimension ref="A1:M467"/>
  <sheetViews>
    <sheetView showGridLines="0" view="pageBreakPreview" zoomScale="70" zoomScaleNormal="75" zoomScaleSheetLayoutView="70" workbookViewId="0">
      <selection sqref="A1:A2"/>
    </sheetView>
  </sheetViews>
  <sheetFormatPr defaultRowHeight="15"/>
  <cols>
    <col min="1" max="1" width="56.25" style="2" customWidth="1"/>
    <col min="2" max="5" width="14.75" style="2" customWidth="1"/>
    <col min="6" max="6" width="1.5" style="1" customWidth="1"/>
    <col min="7" max="7" width="14.75" style="2" customWidth="1"/>
    <col min="8" max="8" width="1.25" style="2" customWidth="1"/>
    <col min="9" max="9" width="2.125" style="2" customWidth="1"/>
    <col min="10" max="16384" width="9" style="2"/>
  </cols>
  <sheetData>
    <row r="1" spans="1:7">
      <c r="A1" s="1416" t="s">
        <v>282</v>
      </c>
    </row>
    <row r="2" spans="1:7">
      <c r="A2" s="1460"/>
    </row>
    <row r="7" spans="1:7">
      <c r="F7" s="2"/>
    </row>
    <row r="8" spans="1:7">
      <c r="F8" s="2"/>
    </row>
    <row r="9" spans="1:7">
      <c r="F9" s="2"/>
    </row>
    <row r="10" spans="1:7">
      <c r="F10" s="2"/>
    </row>
    <row r="11" spans="1:7" ht="19.5" thickBot="1">
      <c r="A11" s="61" t="s">
        <v>283</v>
      </c>
      <c r="B11" s="6"/>
      <c r="C11" s="5"/>
      <c r="D11" s="3"/>
      <c r="E11" s="3"/>
      <c r="F11" s="6"/>
      <c r="G11" s="5"/>
    </row>
    <row r="12" spans="1:7">
      <c r="A12" s="1461" t="s">
        <v>778</v>
      </c>
      <c r="B12" s="1462"/>
      <c r="C12" s="66"/>
      <c r="D12" s="66"/>
      <c r="E12" s="66"/>
      <c r="F12" s="66"/>
      <c r="G12" s="67"/>
    </row>
    <row r="13" spans="1:7">
      <c r="A13" s="1452" t="s">
        <v>274</v>
      </c>
      <c r="B13" s="1454"/>
      <c r="C13" s="68"/>
      <c r="D13" s="68"/>
      <c r="E13" s="68"/>
      <c r="F13" s="68"/>
      <c r="G13" s="69"/>
    </row>
    <row r="14" spans="1:7">
      <c r="A14" s="1442" t="s">
        <v>275</v>
      </c>
      <c r="B14" s="1458"/>
      <c r="C14" s="1458"/>
      <c r="D14" s="1458"/>
      <c r="E14" s="1458"/>
      <c r="F14" s="1458"/>
      <c r="G14" s="1459"/>
    </row>
    <row r="15" spans="1:7">
      <c r="A15" s="1442" t="s">
        <v>276</v>
      </c>
      <c r="B15" s="1458"/>
      <c r="C15" s="1458"/>
      <c r="D15" s="1458"/>
      <c r="E15" s="1458"/>
      <c r="F15" s="1458"/>
      <c r="G15" s="1459"/>
    </row>
    <row r="16" spans="1:7">
      <c r="A16" s="1452" t="s">
        <v>277</v>
      </c>
      <c r="B16" s="1443"/>
      <c r="C16" s="1443"/>
      <c r="D16" s="1443"/>
      <c r="E16" s="1443"/>
      <c r="F16" s="1443"/>
      <c r="G16" s="1444"/>
    </row>
    <row r="17" spans="1:7">
      <c r="A17" s="1448" t="s">
        <v>278</v>
      </c>
      <c r="B17" s="1443"/>
      <c r="C17" s="1443"/>
      <c r="D17" s="1443"/>
      <c r="E17" s="1443"/>
      <c r="F17" s="1443"/>
      <c r="G17" s="1444"/>
    </row>
    <row r="18" spans="1:7">
      <c r="A18" s="1442" t="s">
        <v>317</v>
      </c>
      <c r="B18" s="1443"/>
      <c r="C18" s="1443"/>
      <c r="D18" s="1443"/>
      <c r="E18" s="1443"/>
      <c r="F18" s="1443"/>
      <c r="G18" s="1444"/>
    </row>
    <row r="19" spans="1:7">
      <c r="A19" s="1452" t="s">
        <v>279</v>
      </c>
      <c r="B19" s="1443"/>
      <c r="C19" s="1443"/>
      <c r="D19" s="1443"/>
      <c r="E19" s="1443"/>
      <c r="F19" s="1443"/>
      <c r="G19" s="1444"/>
    </row>
    <row r="20" spans="1:7">
      <c r="A20" s="1453" t="s">
        <v>862</v>
      </c>
      <c r="B20" s="1454"/>
      <c r="C20" s="1454"/>
      <c r="D20" s="1454"/>
      <c r="E20" s="1454"/>
      <c r="F20" s="1454"/>
      <c r="G20" s="1455"/>
    </row>
    <row r="21" spans="1:7">
      <c r="A21" s="1452" t="s">
        <v>343</v>
      </c>
      <c r="B21" s="1443"/>
      <c r="C21" s="1443"/>
      <c r="D21" s="1443"/>
      <c r="E21" s="1443"/>
      <c r="F21" s="1443"/>
      <c r="G21" s="1444"/>
    </row>
    <row r="22" spans="1:7">
      <c r="A22" s="1453" t="s">
        <v>840</v>
      </c>
      <c r="B22" s="1454"/>
      <c r="C22" s="1454"/>
      <c r="D22" s="1454"/>
      <c r="E22" s="1454"/>
      <c r="F22" s="1454"/>
      <c r="G22" s="1455"/>
    </row>
    <row r="23" spans="1:7">
      <c r="A23" s="1442" t="s">
        <v>841</v>
      </c>
      <c r="B23" s="1443"/>
      <c r="C23" s="1443"/>
      <c r="D23" s="1443"/>
      <c r="E23" s="1443"/>
      <c r="F23" s="1443"/>
      <c r="G23" s="1444"/>
    </row>
    <row r="24" spans="1:7">
      <c r="A24" s="1453" t="s">
        <v>842</v>
      </c>
      <c r="B24" s="1454"/>
      <c r="C24" s="1454"/>
      <c r="D24" s="1454"/>
      <c r="E24" s="1454"/>
      <c r="F24" s="1454"/>
      <c r="G24" s="1455"/>
    </row>
    <row r="25" spans="1:7">
      <c r="A25" s="1452" t="s">
        <v>345</v>
      </c>
      <c r="B25" s="1443"/>
      <c r="C25" s="1443"/>
      <c r="D25" s="1443"/>
      <c r="E25" s="1443"/>
      <c r="F25" s="1443"/>
      <c r="G25" s="1444"/>
    </row>
    <row r="26" spans="1:7">
      <c r="A26" s="1453" t="s">
        <v>1002</v>
      </c>
      <c r="B26" s="1454"/>
      <c r="C26" s="1454"/>
      <c r="D26" s="1454"/>
      <c r="E26" s="1454"/>
      <c r="F26" s="1454"/>
      <c r="G26" s="1455"/>
    </row>
    <row r="27" spans="1:7">
      <c r="A27" s="1452" t="s">
        <v>843</v>
      </c>
      <c r="B27" s="1443"/>
      <c r="C27" s="1443"/>
      <c r="D27" s="1443"/>
      <c r="E27" s="1443"/>
      <c r="F27" s="1443"/>
      <c r="G27" s="1444"/>
    </row>
    <row r="28" spans="1:7">
      <c r="A28" s="1453" t="s">
        <v>1005</v>
      </c>
      <c r="B28" s="1456"/>
      <c r="C28" s="1456"/>
      <c r="D28" s="1456"/>
      <c r="E28" s="1456"/>
      <c r="F28" s="1456"/>
      <c r="G28" s="1457"/>
    </row>
    <row r="29" spans="1:7">
      <c r="A29" s="1442" t="s">
        <v>844</v>
      </c>
      <c r="B29" s="1443"/>
      <c r="C29" s="1443"/>
      <c r="D29" s="1443"/>
      <c r="E29" s="1443"/>
      <c r="F29" s="1443"/>
      <c r="G29" s="1444"/>
    </row>
    <row r="30" spans="1:7">
      <c r="A30" s="1452" t="s">
        <v>845</v>
      </c>
      <c r="B30" s="1443"/>
      <c r="C30" s="1443"/>
      <c r="D30" s="1443"/>
      <c r="E30" s="1443"/>
      <c r="F30" s="1443"/>
      <c r="G30" s="1444"/>
    </row>
    <row r="31" spans="1:7">
      <c r="A31" s="1453" t="s">
        <v>255</v>
      </c>
      <c r="B31" s="1454"/>
      <c r="C31" s="1454"/>
      <c r="D31" s="1454"/>
      <c r="E31" s="1454"/>
      <c r="F31" s="1454"/>
      <c r="G31" s="1455"/>
    </row>
    <row r="32" spans="1:7">
      <c r="A32" s="1448" t="s">
        <v>256</v>
      </c>
      <c r="B32" s="1443"/>
      <c r="C32" s="1443"/>
      <c r="D32" s="1443"/>
      <c r="E32" s="1443"/>
      <c r="F32" s="1443"/>
      <c r="G32" s="1444"/>
    </row>
    <row r="33" spans="1:13">
      <c r="A33" s="1442" t="s">
        <v>972</v>
      </c>
      <c r="B33" s="1443"/>
      <c r="C33" s="1443"/>
      <c r="D33" s="1443"/>
      <c r="E33" s="1443"/>
      <c r="F33" s="1443"/>
      <c r="G33" s="1444"/>
    </row>
    <row r="34" spans="1:13">
      <c r="A34" s="1448" t="s">
        <v>973</v>
      </c>
      <c r="B34" s="1443"/>
      <c r="C34" s="1443"/>
      <c r="D34" s="1443"/>
      <c r="E34" s="1443"/>
      <c r="F34" s="1443"/>
      <c r="G34" s="1444"/>
    </row>
    <row r="35" spans="1:13">
      <c r="A35" s="1452" t="s">
        <v>355</v>
      </c>
      <c r="B35" s="1443"/>
      <c r="C35" s="1443"/>
      <c r="D35" s="1443"/>
      <c r="E35" s="1443"/>
      <c r="F35" s="1443"/>
      <c r="G35" s="1444"/>
    </row>
    <row r="36" spans="1:13">
      <c r="A36" s="1442" t="s">
        <v>974</v>
      </c>
      <c r="B36" s="1443"/>
      <c r="C36" s="1443"/>
      <c r="D36" s="1443"/>
      <c r="E36" s="1443"/>
      <c r="F36" s="1443"/>
      <c r="G36" s="1444"/>
    </row>
    <row r="37" spans="1:13">
      <c r="A37" s="1442" t="s">
        <v>318</v>
      </c>
      <c r="B37" s="1443"/>
      <c r="C37" s="1443"/>
      <c r="D37" s="1443"/>
      <c r="E37" s="1443"/>
      <c r="F37" s="1443"/>
      <c r="G37" s="1444"/>
    </row>
    <row r="38" spans="1:13">
      <c r="A38" s="120" t="s">
        <v>975</v>
      </c>
      <c r="B38" s="108"/>
      <c r="C38" s="102"/>
      <c r="D38" s="102"/>
      <c r="E38" s="102"/>
      <c r="F38" s="102"/>
      <c r="G38" s="101"/>
      <c r="I38" s="89"/>
    </row>
    <row r="39" spans="1:13">
      <c r="A39" s="1442" t="s">
        <v>976</v>
      </c>
      <c r="B39" s="1443"/>
      <c r="C39" s="1443"/>
      <c r="D39" s="1443"/>
      <c r="E39" s="1443"/>
      <c r="F39" s="1443"/>
      <c r="G39" s="1444"/>
    </row>
    <row r="40" spans="1:13">
      <c r="A40" s="1442" t="s">
        <v>977</v>
      </c>
      <c r="B40" s="1443"/>
      <c r="C40" s="1443"/>
      <c r="D40" s="1443"/>
      <c r="E40" s="1443"/>
      <c r="F40" s="1443"/>
      <c r="G40" s="1444"/>
    </row>
    <row r="41" spans="1:13">
      <c r="A41" s="1448" t="s">
        <v>380</v>
      </c>
      <c r="B41" s="1443"/>
      <c r="C41" s="1443"/>
      <c r="D41" s="1443"/>
      <c r="E41" s="1443"/>
      <c r="F41" s="1443"/>
      <c r="G41" s="1444"/>
      <c r="I41" s="89"/>
    </row>
    <row r="42" spans="1:13" ht="15.75" thickBot="1">
      <c r="A42" s="1449" t="s">
        <v>381</v>
      </c>
      <c r="B42" s="1450"/>
      <c r="C42" s="1450"/>
      <c r="D42" s="1450"/>
      <c r="E42" s="1450"/>
      <c r="F42" s="1450"/>
      <c r="G42" s="1451"/>
      <c r="I42" s="89"/>
    </row>
    <row r="43" spans="1:13">
      <c r="A43" s="99" t="s">
        <v>382</v>
      </c>
      <c r="B43" s="100"/>
      <c r="C43" s="100"/>
      <c r="D43" s="100"/>
      <c r="E43" s="100"/>
      <c r="F43" s="100"/>
      <c r="G43" s="100"/>
      <c r="I43" s="89"/>
    </row>
    <row r="44" spans="1:13">
      <c r="A44" s="99"/>
      <c r="B44" s="100"/>
      <c r="C44" s="100"/>
      <c r="D44" s="100"/>
      <c r="E44" s="100"/>
      <c r="F44" s="100"/>
      <c r="G44" s="100"/>
      <c r="I44" s="89"/>
    </row>
    <row r="45" spans="1:13">
      <c r="A45" s="99"/>
      <c r="B45" s="100"/>
      <c r="C45" s="100"/>
      <c r="D45" s="100"/>
      <c r="E45" s="100"/>
      <c r="F45" s="100"/>
      <c r="G45" s="100"/>
      <c r="I45" s="89"/>
    </row>
    <row r="46" spans="1:13" s="1116" customFormat="1" ht="18.75" thickBot="1">
      <c r="A46" s="1078" t="s">
        <v>1014</v>
      </c>
      <c r="B46" s="1078"/>
      <c r="C46" s="1078"/>
      <c r="D46" s="1095"/>
      <c r="E46" s="1095"/>
      <c r="F46" s="1095"/>
      <c r="G46" s="1095"/>
      <c r="H46" s="1247"/>
      <c r="I46" s="1247"/>
      <c r="J46" s="1247"/>
      <c r="K46" s="1247"/>
      <c r="L46" s="1247"/>
      <c r="M46" s="1247"/>
    </row>
    <row r="47" spans="1:13" s="1116" customFormat="1" ht="18.75" thickBot="1">
      <c r="A47" s="1106"/>
      <c r="B47" s="1190" t="s">
        <v>967</v>
      </c>
      <c r="C47" s="1191" t="s">
        <v>968</v>
      </c>
      <c r="D47" s="1359" t="s">
        <v>969</v>
      </c>
      <c r="E47" s="1360" t="s">
        <v>648</v>
      </c>
      <c r="F47" s="1095"/>
      <c r="G47" s="1361" t="s">
        <v>649</v>
      </c>
      <c r="H47" s="1247"/>
      <c r="I47" s="1247"/>
      <c r="J47" s="1247"/>
      <c r="K47" s="1247"/>
      <c r="L47" s="1247"/>
      <c r="M47" s="1247"/>
    </row>
    <row r="48" spans="1:13" s="1116" customFormat="1" ht="18">
      <c r="A48" s="1107" t="s">
        <v>768</v>
      </c>
      <c r="B48" s="1362"/>
      <c r="C48" s="1363"/>
      <c r="D48" s="1364"/>
      <c r="E48" s="1365"/>
      <c r="F48" s="1095"/>
      <c r="G48" s="1366">
        <v>-1.0112761534081729</v>
      </c>
      <c r="H48" s="1247"/>
      <c r="I48" s="1247"/>
      <c r="J48" s="1247"/>
      <c r="K48" s="1247"/>
      <c r="L48" s="1247"/>
      <c r="M48" s="1247"/>
    </row>
    <row r="49" spans="1:13" s="1116" customFormat="1" ht="18">
      <c r="A49" s="1108" t="s">
        <v>339</v>
      </c>
      <c r="B49" s="1367"/>
      <c r="C49" s="1368"/>
      <c r="D49" s="1369"/>
      <c r="E49" s="1370"/>
      <c r="F49" s="1095"/>
      <c r="G49" s="1371">
        <v>-7.0080422504994928</v>
      </c>
      <c r="H49" s="1247"/>
      <c r="I49" s="1247"/>
      <c r="J49" s="1247"/>
      <c r="K49" s="1247"/>
      <c r="L49" s="1247"/>
      <c r="M49" s="1247"/>
    </row>
    <row r="50" spans="1:13" s="1116" customFormat="1" ht="18">
      <c r="A50" s="1108" t="s">
        <v>268</v>
      </c>
      <c r="B50" s="1367"/>
      <c r="C50" s="1368"/>
      <c r="D50" s="1369"/>
      <c r="E50" s="1370"/>
      <c r="F50" s="1095"/>
      <c r="G50" s="1371">
        <v>77.948770166255997</v>
      </c>
      <c r="H50" s="1247"/>
      <c r="I50" s="1247"/>
      <c r="J50" s="1247"/>
      <c r="K50" s="1247"/>
      <c r="L50" s="1247"/>
      <c r="M50" s="1247"/>
    </row>
    <row r="51" spans="1:13" s="1116" customFormat="1" ht="18">
      <c r="A51" s="1108" t="s">
        <v>270</v>
      </c>
      <c r="B51" s="1367"/>
      <c r="C51" s="1368"/>
      <c r="D51" s="1369"/>
      <c r="E51" s="1370"/>
      <c r="F51" s="1095"/>
      <c r="G51" s="1371">
        <v>24.438554160344857</v>
      </c>
      <c r="H51" s="1247"/>
      <c r="I51" s="1247"/>
      <c r="J51" s="1247"/>
      <c r="K51" s="1247"/>
      <c r="L51" s="1247"/>
      <c r="M51" s="1247"/>
    </row>
    <row r="52" spans="1:13" s="1116" customFormat="1" ht="18">
      <c r="A52" s="1108" t="s">
        <v>340</v>
      </c>
      <c r="B52" s="1367"/>
      <c r="C52" s="1368"/>
      <c r="D52" s="1369"/>
      <c r="E52" s="1370"/>
      <c r="F52" s="1095"/>
      <c r="G52" s="1371">
        <v>-2.5535596644560585</v>
      </c>
      <c r="H52" s="1247"/>
      <c r="I52" s="1247"/>
      <c r="J52" s="1247"/>
      <c r="K52" s="1247"/>
      <c r="L52" s="1247"/>
      <c r="M52" s="1247"/>
    </row>
    <row r="53" spans="1:13" s="1116" customFormat="1" ht="18">
      <c r="A53" s="1108" t="s">
        <v>341</v>
      </c>
      <c r="B53" s="1140"/>
      <c r="C53" s="1141"/>
      <c r="D53" s="1264"/>
      <c r="E53" s="1276"/>
      <c r="F53" s="1095"/>
      <c r="G53" s="1097">
        <v>-7668</v>
      </c>
      <c r="H53" s="1247"/>
      <c r="I53" s="1247"/>
      <c r="J53" s="1247"/>
      <c r="K53" s="1247"/>
      <c r="L53" s="1247"/>
      <c r="M53" s="1247"/>
    </row>
    <row r="54" spans="1:13" s="1116" customFormat="1" ht="18">
      <c r="A54" s="1108" t="s">
        <v>342</v>
      </c>
      <c r="B54" s="1367"/>
      <c r="C54" s="1368"/>
      <c r="D54" s="1372"/>
      <c r="E54" s="1370"/>
      <c r="F54" s="1095"/>
      <c r="G54" s="1371">
        <v>-391.48323466524948</v>
      </c>
      <c r="H54" s="1247"/>
      <c r="I54" s="1247"/>
      <c r="J54" s="1247"/>
      <c r="K54" s="1247"/>
      <c r="L54" s="1247"/>
      <c r="M54" s="1247"/>
    </row>
    <row r="55" spans="1:13" s="1116" customFormat="1" ht="18">
      <c r="A55" s="1108" t="s">
        <v>271</v>
      </c>
      <c r="B55" s="1367"/>
      <c r="C55" s="1368"/>
      <c r="D55" s="1369"/>
      <c r="E55" s="1370"/>
      <c r="F55" s="1095"/>
      <c r="G55" s="1371">
        <v>1.5045405063061699</v>
      </c>
      <c r="H55" s="1247"/>
      <c r="I55" s="1247"/>
      <c r="J55" s="1247"/>
      <c r="K55" s="1247"/>
      <c r="L55" s="1247"/>
      <c r="M55" s="1247"/>
    </row>
    <row r="56" spans="1:13" s="1116" customFormat="1" ht="18">
      <c r="A56" s="1108" t="s">
        <v>343</v>
      </c>
      <c r="B56" s="1367"/>
      <c r="C56" s="1368"/>
      <c r="D56" s="1369"/>
      <c r="E56" s="1370"/>
      <c r="F56" s="1095"/>
      <c r="G56" s="1371">
        <v>1.930165803895499</v>
      </c>
      <c r="H56" s="1091"/>
      <c r="I56" s="1091"/>
      <c r="J56" s="1091"/>
      <c r="K56" s="1091"/>
      <c r="L56" s="1091"/>
      <c r="M56" s="1091"/>
    </row>
    <row r="57" spans="1:13" s="1116" customFormat="1" ht="18">
      <c r="A57" s="1108" t="s">
        <v>344</v>
      </c>
      <c r="B57" s="1367"/>
      <c r="C57" s="1368"/>
      <c r="D57" s="1369"/>
      <c r="E57" s="1370"/>
      <c r="F57" s="1095"/>
      <c r="G57" s="1371">
        <v>-3.4698470687769198</v>
      </c>
      <c r="H57" s="1247"/>
      <c r="I57" s="1247"/>
      <c r="J57" s="1247"/>
      <c r="K57" s="1247"/>
      <c r="L57" s="1247"/>
      <c r="M57" s="1247"/>
    </row>
    <row r="58" spans="1:13" s="1116" customFormat="1" ht="18">
      <c r="A58" s="1108" t="s">
        <v>345</v>
      </c>
      <c r="B58" s="1367"/>
      <c r="C58" s="1368"/>
      <c r="D58" s="1369"/>
      <c r="E58" s="1370"/>
      <c r="F58" s="1095"/>
      <c r="G58" s="1371">
        <v>24.236372767759168</v>
      </c>
      <c r="H58" s="1247"/>
      <c r="I58" s="1247"/>
      <c r="J58" s="1247"/>
      <c r="K58" s="1247"/>
      <c r="L58" s="1247"/>
      <c r="M58" s="1247"/>
    </row>
    <row r="59" spans="1:13" s="1116" customFormat="1" ht="18">
      <c r="A59" s="1108" t="s">
        <v>346</v>
      </c>
      <c r="B59" s="1367"/>
      <c r="C59" s="1368"/>
      <c r="D59" s="1369"/>
      <c r="E59" s="1370"/>
      <c r="F59" s="1095"/>
      <c r="G59" s="1371">
        <v>1.7149320284370306</v>
      </c>
      <c r="H59" s="1247"/>
      <c r="I59" s="1247"/>
      <c r="J59" s="1247"/>
      <c r="K59" s="1247"/>
      <c r="L59" s="1247"/>
      <c r="M59" s="1247"/>
    </row>
    <row r="60" spans="1:13" s="1116" customFormat="1" ht="18">
      <c r="A60" s="1108" t="s">
        <v>918</v>
      </c>
      <c r="B60" s="1367"/>
      <c r="C60" s="1368"/>
      <c r="D60" s="1369"/>
      <c r="E60" s="1370"/>
      <c r="F60" s="1095"/>
      <c r="G60" s="1371">
        <v>15.217060306137938</v>
      </c>
      <c r="H60" s="1247"/>
      <c r="I60" s="1247"/>
      <c r="J60" s="1247"/>
      <c r="K60" s="1247"/>
      <c r="L60" s="1247"/>
      <c r="M60" s="1247"/>
    </row>
    <row r="61" spans="1:13" s="1116" customFormat="1" ht="18">
      <c r="A61" s="1108" t="s">
        <v>347</v>
      </c>
      <c r="B61" s="1367"/>
      <c r="C61" s="1368"/>
      <c r="D61" s="1369"/>
      <c r="E61" s="1370"/>
      <c r="F61" s="1095"/>
      <c r="G61" s="1371">
        <v>-19.938533102211721</v>
      </c>
      <c r="H61" s="1247"/>
      <c r="I61" s="1247"/>
      <c r="J61" s="1247"/>
      <c r="K61" s="1247"/>
      <c r="L61" s="1247"/>
      <c r="M61" s="1247"/>
    </row>
    <row r="62" spans="1:13" s="1116" customFormat="1" ht="18">
      <c r="A62" s="1108" t="s">
        <v>272</v>
      </c>
      <c r="B62" s="1140"/>
      <c r="C62" s="1141"/>
      <c r="D62" s="1264"/>
      <c r="E62" s="1276"/>
      <c r="F62" s="1095"/>
      <c r="G62" s="1097">
        <v>-775019</v>
      </c>
      <c r="H62" s="1179"/>
      <c r="I62" s="1179"/>
      <c r="J62" s="1179"/>
      <c r="K62" s="1179"/>
      <c r="L62" s="1179"/>
      <c r="M62" s="1179"/>
    </row>
    <row r="63" spans="1:13" s="1116" customFormat="1">
      <c r="A63" s="1108" t="s">
        <v>348</v>
      </c>
      <c r="B63" s="1367"/>
      <c r="C63" s="1368"/>
      <c r="D63" s="1369"/>
      <c r="E63" s="1370"/>
      <c r="F63" s="1095"/>
      <c r="G63" s="1371">
        <v>82.891341045359795</v>
      </c>
    </row>
    <row r="64" spans="1:13" s="1116" customFormat="1">
      <c r="A64" s="1108" t="s">
        <v>273</v>
      </c>
      <c r="B64" s="1140"/>
      <c r="C64" s="1141"/>
      <c r="D64" s="1264"/>
      <c r="E64" s="1276"/>
      <c r="F64" s="1095"/>
      <c r="G64" s="1097">
        <v>-88768</v>
      </c>
    </row>
    <row r="65" spans="1:9" s="1116" customFormat="1">
      <c r="A65" s="1108" t="s">
        <v>914</v>
      </c>
      <c r="B65" s="1367"/>
      <c r="C65" s="1368"/>
      <c r="D65" s="1369"/>
      <c r="E65" s="1370"/>
      <c r="F65" s="1095"/>
      <c r="G65" s="1371">
        <v>7.7030450944370585</v>
      </c>
    </row>
    <row r="66" spans="1:9" s="1116" customFormat="1">
      <c r="A66" s="1108" t="s">
        <v>919</v>
      </c>
      <c r="B66" s="1373"/>
      <c r="C66" s="1374"/>
      <c r="D66" s="1375"/>
      <c r="E66" s="1376"/>
      <c r="F66" s="1095"/>
      <c r="G66" s="1377">
        <v>-453.42</v>
      </c>
    </row>
    <row r="67" spans="1:9" s="1116" customFormat="1">
      <c r="A67" s="1108" t="s">
        <v>637</v>
      </c>
      <c r="B67" s="1373"/>
      <c r="C67" s="1374"/>
      <c r="D67" s="1375"/>
      <c r="E67" s="1376"/>
      <c r="F67" s="1095"/>
      <c r="G67" s="1377">
        <v>-453.42</v>
      </c>
    </row>
    <row r="68" spans="1:9" s="1116" customFormat="1">
      <c r="A68" s="1108" t="s">
        <v>915</v>
      </c>
      <c r="B68" s="1378"/>
      <c r="C68" s="1379"/>
      <c r="D68" s="1380"/>
      <c r="E68" s="1381"/>
      <c r="F68" s="1095"/>
      <c r="G68" s="1382" t="s">
        <v>650</v>
      </c>
    </row>
    <row r="69" spans="1:9" s="1116" customFormat="1">
      <c r="A69" s="1108" t="s">
        <v>916</v>
      </c>
      <c r="B69" s="1378"/>
      <c r="C69" s="1379"/>
      <c r="D69" s="1380"/>
      <c r="E69" s="1381"/>
      <c r="F69" s="1095"/>
      <c r="G69" s="1382" t="s">
        <v>650</v>
      </c>
    </row>
    <row r="70" spans="1:9" s="1116" customFormat="1">
      <c r="A70" s="1108" t="s">
        <v>638</v>
      </c>
      <c r="B70" s="1373"/>
      <c r="C70" s="1374"/>
      <c r="D70" s="1375"/>
      <c r="E70" s="1376"/>
      <c r="F70" s="1095"/>
      <c r="G70" s="1377">
        <v>2016.61</v>
      </c>
    </row>
    <row r="71" spans="1:9" s="1116" customFormat="1">
      <c r="A71" s="1108" t="s">
        <v>917</v>
      </c>
      <c r="B71" s="1383"/>
      <c r="C71" s="1369"/>
      <c r="D71" s="1369"/>
      <c r="E71" s="1384"/>
      <c r="F71" s="1095"/>
      <c r="G71" s="1371">
        <v>0.84498242099364784</v>
      </c>
    </row>
    <row r="72" spans="1:9" s="1116" customFormat="1">
      <c r="A72" s="1108" t="s">
        <v>639</v>
      </c>
      <c r="B72" s="1385"/>
      <c r="C72" s="1264"/>
      <c r="D72" s="1264"/>
      <c r="E72" s="1265"/>
      <c r="F72" s="1095"/>
      <c r="G72" s="1097">
        <v>1704</v>
      </c>
    </row>
    <row r="73" spans="1:9" s="1116" customFormat="1">
      <c r="A73" s="1108" t="s">
        <v>1144</v>
      </c>
      <c r="B73" s="1386"/>
      <c r="C73" s="1387"/>
      <c r="D73" s="1264"/>
      <c r="E73" s="1276"/>
      <c r="F73" s="1095"/>
      <c r="G73" s="1097"/>
    </row>
    <row r="74" spans="1:9" s="1116" customFormat="1">
      <c r="A74" s="1108" t="s">
        <v>1145</v>
      </c>
      <c r="B74" s="1388"/>
      <c r="C74" s="1264"/>
      <c r="D74" s="1344"/>
      <c r="E74" s="1265"/>
      <c r="F74" s="1095"/>
      <c r="G74" s="1097">
        <v>1003578</v>
      </c>
    </row>
    <row r="75" spans="1:9" s="1116" customFormat="1" ht="15.75" thickBot="1">
      <c r="A75" s="1090" t="s">
        <v>1146</v>
      </c>
      <c r="B75" s="1389"/>
      <c r="C75" s="1390"/>
      <c r="D75" s="1391"/>
      <c r="E75" s="1392"/>
      <c r="F75" s="1095"/>
      <c r="G75" s="1393">
        <v>1003578</v>
      </c>
    </row>
    <row r="76" spans="1:9">
      <c r="A76" s="99"/>
      <c r="B76" s="100"/>
      <c r="C76" s="100"/>
      <c r="D76" s="100"/>
      <c r="E76" s="100"/>
      <c r="F76" s="100"/>
      <c r="G76" s="100"/>
      <c r="I76" s="89"/>
    </row>
    <row r="77" spans="1:9">
      <c r="A77" s="99"/>
      <c r="B77" s="100"/>
      <c r="C77" s="100"/>
      <c r="D77" s="100"/>
      <c r="E77" s="100"/>
      <c r="F77" s="100"/>
      <c r="G77" s="100"/>
      <c r="I77" s="89"/>
    </row>
    <row r="78" spans="1:9">
      <c r="A78" s="1118"/>
      <c r="B78" s="1119"/>
      <c r="C78" s="1119"/>
      <c r="D78" s="1119"/>
      <c r="E78" s="1119"/>
      <c r="F78" s="1119"/>
      <c r="G78" s="1119"/>
      <c r="I78" s="89"/>
    </row>
    <row r="79" spans="1:9">
      <c r="A79" s="1118"/>
      <c r="B79" s="1119"/>
      <c r="C79" s="1119"/>
      <c r="D79" s="1119"/>
      <c r="E79" s="1119"/>
      <c r="F79" s="1119"/>
      <c r="G79" s="1119"/>
      <c r="I79" s="89"/>
    </row>
    <row r="80" spans="1:9">
      <c r="A80" s="1118"/>
      <c r="B80" s="1119"/>
      <c r="C80" s="1119"/>
      <c r="D80" s="1119"/>
      <c r="E80" s="1119"/>
      <c r="F80" s="1119"/>
      <c r="G80" s="1119"/>
      <c r="I80" s="89"/>
    </row>
    <row r="81" spans="1:9">
      <c r="A81" s="1118"/>
      <c r="B81" s="1119"/>
      <c r="C81" s="1119"/>
      <c r="D81" s="1119"/>
      <c r="E81" s="1119"/>
      <c r="F81" s="1119"/>
      <c r="G81" s="1119"/>
      <c r="I81" s="89"/>
    </row>
    <row r="82" spans="1:9">
      <c r="A82" s="1118"/>
      <c r="B82" s="1119"/>
      <c r="C82" s="1119"/>
      <c r="D82" s="1119"/>
      <c r="E82" s="1119"/>
      <c r="F82" s="1119"/>
      <c r="G82" s="1119"/>
      <c r="I82" s="89"/>
    </row>
    <row r="83" spans="1:9">
      <c r="A83" s="1118"/>
      <c r="B83" s="1119"/>
      <c r="C83" s="1119"/>
      <c r="D83" s="1119"/>
      <c r="E83" s="1119"/>
      <c r="F83" s="1119"/>
      <c r="G83" s="1119"/>
      <c r="I83" s="89"/>
    </row>
    <row r="84" spans="1:9">
      <c r="A84" s="1118"/>
      <c r="B84" s="1119"/>
      <c r="C84" s="1119"/>
      <c r="D84" s="1119"/>
      <c r="E84" s="1119"/>
      <c r="F84" s="1119"/>
      <c r="G84" s="1119"/>
      <c r="I84" s="89"/>
    </row>
    <row r="85" spans="1:9">
      <c r="A85" s="1118"/>
      <c r="B85" s="1119"/>
      <c r="C85" s="1119"/>
      <c r="D85" s="1119"/>
      <c r="E85" s="1119"/>
      <c r="F85" s="1119"/>
      <c r="G85" s="1119"/>
      <c r="I85" s="89"/>
    </row>
    <row r="86" spans="1:9">
      <c r="A86" s="1118"/>
      <c r="B86" s="1119"/>
      <c r="C86" s="1119"/>
      <c r="D86" s="1119"/>
      <c r="E86" s="1119"/>
      <c r="F86" s="1119"/>
      <c r="G86" s="1119"/>
      <c r="I86" s="89"/>
    </row>
    <row r="87" spans="1:9">
      <c r="A87" s="1118"/>
      <c r="B87" s="1119"/>
      <c r="C87" s="1119"/>
      <c r="D87" s="1119"/>
      <c r="E87" s="1119"/>
      <c r="F87" s="1119"/>
      <c r="G87" s="1119"/>
      <c r="I87" s="89"/>
    </row>
    <row r="88" spans="1:9" ht="15.75" thickBot="1">
      <c r="A88" s="7" t="s">
        <v>383</v>
      </c>
      <c r="B88" s="6"/>
      <c r="C88" s="5"/>
      <c r="D88" s="3"/>
      <c r="E88" s="3"/>
      <c r="F88" s="6"/>
      <c r="G88" s="5"/>
      <c r="I88" s="89"/>
    </row>
    <row r="89" spans="1:9" ht="15.75" thickBot="1">
      <c r="A89" s="12"/>
      <c r="B89" s="946" t="s">
        <v>967</v>
      </c>
      <c r="C89" s="62" t="s">
        <v>968</v>
      </c>
      <c r="D89" s="1066" t="s">
        <v>969</v>
      </c>
      <c r="E89" s="63" t="s">
        <v>960</v>
      </c>
      <c r="F89" s="23"/>
      <c r="G89" s="64" t="s">
        <v>961</v>
      </c>
      <c r="I89" s="89"/>
    </row>
    <row r="90" spans="1:9">
      <c r="A90" s="18" t="s">
        <v>768</v>
      </c>
      <c r="B90" s="947">
        <v>4.0345588841750004</v>
      </c>
      <c r="C90" s="132">
        <v>3.9610490020494451</v>
      </c>
      <c r="D90" s="74">
        <v>6.2</v>
      </c>
      <c r="E90" s="20">
        <v>-4.6411179978062105</v>
      </c>
      <c r="F90" s="30"/>
      <c r="G90" s="143">
        <v>2.7825289471657739</v>
      </c>
      <c r="I90" s="89"/>
    </row>
    <row r="91" spans="1:9">
      <c r="A91" s="21" t="s">
        <v>339</v>
      </c>
      <c r="B91" s="948">
        <v>1.5494425510626118</v>
      </c>
      <c r="C91" s="133">
        <v>1.7970726168276066</v>
      </c>
      <c r="D91" s="74">
        <v>3.3</v>
      </c>
      <c r="E91" s="22">
        <v>-24.594863697838978</v>
      </c>
      <c r="F91" s="30"/>
      <c r="G91" s="45">
        <v>-3.6147490841804788</v>
      </c>
      <c r="I91" s="89"/>
    </row>
    <row r="92" spans="1:9">
      <c r="A92" s="18" t="s">
        <v>268</v>
      </c>
      <c r="B92" s="948">
        <v>74.227324950767866</v>
      </c>
      <c r="C92" s="123">
        <v>74.495929115609954</v>
      </c>
      <c r="D92" s="74">
        <v>74.599999999999994</v>
      </c>
      <c r="E92" s="22">
        <v>80.124251600402786</v>
      </c>
      <c r="F92" s="30"/>
      <c r="G92" s="45">
        <v>75.693733982287952</v>
      </c>
      <c r="I92" s="89"/>
    </row>
    <row r="93" spans="1:9">
      <c r="A93" s="18" t="s">
        <v>270</v>
      </c>
      <c r="B93" s="948">
        <v>24.07372339407582</v>
      </c>
      <c r="C93" s="123">
        <v>24.007449414537856</v>
      </c>
      <c r="D93" s="74">
        <v>20.2</v>
      </c>
      <c r="E93" s="22">
        <v>27.307797169622699</v>
      </c>
      <c r="F93" s="23"/>
      <c r="G93" s="45">
        <v>23.529143579801772</v>
      </c>
      <c r="I93" s="89"/>
    </row>
    <row r="94" spans="1:9">
      <c r="A94" s="21" t="s">
        <v>340</v>
      </c>
      <c r="B94" s="948">
        <v>13.93198951163553</v>
      </c>
      <c r="C94" s="133">
        <v>11.701194539249146</v>
      </c>
      <c r="D94" s="74">
        <v>29.9</v>
      </c>
      <c r="E94" s="22">
        <v>-8.2195913949397923</v>
      </c>
      <c r="F94" s="23"/>
      <c r="G94" s="45">
        <v>9.5747208164289592</v>
      </c>
      <c r="I94" s="89"/>
    </row>
    <row r="95" spans="1:9">
      <c r="A95" s="24" t="s">
        <v>341</v>
      </c>
      <c r="B95" s="949">
        <v>-2889</v>
      </c>
      <c r="C95" s="78">
        <v>-3393</v>
      </c>
      <c r="D95" s="78">
        <v>-1971</v>
      </c>
      <c r="E95" s="26">
        <v>-3873</v>
      </c>
      <c r="F95" s="23"/>
      <c r="G95" s="60">
        <v>-12126</v>
      </c>
      <c r="I95" s="89"/>
    </row>
    <row r="96" spans="1:9">
      <c r="A96" s="18" t="s">
        <v>342</v>
      </c>
      <c r="B96" s="950">
        <v>55.344628758981642</v>
      </c>
      <c r="C96" s="155">
        <v>33.082970546492533</v>
      </c>
      <c r="D96" s="74">
        <v>36.200000000000003</v>
      </c>
      <c r="E96" s="22">
        <v>-459.81920108009746</v>
      </c>
      <c r="F96" s="23"/>
      <c r="G96" s="45">
        <v>207.46928243574797</v>
      </c>
      <c r="I96" s="89"/>
    </row>
    <row r="97" spans="1:9">
      <c r="A97" s="21" t="s">
        <v>271</v>
      </c>
      <c r="B97" s="950">
        <v>1.3992171707202177</v>
      </c>
      <c r="C97" s="74">
        <v>1.6508189335102095</v>
      </c>
      <c r="D97" s="74">
        <v>1.2</v>
      </c>
      <c r="E97" s="22">
        <v>1.5659442285531486</v>
      </c>
      <c r="F97" s="23"/>
      <c r="G97" s="45">
        <v>1.2685680122354248</v>
      </c>
      <c r="I97" s="89"/>
    </row>
    <row r="98" spans="1:9">
      <c r="A98" s="21" t="s">
        <v>343</v>
      </c>
      <c r="B98" s="950">
        <v>1.8850432393303469</v>
      </c>
      <c r="C98" s="74">
        <v>2.2159854278054709</v>
      </c>
      <c r="D98" s="74">
        <v>1.7</v>
      </c>
      <c r="E98" s="22">
        <v>1.9543948271278166</v>
      </c>
      <c r="F98" s="23"/>
      <c r="G98" s="45">
        <v>1.6759220948622573</v>
      </c>
      <c r="I98" s="89"/>
    </row>
    <row r="99" spans="1:9">
      <c r="A99" s="18" t="s">
        <v>344</v>
      </c>
      <c r="B99" s="950">
        <v>0.80404270686099188</v>
      </c>
      <c r="C99" s="133">
        <v>0.96759586050337676</v>
      </c>
      <c r="D99" s="75">
        <v>2.2000000000000002</v>
      </c>
      <c r="E99" s="29">
        <v>-11.957989167433901</v>
      </c>
      <c r="F99" s="30"/>
      <c r="G99" s="46">
        <v>-2.0129810661056671</v>
      </c>
      <c r="I99" s="89"/>
    </row>
    <row r="100" spans="1:9">
      <c r="A100" s="21" t="s">
        <v>345</v>
      </c>
      <c r="B100" s="950">
        <v>23.124779883073888</v>
      </c>
      <c r="C100" s="74">
        <v>22.287064550599137</v>
      </c>
      <c r="D100" s="74">
        <v>17.7</v>
      </c>
      <c r="E100" s="22">
        <v>24.681270424448989</v>
      </c>
      <c r="F100" s="23"/>
      <c r="G100" s="46">
        <v>21.548632394284414</v>
      </c>
      <c r="I100" s="89"/>
    </row>
    <row r="101" spans="1:9">
      <c r="A101" s="21" t="s">
        <v>346</v>
      </c>
      <c r="B101" s="950">
        <v>1.7800501369917443</v>
      </c>
      <c r="C101" s="74">
        <v>1.6396781701778032</v>
      </c>
      <c r="D101" s="74">
        <v>1.3</v>
      </c>
      <c r="E101" s="22">
        <v>1.7413016992382464</v>
      </c>
      <c r="F101" s="23"/>
      <c r="G101" s="46">
        <v>1.6148827652144684</v>
      </c>
      <c r="I101" s="89"/>
    </row>
    <row r="102" spans="1:9">
      <c r="A102" s="18" t="s">
        <v>384</v>
      </c>
      <c r="B102" s="950">
        <v>22.580718834804212</v>
      </c>
      <c r="C102" s="74">
        <v>22.147439085376323</v>
      </c>
      <c r="D102" s="74">
        <v>22.3</v>
      </c>
      <c r="E102" s="22">
        <v>19.71365079797366</v>
      </c>
      <c r="F102" s="23"/>
      <c r="G102" s="45">
        <v>19.71365079797366</v>
      </c>
      <c r="I102" s="89"/>
    </row>
    <row r="103" spans="1:9">
      <c r="A103" s="21" t="s">
        <v>347</v>
      </c>
      <c r="B103" s="950">
        <v>3.5237923930814583</v>
      </c>
      <c r="C103" s="133">
        <v>4.3269992192340716</v>
      </c>
      <c r="D103" s="76">
        <v>10</v>
      </c>
      <c r="E103" s="32">
        <v>-56.880203453940425</v>
      </c>
      <c r="F103" s="30"/>
      <c r="G103" s="46">
        <v>-9.4156722692428509</v>
      </c>
      <c r="I103" s="89"/>
    </row>
    <row r="104" spans="1:9">
      <c r="A104" s="24" t="s">
        <v>272</v>
      </c>
      <c r="B104" s="949">
        <v>33029</v>
      </c>
      <c r="C104" s="79">
        <v>11455</v>
      </c>
      <c r="D104" s="79">
        <v>43128</v>
      </c>
      <c r="E104" s="34">
        <v>-282933</v>
      </c>
      <c r="F104" s="23"/>
      <c r="G104" s="60">
        <v>-282933</v>
      </c>
      <c r="I104" s="89"/>
    </row>
    <row r="105" spans="1:9">
      <c r="A105" s="18" t="s">
        <v>348</v>
      </c>
      <c r="B105" s="950">
        <v>100.82645537994202</v>
      </c>
      <c r="C105" s="74">
        <v>100.27182547357076</v>
      </c>
      <c r="D105" s="74">
        <v>101</v>
      </c>
      <c r="E105" s="37">
        <v>93.144307252350927</v>
      </c>
      <c r="F105" s="23"/>
      <c r="G105" s="144">
        <v>93.144307252350927</v>
      </c>
      <c r="I105" s="89"/>
    </row>
    <row r="106" spans="1:9">
      <c r="A106" s="24" t="s">
        <v>273</v>
      </c>
      <c r="B106" s="949">
        <v>112561</v>
      </c>
      <c r="C106" s="79">
        <v>111997</v>
      </c>
      <c r="D106" s="79">
        <v>150296</v>
      </c>
      <c r="E106" s="34">
        <v>-309073</v>
      </c>
      <c r="F106" s="30"/>
      <c r="G106" s="49">
        <v>65781</v>
      </c>
      <c r="I106" s="89"/>
    </row>
    <row r="107" spans="1:9">
      <c r="A107" s="21" t="s">
        <v>914</v>
      </c>
      <c r="B107" s="950">
        <v>6.629190251135701</v>
      </c>
      <c r="C107" s="74">
        <v>7.0651182948002083</v>
      </c>
      <c r="D107" s="74">
        <v>5.3</v>
      </c>
      <c r="E107" s="22">
        <v>8.3407067582255792</v>
      </c>
      <c r="F107" s="30"/>
      <c r="G107" s="46">
        <v>6.6869629493615479</v>
      </c>
      <c r="I107" s="89"/>
    </row>
    <row r="108" spans="1:9">
      <c r="A108" s="18" t="s">
        <v>919</v>
      </c>
      <c r="B108" s="951">
        <v>102.6</v>
      </c>
      <c r="C108" s="920">
        <v>124.16</v>
      </c>
      <c r="D108" s="921">
        <v>288.32</v>
      </c>
      <c r="E108" s="922">
        <v>-1549.68</v>
      </c>
      <c r="F108" s="23"/>
      <c r="G108" s="923">
        <v>-258.66000000000003</v>
      </c>
      <c r="I108" s="89"/>
    </row>
    <row r="109" spans="1:9">
      <c r="A109" s="18" t="s">
        <v>637</v>
      </c>
      <c r="B109" s="951">
        <v>102.44</v>
      </c>
      <c r="C109" s="920">
        <v>124</v>
      </c>
      <c r="D109" s="921">
        <v>287.83999999999997</v>
      </c>
      <c r="E109" s="922">
        <v>-1549.68</v>
      </c>
      <c r="F109" s="23"/>
      <c r="G109" s="923">
        <v>-258.66000000000003</v>
      </c>
      <c r="I109" s="89"/>
    </row>
    <row r="110" spans="1:9">
      <c r="A110" s="18" t="s">
        <v>915</v>
      </c>
      <c r="B110" s="952">
        <v>23.226120857699808</v>
      </c>
      <c r="C110" s="75">
        <v>20.787693298969074</v>
      </c>
      <c r="D110" s="75">
        <v>10.199999999999999</v>
      </c>
      <c r="E110" s="917" t="s">
        <v>650</v>
      </c>
      <c r="F110" s="23"/>
      <c r="G110" s="73" t="s">
        <v>650</v>
      </c>
      <c r="I110" s="89"/>
    </row>
    <row r="111" spans="1:9">
      <c r="A111" s="18" t="s">
        <v>916</v>
      </c>
      <c r="B111" s="952">
        <v>23.262397500976181</v>
      </c>
      <c r="C111" s="75">
        <v>20.81451612903226</v>
      </c>
      <c r="D111" s="75">
        <v>10.199999999999999</v>
      </c>
      <c r="E111" s="917" t="s">
        <v>650</v>
      </c>
      <c r="F111" s="23"/>
      <c r="G111" s="73" t="s">
        <v>650</v>
      </c>
      <c r="I111" s="89"/>
    </row>
    <row r="112" spans="1:9">
      <c r="A112" s="24" t="s">
        <v>144</v>
      </c>
      <c r="B112" s="951">
        <v>2866.98</v>
      </c>
      <c r="C112" s="924">
        <v>2871.12</v>
      </c>
      <c r="D112" s="924">
        <v>2909.99</v>
      </c>
      <c r="E112" s="922">
        <v>2905.18</v>
      </c>
      <c r="F112" s="23"/>
      <c r="G112" s="925">
        <v>2905.18</v>
      </c>
      <c r="I112" s="89"/>
    </row>
    <row r="113" spans="1:9">
      <c r="A113" s="21" t="s">
        <v>917</v>
      </c>
      <c r="B113" s="950">
        <v>0.83118821896211348</v>
      </c>
      <c r="C113" s="74">
        <v>0.89895232522499935</v>
      </c>
      <c r="D113" s="74">
        <v>1</v>
      </c>
      <c r="E113" s="22">
        <v>0.91698276870968409</v>
      </c>
      <c r="F113" s="30"/>
      <c r="G113" s="46">
        <v>0.91698276870968409</v>
      </c>
      <c r="I113" s="89"/>
    </row>
    <row r="114" spans="1:9">
      <c r="A114" s="24" t="s">
        <v>639</v>
      </c>
      <c r="B114" s="949">
        <v>2383</v>
      </c>
      <c r="C114" s="79">
        <v>2581</v>
      </c>
      <c r="D114" s="79">
        <v>2927</v>
      </c>
      <c r="E114" s="26">
        <v>2664</v>
      </c>
      <c r="F114" s="23"/>
      <c r="G114" s="49">
        <v>2664</v>
      </c>
      <c r="I114" s="89"/>
    </row>
    <row r="115" spans="1:9">
      <c r="A115" s="24" t="s">
        <v>386</v>
      </c>
      <c r="B115" s="953"/>
      <c r="C115" s="150"/>
      <c r="D115" s="79"/>
      <c r="E115" s="26"/>
      <c r="F115" s="23"/>
      <c r="G115" s="926"/>
      <c r="I115" s="89"/>
    </row>
    <row r="116" spans="1:9">
      <c r="A116" s="111" t="s">
        <v>240</v>
      </c>
      <c r="B116" s="953">
        <v>1003538</v>
      </c>
      <c r="C116" s="150">
        <v>1003556</v>
      </c>
      <c r="D116" s="150">
        <v>1003562</v>
      </c>
      <c r="E116" s="26">
        <v>1003580</v>
      </c>
      <c r="F116" s="23"/>
      <c r="G116" s="926">
        <v>1003559</v>
      </c>
      <c r="I116" s="89"/>
    </row>
    <row r="117" spans="1:9" ht="15.75" thickBot="1">
      <c r="A117" s="149" t="s">
        <v>239</v>
      </c>
      <c r="B117" s="954">
        <v>1005110</v>
      </c>
      <c r="C117" s="151">
        <v>1004698</v>
      </c>
      <c r="D117" s="151">
        <v>1005168</v>
      </c>
      <c r="E117" s="927">
        <v>1003580</v>
      </c>
      <c r="F117" s="23"/>
      <c r="G117" s="928">
        <v>1003559</v>
      </c>
      <c r="I117" s="89"/>
    </row>
    <row r="118" spans="1:9">
      <c r="A118" s="99"/>
      <c r="B118" s="100"/>
      <c r="C118" s="100"/>
      <c r="D118" s="100"/>
      <c r="E118" s="100"/>
      <c r="F118" s="100"/>
      <c r="G118" s="100"/>
      <c r="I118" s="89"/>
    </row>
    <row r="119" spans="1:9">
      <c r="A119" s="99"/>
      <c r="B119" s="100"/>
      <c r="C119" s="100"/>
      <c r="D119" s="100"/>
      <c r="E119" s="100"/>
      <c r="F119" s="100"/>
      <c r="G119" s="100"/>
      <c r="I119" s="89"/>
    </row>
    <row r="120" spans="1:9" ht="15.75" thickBot="1">
      <c r="A120" s="7" t="s">
        <v>903</v>
      </c>
      <c r="B120" s="6"/>
      <c r="C120" s="5"/>
      <c r="D120" s="3"/>
      <c r="E120" s="3"/>
      <c r="F120" s="6"/>
      <c r="G120" s="5"/>
      <c r="I120" s="89"/>
    </row>
    <row r="121" spans="1:9" ht="15.75" thickBot="1">
      <c r="A121" s="12"/>
      <c r="B121" s="13" t="s">
        <v>967</v>
      </c>
      <c r="C121" s="62" t="s">
        <v>968</v>
      </c>
      <c r="D121" s="1066" t="s">
        <v>969</v>
      </c>
      <c r="E121" s="63" t="s">
        <v>960</v>
      </c>
      <c r="F121" s="23"/>
      <c r="G121" s="64" t="s">
        <v>961</v>
      </c>
      <c r="I121" s="89"/>
    </row>
    <row r="122" spans="1:9">
      <c r="A122" s="18" t="s">
        <v>768</v>
      </c>
      <c r="B122" s="137">
        <v>-1.6063975877783769</v>
      </c>
      <c r="C122" s="132">
        <v>-1.9619434027004414</v>
      </c>
      <c r="D122" s="74">
        <v>6.5286780033648144</v>
      </c>
      <c r="E122" s="20">
        <v>-3.2674468097512053</v>
      </c>
      <c r="F122" s="30"/>
      <c r="G122" s="143">
        <v>0.44042152492972692</v>
      </c>
      <c r="I122" s="89"/>
    </row>
    <row r="123" spans="1:9">
      <c r="A123" s="21" t="s">
        <v>339</v>
      </c>
      <c r="B123" s="138">
        <v>-2.3185255145316477</v>
      </c>
      <c r="C123" s="133">
        <v>-1.5836649189446248</v>
      </c>
      <c r="D123" s="74">
        <v>3.537612858684505</v>
      </c>
      <c r="E123" s="22">
        <v>-3.2982910318529268</v>
      </c>
      <c r="F123" s="30"/>
      <c r="G123" s="45">
        <v>-0.56559483382168951</v>
      </c>
      <c r="I123" s="89"/>
    </row>
    <row r="124" spans="1:9">
      <c r="A124" s="18" t="s">
        <v>268</v>
      </c>
      <c r="B124" s="138">
        <v>77.099999999999994</v>
      </c>
      <c r="C124" s="152">
        <v>77.626164235134453</v>
      </c>
      <c r="D124" s="74">
        <v>74.2324047983452</v>
      </c>
      <c r="E124" s="22">
        <v>78.926210779170276</v>
      </c>
      <c r="F124" s="30"/>
      <c r="G124" s="45">
        <v>76.737684250414617</v>
      </c>
      <c r="I124" s="89"/>
    </row>
    <row r="125" spans="1:9">
      <c r="A125" s="18" t="s">
        <v>270</v>
      </c>
      <c r="B125" s="138">
        <v>27.5</v>
      </c>
      <c r="C125" s="152">
        <v>25.327791701780694</v>
      </c>
      <c r="D125" s="74">
        <v>19.773152162964891</v>
      </c>
      <c r="E125" s="22">
        <v>26.241205106763744</v>
      </c>
      <c r="F125" s="23"/>
      <c r="G125" s="45">
        <v>24.230915579752992</v>
      </c>
      <c r="I125" s="89"/>
    </row>
    <row r="126" spans="1:9">
      <c r="A126" s="21" t="s">
        <v>340</v>
      </c>
      <c r="B126" s="138">
        <v>-4.4606331841538207</v>
      </c>
      <c r="C126" s="133">
        <v>-1.7761291374531225</v>
      </c>
      <c r="D126" s="74">
        <v>22.666083610285114</v>
      </c>
      <c r="E126" s="22">
        <v>-9.1650800519255728</v>
      </c>
      <c r="F126" s="23"/>
      <c r="G126" s="45">
        <v>2.1958231504110199</v>
      </c>
      <c r="I126" s="89"/>
    </row>
    <row r="127" spans="1:9">
      <c r="A127" s="24" t="s">
        <v>341</v>
      </c>
      <c r="B127" s="55">
        <v>-1613</v>
      </c>
      <c r="C127" s="153">
        <v>-2472</v>
      </c>
      <c r="D127" s="78">
        <v>-3657</v>
      </c>
      <c r="E127" s="26">
        <v>-1572</v>
      </c>
      <c r="F127" s="23"/>
      <c r="G127" s="60">
        <v>-9314</v>
      </c>
      <c r="I127" s="89"/>
    </row>
    <row r="128" spans="1:9">
      <c r="A128" s="18" t="s">
        <v>342</v>
      </c>
      <c r="B128" s="54">
        <v>36.996114618746965</v>
      </c>
      <c r="C128" s="154">
        <v>9.9788558674967689</v>
      </c>
      <c r="D128" s="74">
        <v>26.838897186452993</v>
      </c>
      <c r="E128" s="22">
        <v>11.491390502947874</v>
      </c>
      <c r="F128" s="23"/>
      <c r="G128" s="45">
        <v>51.865338882282998</v>
      </c>
      <c r="I128" s="89"/>
    </row>
    <row r="129" spans="1:9">
      <c r="A129" s="21" t="s">
        <v>271</v>
      </c>
      <c r="B129" s="54">
        <v>1.8</v>
      </c>
      <c r="C129" s="155">
        <v>1.7480887937922054</v>
      </c>
      <c r="D129" s="74">
        <v>1.1109161616186429</v>
      </c>
      <c r="E129" s="22">
        <v>1.2815294592305768</v>
      </c>
      <c r="F129" s="23"/>
      <c r="G129" s="45">
        <v>1.3725772456600047</v>
      </c>
      <c r="I129" s="89"/>
    </row>
    <row r="130" spans="1:9">
      <c r="A130" s="21" t="s">
        <v>343</v>
      </c>
      <c r="B130" s="54">
        <v>2.32781056392168</v>
      </c>
      <c r="C130" s="155">
        <v>2.2519324650605386</v>
      </c>
      <c r="D130" s="74">
        <v>1.4965380208771142</v>
      </c>
      <c r="E130" s="22">
        <v>1.6237057963116988</v>
      </c>
      <c r="F130" s="23"/>
      <c r="G130" s="45">
        <v>1.7886612803963895</v>
      </c>
      <c r="I130" s="89"/>
    </row>
    <row r="131" spans="1:9">
      <c r="A131" s="18" t="s">
        <v>344</v>
      </c>
      <c r="B131" s="54">
        <v>-1.2171629558408452</v>
      </c>
      <c r="C131" s="133">
        <v>-0.84726889595948263</v>
      </c>
      <c r="D131" s="75">
        <v>2.5037326543449803</v>
      </c>
      <c r="E131" s="29">
        <v>-1.761696645168142</v>
      </c>
      <c r="F131" s="30"/>
      <c r="G131" s="46">
        <v>-0.32799529735677285</v>
      </c>
      <c r="I131" s="89"/>
    </row>
    <row r="132" spans="1:9">
      <c r="A132" s="21" t="s">
        <v>345</v>
      </c>
      <c r="B132" s="54">
        <v>22.858324796090638</v>
      </c>
      <c r="C132" s="155">
        <v>22.429690406390524</v>
      </c>
      <c r="D132" s="74">
        <v>16.955226521707072</v>
      </c>
      <c r="E132" s="22">
        <v>22.466689989329883</v>
      </c>
      <c r="F132" s="23"/>
      <c r="G132" s="46">
        <v>20.69279059960926</v>
      </c>
      <c r="I132" s="89"/>
    </row>
    <row r="133" spans="1:9">
      <c r="A133" s="21" t="s">
        <v>346</v>
      </c>
      <c r="B133" s="54">
        <v>2.1985316775978792</v>
      </c>
      <c r="C133" s="155">
        <v>2.0632523883193579</v>
      </c>
      <c r="D133" s="74">
        <v>1.4765354478487309</v>
      </c>
      <c r="E133" s="22">
        <v>1.8321415452430514</v>
      </c>
      <c r="F133" s="23"/>
      <c r="G133" s="46">
        <v>1.8163137832863274</v>
      </c>
      <c r="I133" s="89"/>
    </row>
    <row r="134" spans="1:9">
      <c r="A134" s="18" t="s">
        <v>384</v>
      </c>
      <c r="B134" s="54">
        <v>24.011305739669115</v>
      </c>
      <c r="C134" s="155">
        <v>23.109196203056289</v>
      </c>
      <c r="D134" s="74">
        <v>23.437616256624434</v>
      </c>
      <c r="E134" s="22">
        <v>23.052065293374518</v>
      </c>
      <c r="F134" s="23"/>
      <c r="G134" s="45">
        <v>23.052065293374518</v>
      </c>
      <c r="I134" s="89"/>
    </row>
    <row r="135" spans="1:9">
      <c r="A135" s="21" t="s">
        <v>347</v>
      </c>
      <c r="B135" s="54">
        <v>-5.0007398042670026</v>
      </c>
      <c r="C135" s="133">
        <v>-3.5964770027900106</v>
      </c>
      <c r="D135" s="76">
        <v>10.75686817479588</v>
      </c>
      <c r="E135" s="32">
        <v>-7.5789799467128089</v>
      </c>
      <c r="F135" s="30"/>
      <c r="G135" s="46">
        <v>-1.3759919387012149</v>
      </c>
      <c r="I135" s="89"/>
    </row>
    <row r="136" spans="1:9">
      <c r="A136" s="24" t="s">
        <v>272</v>
      </c>
      <c r="B136" s="55">
        <v>184003</v>
      </c>
      <c r="C136" s="153">
        <v>150643</v>
      </c>
      <c r="D136" s="79">
        <v>202254</v>
      </c>
      <c r="E136" s="34">
        <v>72947</v>
      </c>
      <c r="F136" s="23"/>
      <c r="G136" s="60">
        <v>72947</v>
      </c>
      <c r="I136" s="89"/>
    </row>
    <row r="137" spans="1:9">
      <c r="A137" s="18" t="s">
        <v>348</v>
      </c>
      <c r="B137" s="54">
        <v>105.04192401067556</v>
      </c>
      <c r="C137" s="155">
        <v>103.92719402569519</v>
      </c>
      <c r="D137" s="74">
        <v>105.04361738790425</v>
      </c>
      <c r="E137" s="37">
        <v>101.79675732926101</v>
      </c>
      <c r="F137" s="23"/>
      <c r="G137" s="144">
        <v>101.79675732926101</v>
      </c>
      <c r="I137" s="89"/>
    </row>
    <row r="138" spans="1:9">
      <c r="A138" s="24" t="s">
        <v>273</v>
      </c>
      <c r="B138" s="55">
        <v>50147</v>
      </c>
      <c r="C138" s="153">
        <v>67478</v>
      </c>
      <c r="D138" s="79">
        <v>174206</v>
      </c>
      <c r="E138" s="34">
        <v>38371</v>
      </c>
      <c r="F138" s="30"/>
      <c r="G138" s="49">
        <v>330202</v>
      </c>
      <c r="I138" s="89"/>
    </row>
    <row r="139" spans="1:9">
      <c r="A139" s="21" t="s">
        <v>356</v>
      </c>
      <c r="B139" s="54">
        <v>7.2514295303817438</v>
      </c>
      <c r="C139" s="155">
        <v>7.4673165953441529</v>
      </c>
      <c r="D139" s="74">
        <v>5.2441304289079911</v>
      </c>
      <c r="E139" s="22">
        <v>7.7421025720235797</v>
      </c>
      <c r="F139" s="30"/>
      <c r="G139" s="46">
        <v>6.7757443969272098</v>
      </c>
      <c r="I139" s="89"/>
    </row>
    <row r="140" spans="1:9">
      <c r="A140" s="18" t="s">
        <v>919</v>
      </c>
      <c r="B140" s="919">
        <v>-147.84</v>
      </c>
      <c r="C140" s="920">
        <v>-104.88</v>
      </c>
      <c r="D140" s="921">
        <v>315.56</v>
      </c>
      <c r="E140" s="922">
        <v>-225.48</v>
      </c>
      <c r="F140" s="915"/>
      <c r="G140" s="923">
        <v>-40.659999999999997</v>
      </c>
      <c r="I140" s="89"/>
    </row>
    <row r="141" spans="1:9">
      <c r="A141" s="18" t="s">
        <v>637</v>
      </c>
      <c r="B141" s="919">
        <v>-147.84</v>
      </c>
      <c r="C141" s="920">
        <v>-104.88</v>
      </c>
      <c r="D141" s="921">
        <v>315.04000000000002</v>
      </c>
      <c r="E141" s="922">
        <v>-225.48</v>
      </c>
      <c r="F141" s="915"/>
      <c r="G141" s="923">
        <v>-40.659999999999997</v>
      </c>
      <c r="I141" s="89"/>
    </row>
    <row r="142" spans="1:9">
      <c r="A142" s="18" t="s">
        <v>915</v>
      </c>
      <c r="B142" s="57" t="s">
        <v>650</v>
      </c>
      <c r="C142" s="154" t="s">
        <v>650</v>
      </c>
      <c r="D142" s="75">
        <v>8.4611484345290915</v>
      </c>
      <c r="E142" s="917" t="s">
        <v>650</v>
      </c>
      <c r="F142" s="23"/>
      <c r="G142" s="73" t="s">
        <v>650</v>
      </c>
      <c r="I142" s="89"/>
    </row>
    <row r="143" spans="1:9">
      <c r="A143" s="18" t="s">
        <v>916</v>
      </c>
      <c r="B143" s="57" t="s">
        <v>650</v>
      </c>
      <c r="C143" s="154" t="s">
        <v>650</v>
      </c>
      <c r="D143" s="75">
        <v>8.4751142712036565</v>
      </c>
      <c r="E143" s="917" t="s">
        <v>650</v>
      </c>
      <c r="F143" s="23"/>
      <c r="G143" s="73" t="s">
        <v>650</v>
      </c>
      <c r="I143" s="89"/>
    </row>
    <row r="144" spans="1:9">
      <c r="A144" s="24" t="s">
        <v>385</v>
      </c>
      <c r="B144" s="929">
        <v>3233.14</v>
      </c>
      <c r="C144" s="930">
        <v>2872.48</v>
      </c>
      <c r="D144" s="930">
        <v>2944.64</v>
      </c>
      <c r="E144" s="931">
        <v>2955.47</v>
      </c>
      <c r="F144" s="916"/>
      <c r="G144" s="932">
        <v>2955.47</v>
      </c>
      <c r="I144" s="89"/>
    </row>
    <row r="145" spans="1:9">
      <c r="A145" s="21" t="s">
        <v>917</v>
      </c>
      <c r="B145" s="54">
        <v>0.78097453249781945</v>
      </c>
      <c r="C145" s="155">
        <v>0.9242884197627137</v>
      </c>
      <c r="D145" s="74">
        <v>0.90673223212345144</v>
      </c>
      <c r="E145" s="22">
        <v>1.2113132598199272</v>
      </c>
      <c r="F145" s="30"/>
      <c r="G145" s="46">
        <v>1.2113132598199272</v>
      </c>
      <c r="I145" s="89"/>
    </row>
    <row r="146" spans="1:9">
      <c r="A146" s="24" t="s">
        <v>639</v>
      </c>
      <c r="B146" s="55">
        <v>2525</v>
      </c>
      <c r="C146" s="153">
        <v>2655</v>
      </c>
      <c r="D146" s="79">
        <v>2670</v>
      </c>
      <c r="E146" s="26">
        <v>3580</v>
      </c>
      <c r="F146" s="23"/>
      <c r="G146" s="49">
        <v>3580</v>
      </c>
      <c r="I146" s="89"/>
    </row>
    <row r="147" spans="1:9" ht="15.75" thickBot="1">
      <c r="A147" s="103" t="s">
        <v>386</v>
      </c>
      <c r="B147" s="124">
        <v>1003529</v>
      </c>
      <c r="C147" s="156">
        <v>1003523</v>
      </c>
      <c r="D147" s="125">
        <v>1003514</v>
      </c>
      <c r="E147" s="106">
        <v>1003513</v>
      </c>
      <c r="F147" s="23"/>
      <c r="G147" s="8">
        <v>1003520</v>
      </c>
      <c r="I147" s="89"/>
    </row>
    <row r="148" spans="1:9">
      <c r="A148" s="99" t="s">
        <v>893</v>
      </c>
      <c r="B148" s="100"/>
      <c r="C148" s="100"/>
      <c r="D148" s="100"/>
      <c r="E148" s="100"/>
      <c r="F148" s="100"/>
      <c r="G148" s="100"/>
      <c r="I148" s="89"/>
    </row>
    <row r="149" spans="1:9">
      <c r="A149" s="99"/>
      <c r="B149" s="100"/>
      <c r="C149" s="100"/>
      <c r="D149" s="100"/>
      <c r="E149" s="100"/>
      <c r="F149" s="100"/>
      <c r="G149" s="100"/>
      <c r="I149" s="89"/>
    </row>
    <row r="150" spans="1:9">
      <c r="A150" s="99"/>
      <c r="B150" s="100"/>
      <c r="C150" s="100"/>
      <c r="D150" s="100"/>
      <c r="E150" s="100"/>
      <c r="F150" s="100"/>
      <c r="G150" s="100"/>
      <c r="I150" s="89"/>
    </row>
    <row r="151" spans="1:9">
      <c r="A151" s="99"/>
      <c r="B151" s="100"/>
      <c r="C151" s="100"/>
      <c r="D151" s="100"/>
      <c r="E151" s="100"/>
      <c r="F151" s="100"/>
      <c r="G151" s="100"/>
      <c r="I151" s="89"/>
    </row>
    <row r="152" spans="1:9">
      <c r="A152" s="99"/>
      <c r="B152" s="100"/>
      <c r="C152" s="100"/>
      <c r="D152" s="100"/>
      <c r="E152" s="100"/>
      <c r="F152" s="100"/>
      <c r="G152" s="100"/>
      <c r="I152" s="89"/>
    </row>
    <row r="153" spans="1:9">
      <c r="A153" s="99"/>
      <c r="B153" s="100"/>
      <c r="C153" s="100"/>
      <c r="D153" s="100"/>
      <c r="E153" s="100"/>
      <c r="F153" s="100"/>
      <c r="G153" s="100"/>
      <c r="I153" s="89"/>
    </row>
    <row r="154" spans="1:9">
      <c r="A154" s="99"/>
      <c r="B154" s="100"/>
      <c r="C154" s="100"/>
      <c r="D154" s="100"/>
      <c r="E154" s="100"/>
      <c r="F154" s="100"/>
      <c r="G154" s="100"/>
      <c r="I154" s="89"/>
    </row>
    <row r="155" spans="1:9">
      <c r="A155" s="99"/>
      <c r="B155" s="100"/>
      <c r="C155" s="100"/>
      <c r="D155" s="100"/>
      <c r="E155" s="100"/>
      <c r="F155" s="100"/>
      <c r="G155" s="100"/>
      <c r="I155" s="89"/>
    </row>
    <row r="156" spans="1:9">
      <c r="A156" s="99"/>
      <c r="B156" s="100"/>
      <c r="C156" s="100"/>
      <c r="D156" s="100"/>
      <c r="E156" s="100"/>
      <c r="F156" s="100"/>
      <c r="G156" s="100"/>
      <c r="I156" s="89"/>
    </row>
    <row r="157" spans="1:9">
      <c r="A157" s="99"/>
      <c r="B157" s="100"/>
      <c r="C157" s="100"/>
      <c r="D157" s="100"/>
      <c r="E157" s="100"/>
      <c r="F157" s="100"/>
      <c r="G157" s="100"/>
      <c r="I157" s="89"/>
    </row>
    <row r="158" spans="1:9">
      <c r="A158" s="99"/>
      <c r="B158" s="100"/>
      <c r="C158" s="100"/>
      <c r="D158" s="100"/>
      <c r="E158" s="100"/>
      <c r="F158" s="100"/>
      <c r="G158" s="100"/>
      <c r="I158" s="89"/>
    </row>
    <row r="159" spans="1:9" ht="15.75" thickBot="1">
      <c r="A159" s="7" t="s">
        <v>1000</v>
      </c>
      <c r="B159" s="6"/>
      <c r="C159" s="5"/>
      <c r="D159" s="3"/>
      <c r="E159" s="3"/>
      <c r="F159" s="6"/>
      <c r="G159" s="5"/>
      <c r="I159" s="89"/>
    </row>
    <row r="160" spans="1:9" ht="15.75" thickBot="1">
      <c r="A160" s="12"/>
      <c r="B160" s="13" t="s">
        <v>967</v>
      </c>
      <c r="C160" s="62" t="s">
        <v>968</v>
      </c>
      <c r="D160" s="1066" t="s">
        <v>969</v>
      </c>
      <c r="E160" s="63" t="s">
        <v>960</v>
      </c>
      <c r="F160" s="23"/>
      <c r="G160" s="64" t="s">
        <v>961</v>
      </c>
      <c r="I160" s="89"/>
    </row>
    <row r="161" spans="1:9">
      <c r="A161" s="18" t="s">
        <v>768</v>
      </c>
      <c r="B161" s="137">
        <v>3.7108320987304979</v>
      </c>
      <c r="C161" s="132">
        <v>0.53312615662269791</v>
      </c>
      <c r="D161" s="77">
        <v>-0.8336644103919828</v>
      </c>
      <c r="E161" s="20">
        <v>-19.310788289174965</v>
      </c>
      <c r="F161" s="30"/>
      <c r="G161" s="143">
        <v>-2.9467426425871279</v>
      </c>
      <c r="I161" s="89"/>
    </row>
    <row r="162" spans="1:9">
      <c r="A162" s="21" t="s">
        <v>339</v>
      </c>
      <c r="B162" s="138">
        <v>1.7673684870068578</v>
      </c>
      <c r="C162" s="123">
        <v>1.0044853436149601</v>
      </c>
      <c r="D162" s="74">
        <v>0.48310950048826129</v>
      </c>
      <c r="E162" s="22">
        <v>-10.83553140952456</v>
      </c>
      <c r="F162" s="30"/>
      <c r="G162" s="45">
        <v>-1.2799235393874224</v>
      </c>
      <c r="I162" s="89"/>
    </row>
    <row r="163" spans="1:9">
      <c r="A163" s="18" t="s">
        <v>268</v>
      </c>
      <c r="B163" s="138">
        <v>70.005845486690504</v>
      </c>
      <c r="C163" s="123">
        <v>76.705711259061516</v>
      </c>
      <c r="D163" s="74">
        <v>76.109937295197241</v>
      </c>
      <c r="E163" s="22">
        <v>88.212579623619888</v>
      </c>
      <c r="F163" s="30"/>
      <c r="G163" s="45">
        <v>78.54517319056221</v>
      </c>
      <c r="I163" s="89"/>
    </row>
    <row r="164" spans="1:9">
      <c r="A164" s="18" t="s">
        <v>270</v>
      </c>
      <c r="B164" s="138">
        <v>20.180186359439077</v>
      </c>
      <c r="C164" s="123">
        <v>21.261917445296724</v>
      </c>
      <c r="D164" s="74">
        <v>22.476747252832808</v>
      </c>
      <c r="E164" s="22">
        <v>29.792277362694218</v>
      </c>
      <c r="F164" s="23"/>
      <c r="G164" s="45">
        <v>23.395358143812565</v>
      </c>
      <c r="I164" s="89"/>
    </row>
    <row r="165" spans="1:9">
      <c r="A165" s="21" t="s">
        <v>340</v>
      </c>
      <c r="B165" s="138">
        <v>14.065199335548172</v>
      </c>
      <c r="C165" s="133">
        <v>2.1052790803206776</v>
      </c>
      <c r="D165" s="74">
        <v>10.682500364272185</v>
      </c>
      <c r="E165" s="22">
        <v>-50.205225106802494</v>
      </c>
      <c r="F165" s="23"/>
      <c r="G165" s="45">
        <v>-6.1773465703971118</v>
      </c>
      <c r="I165" s="89"/>
    </row>
    <row r="166" spans="1:9">
      <c r="A166" s="24" t="s">
        <v>341</v>
      </c>
      <c r="B166" s="55">
        <v>2966</v>
      </c>
      <c r="C166" s="78">
        <v>-80</v>
      </c>
      <c r="D166" s="78">
        <v>-2643</v>
      </c>
      <c r="E166" s="26">
        <v>-2302</v>
      </c>
      <c r="F166" s="23"/>
      <c r="G166" s="60">
        <v>-2059</v>
      </c>
      <c r="I166" s="89"/>
    </row>
    <row r="167" spans="1:9">
      <c r="A167" s="18" t="s">
        <v>342</v>
      </c>
      <c r="B167" s="54">
        <v>30.197705095197229</v>
      </c>
      <c r="C167" s="77">
        <v>-122.28000547420281</v>
      </c>
      <c r="D167" s="74">
        <v>96.905990880498422</v>
      </c>
      <c r="E167" s="22">
        <v>47.235387552745998</v>
      </c>
      <c r="F167" s="23"/>
      <c r="G167" s="45">
        <v>41.576976936926641</v>
      </c>
      <c r="I167" s="89"/>
    </row>
    <row r="168" spans="1:9">
      <c r="A168" s="21" t="s">
        <v>271</v>
      </c>
      <c r="B168" s="54">
        <v>1.7119354908058992</v>
      </c>
      <c r="C168" s="74">
        <v>1.9546980103664306</v>
      </c>
      <c r="D168" s="74">
        <v>1.7869584131782275</v>
      </c>
      <c r="E168" s="22">
        <v>2.0664427589193712</v>
      </c>
      <c r="F168" s="23"/>
      <c r="G168" s="45">
        <v>1.5274674101244319</v>
      </c>
      <c r="I168" s="89"/>
    </row>
    <row r="169" spans="1:9">
      <c r="A169" s="21" t="s">
        <v>343</v>
      </c>
      <c r="B169" s="54">
        <v>2.445417920324056</v>
      </c>
      <c r="C169" s="74">
        <v>2.5483083049249675</v>
      </c>
      <c r="D169" s="74">
        <v>2.3478647817661384</v>
      </c>
      <c r="E169" s="22">
        <v>2.342571510476561</v>
      </c>
      <c r="F169" s="23"/>
      <c r="G169" s="45">
        <v>1.9446992705949857</v>
      </c>
      <c r="I169" s="89"/>
    </row>
    <row r="170" spans="1:9">
      <c r="A170" s="18" t="s">
        <v>344</v>
      </c>
      <c r="B170" s="54">
        <v>1.1040063670458975</v>
      </c>
      <c r="C170" s="75">
        <v>0.64632958360901227</v>
      </c>
      <c r="D170" s="75">
        <v>0.32610543052167001</v>
      </c>
      <c r="E170" s="29">
        <v>-5.3755646424139911</v>
      </c>
      <c r="F170" s="30"/>
      <c r="G170" s="46">
        <v>-0.80547906172085681</v>
      </c>
      <c r="I170" s="89"/>
    </row>
    <row r="171" spans="1:9">
      <c r="A171" s="21" t="s">
        <v>345</v>
      </c>
      <c r="B171" s="54">
        <v>19.21041624137715</v>
      </c>
      <c r="C171" s="74">
        <v>18.649655576761141</v>
      </c>
      <c r="D171" s="74">
        <v>17.777422462990536</v>
      </c>
      <c r="E171" s="22">
        <v>24.188412857761506</v>
      </c>
      <c r="F171" s="23"/>
      <c r="G171" s="46">
        <v>19.068257888461218</v>
      </c>
      <c r="I171" s="89"/>
    </row>
    <row r="172" spans="1:9">
      <c r="A172" s="21" t="s">
        <v>346</v>
      </c>
      <c r="B172" s="54">
        <v>1.877857440259034</v>
      </c>
      <c r="C172" s="74">
        <v>1.7829486972236228</v>
      </c>
      <c r="D172" s="74">
        <v>1.6757935638619799</v>
      </c>
      <c r="E172" s="22">
        <v>2.3168103617967795</v>
      </c>
      <c r="F172" s="23"/>
      <c r="G172" s="46">
        <v>1.8777859177880238</v>
      </c>
      <c r="I172" s="89"/>
    </row>
    <row r="173" spans="1:9">
      <c r="A173" s="18" t="s">
        <v>918</v>
      </c>
      <c r="B173" s="54">
        <v>28.058910163844931</v>
      </c>
      <c r="C173" s="74">
        <v>26.455488322298638</v>
      </c>
      <c r="D173" s="74">
        <v>27.513149050807122</v>
      </c>
      <c r="E173" s="22">
        <v>24.677656681714446</v>
      </c>
      <c r="F173" s="23"/>
      <c r="G173" s="45">
        <v>24.677656681714446</v>
      </c>
      <c r="I173" s="89"/>
    </row>
    <row r="174" spans="1:9">
      <c r="A174" s="21" t="s">
        <v>347</v>
      </c>
      <c r="B174" s="54">
        <v>3.9664332492274545</v>
      </c>
      <c r="C174" s="76">
        <v>2.3717116193047367</v>
      </c>
      <c r="D174" s="76">
        <v>1.1644819578153573</v>
      </c>
      <c r="E174" s="32">
        <v>-21.445447720309236</v>
      </c>
      <c r="F174" s="30"/>
      <c r="G174" s="46">
        <v>-3.0775107306016323</v>
      </c>
      <c r="I174" s="89"/>
    </row>
    <row r="175" spans="1:9">
      <c r="A175" s="24" t="s">
        <v>272</v>
      </c>
      <c r="B175" s="55">
        <v>788608</v>
      </c>
      <c r="C175" s="79">
        <v>617795</v>
      </c>
      <c r="D175" s="79">
        <v>429481</v>
      </c>
      <c r="E175" s="34">
        <v>-190265</v>
      </c>
      <c r="F175" s="23"/>
      <c r="G175" s="60">
        <v>-190265</v>
      </c>
      <c r="I175" s="89"/>
    </row>
    <row r="176" spans="1:9">
      <c r="A176" s="18" t="s">
        <v>348</v>
      </c>
      <c r="B176" s="54">
        <v>119.15669144994958</v>
      </c>
      <c r="C176" s="74">
        <v>113.69312392599093</v>
      </c>
      <c r="D176" s="74">
        <v>110.01466239417684</v>
      </c>
      <c r="E176" s="37">
        <v>95.007347345771336</v>
      </c>
      <c r="F176" s="23"/>
      <c r="G176" s="144">
        <v>95.007347345771336</v>
      </c>
      <c r="I176" s="89"/>
    </row>
    <row r="177" spans="1:9">
      <c r="A177" s="24" t="s">
        <v>273</v>
      </c>
      <c r="B177" s="55">
        <v>126634</v>
      </c>
      <c r="C177" s="79">
        <v>124185</v>
      </c>
      <c r="D177" s="79">
        <v>115968</v>
      </c>
      <c r="E177" s="34">
        <v>-60282</v>
      </c>
      <c r="F177" s="30"/>
      <c r="G177" s="49">
        <v>306505</v>
      </c>
      <c r="I177" s="89"/>
    </row>
    <row r="178" spans="1:9">
      <c r="A178" s="21" t="s">
        <v>356</v>
      </c>
      <c r="B178" s="54">
        <v>6.9</v>
      </c>
      <c r="C178" s="74">
        <v>6.7</v>
      </c>
      <c r="D178" s="74">
        <v>5.7</v>
      </c>
      <c r="E178" s="22">
        <v>9</v>
      </c>
      <c r="F178" s="30"/>
      <c r="G178" s="46">
        <v>6.9</v>
      </c>
      <c r="I178" s="89"/>
    </row>
    <row r="179" spans="1:9">
      <c r="A179" s="18" t="s">
        <v>919</v>
      </c>
      <c r="B179" s="919">
        <v>139.44</v>
      </c>
      <c r="C179" s="921">
        <v>82.96</v>
      </c>
      <c r="D179" s="921">
        <v>41.48</v>
      </c>
      <c r="E179" s="922">
        <v>-658.24</v>
      </c>
      <c r="F179" s="23"/>
      <c r="G179" s="923">
        <v>-98.59</v>
      </c>
      <c r="I179" s="89"/>
    </row>
    <row r="180" spans="1:9">
      <c r="A180" s="18" t="s">
        <v>637</v>
      </c>
      <c r="B180" s="919">
        <v>133.12</v>
      </c>
      <c r="C180" s="921">
        <v>79.319999999999993</v>
      </c>
      <c r="D180" s="921">
        <v>39.92</v>
      </c>
      <c r="E180" s="922">
        <v>-658.24</v>
      </c>
      <c r="F180" s="23"/>
      <c r="G180" s="923">
        <v>-98.59</v>
      </c>
      <c r="I180" s="89"/>
    </row>
    <row r="181" spans="1:9">
      <c r="A181" s="18" t="s">
        <v>915</v>
      </c>
      <c r="B181" s="57">
        <v>33.275960986804364</v>
      </c>
      <c r="C181" s="75">
        <v>38.211186113789779</v>
      </c>
      <c r="D181" s="75">
        <v>46.33558341369335</v>
      </c>
      <c r="E181" s="29" t="s">
        <v>650</v>
      </c>
      <c r="F181" s="23"/>
      <c r="G181" s="45" t="s">
        <v>650</v>
      </c>
      <c r="I181" s="89"/>
    </row>
    <row r="182" spans="1:9">
      <c r="A182" s="18" t="s">
        <v>916</v>
      </c>
      <c r="B182" s="57">
        <v>34.855769230769226</v>
      </c>
      <c r="C182" s="75">
        <v>39.964699949571362</v>
      </c>
      <c r="D182" s="75">
        <v>48.146292585170336</v>
      </c>
      <c r="E182" s="29" t="s">
        <v>650</v>
      </c>
      <c r="F182" s="23"/>
      <c r="G182" s="45" t="s">
        <v>650</v>
      </c>
      <c r="I182" s="89"/>
    </row>
    <row r="183" spans="1:9">
      <c r="A183" s="24" t="s">
        <v>638</v>
      </c>
      <c r="B183" s="919">
        <v>3577</v>
      </c>
      <c r="C183" s="924">
        <v>3419.98</v>
      </c>
      <c r="D183" s="924">
        <v>3184.51</v>
      </c>
      <c r="E183" s="922">
        <v>2954.25</v>
      </c>
      <c r="F183" s="23"/>
      <c r="G183" s="925">
        <v>2954.25</v>
      </c>
      <c r="I183" s="89"/>
    </row>
    <row r="184" spans="1:9">
      <c r="A184" s="21" t="s">
        <v>917</v>
      </c>
      <c r="B184" s="54">
        <v>1.2971764048084988</v>
      </c>
      <c r="C184" s="74">
        <v>0.9269060052982766</v>
      </c>
      <c r="D184" s="74">
        <v>0.60354654248220285</v>
      </c>
      <c r="E184" s="22">
        <v>0.67631378522467633</v>
      </c>
      <c r="F184" s="30"/>
      <c r="G184" s="46">
        <v>0.67631378522467633</v>
      </c>
      <c r="I184" s="89"/>
    </row>
    <row r="185" spans="1:9">
      <c r="A185" s="24" t="s">
        <v>639</v>
      </c>
      <c r="B185" s="55">
        <v>4640</v>
      </c>
      <c r="C185" s="79">
        <v>3170</v>
      </c>
      <c r="D185" s="79">
        <v>1922</v>
      </c>
      <c r="E185" s="26">
        <v>1998</v>
      </c>
      <c r="F185" s="23"/>
      <c r="G185" s="49">
        <v>1998</v>
      </c>
      <c r="I185" s="89"/>
    </row>
    <row r="186" spans="1:9" ht="15.75" thickBot="1">
      <c r="A186" s="103" t="s">
        <v>386</v>
      </c>
      <c r="B186" s="124">
        <v>1003466</v>
      </c>
      <c r="C186" s="125">
        <v>1003495</v>
      </c>
      <c r="D186" s="125">
        <v>1003516</v>
      </c>
      <c r="E186" s="106">
        <v>1003521</v>
      </c>
      <c r="F186" s="23"/>
      <c r="G186" s="8">
        <v>1003499</v>
      </c>
      <c r="I186" s="89"/>
    </row>
    <row r="187" spans="1:9">
      <c r="A187" s="99" t="s">
        <v>893</v>
      </c>
      <c r="B187" s="100"/>
      <c r="C187" s="100"/>
      <c r="D187" s="100"/>
      <c r="E187" s="100"/>
      <c r="F187" s="100"/>
      <c r="G187" s="100"/>
      <c r="I187" s="89"/>
    </row>
    <row r="188" spans="1:9">
      <c r="A188" s="99"/>
      <c r="B188" s="100"/>
      <c r="C188" s="100"/>
      <c r="D188" s="100"/>
      <c r="E188" s="100"/>
      <c r="F188" s="100"/>
      <c r="G188" s="100"/>
      <c r="I188" s="89"/>
    </row>
    <row r="189" spans="1:9">
      <c r="A189" s="1447"/>
      <c r="B189" s="1446"/>
      <c r="C189" s="1446"/>
      <c r="D189" s="1446"/>
      <c r="E189" s="1446"/>
      <c r="F189" s="1446"/>
      <c r="G189" s="1446"/>
      <c r="H189" s="1"/>
      <c r="I189" s="129"/>
    </row>
    <row r="190" spans="1:9">
      <c r="A190" s="1445"/>
      <c r="B190" s="1446"/>
      <c r="C190" s="1446"/>
      <c r="D190" s="1446"/>
      <c r="E190" s="1446"/>
      <c r="F190" s="1446"/>
      <c r="G190" s="1446"/>
      <c r="H190" s="1"/>
      <c r="I190" s="129"/>
    </row>
    <row r="191" spans="1:9">
      <c r="A191" s="99"/>
      <c r="B191" s="100"/>
      <c r="C191" s="100"/>
      <c r="D191" s="100"/>
      <c r="E191" s="100"/>
      <c r="F191" s="100"/>
      <c r="G191" s="100"/>
      <c r="I191" s="89"/>
    </row>
    <row r="192" spans="1:9">
      <c r="A192" s="99"/>
      <c r="B192" s="100"/>
      <c r="C192" s="100"/>
      <c r="D192" s="100"/>
      <c r="E192" s="100"/>
      <c r="F192" s="100"/>
      <c r="G192" s="100"/>
      <c r="I192" s="89"/>
    </row>
    <row r="193" spans="1:9">
      <c r="A193" s="99"/>
      <c r="B193" s="100"/>
      <c r="C193" s="100"/>
      <c r="D193" s="100"/>
      <c r="E193" s="100"/>
      <c r="F193" s="100"/>
      <c r="G193" s="100"/>
      <c r="I193" s="89"/>
    </row>
    <row r="194" spans="1:9">
      <c r="A194" s="99"/>
      <c r="B194" s="100"/>
      <c r="C194" s="100"/>
      <c r="D194" s="100"/>
      <c r="E194" s="100"/>
      <c r="F194" s="100"/>
      <c r="G194" s="100"/>
      <c r="I194" s="89"/>
    </row>
    <row r="195" spans="1:9">
      <c r="A195" s="99"/>
      <c r="B195" s="100"/>
      <c r="C195" s="100"/>
      <c r="D195" s="100"/>
      <c r="E195" s="100"/>
      <c r="F195" s="100"/>
      <c r="G195" s="100"/>
      <c r="I195" s="89"/>
    </row>
    <row r="196" spans="1:9">
      <c r="A196" s="99"/>
      <c r="B196" s="100"/>
      <c r="C196" s="100"/>
      <c r="D196" s="100"/>
      <c r="E196" s="100"/>
      <c r="F196" s="100"/>
      <c r="G196" s="100"/>
      <c r="I196" s="89"/>
    </row>
    <row r="197" spans="1:9">
      <c r="A197" s="99"/>
      <c r="B197" s="100"/>
      <c r="C197" s="100"/>
      <c r="D197" s="100"/>
      <c r="E197" s="100"/>
      <c r="F197" s="100"/>
      <c r="G197" s="100"/>
      <c r="I197" s="89"/>
    </row>
    <row r="198" spans="1:9">
      <c r="A198" s="99"/>
      <c r="B198" s="100"/>
      <c r="C198" s="100"/>
      <c r="D198" s="100"/>
      <c r="E198" s="100"/>
      <c r="F198" s="100"/>
      <c r="G198" s="100"/>
      <c r="I198" s="89"/>
    </row>
    <row r="199" spans="1:9" ht="15.75" thickBot="1">
      <c r="A199" s="7" t="s">
        <v>628</v>
      </c>
      <c r="B199" s="6"/>
      <c r="C199" s="5"/>
      <c r="D199" s="3"/>
      <c r="E199" s="3"/>
      <c r="F199" s="6"/>
      <c r="G199" s="5"/>
      <c r="I199" s="89"/>
    </row>
    <row r="200" spans="1:9" ht="15.75" thickBot="1">
      <c r="A200" s="12"/>
      <c r="B200" s="13" t="s">
        <v>967</v>
      </c>
      <c r="C200" s="62" t="s">
        <v>968</v>
      </c>
      <c r="D200" s="1066" t="s">
        <v>969</v>
      </c>
      <c r="E200" s="63" t="s">
        <v>960</v>
      </c>
      <c r="F200" s="23"/>
      <c r="G200" s="64" t="s">
        <v>961</v>
      </c>
      <c r="I200" s="89"/>
    </row>
    <row r="201" spans="1:9">
      <c r="A201" s="18" t="s">
        <v>768</v>
      </c>
      <c r="B201" s="137">
        <v>6.136472873904002</v>
      </c>
      <c r="C201" s="132">
        <v>5.3583301688832217</v>
      </c>
      <c r="D201" s="122">
        <v>8.2622078117403444</v>
      </c>
      <c r="E201" s="20">
        <v>0.31625783411518726</v>
      </c>
      <c r="F201" s="30"/>
      <c r="G201" s="42">
        <v>5.3576464811584712</v>
      </c>
      <c r="I201" s="89"/>
    </row>
    <row r="202" spans="1:9">
      <c r="A202" s="21" t="s">
        <v>339</v>
      </c>
      <c r="B202" s="138">
        <v>3.362239502962292</v>
      </c>
      <c r="C202" s="123">
        <v>3.538823362235044</v>
      </c>
      <c r="D202" s="74">
        <v>7.0031094462107788</v>
      </c>
      <c r="E202" s="22">
        <v>1.4872721071958388</v>
      </c>
      <c r="F202" s="30"/>
      <c r="G202" s="43">
        <v>4.1643305114607436</v>
      </c>
      <c r="I202" s="89"/>
    </row>
    <row r="203" spans="1:9">
      <c r="A203" s="18" t="s">
        <v>268</v>
      </c>
      <c r="B203" s="138">
        <v>73.85012598237914</v>
      </c>
      <c r="C203" s="123">
        <v>77.860406806050747</v>
      </c>
      <c r="D203" s="74">
        <v>74.522463071906074</v>
      </c>
      <c r="E203" s="22">
        <v>76.607212007912935</v>
      </c>
      <c r="F203" s="30"/>
      <c r="G203" s="43">
        <v>75.617603716574195</v>
      </c>
      <c r="I203" s="89"/>
    </row>
    <row r="204" spans="1:9">
      <c r="A204" s="18" t="s">
        <v>270</v>
      </c>
      <c r="B204" s="138">
        <v>22.458095715487662</v>
      </c>
      <c r="C204" s="123">
        <v>21.233348240721188</v>
      </c>
      <c r="D204" s="74">
        <v>18.352567650378028</v>
      </c>
      <c r="E204" s="22">
        <v>21.493082653232143</v>
      </c>
      <c r="F204" s="23"/>
      <c r="G204" s="43">
        <v>17.040289254956424</v>
      </c>
      <c r="I204" s="89"/>
    </row>
    <row r="205" spans="1:9">
      <c r="A205" s="21" t="s">
        <v>340</v>
      </c>
      <c r="B205" s="138">
        <v>16.008943781942079</v>
      </c>
      <c r="C205" s="133">
        <v>17.798090251039582</v>
      </c>
      <c r="D205" s="74">
        <v>80.954458750596089</v>
      </c>
      <c r="E205" s="22">
        <v>4.2715384615384613</v>
      </c>
      <c r="F205" s="23"/>
      <c r="G205" s="43">
        <v>25.732196589769309</v>
      </c>
      <c r="I205" s="89"/>
    </row>
    <row r="206" spans="1:9">
      <c r="A206" s="24" t="s">
        <v>341</v>
      </c>
      <c r="B206" s="139">
        <v>2416</v>
      </c>
      <c r="C206" s="56">
        <v>-1258</v>
      </c>
      <c r="D206" s="56">
        <v>7762</v>
      </c>
      <c r="E206" s="26">
        <v>2421</v>
      </c>
      <c r="F206" s="23"/>
      <c r="G206" s="44">
        <v>11341</v>
      </c>
      <c r="I206" s="89"/>
    </row>
    <row r="207" spans="1:9">
      <c r="A207" s="18" t="s">
        <v>342</v>
      </c>
      <c r="B207" s="54">
        <v>37.503665238406029</v>
      </c>
      <c r="C207" s="134">
        <v>31.978545887961857</v>
      </c>
      <c r="D207" s="74">
        <v>40.331733909086296</v>
      </c>
      <c r="E207" s="22">
        <v>-37.003291794027746</v>
      </c>
      <c r="F207" s="23"/>
      <c r="G207" s="45">
        <v>35.878293313396838</v>
      </c>
      <c r="I207" s="89"/>
    </row>
    <row r="208" spans="1:9">
      <c r="A208" s="21" t="s">
        <v>271</v>
      </c>
      <c r="B208" s="54">
        <v>1.7755929841096596</v>
      </c>
      <c r="C208" s="74">
        <v>1.9032906505832516</v>
      </c>
      <c r="D208" s="74">
        <v>1.2986218834967032</v>
      </c>
      <c r="E208" s="22">
        <v>1.7151508394691899</v>
      </c>
      <c r="F208" s="23"/>
      <c r="G208" s="43">
        <v>1.4155493774012113</v>
      </c>
      <c r="I208" s="89"/>
    </row>
    <row r="209" spans="1:9">
      <c r="A209" s="21" t="s">
        <v>343</v>
      </c>
      <c r="B209" s="54">
        <v>2.4043195058777851</v>
      </c>
      <c r="C209" s="74">
        <v>2.4444910175261785</v>
      </c>
      <c r="D209" s="74">
        <v>1.7425911999764074</v>
      </c>
      <c r="E209" s="22">
        <v>2.238889517728472</v>
      </c>
      <c r="F209" s="23"/>
      <c r="G209" s="43">
        <v>1.8719839135697776</v>
      </c>
      <c r="I209" s="89"/>
    </row>
    <row r="210" spans="1:9">
      <c r="A210" s="18" t="s">
        <v>344</v>
      </c>
      <c r="B210" s="54">
        <v>2.2544962599847564</v>
      </c>
      <c r="C210" s="75">
        <v>2.4232593117166101</v>
      </c>
      <c r="D210" s="75">
        <v>6.2356240165158185</v>
      </c>
      <c r="E210" s="29">
        <v>0.90166373474868422</v>
      </c>
      <c r="F210" s="30"/>
      <c r="G210" s="46">
        <v>3.0444885453317783</v>
      </c>
      <c r="I210" s="89"/>
    </row>
    <row r="211" spans="1:9">
      <c r="A211" s="21" t="s">
        <v>345</v>
      </c>
      <c r="B211" s="54">
        <v>17.896181400549455</v>
      </c>
      <c r="C211" s="74">
        <v>17.524282333919178</v>
      </c>
      <c r="D211" s="74">
        <v>13.476969286786078</v>
      </c>
      <c r="E211" s="22">
        <v>19.793704236451891</v>
      </c>
      <c r="F211" s="23"/>
      <c r="G211" s="46">
        <v>16.413911694347711</v>
      </c>
      <c r="I211" s="89"/>
    </row>
    <row r="212" spans="1:9">
      <c r="A212" s="21" t="s">
        <v>346</v>
      </c>
      <c r="B212" s="54">
        <v>2.1784359805920537</v>
      </c>
      <c r="C212" s="74">
        <v>2.0605889381705653</v>
      </c>
      <c r="D212" s="74">
        <v>1.4930766728575775</v>
      </c>
      <c r="E212" s="22">
        <v>2.055929655163232</v>
      </c>
      <c r="F212" s="23"/>
      <c r="G212" s="47">
        <v>1.8023372598776248</v>
      </c>
      <c r="I212" s="89"/>
    </row>
    <row r="213" spans="1:9">
      <c r="A213" s="18" t="s">
        <v>918</v>
      </c>
      <c r="B213" s="54">
        <v>29.880760649910382</v>
      </c>
      <c r="C213" s="74">
        <v>28.136455705540758</v>
      </c>
      <c r="D213" s="74">
        <v>28.013304265656153</v>
      </c>
      <c r="E213" s="22">
        <v>27.60424637204677</v>
      </c>
      <c r="F213" s="23"/>
      <c r="G213" s="43">
        <v>27.60424637204677</v>
      </c>
      <c r="I213" s="89"/>
    </row>
    <row r="214" spans="1:9">
      <c r="A214" s="21" t="s">
        <v>347</v>
      </c>
      <c r="B214" s="54">
        <v>7.6870534658252607</v>
      </c>
      <c r="C214" s="76">
        <v>8.359844733589842</v>
      </c>
      <c r="D214" s="76">
        <v>22.212102218203807</v>
      </c>
      <c r="E214" s="32">
        <v>3.2417570995404099</v>
      </c>
      <c r="F214" s="30"/>
      <c r="G214" s="47">
        <v>10.808841051798964</v>
      </c>
      <c r="I214" s="89"/>
    </row>
    <row r="215" spans="1:9">
      <c r="A215" s="24" t="s">
        <v>272</v>
      </c>
      <c r="B215" s="55">
        <v>938158</v>
      </c>
      <c r="C215" s="79">
        <v>1017359</v>
      </c>
      <c r="D215" s="79">
        <v>1076376</v>
      </c>
      <c r="E215" s="34">
        <v>986296</v>
      </c>
      <c r="F215" s="23"/>
      <c r="G215" s="44">
        <v>986296</v>
      </c>
      <c r="I215" s="89"/>
    </row>
    <row r="216" spans="1:9">
      <c r="A216" s="18" t="s">
        <v>348</v>
      </c>
      <c r="B216" s="54">
        <v>127.70831192060099</v>
      </c>
      <c r="C216" s="74">
        <v>125.58340768428391</v>
      </c>
      <c r="D216" s="74">
        <v>124.0317215080219</v>
      </c>
      <c r="E216" s="37">
        <v>124.51419420599711</v>
      </c>
      <c r="F216" s="23"/>
      <c r="G216" s="48">
        <v>124.51419420599711</v>
      </c>
      <c r="I216" s="89"/>
    </row>
    <row r="217" spans="1:9">
      <c r="A217" s="24" t="s">
        <v>273</v>
      </c>
      <c r="B217" s="55">
        <v>170459</v>
      </c>
      <c r="C217" s="79">
        <v>174287</v>
      </c>
      <c r="D217" s="79">
        <v>309884</v>
      </c>
      <c r="E217" s="34">
        <v>142815</v>
      </c>
      <c r="F217" s="30"/>
      <c r="G217" s="49">
        <v>797445</v>
      </c>
      <c r="I217" s="89"/>
    </row>
    <row r="218" spans="1:9">
      <c r="A218" s="21" t="s">
        <v>357</v>
      </c>
      <c r="B218" s="54">
        <v>6.3740127801023023</v>
      </c>
      <c r="C218" s="74">
        <v>6.3244675922703246</v>
      </c>
      <c r="D218" s="74">
        <v>4.3886912694165501</v>
      </c>
      <c r="E218" s="22">
        <v>7.0343812617233281</v>
      </c>
      <c r="F218" s="30"/>
      <c r="G218" s="47">
        <v>5.8679259022293397</v>
      </c>
      <c r="I218" s="89"/>
    </row>
    <row r="219" spans="1:9">
      <c r="A219" s="18" t="s">
        <v>919</v>
      </c>
      <c r="B219" s="919">
        <v>265.16000000000003</v>
      </c>
      <c r="C219" s="921">
        <v>294</v>
      </c>
      <c r="D219" s="921">
        <v>798.4</v>
      </c>
      <c r="E219" s="922">
        <v>115.8</v>
      </c>
      <c r="F219" s="23"/>
      <c r="G219" s="933">
        <v>368.33</v>
      </c>
      <c r="I219" s="89"/>
    </row>
    <row r="220" spans="1:9">
      <c r="A220" s="18" t="s">
        <v>637</v>
      </c>
      <c r="B220" s="919">
        <v>252.56</v>
      </c>
      <c r="C220" s="921">
        <v>280.36</v>
      </c>
      <c r="D220" s="921">
        <v>761.16</v>
      </c>
      <c r="E220" s="922">
        <v>110.52</v>
      </c>
      <c r="F220" s="23"/>
      <c r="G220" s="933">
        <v>351.1</v>
      </c>
      <c r="I220" s="89"/>
    </row>
    <row r="221" spans="1:9">
      <c r="A221" s="18" t="s">
        <v>915</v>
      </c>
      <c r="B221" s="57">
        <v>23.872378941016741</v>
      </c>
      <c r="C221" s="75">
        <v>18.945578231292519</v>
      </c>
      <c r="D221" s="75">
        <v>7.765531062124249</v>
      </c>
      <c r="E221" s="29">
        <v>34.283246977547499</v>
      </c>
      <c r="F221" s="23"/>
      <c r="G221" s="43">
        <v>10.778378084869546</v>
      </c>
      <c r="I221" s="89"/>
    </row>
    <row r="222" spans="1:9">
      <c r="A222" s="18" t="s">
        <v>916</v>
      </c>
      <c r="B222" s="57">
        <v>25.063351282863479</v>
      </c>
      <c r="C222" s="75">
        <v>19.867313454130404</v>
      </c>
      <c r="D222" s="75">
        <v>8.145462189290031</v>
      </c>
      <c r="E222" s="29">
        <v>35.921100253347809</v>
      </c>
      <c r="F222" s="23"/>
      <c r="G222" s="43">
        <v>11.307319851894047</v>
      </c>
      <c r="I222" s="89"/>
    </row>
    <row r="223" spans="1:9">
      <c r="A223" s="24" t="s">
        <v>638</v>
      </c>
      <c r="B223" s="919">
        <v>3453.25</v>
      </c>
      <c r="C223" s="924">
        <v>3498.37</v>
      </c>
      <c r="D223" s="924">
        <v>3690.01</v>
      </c>
      <c r="E223" s="922">
        <v>3453.25</v>
      </c>
      <c r="F223" s="23"/>
      <c r="G223" s="934">
        <v>3453.25</v>
      </c>
      <c r="I223" s="89"/>
    </row>
    <row r="224" spans="1:9">
      <c r="A224" s="21" t="s">
        <v>917</v>
      </c>
      <c r="B224" s="54">
        <v>1.8330558169840006</v>
      </c>
      <c r="C224" s="74">
        <v>1.5921700677744206</v>
      </c>
      <c r="D224" s="74">
        <v>1.6802122487472932</v>
      </c>
      <c r="E224" s="22">
        <v>1.1496416419315139</v>
      </c>
      <c r="F224" s="30"/>
      <c r="G224" s="47">
        <v>1.1496416419315139</v>
      </c>
      <c r="I224" s="89"/>
    </row>
    <row r="225" spans="1:9">
      <c r="A225" s="24" t="s">
        <v>639</v>
      </c>
      <c r="B225" s="55">
        <v>6330</v>
      </c>
      <c r="C225" s="79">
        <v>5570</v>
      </c>
      <c r="D225" s="79">
        <v>6200</v>
      </c>
      <c r="E225" s="26">
        <v>3970</v>
      </c>
      <c r="F225" s="23"/>
      <c r="G225" s="50">
        <v>3970</v>
      </c>
      <c r="I225" s="89"/>
    </row>
    <row r="226" spans="1:9" ht="15.75" thickBot="1">
      <c r="A226" s="103" t="s">
        <v>386</v>
      </c>
      <c r="B226" s="124">
        <v>1051148</v>
      </c>
      <c r="C226" s="125">
        <v>1002981</v>
      </c>
      <c r="D226" s="125">
        <v>1003126</v>
      </c>
      <c r="E226" s="106">
        <v>1003402</v>
      </c>
      <c r="F226" s="23"/>
      <c r="G226" s="107">
        <v>1003001</v>
      </c>
      <c r="I226" s="89"/>
    </row>
    <row r="227" spans="1:9">
      <c r="A227" s="99" t="s">
        <v>893</v>
      </c>
      <c r="B227" s="100"/>
      <c r="C227" s="100"/>
      <c r="D227" s="100"/>
      <c r="E227" s="100"/>
      <c r="F227" s="100"/>
      <c r="G227" s="100"/>
      <c r="I227" s="89"/>
    </row>
    <row r="228" spans="1:9">
      <c r="A228" s="99" t="s">
        <v>265</v>
      </c>
      <c r="B228" s="100"/>
      <c r="C228" s="100"/>
      <c r="D228" s="100"/>
      <c r="E228" s="100"/>
      <c r="F228" s="100"/>
      <c r="G228" s="100"/>
      <c r="I228" s="89"/>
    </row>
    <row r="229" spans="1:9">
      <c r="A229" s="99"/>
      <c r="B229" s="100"/>
      <c r="C229" s="100"/>
      <c r="D229" s="100"/>
      <c r="E229" s="100"/>
      <c r="F229" s="100"/>
      <c r="G229" s="100"/>
      <c r="I229" s="89"/>
    </row>
    <row r="230" spans="1:9">
      <c r="A230" s="99"/>
      <c r="B230" s="100"/>
      <c r="C230" s="100"/>
      <c r="D230" s="100"/>
      <c r="E230" s="100"/>
      <c r="F230" s="100"/>
      <c r="G230" s="100"/>
      <c r="I230" s="89"/>
    </row>
    <row r="231" spans="1:9">
      <c r="A231" s="99"/>
      <c r="B231" s="100"/>
      <c r="C231" s="100"/>
      <c r="D231" s="100"/>
      <c r="E231" s="100"/>
      <c r="F231" s="100"/>
      <c r="G231" s="100"/>
      <c r="I231" s="89"/>
    </row>
    <row r="232" spans="1:9">
      <c r="A232" s="99"/>
      <c r="B232" s="100"/>
      <c r="C232" s="100"/>
      <c r="D232" s="100"/>
      <c r="E232" s="100"/>
      <c r="F232" s="100"/>
      <c r="G232" s="100"/>
    </row>
    <row r="233" spans="1:9">
      <c r="F233" s="2"/>
    </row>
    <row r="234" spans="1:9">
      <c r="F234" s="2"/>
    </row>
    <row r="235" spans="1:9">
      <c r="F235" s="2"/>
    </row>
    <row r="236" spans="1:9">
      <c r="F236" s="2"/>
    </row>
    <row r="237" spans="1:9">
      <c r="F237" s="2"/>
    </row>
    <row r="238" spans="1:9">
      <c r="F238" s="2"/>
    </row>
    <row r="239" spans="1:9" ht="15.75" thickBot="1">
      <c r="A239" s="7" t="s">
        <v>529</v>
      </c>
      <c r="B239" s="6"/>
      <c r="C239" s="5"/>
      <c r="D239" s="3"/>
      <c r="E239" s="3"/>
      <c r="F239" s="6"/>
      <c r="G239" s="5"/>
    </row>
    <row r="240" spans="1:9" ht="15.75" thickBot="1">
      <c r="A240" s="12"/>
      <c r="B240" s="13" t="s">
        <v>967</v>
      </c>
      <c r="C240" s="62" t="s">
        <v>968</v>
      </c>
      <c r="D240" s="1066" t="s">
        <v>969</v>
      </c>
      <c r="E240" s="63" t="s">
        <v>960</v>
      </c>
      <c r="F240" s="23"/>
      <c r="G240" s="64" t="s">
        <v>961</v>
      </c>
      <c r="I240" s="89"/>
    </row>
    <row r="241" spans="1:7">
      <c r="A241" s="18" t="s">
        <v>768</v>
      </c>
      <c r="B241" s="137">
        <v>1.5507075877346872</v>
      </c>
      <c r="C241" s="132">
        <v>-1.1235700544553682</v>
      </c>
      <c r="D241" s="122">
        <v>6.8607859491692791</v>
      </c>
      <c r="E241" s="20">
        <v>-5.4255230055441102</v>
      </c>
      <c r="F241" s="30"/>
      <c r="G241" s="42">
        <v>0.86490643641069254</v>
      </c>
    </row>
    <row r="242" spans="1:7">
      <c r="A242" s="21" t="s">
        <v>339</v>
      </c>
      <c r="B242" s="138">
        <v>1.8512976455020993</v>
      </c>
      <c r="C242" s="123">
        <v>9.0606138889503113E-2</v>
      </c>
      <c r="D242" s="74">
        <v>6.1325510272560804</v>
      </c>
      <c r="E242" s="22">
        <v>-3.233146934468476</v>
      </c>
      <c r="F242" s="30"/>
      <c r="G242" s="43">
        <v>1.5228139414479438</v>
      </c>
    </row>
    <row r="243" spans="1:7">
      <c r="A243" s="18" t="s">
        <v>268</v>
      </c>
      <c r="B243" s="138">
        <v>74.55754335373895</v>
      </c>
      <c r="C243" s="123">
        <v>76.029931778193728</v>
      </c>
      <c r="D243" s="74">
        <v>74.578415686210235</v>
      </c>
      <c r="E243" s="22">
        <v>82.113886157749562</v>
      </c>
      <c r="F243" s="30"/>
      <c r="G243" s="43">
        <v>76.773353227104309</v>
      </c>
    </row>
    <row r="244" spans="1:7">
      <c r="A244" s="18" t="s">
        <v>270</v>
      </c>
      <c r="B244" s="138">
        <v>23.613701454638505</v>
      </c>
      <c r="C244" s="123">
        <v>26.551716597290394</v>
      </c>
      <c r="D244" s="74">
        <v>19.271618014311969</v>
      </c>
      <c r="E244" s="22">
        <v>25.348318271557314</v>
      </c>
      <c r="F244" s="23"/>
      <c r="G244" s="43">
        <v>23.312875998202678</v>
      </c>
    </row>
    <row r="245" spans="1:7">
      <c r="A245" s="21" t="s">
        <v>340</v>
      </c>
      <c r="B245" s="138">
        <v>10.984845684716319</v>
      </c>
      <c r="C245" s="133">
        <v>-3.3726146635420156</v>
      </c>
      <c r="D245" s="74">
        <v>20.838371579876434</v>
      </c>
      <c r="E245" s="22">
        <v>-14.475765119343974</v>
      </c>
      <c r="F245" s="23"/>
      <c r="G245" s="43">
        <v>4.7406334775276777</v>
      </c>
    </row>
    <row r="246" spans="1:7">
      <c r="A246" s="24" t="s">
        <v>341</v>
      </c>
      <c r="B246" s="54">
        <v>1683</v>
      </c>
      <c r="C246" s="78">
        <v>-1126</v>
      </c>
      <c r="D246" s="78">
        <v>-3150</v>
      </c>
      <c r="E246" s="26">
        <v>3555</v>
      </c>
      <c r="F246" s="23"/>
      <c r="G246" s="44">
        <v>962</v>
      </c>
    </row>
    <row r="247" spans="1:7">
      <c r="A247" s="18" t="s">
        <v>342</v>
      </c>
      <c r="B247" s="54">
        <v>45.841045383875027</v>
      </c>
      <c r="C247" s="134" t="s">
        <v>650</v>
      </c>
      <c r="D247" s="74">
        <v>34.218502349637127</v>
      </c>
      <c r="E247" s="22">
        <v>23.521062790961736</v>
      </c>
      <c r="F247" s="23"/>
      <c r="G247" s="45">
        <v>52.812215176847609</v>
      </c>
    </row>
    <row r="248" spans="1:7">
      <c r="A248" s="21" t="s">
        <v>271</v>
      </c>
      <c r="B248" s="54">
        <v>1.6173226728736494</v>
      </c>
      <c r="C248" s="74">
        <v>1.8624074383814004</v>
      </c>
      <c r="D248" s="74">
        <v>1.302244106505942</v>
      </c>
      <c r="E248" s="22">
        <v>1.49526349875413</v>
      </c>
      <c r="F248" s="23"/>
      <c r="G248" s="43">
        <v>1.3652757321239257</v>
      </c>
    </row>
    <row r="249" spans="1:7">
      <c r="A249" s="21" t="s">
        <v>343</v>
      </c>
      <c r="B249" s="54">
        <v>2.1692274183448439</v>
      </c>
      <c r="C249" s="74">
        <v>2.4495713659387506</v>
      </c>
      <c r="D249" s="74">
        <v>1.746140749335777</v>
      </c>
      <c r="E249" s="22">
        <v>1.8209630170000344</v>
      </c>
      <c r="F249" s="23"/>
      <c r="G249" s="43">
        <v>1.778319787707181</v>
      </c>
    </row>
    <row r="250" spans="1:7">
      <c r="A250" s="18" t="s">
        <v>344</v>
      </c>
      <c r="B250" s="54">
        <v>1.2223643348678659</v>
      </c>
      <c r="C250" s="75">
        <v>6.2023053562906001E-2</v>
      </c>
      <c r="D250" s="75">
        <v>5.541968279503144</v>
      </c>
      <c r="E250" s="29">
        <v>-2.2846299415616111</v>
      </c>
      <c r="F250" s="30"/>
      <c r="G250" s="46">
        <v>1.1317626700991283</v>
      </c>
    </row>
    <row r="251" spans="1:7">
      <c r="A251" s="21" t="s">
        <v>345</v>
      </c>
      <c r="B251" s="54">
        <v>18.174263689087944</v>
      </c>
      <c r="C251" s="74">
        <v>17.530153776954652</v>
      </c>
      <c r="D251" s="74">
        <v>13.278786275130145</v>
      </c>
      <c r="E251" s="22">
        <v>16.982077713252025</v>
      </c>
      <c r="F251" s="23"/>
      <c r="G251" s="46">
        <v>16.14628912948222</v>
      </c>
    </row>
    <row r="252" spans="1:7">
      <c r="A252" s="21" t="s">
        <v>346</v>
      </c>
      <c r="B252" s="54">
        <v>2.4311125329370569</v>
      </c>
      <c r="C252" s="74">
        <v>2.3298689069394056</v>
      </c>
      <c r="D252" s="74">
        <v>1.6645287468722139</v>
      </c>
      <c r="E252" s="22">
        <v>2.0628137853804906</v>
      </c>
      <c r="F252" s="23"/>
      <c r="G252" s="47">
        <v>2.0324358598043926</v>
      </c>
    </row>
    <row r="253" spans="1:7">
      <c r="A253" s="18" t="s">
        <v>918</v>
      </c>
      <c r="B253" s="54">
        <v>30.149851074278359</v>
      </c>
      <c r="C253" s="74">
        <v>29.04565786149864</v>
      </c>
      <c r="D253" s="74">
        <v>28.974468424010631</v>
      </c>
      <c r="E253" s="22">
        <v>28.769203273166195</v>
      </c>
      <c r="F253" s="23"/>
      <c r="G253" s="43">
        <v>28.769203273166195</v>
      </c>
    </row>
    <row r="254" spans="1:7">
      <c r="A254" s="21" t="s">
        <v>347</v>
      </c>
      <c r="B254" s="54">
        <v>4.0507170701264164</v>
      </c>
      <c r="C254" s="76">
        <v>0.20966476569572431</v>
      </c>
      <c r="D254" s="76">
        <v>19.104415918295789</v>
      </c>
      <c r="E254" s="32">
        <v>-7.9127385164054491</v>
      </c>
      <c r="F254" s="30"/>
      <c r="G254" s="47">
        <v>3.8429363138742754</v>
      </c>
    </row>
    <row r="255" spans="1:7">
      <c r="A255" s="24" t="s">
        <v>272</v>
      </c>
      <c r="B255" s="55">
        <v>712492</v>
      </c>
      <c r="C255" s="79">
        <v>774719</v>
      </c>
      <c r="D255" s="79">
        <v>1080579</v>
      </c>
      <c r="E255" s="34">
        <v>994871</v>
      </c>
      <c r="F255" s="23"/>
      <c r="G255" s="44">
        <v>994871</v>
      </c>
    </row>
    <row r="256" spans="1:7">
      <c r="A256" s="18" t="s">
        <v>348</v>
      </c>
      <c r="B256" s="54">
        <v>123.47187329724061</v>
      </c>
      <c r="C256" s="74">
        <v>122.50026501856581</v>
      </c>
      <c r="D256" s="74">
        <v>128.74206725072236</v>
      </c>
      <c r="E256" s="37">
        <v>128.00992271074358</v>
      </c>
      <c r="F256" s="23"/>
      <c r="G256" s="48">
        <v>128.00992271074358</v>
      </c>
    </row>
    <row r="257" spans="1:9">
      <c r="A257" s="24" t="s">
        <v>273</v>
      </c>
      <c r="B257" s="55">
        <v>123556</v>
      </c>
      <c r="C257" s="79">
        <v>95334</v>
      </c>
      <c r="D257" s="79">
        <v>259852</v>
      </c>
      <c r="E257" s="34">
        <v>47595</v>
      </c>
      <c r="F257" s="30"/>
      <c r="G257" s="49">
        <v>526337</v>
      </c>
    </row>
    <row r="258" spans="1:9">
      <c r="A258" s="21" t="s">
        <v>894</v>
      </c>
      <c r="B258" s="54">
        <v>6.8436839968903289</v>
      </c>
      <c r="C258" s="74">
        <v>7.7384653800954499</v>
      </c>
      <c r="D258" s="74">
        <v>5.1203466689675663</v>
      </c>
      <c r="E258" s="22">
        <v>7.0616216940522252</v>
      </c>
      <c r="F258" s="30"/>
      <c r="G258" s="47">
        <v>6.5568587080407372</v>
      </c>
    </row>
    <row r="259" spans="1:9">
      <c r="A259" s="18" t="s">
        <v>919</v>
      </c>
      <c r="B259" s="919">
        <v>129</v>
      </c>
      <c r="C259" s="921">
        <v>6.72</v>
      </c>
      <c r="D259" s="921">
        <v>638.79999999999995</v>
      </c>
      <c r="E259" s="922">
        <v>-269.76</v>
      </c>
      <c r="F259" s="23"/>
      <c r="G259" s="933">
        <v>126.15</v>
      </c>
      <c r="I259" s="89"/>
    </row>
    <row r="260" spans="1:9">
      <c r="A260" s="18" t="s">
        <v>637</v>
      </c>
      <c r="B260" s="919">
        <v>123</v>
      </c>
      <c r="C260" s="921">
        <v>6.4</v>
      </c>
      <c r="D260" s="921">
        <v>609.96</v>
      </c>
      <c r="E260" s="922">
        <v>-269.76</v>
      </c>
      <c r="F260" s="23"/>
      <c r="G260" s="933">
        <v>120.29</v>
      </c>
      <c r="I260" s="89"/>
    </row>
    <row r="261" spans="1:9">
      <c r="A261" s="18" t="s">
        <v>915</v>
      </c>
      <c r="B261" s="57">
        <v>39.147286821705428</v>
      </c>
      <c r="C261" s="75">
        <v>711.30952380952385</v>
      </c>
      <c r="D261" s="75">
        <v>7.9837194740137765</v>
      </c>
      <c r="E261" s="29" t="s">
        <v>650</v>
      </c>
      <c r="F261" s="23"/>
      <c r="G261" s="43">
        <v>47.483154974237017</v>
      </c>
      <c r="I261" s="89"/>
    </row>
    <row r="262" spans="1:9">
      <c r="A262" s="18" t="s">
        <v>916</v>
      </c>
      <c r="B262" s="57">
        <v>41.056910569105689</v>
      </c>
      <c r="C262" s="75">
        <v>746.875</v>
      </c>
      <c r="D262" s="75">
        <v>8.3612040133779253</v>
      </c>
      <c r="E262" s="29" t="s">
        <v>650</v>
      </c>
      <c r="F262" s="23"/>
      <c r="G262" s="43">
        <v>49.796325546595725</v>
      </c>
      <c r="I262" s="89"/>
    </row>
    <row r="263" spans="1:9">
      <c r="A263" s="24" t="s">
        <v>638</v>
      </c>
      <c r="B263" s="919">
        <v>3169.58</v>
      </c>
      <c r="C263" s="924">
        <v>3232.47</v>
      </c>
      <c r="D263" s="924">
        <v>3455.12</v>
      </c>
      <c r="E263" s="922">
        <v>3363.77</v>
      </c>
      <c r="F263" s="23"/>
      <c r="G263" s="934">
        <v>3363.77</v>
      </c>
      <c r="I263" s="89"/>
    </row>
    <row r="264" spans="1:9">
      <c r="A264" s="21" t="s">
        <v>917</v>
      </c>
      <c r="B264" s="54">
        <v>1.5932710327551285</v>
      </c>
      <c r="C264" s="74">
        <v>1.478745355718692</v>
      </c>
      <c r="D264" s="74">
        <v>1.4760702956771401</v>
      </c>
      <c r="E264" s="22">
        <v>1.7807400624894092</v>
      </c>
      <c r="F264" s="30"/>
      <c r="G264" s="47">
        <v>1.7807400624894092</v>
      </c>
    </row>
    <row r="265" spans="1:9">
      <c r="A265" s="24" t="s">
        <v>639</v>
      </c>
      <c r="B265" s="55">
        <v>5050</v>
      </c>
      <c r="C265" s="79">
        <v>4780</v>
      </c>
      <c r="D265" s="79">
        <v>5100</v>
      </c>
      <c r="E265" s="26">
        <v>5990</v>
      </c>
      <c r="F265" s="23"/>
      <c r="G265" s="50">
        <v>5990</v>
      </c>
    </row>
    <row r="266" spans="1:9" ht="15.75" thickBot="1">
      <c r="A266" s="103" t="s">
        <v>386</v>
      </c>
      <c r="B266" s="124">
        <v>1001206</v>
      </c>
      <c r="C266" s="125">
        <v>1001293</v>
      </c>
      <c r="D266" s="125">
        <v>1001333</v>
      </c>
      <c r="E266" s="106">
        <v>1001793</v>
      </c>
      <c r="F266" s="23"/>
      <c r="G266" s="107">
        <v>1001403</v>
      </c>
    </row>
    <row r="267" spans="1:9">
      <c r="A267" s="88" t="s">
        <v>895</v>
      </c>
      <c r="B267" s="3"/>
      <c r="C267" s="3"/>
      <c r="D267" s="3"/>
      <c r="E267" s="3"/>
      <c r="F267" s="6"/>
      <c r="G267" s="5"/>
    </row>
    <row r="268" spans="1:9">
      <c r="B268" s="3"/>
      <c r="C268" s="3"/>
      <c r="D268" s="3"/>
      <c r="E268" s="3"/>
      <c r="F268" s="6"/>
      <c r="G268" s="5"/>
    </row>
    <row r="269" spans="1:9">
      <c r="B269" s="3"/>
      <c r="C269" s="3"/>
      <c r="D269" s="3"/>
      <c r="E269" s="3"/>
      <c r="F269" s="6"/>
      <c r="G269" s="5"/>
    </row>
    <row r="270" spans="1:9">
      <c r="B270" s="3"/>
      <c r="C270" s="3"/>
      <c r="D270" s="3"/>
      <c r="E270" s="3"/>
      <c r="F270" s="6"/>
      <c r="G270" s="5"/>
    </row>
    <row r="271" spans="1:9">
      <c r="B271" s="3"/>
      <c r="C271" s="3"/>
      <c r="D271" s="3"/>
      <c r="E271" s="3"/>
      <c r="F271" s="6"/>
      <c r="G271" s="5"/>
    </row>
    <row r="272" spans="1:9">
      <c r="B272" s="3"/>
      <c r="C272" s="3"/>
      <c r="D272" s="3"/>
      <c r="E272" s="3"/>
      <c r="F272" s="6"/>
      <c r="G272" s="5"/>
    </row>
    <row r="273" spans="1:9">
      <c r="B273" s="3"/>
      <c r="C273" s="3"/>
      <c r="D273" s="3"/>
      <c r="E273" s="3"/>
      <c r="F273" s="6"/>
      <c r="G273" s="5"/>
    </row>
    <row r="274" spans="1:9">
      <c r="B274" s="3"/>
      <c r="C274" s="3"/>
      <c r="D274" s="3"/>
      <c r="E274" s="3"/>
      <c r="F274" s="6"/>
      <c r="G274" s="5"/>
    </row>
    <row r="275" spans="1:9">
      <c r="B275" s="3"/>
      <c r="C275" s="3"/>
      <c r="D275" s="3"/>
      <c r="E275" s="3"/>
      <c r="F275" s="6"/>
      <c r="G275" s="5"/>
    </row>
    <row r="276" spans="1:9">
      <c r="B276" s="3"/>
      <c r="C276" s="3"/>
      <c r="D276" s="3"/>
      <c r="E276" s="3"/>
      <c r="F276" s="6"/>
      <c r="G276" s="5"/>
    </row>
    <row r="277" spans="1:9">
      <c r="B277" s="3"/>
      <c r="C277" s="3"/>
      <c r="D277" s="3"/>
      <c r="E277" s="3"/>
      <c r="F277" s="6"/>
      <c r="G277" s="5"/>
    </row>
    <row r="278" spans="1:9">
      <c r="B278" s="3"/>
      <c r="C278" s="3"/>
      <c r="D278" s="3"/>
      <c r="E278" s="3"/>
      <c r="F278" s="6"/>
      <c r="G278" s="5"/>
    </row>
    <row r="279" spans="1:9" ht="15.75" thickBot="1">
      <c r="A279" s="7" t="s">
        <v>387</v>
      </c>
      <c r="B279" s="6"/>
      <c r="C279" s="5"/>
      <c r="D279" s="3"/>
      <c r="E279" s="3"/>
      <c r="F279" s="6"/>
      <c r="G279" s="5"/>
    </row>
    <row r="280" spans="1:9" ht="15.75" thickBot="1">
      <c r="A280" s="12"/>
      <c r="B280" s="13" t="s">
        <v>927</v>
      </c>
      <c r="C280" s="62" t="s">
        <v>928</v>
      </c>
      <c r="D280" s="1066" t="s">
        <v>815</v>
      </c>
      <c r="E280" s="63" t="s">
        <v>960</v>
      </c>
      <c r="F280" s="23"/>
      <c r="G280" s="64" t="s">
        <v>961</v>
      </c>
      <c r="I280" s="89"/>
    </row>
    <row r="281" spans="1:9">
      <c r="A281" s="18" t="s">
        <v>768</v>
      </c>
      <c r="B281" s="131">
        <v>-0.41973480565742827</v>
      </c>
      <c r="C281" s="122">
        <v>4.3557793313290105</v>
      </c>
      <c r="D281" s="122">
        <v>8.8563108872689238</v>
      </c>
      <c r="E281" s="20">
        <v>-2.7968297351358808</v>
      </c>
      <c r="F281" s="30"/>
      <c r="G281" s="42">
        <v>3.0146205421486467</v>
      </c>
    </row>
    <row r="282" spans="1:9">
      <c r="A282" s="21" t="s">
        <v>339</v>
      </c>
      <c r="B282" s="54">
        <v>-0.46316224452900356</v>
      </c>
      <c r="C282" s="74">
        <v>1.663206035869818</v>
      </c>
      <c r="D282" s="74">
        <v>7.1131740071727929</v>
      </c>
      <c r="E282" s="22">
        <v>-3.5852466719547524</v>
      </c>
      <c r="F282" s="30"/>
      <c r="G282" s="43">
        <v>1.6458878035927105</v>
      </c>
    </row>
    <row r="283" spans="1:9">
      <c r="A283" s="18" t="s">
        <v>268</v>
      </c>
      <c r="B283" s="54">
        <v>77.262503126001633</v>
      </c>
      <c r="C283" s="74">
        <v>76.53449719791557</v>
      </c>
      <c r="D283" s="74">
        <v>71.870394887012097</v>
      </c>
      <c r="E283" s="22">
        <v>79.373373086230629</v>
      </c>
      <c r="F283" s="30"/>
      <c r="G283" s="43">
        <v>75.867061578953027</v>
      </c>
    </row>
    <row r="284" spans="1:9">
      <c r="A284" s="18" t="s">
        <v>270</v>
      </c>
      <c r="B284" s="54">
        <v>24.618874357628677</v>
      </c>
      <c r="C284" s="74">
        <v>19.479270932598823</v>
      </c>
      <c r="D284" s="74">
        <v>20.41894544624515</v>
      </c>
      <c r="E284" s="22">
        <v>26.244480318348689</v>
      </c>
      <c r="F284" s="23"/>
      <c r="G284" s="43">
        <v>22.489381859965</v>
      </c>
    </row>
    <row r="285" spans="1:9">
      <c r="A285" s="21" t="s">
        <v>340</v>
      </c>
      <c r="B285" s="54">
        <v>3.6626083367725961</v>
      </c>
      <c r="C285" s="74">
        <v>14.431394533987387</v>
      </c>
      <c r="D285" s="74">
        <v>29.298384066140549</v>
      </c>
      <c r="E285" s="22">
        <v>-4.2992692648361386</v>
      </c>
      <c r="F285" s="23"/>
      <c r="G285" s="43">
        <v>10.874775831149124</v>
      </c>
    </row>
    <row r="286" spans="1:9">
      <c r="A286" s="24" t="s">
        <v>341</v>
      </c>
      <c r="B286" s="54">
        <v>1323</v>
      </c>
      <c r="C286" s="78">
        <v>-2461</v>
      </c>
      <c r="D286" s="78">
        <v>-1350</v>
      </c>
      <c r="E286" s="26">
        <v>-1571</v>
      </c>
      <c r="F286" s="23"/>
      <c r="G286" s="44">
        <v>-4059</v>
      </c>
    </row>
    <row r="287" spans="1:9">
      <c r="A287" s="18" t="s">
        <v>342</v>
      </c>
      <c r="B287" s="54">
        <v>93.396884445477795</v>
      </c>
      <c r="C287" s="74">
        <v>67.975540784489681</v>
      </c>
      <c r="D287" s="74">
        <v>33.531203243827079</v>
      </c>
      <c r="E287" s="22">
        <v>-49.24889789607839</v>
      </c>
      <c r="F287" s="23"/>
      <c r="G287" s="45">
        <v>61.647615155991886</v>
      </c>
    </row>
    <row r="288" spans="1:9">
      <c r="A288" s="21" t="s">
        <v>271</v>
      </c>
      <c r="B288" s="54">
        <v>1.4090317672211869</v>
      </c>
      <c r="C288" s="74">
        <v>1.4673363688437013</v>
      </c>
      <c r="D288" s="74">
        <v>1.0664695275051359</v>
      </c>
      <c r="E288" s="22">
        <v>1.4247589955171183</v>
      </c>
      <c r="F288" s="23"/>
      <c r="G288" s="43">
        <v>1.268983602578545</v>
      </c>
    </row>
    <row r="289" spans="1:7">
      <c r="A289" s="21" t="s">
        <v>343</v>
      </c>
      <c r="B289" s="54">
        <v>1.8236941727390097</v>
      </c>
      <c r="C289" s="74">
        <v>1.9172221972651367</v>
      </c>
      <c r="D289" s="74">
        <v>1.4838787642418543</v>
      </c>
      <c r="E289" s="22">
        <v>1.795008754345454</v>
      </c>
      <c r="F289" s="23"/>
      <c r="G289" s="43">
        <v>1.6726410331022827</v>
      </c>
    </row>
    <row r="290" spans="1:7">
      <c r="A290" s="18" t="s">
        <v>344</v>
      </c>
      <c r="B290" s="54">
        <v>-0.30623646900876289</v>
      </c>
      <c r="C290" s="75">
        <v>1.1689498016890498</v>
      </c>
      <c r="D290" s="75">
        <v>6.5372111651754512</v>
      </c>
      <c r="E290" s="29">
        <v>-2.5019239277193566</v>
      </c>
      <c r="F290" s="30"/>
      <c r="G290" s="46">
        <v>1.2295907271018491</v>
      </c>
    </row>
    <row r="291" spans="1:7">
      <c r="A291" s="21" t="s">
        <v>345</v>
      </c>
      <c r="B291" s="54">
        <v>18.149200035966338</v>
      </c>
      <c r="C291" s="74">
        <v>17.073849023798314</v>
      </c>
      <c r="D291" s="74">
        <v>13.057263400146352</v>
      </c>
      <c r="E291" s="22">
        <v>17.195950519037108</v>
      </c>
      <c r="F291" s="23"/>
      <c r="G291" s="46">
        <v>16.062786753170219</v>
      </c>
    </row>
    <row r="292" spans="1:7">
      <c r="A292" s="21" t="s">
        <v>346</v>
      </c>
      <c r="B292" s="54">
        <v>2.6411975259751563</v>
      </c>
      <c r="C292" s="74">
        <v>2.4263411453616839</v>
      </c>
      <c r="D292" s="74">
        <v>1.7440945296296639</v>
      </c>
      <c r="E292" s="22">
        <v>2.2391760393674986</v>
      </c>
      <c r="F292" s="23"/>
      <c r="G292" s="47">
        <v>2.2056403771897224</v>
      </c>
    </row>
    <row r="293" spans="1:7">
      <c r="A293" s="18" t="s">
        <v>918</v>
      </c>
      <c r="B293" s="54">
        <v>30.485632287938337</v>
      </c>
      <c r="C293" s="74">
        <v>29.966905514755034</v>
      </c>
      <c r="D293" s="74">
        <v>30.904552458248702</v>
      </c>
      <c r="E293" s="22">
        <v>30.202927990499024</v>
      </c>
      <c r="F293" s="23"/>
      <c r="G293" s="43">
        <v>30.202927990499024</v>
      </c>
    </row>
    <row r="294" spans="1:7">
      <c r="A294" s="21" t="s">
        <v>347</v>
      </c>
      <c r="B294" s="54">
        <v>-1.0089792975521694</v>
      </c>
      <c r="C294" s="76">
        <v>3.8682402737308568</v>
      </c>
      <c r="D294" s="76">
        <v>21.468213652845577</v>
      </c>
      <c r="E294" s="32">
        <v>-8.1883418309343039</v>
      </c>
      <c r="F294" s="30"/>
      <c r="G294" s="47">
        <v>4.0702052454730593</v>
      </c>
    </row>
    <row r="295" spans="1:7">
      <c r="A295" s="24" t="s">
        <v>272</v>
      </c>
      <c r="B295" s="55">
        <v>508962</v>
      </c>
      <c r="C295" s="79">
        <v>500249</v>
      </c>
      <c r="D295" s="79">
        <v>652846</v>
      </c>
      <c r="E295" s="34">
        <v>569296</v>
      </c>
      <c r="F295" s="23"/>
      <c r="G295" s="44">
        <v>569296</v>
      </c>
    </row>
    <row r="296" spans="1:7">
      <c r="A296" s="18" t="s">
        <v>348</v>
      </c>
      <c r="B296" s="54">
        <v>118.95310710794583</v>
      </c>
      <c r="C296" s="74">
        <v>116.16507703026018</v>
      </c>
      <c r="D296" s="74">
        <v>119.56240591049871</v>
      </c>
      <c r="E296" s="37">
        <v>117.78923251718314</v>
      </c>
      <c r="F296" s="23"/>
      <c r="G296" s="48">
        <v>117.78923251718314</v>
      </c>
    </row>
    <row r="297" spans="1:7">
      <c r="A297" s="24" t="s">
        <v>273</v>
      </c>
      <c r="B297" s="55">
        <v>81401</v>
      </c>
      <c r="C297" s="79">
        <v>121220</v>
      </c>
      <c r="D297" s="79">
        <v>265787</v>
      </c>
      <c r="E297" s="34">
        <v>37051</v>
      </c>
      <c r="F297" s="30"/>
      <c r="G297" s="49">
        <v>505459</v>
      </c>
    </row>
    <row r="298" spans="1:7">
      <c r="A298" s="21" t="s">
        <v>357</v>
      </c>
      <c r="B298" s="54">
        <v>7.5496147329340051</v>
      </c>
      <c r="C298" s="74">
        <v>7.6750637110503765</v>
      </c>
      <c r="D298" s="74">
        <v>5.1226776630404123</v>
      </c>
      <c r="E298" s="22">
        <v>8.6418169747551392</v>
      </c>
      <c r="F298" s="30"/>
      <c r="G298" s="47">
        <v>7.0805955904703719</v>
      </c>
    </row>
    <row r="299" spans="1:7">
      <c r="A299" s="18" t="s">
        <v>919</v>
      </c>
      <c r="B299" s="919">
        <v>-34.72</v>
      </c>
      <c r="C299" s="921">
        <v>114.52</v>
      </c>
      <c r="D299" s="921">
        <v>677.44</v>
      </c>
      <c r="E299" s="922">
        <v>-265.92</v>
      </c>
      <c r="F299" s="23"/>
      <c r="G299" s="933">
        <v>122.58</v>
      </c>
    </row>
    <row r="300" spans="1:7">
      <c r="A300" s="18" t="s">
        <v>637</v>
      </c>
      <c r="B300" s="919">
        <v>-34.72</v>
      </c>
      <c r="C300" s="921">
        <v>109.28</v>
      </c>
      <c r="D300" s="921">
        <v>646.4</v>
      </c>
      <c r="E300" s="922">
        <v>-265.92</v>
      </c>
      <c r="F300" s="23"/>
      <c r="G300" s="933">
        <v>116.88</v>
      </c>
    </row>
    <row r="301" spans="1:7">
      <c r="A301" s="18" t="s">
        <v>915</v>
      </c>
      <c r="B301" s="57" t="s">
        <v>650</v>
      </c>
      <c r="C301" s="75">
        <v>32.570730003492841</v>
      </c>
      <c r="D301" s="75">
        <v>7.1150212564950399</v>
      </c>
      <c r="E301" s="29" t="s">
        <v>650</v>
      </c>
      <c r="F301" s="23"/>
      <c r="G301" s="43">
        <v>44.460760319791156</v>
      </c>
    </row>
    <row r="302" spans="1:7">
      <c r="A302" s="18" t="s">
        <v>916</v>
      </c>
      <c r="B302" s="57" t="s">
        <v>650</v>
      </c>
      <c r="C302" s="75">
        <v>34.132503660322108</v>
      </c>
      <c r="D302" s="75">
        <v>7.4566831683168315</v>
      </c>
      <c r="E302" s="29" t="s">
        <v>650</v>
      </c>
      <c r="F302" s="23"/>
      <c r="G302" s="43">
        <v>46.629021218343603</v>
      </c>
    </row>
    <row r="303" spans="1:7">
      <c r="A303" s="24" t="s">
        <v>638</v>
      </c>
      <c r="B303" s="919">
        <v>2888.94</v>
      </c>
      <c r="C303" s="924">
        <v>2998.94</v>
      </c>
      <c r="D303" s="924">
        <v>3296.33</v>
      </c>
      <c r="E303" s="922">
        <v>3200.85</v>
      </c>
      <c r="F303" s="23"/>
      <c r="G303" s="934">
        <v>3200.85</v>
      </c>
    </row>
    <row r="304" spans="1:7">
      <c r="A304" s="21" t="s">
        <v>917</v>
      </c>
      <c r="B304" s="54">
        <v>1.3222842980470346</v>
      </c>
      <c r="C304" s="74">
        <v>1.2437727997225687</v>
      </c>
      <c r="D304" s="74">
        <v>1.4622322400973204</v>
      </c>
      <c r="E304" s="22">
        <v>1.7026727275567428</v>
      </c>
      <c r="F304" s="30"/>
      <c r="G304" s="47">
        <v>1.7026727275567428</v>
      </c>
    </row>
    <row r="305" spans="1:7">
      <c r="A305" s="24" t="s">
        <v>639</v>
      </c>
      <c r="B305" s="55">
        <v>3820</v>
      </c>
      <c r="C305" s="79">
        <v>3730</v>
      </c>
      <c r="D305" s="79">
        <v>4820</v>
      </c>
      <c r="E305" s="26">
        <v>5450</v>
      </c>
      <c r="F305" s="23"/>
      <c r="G305" s="50">
        <v>5450</v>
      </c>
    </row>
    <row r="306" spans="1:7" ht="15.75" thickBot="1">
      <c r="A306" s="103" t="s">
        <v>386</v>
      </c>
      <c r="B306" s="124">
        <v>996087</v>
      </c>
      <c r="C306" s="125">
        <v>996305</v>
      </c>
      <c r="D306" s="125">
        <v>997683</v>
      </c>
      <c r="E306" s="106">
        <v>1000832</v>
      </c>
      <c r="F306" s="23"/>
      <c r="G306" s="107">
        <v>997781</v>
      </c>
    </row>
    <row r="307" spans="1:7">
      <c r="A307" s="88" t="s">
        <v>998</v>
      </c>
      <c r="B307" s="3"/>
      <c r="C307" s="3"/>
      <c r="D307" s="3"/>
      <c r="E307" s="3"/>
      <c r="F307" s="6"/>
      <c r="G307" s="5"/>
    </row>
    <row r="308" spans="1:7">
      <c r="A308" s="88" t="s">
        <v>265</v>
      </c>
      <c r="B308" s="3"/>
      <c r="C308" s="3"/>
      <c r="D308" s="3"/>
      <c r="E308" s="3"/>
      <c r="F308" s="6"/>
      <c r="G308" s="5"/>
    </row>
    <row r="309" spans="1:7">
      <c r="B309" s="3"/>
      <c r="C309" s="3"/>
      <c r="D309" s="3"/>
      <c r="E309" s="3"/>
      <c r="F309" s="6"/>
      <c r="G309" s="5"/>
    </row>
    <row r="310" spans="1:7">
      <c r="B310" s="3"/>
      <c r="C310" s="3"/>
      <c r="D310" s="3"/>
      <c r="E310" s="3"/>
      <c r="F310" s="6"/>
      <c r="G310" s="5"/>
    </row>
    <row r="311" spans="1:7">
      <c r="B311" s="3"/>
      <c r="C311" s="3"/>
      <c r="D311" s="3"/>
      <c r="E311" s="3"/>
      <c r="F311" s="6"/>
      <c r="G311" s="5"/>
    </row>
    <row r="312" spans="1:7">
      <c r="B312" s="3"/>
      <c r="C312" s="3"/>
      <c r="D312" s="3"/>
      <c r="E312" s="3"/>
      <c r="F312" s="6"/>
      <c r="G312" s="5"/>
    </row>
    <row r="313" spans="1:7">
      <c r="B313" s="3"/>
      <c r="C313" s="3"/>
      <c r="D313" s="3"/>
      <c r="E313" s="3"/>
      <c r="F313" s="6"/>
      <c r="G313" s="5"/>
    </row>
    <row r="314" spans="1:7">
      <c r="B314" s="3"/>
      <c r="C314" s="3"/>
      <c r="D314" s="3"/>
      <c r="E314" s="3"/>
      <c r="F314" s="6"/>
      <c r="G314" s="5"/>
    </row>
    <row r="315" spans="1:7">
      <c r="B315" s="3"/>
      <c r="C315" s="3"/>
      <c r="D315" s="3"/>
      <c r="E315" s="3"/>
      <c r="F315" s="6"/>
      <c r="G315" s="5"/>
    </row>
    <row r="316" spans="1:7">
      <c r="B316" s="3"/>
      <c r="C316" s="3"/>
      <c r="D316" s="3"/>
      <c r="E316" s="3"/>
      <c r="F316" s="6"/>
      <c r="G316" s="5"/>
    </row>
    <row r="317" spans="1:7">
      <c r="B317" s="3"/>
      <c r="C317" s="3"/>
      <c r="D317" s="3"/>
      <c r="E317" s="3"/>
      <c r="F317" s="6"/>
      <c r="G317" s="5"/>
    </row>
    <row r="318" spans="1:7">
      <c r="B318" s="3"/>
      <c r="C318" s="3"/>
      <c r="D318" s="3"/>
      <c r="E318" s="3"/>
      <c r="F318" s="6"/>
      <c r="G318" s="5"/>
    </row>
    <row r="319" spans="1:7" ht="15.75" thickBot="1">
      <c r="A319" s="7" t="s">
        <v>267</v>
      </c>
      <c r="B319" s="6"/>
      <c r="C319" s="5"/>
      <c r="D319" s="3"/>
      <c r="E319" s="3"/>
      <c r="F319" s="6"/>
      <c r="G319" s="5"/>
    </row>
    <row r="320" spans="1:7" ht="15.75" thickBot="1">
      <c r="A320" s="52"/>
      <c r="B320" s="53" t="s">
        <v>967</v>
      </c>
      <c r="C320" s="62" t="s">
        <v>968</v>
      </c>
      <c r="D320" s="1066" t="s">
        <v>969</v>
      </c>
      <c r="E320" s="63" t="s">
        <v>960</v>
      </c>
      <c r="F320" s="23"/>
      <c r="G320" s="64" t="s">
        <v>961</v>
      </c>
    </row>
    <row r="321" spans="1:7">
      <c r="A321" s="112" t="s">
        <v>768</v>
      </c>
      <c r="B321" s="114">
        <v>0.60620795649493464</v>
      </c>
      <c r="C321" s="74">
        <v>2.5486526242574628</v>
      </c>
      <c r="D321" s="28">
        <v>6.4320810358511951</v>
      </c>
      <c r="E321" s="20">
        <v>-4.5616995900463229</v>
      </c>
      <c r="F321" s="30"/>
      <c r="G321" s="42">
        <v>1.5911328205311568</v>
      </c>
    </row>
    <row r="322" spans="1:7">
      <c r="A322" s="113" t="s">
        <v>339</v>
      </c>
      <c r="B322" s="114">
        <v>1.4428915387659258</v>
      </c>
      <c r="C322" s="74">
        <v>3.1258224302579145</v>
      </c>
      <c r="D322" s="28">
        <v>6.6946748068718476</v>
      </c>
      <c r="E322" s="22">
        <v>-3.3264172924200706</v>
      </c>
      <c r="F322" s="30"/>
      <c r="G322" s="43">
        <v>2.2883629513091206</v>
      </c>
    </row>
    <row r="323" spans="1:7">
      <c r="A323" s="112" t="s">
        <v>268</v>
      </c>
      <c r="B323" s="114">
        <v>74.322771268741178</v>
      </c>
      <c r="C323" s="74">
        <v>74.820062061291679</v>
      </c>
      <c r="D323" s="28">
        <v>74.145195961977521</v>
      </c>
      <c r="E323" s="22">
        <v>79.12367233370459</v>
      </c>
      <c r="F323" s="30"/>
      <c r="G323" s="43">
        <v>75.508709659054091</v>
      </c>
    </row>
    <row r="324" spans="1:7">
      <c r="A324" s="112" t="s">
        <v>270</v>
      </c>
      <c r="B324" s="114">
        <v>25.392675447578601</v>
      </c>
      <c r="C324" s="74">
        <v>22.853302953503317</v>
      </c>
      <c r="D324" s="28">
        <v>19.578225982299053</v>
      </c>
      <c r="E324" s="22">
        <v>26.073160541065654</v>
      </c>
      <c r="F324" s="23"/>
      <c r="G324" s="43">
        <v>23.180881139721055</v>
      </c>
    </row>
    <row r="325" spans="1:7">
      <c r="A325" s="113" t="s">
        <v>340</v>
      </c>
      <c r="B325" s="114">
        <v>1.878703334661884</v>
      </c>
      <c r="C325" s="74">
        <v>9.9974399089745418</v>
      </c>
      <c r="D325" s="28">
        <v>21.540261527873366</v>
      </c>
      <c r="E325" s="22">
        <v>-21.465698729582577</v>
      </c>
      <c r="F325" s="23"/>
      <c r="G325" s="43">
        <v>7.3962486776792256</v>
      </c>
    </row>
    <row r="326" spans="1:7">
      <c r="A326" s="111" t="s">
        <v>341</v>
      </c>
      <c r="B326" s="115">
        <v>-2546</v>
      </c>
      <c r="C326" s="78">
        <v>-3922</v>
      </c>
      <c r="D326" s="1067">
        <v>-4838</v>
      </c>
      <c r="E326" s="26">
        <v>1436</v>
      </c>
      <c r="F326" s="23"/>
      <c r="G326" s="44">
        <v>-9870</v>
      </c>
    </row>
    <row r="327" spans="1:7">
      <c r="A327" s="112" t="s">
        <v>342</v>
      </c>
      <c r="B327" s="116">
        <v>-27.850015119443604</v>
      </c>
      <c r="C327" s="77">
        <v>25.612936880542513</v>
      </c>
      <c r="D327" s="28">
        <v>4.702295191824426</v>
      </c>
      <c r="E327" s="22">
        <v>-8.6180989772672199</v>
      </c>
      <c r="F327" s="23"/>
      <c r="G327" s="45">
        <v>10.205652420057632</v>
      </c>
    </row>
    <row r="328" spans="1:7">
      <c r="A328" s="113" t="s">
        <v>271</v>
      </c>
      <c r="B328" s="114">
        <v>1.4434500873061211</v>
      </c>
      <c r="C328" s="74">
        <v>1.4627461647676114</v>
      </c>
      <c r="D328" s="28">
        <v>1.0716981479619219</v>
      </c>
      <c r="E328" s="22">
        <v>1.2467926453981351</v>
      </c>
      <c r="F328" s="23"/>
      <c r="G328" s="43">
        <v>1.1759668409418986</v>
      </c>
    </row>
    <row r="329" spans="1:7">
      <c r="A329" s="113" t="s">
        <v>343</v>
      </c>
      <c r="B329" s="114">
        <v>1.942137063332581</v>
      </c>
      <c r="C329" s="74">
        <v>1.9550186466957853</v>
      </c>
      <c r="D329" s="28">
        <v>1.4454047009485289</v>
      </c>
      <c r="E329" s="22">
        <v>1.5757517423354406</v>
      </c>
      <c r="F329" s="23"/>
      <c r="G329" s="43">
        <v>1.5573923144121571</v>
      </c>
    </row>
    <row r="330" spans="1:7">
      <c r="A330" s="112" t="s">
        <v>344</v>
      </c>
      <c r="B330" s="117">
        <v>1.0203291168845137</v>
      </c>
      <c r="C330" s="75">
        <v>2.3131158308184645</v>
      </c>
      <c r="D330" s="28">
        <v>6.1026643620530585</v>
      </c>
      <c r="E330" s="29">
        <v>-2.3645759298527294</v>
      </c>
      <c r="F330" s="30"/>
      <c r="G330" s="46">
        <v>1.7626691509014476</v>
      </c>
    </row>
    <row r="331" spans="1:7">
      <c r="A331" s="113" t="s">
        <v>345</v>
      </c>
      <c r="B331" s="114">
        <v>16.969719062864769</v>
      </c>
      <c r="C331" s="74">
        <v>16.216165512914504</v>
      </c>
      <c r="D331" s="28">
        <v>13.164102253763062</v>
      </c>
      <c r="E331" s="22">
        <v>16.881254268509348</v>
      </c>
      <c r="F331" s="23"/>
      <c r="G331" s="46">
        <v>15.578848362817224</v>
      </c>
    </row>
    <row r="332" spans="1:7">
      <c r="A332" s="113" t="s">
        <v>346</v>
      </c>
      <c r="B332" s="114">
        <v>2.5460817903167983</v>
      </c>
      <c r="C332" s="74">
        <v>2.427747152041507</v>
      </c>
      <c r="D332" s="28">
        <v>1.9161834292670326</v>
      </c>
      <c r="E332" s="22">
        <v>2.4158549010295101</v>
      </c>
      <c r="F332" s="23"/>
      <c r="G332" s="47">
        <v>2.2940696819494231</v>
      </c>
    </row>
    <row r="333" spans="1:7">
      <c r="A333" s="112" t="s">
        <v>918</v>
      </c>
      <c r="B333" s="114">
        <v>26.426449663470837</v>
      </c>
      <c r="C333" s="74">
        <v>27.463418967539294</v>
      </c>
      <c r="D333" s="28">
        <v>27.473352152443542</v>
      </c>
      <c r="E333" s="22">
        <v>30.216946868650712</v>
      </c>
      <c r="F333" s="23"/>
      <c r="G333" s="43">
        <v>30.216946868650712</v>
      </c>
    </row>
    <row r="334" spans="1:7">
      <c r="A334" s="113" t="s">
        <v>347</v>
      </c>
      <c r="B334" s="118">
        <v>3.8806075959924518</v>
      </c>
      <c r="C334" s="76">
        <v>8.5836754093064958</v>
      </c>
      <c r="D334" s="28">
        <v>22.216974054591198</v>
      </c>
      <c r="E334" s="32">
        <v>-8.1995311233575521</v>
      </c>
      <c r="F334" s="30"/>
      <c r="G334" s="47">
        <v>6.2434217295373395</v>
      </c>
    </row>
    <row r="335" spans="1:7">
      <c r="A335" s="111" t="s">
        <v>272</v>
      </c>
      <c r="B335" s="119">
        <v>408601</v>
      </c>
      <c r="C335" s="79">
        <v>381058</v>
      </c>
      <c r="D335" s="1067">
        <v>389262</v>
      </c>
      <c r="E335" s="34">
        <v>746803</v>
      </c>
      <c r="F335" s="23"/>
      <c r="G335" s="44">
        <v>746803</v>
      </c>
    </row>
    <row r="336" spans="1:7">
      <c r="A336" s="112" t="s">
        <v>348</v>
      </c>
      <c r="B336" s="114">
        <v>113.99016171505406</v>
      </c>
      <c r="C336" s="74">
        <v>112.55471672501581</v>
      </c>
      <c r="D336" s="28">
        <v>111.8710844545584</v>
      </c>
      <c r="E336" s="37">
        <v>126.58259793661777</v>
      </c>
      <c r="F336" s="23"/>
      <c r="G336" s="48">
        <v>126.58259793661777</v>
      </c>
    </row>
    <row r="337" spans="1:7">
      <c r="A337" s="111" t="s">
        <v>273</v>
      </c>
      <c r="B337" s="119">
        <v>108795</v>
      </c>
      <c r="C337" s="79">
        <v>144383</v>
      </c>
      <c r="D337" s="1067">
        <v>235850</v>
      </c>
      <c r="E337" s="34">
        <v>47675</v>
      </c>
      <c r="F337" s="30"/>
      <c r="G337" s="49">
        <v>536703</v>
      </c>
    </row>
    <row r="338" spans="1:7">
      <c r="A338" s="113" t="s">
        <v>894</v>
      </c>
      <c r="B338" s="114">
        <v>7.6648651196600177</v>
      </c>
      <c r="C338" s="74">
        <v>5.2900476539589443</v>
      </c>
      <c r="D338" s="28">
        <v>5.5595770382904641</v>
      </c>
      <c r="E338" s="22">
        <v>7.7770398834192385</v>
      </c>
      <c r="F338" s="30"/>
      <c r="G338" s="47">
        <v>7.0116609605878306</v>
      </c>
    </row>
    <row r="339" spans="1:7">
      <c r="A339" s="112" t="s">
        <v>919</v>
      </c>
      <c r="B339" s="935">
        <v>100.4</v>
      </c>
      <c r="C339" s="921">
        <v>230</v>
      </c>
      <c r="D339" s="936">
        <v>621.28</v>
      </c>
      <c r="E339" s="937" t="s">
        <v>650</v>
      </c>
      <c r="F339" s="23"/>
      <c r="G339" s="933">
        <v>175.9</v>
      </c>
    </row>
    <row r="340" spans="1:7">
      <c r="A340" s="112" t="s">
        <v>637</v>
      </c>
      <c r="B340" s="935">
        <v>95.24</v>
      </c>
      <c r="C340" s="921">
        <v>215.04</v>
      </c>
      <c r="D340" s="936">
        <v>552.32000000000005</v>
      </c>
      <c r="E340" s="937" t="s">
        <v>650</v>
      </c>
      <c r="F340" s="23"/>
      <c r="G340" s="933">
        <v>158.07</v>
      </c>
    </row>
    <row r="341" spans="1:7">
      <c r="A341" s="112" t="s">
        <v>915</v>
      </c>
      <c r="B341" s="117">
        <v>40.936254980079681</v>
      </c>
      <c r="C341" s="75">
        <v>16.347826086956523</v>
      </c>
      <c r="D341" s="28">
        <v>6.3739376770538243</v>
      </c>
      <c r="E341" s="29">
        <v>-17.971380471380471</v>
      </c>
      <c r="F341" s="23"/>
      <c r="G341" s="43">
        <v>24.275156338828879</v>
      </c>
    </row>
    <row r="342" spans="1:7">
      <c r="A342" s="112" t="s">
        <v>916</v>
      </c>
      <c r="B342" s="117">
        <v>43.15413691726166</v>
      </c>
      <c r="C342" s="75">
        <v>17.485119047619047</v>
      </c>
      <c r="D342" s="28">
        <v>7.1697566628041711</v>
      </c>
      <c r="E342" s="29">
        <v>-17.971380471380471</v>
      </c>
      <c r="F342" s="23"/>
      <c r="G342" s="43">
        <v>27.013348516480043</v>
      </c>
    </row>
    <row r="343" spans="1:7">
      <c r="A343" s="111" t="s">
        <v>638</v>
      </c>
      <c r="B343" s="938">
        <v>2604.0300000000002</v>
      </c>
      <c r="C343" s="939">
        <v>2736.1</v>
      </c>
      <c r="D343" s="936">
        <v>2839.81</v>
      </c>
      <c r="E343" s="940">
        <v>2872.21</v>
      </c>
      <c r="F343" s="23"/>
      <c r="G343" s="934">
        <v>2872.21</v>
      </c>
    </row>
    <row r="344" spans="1:7">
      <c r="A344" s="113" t="s">
        <v>917</v>
      </c>
      <c r="B344" s="114">
        <v>1.5722258545220988</v>
      </c>
      <c r="C344" s="74">
        <v>1.3752905209085513</v>
      </c>
      <c r="D344" s="28">
        <v>1.3957269791536324</v>
      </c>
      <c r="E344" s="22">
        <v>1.4818163637278956</v>
      </c>
      <c r="F344" s="30"/>
      <c r="G344" s="47">
        <v>1.4818163637278956</v>
      </c>
    </row>
    <row r="345" spans="1:7">
      <c r="A345" s="111" t="s">
        <v>639</v>
      </c>
      <c r="B345" s="119">
        <v>4110</v>
      </c>
      <c r="C345" s="79">
        <v>3760</v>
      </c>
      <c r="D345" s="1067">
        <v>3960</v>
      </c>
      <c r="E345" s="26">
        <v>4270</v>
      </c>
      <c r="F345" s="23"/>
      <c r="G345" s="50">
        <v>4270</v>
      </c>
    </row>
    <row r="346" spans="1:7" ht="15.75" thickBot="1">
      <c r="A346" s="103" t="s">
        <v>386</v>
      </c>
      <c r="B346" s="126">
        <v>924955</v>
      </c>
      <c r="C346" s="125">
        <v>925227</v>
      </c>
      <c r="D346" s="127">
        <v>925368</v>
      </c>
      <c r="E346" s="106">
        <v>948950</v>
      </c>
      <c r="F346" s="23"/>
      <c r="G346" s="107">
        <v>931125</v>
      </c>
    </row>
    <row r="347" spans="1:7">
      <c r="A347" s="88" t="s">
        <v>895</v>
      </c>
      <c r="B347" s="3"/>
      <c r="C347" s="3"/>
      <c r="D347" s="3"/>
      <c r="E347" s="3"/>
      <c r="F347" s="6"/>
      <c r="G347" s="5"/>
    </row>
    <row r="348" spans="1:7">
      <c r="B348" s="3"/>
      <c r="C348" s="3"/>
      <c r="D348" s="3"/>
      <c r="E348" s="3"/>
      <c r="F348" s="6"/>
      <c r="G348" s="5"/>
    </row>
    <row r="349" spans="1:7">
      <c r="B349" s="3"/>
      <c r="C349" s="3"/>
      <c r="D349" s="3"/>
      <c r="E349" s="3"/>
      <c r="F349" s="6"/>
      <c r="G349" s="5"/>
    </row>
    <row r="350" spans="1:7">
      <c r="B350" s="3"/>
      <c r="C350" s="3"/>
      <c r="D350" s="3"/>
      <c r="E350" s="3"/>
      <c r="F350" s="6"/>
      <c r="G350" s="5"/>
    </row>
    <row r="351" spans="1:7">
      <c r="B351" s="3"/>
      <c r="C351" s="3"/>
      <c r="D351" s="3"/>
      <c r="E351" s="3"/>
      <c r="F351" s="6"/>
      <c r="G351" s="5"/>
    </row>
    <row r="352" spans="1:7">
      <c r="B352" s="3"/>
      <c r="C352" s="3"/>
      <c r="D352" s="3"/>
      <c r="E352" s="3"/>
      <c r="F352" s="6"/>
      <c r="G352" s="5"/>
    </row>
    <row r="353" spans="1:7">
      <c r="B353" s="3"/>
      <c r="C353" s="3"/>
      <c r="D353" s="3"/>
      <c r="E353" s="3"/>
      <c r="F353" s="6"/>
      <c r="G353" s="5"/>
    </row>
    <row r="354" spans="1:7">
      <c r="B354" s="3"/>
      <c r="C354" s="3"/>
      <c r="D354" s="3"/>
      <c r="E354" s="3"/>
      <c r="F354" s="6"/>
      <c r="G354" s="5"/>
    </row>
    <row r="355" spans="1:7">
      <c r="B355" s="3"/>
      <c r="C355" s="3"/>
      <c r="D355" s="3"/>
      <c r="E355" s="3"/>
      <c r="F355" s="6"/>
      <c r="G355" s="5"/>
    </row>
    <row r="356" spans="1:7">
      <c r="B356" s="3"/>
      <c r="C356" s="3"/>
      <c r="D356" s="3"/>
      <c r="E356" s="3"/>
      <c r="F356" s="6"/>
      <c r="G356" s="5"/>
    </row>
    <row r="357" spans="1:7">
      <c r="B357" s="3"/>
      <c r="C357" s="3"/>
      <c r="D357" s="3"/>
      <c r="E357" s="3"/>
      <c r="F357" s="6"/>
      <c r="G357" s="5"/>
    </row>
    <row r="358" spans="1:7">
      <c r="B358" s="3"/>
      <c r="C358" s="3"/>
      <c r="D358" s="3"/>
      <c r="E358" s="3"/>
      <c r="F358" s="6"/>
      <c r="G358" s="5"/>
    </row>
    <row r="359" spans="1:7" ht="15.75" thickBot="1">
      <c r="A359" s="7" t="s">
        <v>897</v>
      </c>
      <c r="B359" s="6"/>
      <c r="C359" s="5"/>
      <c r="D359" s="3"/>
      <c r="E359" s="3"/>
      <c r="F359" s="6"/>
      <c r="G359" s="5"/>
    </row>
    <row r="360" spans="1:7" ht="15.75" thickBot="1">
      <c r="A360" s="12"/>
      <c r="B360" s="13" t="s">
        <v>967</v>
      </c>
      <c r="C360" s="14" t="s">
        <v>968</v>
      </c>
      <c r="D360" s="15" t="s">
        <v>969</v>
      </c>
      <c r="E360" s="16" t="s">
        <v>648</v>
      </c>
      <c r="F360" s="23"/>
      <c r="G360" s="17" t="s">
        <v>649</v>
      </c>
    </row>
    <row r="361" spans="1:7">
      <c r="A361" s="18" t="s">
        <v>768</v>
      </c>
      <c r="B361" s="19">
        <v>1</v>
      </c>
      <c r="C361" s="19">
        <v>1.8</v>
      </c>
      <c r="D361" s="19">
        <v>6.8</v>
      </c>
      <c r="E361" s="20">
        <v>-6.2</v>
      </c>
      <c r="F361" s="30"/>
      <c r="G361" s="72">
        <v>1.3193281940603152</v>
      </c>
    </row>
    <row r="362" spans="1:7">
      <c r="A362" s="21" t="s">
        <v>339</v>
      </c>
      <c r="B362" s="19">
        <v>0.1</v>
      </c>
      <c r="C362" s="19">
        <v>1.8</v>
      </c>
      <c r="D362" s="19">
        <v>4</v>
      </c>
      <c r="E362" s="22">
        <v>-2.2000000000000002</v>
      </c>
      <c r="F362" s="30"/>
      <c r="G362" s="70">
        <v>1.1807148266412466</v>
      </c>
    </row>
    <row r="363" spans="1:7">
      <c r="A363" s="18" t="s">
        <v>268</v>
      </c>
      <c r="B363" s="19">
        <v>72.5</v>
      </c>
      <c r="C363" s="19">
        <v>73.3</v>
      </c>
      <c r="D363" s="19">
        <v>70.8</v>
      </c>
      <c r="E363" s="22">
        <v>76.099999999999994</v>
      </c>
      <c r="F363" s="30"/>
      <c r="G363" s="70">
        <v>72.983241516402742</v>
      </c>
    </row>
    <row r="364" spans="1:7">
      <c r="A364" s="18" t="s">
        <v>270</v>
      </c>
      <c r="B364" s="19">
        <v>27.7</v>
      </c>
      <c r="C364" s="19">
        <v>25.1</v>
      </c>
      <c r="D364" s="19">
        <v>22.1</v>
      </c>
      <c r="E364" s="22">
        <v>30.4</v>
      </c>
      <c r="F364" s="23"/>
      <c r="G364" s="70">
        <v>25.946222274742631</v>
      </c>
    </row>
    <row r="365" spans="1:7">
      <c r="A365" s="21" t="s">
        <v>340</v>
      </c>
      <c r="B365" s="19">
        <v>6.81</v>
      </c>
      <c r="C365" s="19">
        <v>7.02</v>
      </c>
      <c r="D365" s="19">
        <v>22.93</v>
      </c>
      <c r="E365" s="22">
        <v>-12.03</v>
      </c>
      <c r="F365" s="23"/>
      <c r="G365" s="70">
        <v>6.1731480484038928</v>
      </c>
    </row>
    <row r="366" spans="1:7">
      <c r="A366" s="24" t="s">
        <v>341</v>
      </c>
      <c r="B366" s="25">
        <v>-27</v>
      </c>
      <c r="C366" s="25">
        <v>-3416</v>
      </c>
      <c r="D366" s="25">
        <v>-3859</v>
      </c>
      <c r="E366" s="26">
        <v>-1791</v>
      </c>
      <c r="F366" s="23"/>
      <c r="G366" s="27">
        <v>-9093</v>
      </c>
    </row>
    <row r="367" spans="1:7">
      <c r="A367" s="18" t="s">
        <v>342</v>
      </c>
      <c r="B367" s="19">
        <v>71</v>
      </c>
      <c r="C367" s="19">
        <v>23.4</v>
      </c>
      <c r="D367" s="19">
        <v>42.8</v>
      </c>
      <c r="E367" s="22">
        <v>54</v>
      </c>
      <c r="F367" s="23"/>
      <c r="G367" s="73">
        <v>0.36631567256901304</v>
      </c>
    </row>
    <row r="368" spans="1:7">
      <c r="A368" s="21" t="s">
        <v>271</v>
      </c>
      <c r="B368" s="36">
        <v>1.38</v>
      </c>
      <c r="C368" s="36">
        <v>1.38</v>
      </c>
      <c r="D368" s="36">
        <v>1.0336036226643599</v>
      </c>
      <c r="E368" s="81">
        <v>1.27</v>
      </c>
      <c r="F368" s="85"/>
      <c r="G368" s="70">
        <v>1.1187141618543399</v>
      </c>
    </row>
    <row r="369" spans="1:7">
      <c r="A369" s="21" t="s">
        <v>343</v>
      </c>
      <c r="B369" s="86">
        <v>1.91</v>
      </c>
      <c r="C369" s="86">
        <v>1.88</v>
      </c>
      <c r="D369" s="86">
        <v>1.4609036192332308</v>
      </c>
      <c r="E369" s="81">
        <v>1.67</v>
      </c>
      <c r="F369" s="85"/>
      <c r="G369" s="70">
        <v>1.5328370439711319</v>
      </c>
    </row>
    <row r="370" spans="1:7">
      <c r="A370" s="18" t="s">
        <v>344</v>
      </c>
      <c r="B370" s="28">
        <v>0.1</v>
      </c>
      <c r="C370" s="28">
        <v>1.5</v>
      </c>
      <c r="D370" s="28">
        <v>4</v>
      </c>
      <c r="E370" s="29">
        <v>-1.7</v>
      </c>
      <c r="F370" s="30"/>
      <c r="G370" s="73">
        <v>1.0138016232211211</v>
      </c>
    </row>
    <row r="371" spans="1:7">
      <c r="A371" s="21" t="s">
        <v>345</v>
      </c>
      <c r="B371" s="19">
        <v>15.88</v>
      </c>
      <c r="C371" s="19">
        <v>14.62</v>
      </c>
      <c r="D371" s="19">
        <v>11.81</v>
      </c>
      <c r="E371" s="22">
        <v>15.64</v>
      </c>
      <c r="F371" s="30"/>
      <c r="G371" s="83">
        <v>13.975690702365979</v>
      </c>
    </row>
    <row r="372" spans="1:7">
      <c r="A372" s="21" t="s">
        <v>346</v>
      </c>
      <c r="B372" s="19">
        <v>2.42</v>
      </c>
      <c r="C372" s="19">
        <v>2.2200000000000002</v>
      </c>
      <c r="D372" s="19">
        <v>1.76</v>
      </c>
      <c r="E372" s="22">
        <v>2.31</v>
      </c>
      <c r="F372" s="30"/>
      <c r="G372" s="84">
        <v>2.1157332908595614</v>
      </c>
    </row>
    <row r="373" spans="1:7">
      <c r="A373" s="18" t="s">
        <v>918</v>
      </c>
      <c r="B373" s="19">
        <v>27</v>
      </c>
      <c r="C373" s="19">
        <v>25.5</v>
      </c>
      <c r="D373" s="19">
        <v>24.9</v>
      </c>
      <c r="E373" s="22">
        <v>26.2</v>
      </c>
      <c r="F373" s="23"/>
      <c r="G373" s="70">
        <v>26.158732994362786</v>
      </c>
    </row>
    <row r="374" spans="1:7">
      <c r="A374" s="21" t="s">
        <v>347</v>
      </c>
      <c r="B374" s="31">
        <v>0.2</v>
      </c>
      <c r="C374" s="31">
        <v>5.7</v>
      </c>
      <c r="D374" s="31">
        <v>16.100000000000001</v>
      </c>
      <c r="E374" s="32">
        <v>-6.5</v>
      </c>
      <c r="F374" s="30"/>
      <c r="G374" s="70">
        <v>3.7996547251420236</v>
      </c>
    </row>
    <row r="375" spans="1:7">
      <c r="A375" s="24" t="s">
        <v>272</v>
      </c>
      <c r="B375" s="33">
        <v>716349</v>
      </c>
      <c r="C375" s="33">
        <v>650761</v>
      </c>
      <c r="D375" s="33">
        <v>961524</v>
      </c>
      <c r="E375" s="34">
        <v>438447</v>
      </c>
      <c r="F375" s="23"/>
      <c r="G375" s="35">
        <v>381140</v>
      </c>
    </row>
    <row r="376" spans="1:7">
      <c r="A376" s="18" t="s">
        <v>348</v>
      </c>
      <c r="B376" s="36">
        <v>127.3</v>
      </c>
      <c r="C376" s="36">
        <v>123</v>
      </c>
      <c r="D376" s="36">
        <v>133</v>
      </c>
      <c r="E376" s="37">
        <v>115</v>
      </c>
      <c r="F376" s="23"/>
      <c r="G376" s="70">
        <v>112.78043333562468</v>
      </c>
    </row>
    <row r="377" spans="1:7">
      <c r="A377" s="24" t="s">
        <v>273</v>
      </c>
      <c r="B377" s="25">
        <v>85398</v>
      </c>
      <c r="C377" s="25">
        <v>120350</v>
      </c>
      <c r="D377" s="25">
        <v>187848</v>
      </c>
      <c r="E377" s="34">
        <v>61184</v>
      </c>
      <c r="F377" s="30"/>
      <c r="G377" s="38">
        <v>454780</v>
      </c>
    </row>
    <row r="378" spans="1:7">
      <c r="A378" s="21" t="s">
        <v>894</v>
      </c>
      <c r="B378" s="36">
        <v>7.1</v>
      </c>
      <c r="C378" s="36">
        <v>7.6</v>
      </c>
      <c r="D378" s="36">
        <v>5.33</v>
      </c>
      <c r="E378" s="22">
        <v>7.9</v>
      </c>
      <c r="F378" s="30"/>
      <c r="G378" s="70">
        <v>6.8630758454301537</v>
      </c>
    </row>
    <row r="379" spans="1:7">
      <c r="A379" s="18" t="s">
        <v>919</v>
      </c>
      <c r="B379" s="941">
        <v>5</v>
      </c>
      <c r="C379" s="942">
        <v>142.80000000000001</v>
      </c>
      <c r="D379" s="942">
        <v>400.64</v>
      </c>
      <c r="E379" s="922">
        <v>-164.9</v>
      </c>
      <c r="F379" s="23"/>
      <c r="G379" s="943">
        <v>95.97</v>
      </c>
    </row>
    <row r="380" spans="1:7">
      <c r="A380" s="18" t="s">
        <v>637</v>
      </c>
      <c r="B380" s="941">
        <v>5</v>
      </c>
      <c r="C380" s="941">
        <v>133.9</v>
      </c>
      <c r="D380" s="941">
        <v>372.56</v>
      </c>
      <c r="E380" s="922">
        <v>-150.19999999999999</v>
      </c>
      <c r="F380" s="23"/>
      <c r="G380" s="943">
        <v>90.88</v>
      </c>
    </row>
    <row r="381" spans="1:7">
      <c r="A381" s="18" t="s">
        <v>915</v>
      </c>
      <c r="B381" s="28">
        <v>681.5</v>
      </c>
      <c r="C381" s="28">
        <v>27.3</v>
      </c>
      <c r="D381" s="28">
        <v>9.13538338658147</v>
      </c>
      <c r="E381" s="29" t="s">
        <v>650</v>
      </c>
      <c r="F381" s="23"/>
      <c r="G381" s="70">
        <v>45.430863811607793</v>
      </c>
    </row>
    <row r="382" spans="1:7">
      <c r="A382" s="18" t="s">
        <v>916</v>
      </c>
      <c r="B382" s="28">
        <v>681.5</v>
      </c>
      <c r="C382" s="28">
        <v>29.1</v>
      </c>
      <c r="D382" s="28">
        <v>9.8239209791711399</v>
      </c>
      <c r="E382" s="29" t="s">
        <v>650</v>
      </c>
      <c r="F382" s="23"/>
      <c r="G382" s="70">
        <v>47.975352112676056</v>
      </c>
    </row>
    <row r="383" spans="1:7">
      <c r="A383" s="24" t="s">
        <v>638</v>
      </c>
      <c r="B383" s="944">
        <v>2515.64</v>
      </c>
      <c r="C383" s="944">
        <v>2446.5100000000002</v>
      </c>
      <c r="D383" s="944">
        <v>2521.35</v>
      </c>
      <c r="E383" s="922">
        <v>2563.67</v>
      </c>
      <c r="F383" s="82"/>
      <c r="G383" s="943">
        <v>2563.67</v>
      </c>
    </row>
    <row r="384" spans="1:7">
      <c r="A384" s="21" t="s">
        <v>917</v>
      </c>
      <c r="B384" s="19">
        <v>1.3</v>
      </c>
      <c r="C384" s="19">
        <v>1.6</v>
      </c>
      <c r="D384" s="19">
        <v>1.4478623077859218</v>
      </c>
      <c r="E384" s="22">
        <v>1.7</v>
      </c>
      <c r="F384" s="30"/>
      <c r="G384" s="70">
        <v>1.694036462509283</v>
      </c>
    </row>
    <row r="385" spans="1:7">
      <c r="A385" s="24" t="s">
        <v>639</v>
      </c>
      <c r="B385" s="25">
        <v>3380</v>
      </c>
      <c r="C385" s="25">
        <v>3900</v>
      </c>
      <c r="D385" s="25">
        <v>3660</v>
      </c>
      <c r="E385" s="26">
        <v>4360</v>
      </c>
      <c r="F385" s="23"/>
      <c r="G385" s="35">
        <v>4360</v>
      </c>
    </row>
    <row r="386" spans="1:7" ht="15.75" thickBot="1">
      <c r="A386" s="103" t="s">
        <v>386</v>
      </c>
      <c r="B386" s="104">
        <v>921748</v>
      </c>
      <c r="C386" s="127">
        <v>923326</v>
      </c>
      <c r="D386" s="127">
        <v>925086</v>
      </c>
      <c r="E386" s="106">
        <v>924439</v>
      </c>
      <c r="F386" s="23"/>
      <c r="G386" s="128">
        <v>923650</v>
      </c>
    </row>
    <row r="387" spans="1:7">
      <c r="A387" s="88" t="s">
        <v>895</v>
      </c>
      <c r="B387" s="40"/>
      <c r="C387" s="9"/>
      <c r="D387" s="9"/>
      <c r="E387" s="40"/>
      <c r="F387" s="23"/>
      <c r="G387" s="41"/>
    </row>
    <row r="388" spans="1:7">
      <c r="A388" s="39"/>
      <c r="B388" s="40"/>
      <c r="C388" s="9"/>
      <c r="D388" s="9"/>
      <c r="E388" s="41"/>
      <c r="F388" s="23"/>
      <c r="G388" s="41"/>
    </row>
    <row r="389" spans="1:7">
      <c r="A389" s="39"/>
      <c r="B389" s="40"/>
      <c r="C389" s="40"/>
      <c r="D389" s="40"/>
      <c r="E389" s="40"/>
      <c r="F389" s="40"/>
      <c r="G389" s="40"/>
    </row>
    <row r="390" spans="1:7">
      <c r="A390" s="39"/>
      <c r="B390" s="40"/>
      <c r="C390" s="9"/>
      <c r="D390" s="9"/>
      <c r="E390" s="40"/>
      <c r="F390" s="23"/>
      <c r="G390" s="41"/>
    </row>
    <row r="391" spans="1:7">
      <c r="A391" s="39"/>
      <c r="B391" s="40"/>
      <c r="C391" s="9"/>
      <c r="D391" s="9"/>
      <c r="E391" s="40"/>
      <c r="F391" s="23"/>
      <c r="G391" s="41"/>
    </row>
    <row r="392" spans="1:7">
      <c r="A392" s="6" t="s">
        <v>913</v>
      </c>
      <c r="B392" s="6"/>
      <c r="C392" s="6"/>
      <c r="D392" s="6"/>
      <c r="E392" s="6"/>
      <c r="F392" s="6"/>
      <c r="G392" s="4"/>
    </row>
    <row r="393" spans="1:7">
      <c r="A393" s="6"/>
      <c r="B393" s="6"/>
      <c r="C393" s="6"/>
      <c r="D393" s="6"/>
      <c r="E393" s="6"/>
      <c r="F393" s="6"/>
      <c r="G393" s="4"/>
    </row>
    <row r="394" spans="1:7">
      <c r="A394" s="6"/>
      <c r="B394" s="6"/>
      <c r="C394" s="6"/>
      <c r="D394" s="6"/>
      <c r="E394" s="6"/>
      <c r="F394" s="6"/>
      <c r="G394" s="4"/>
    </row>
    <row r="395" spans="1:7">
      <c r="A395" s="6"/>
      <c r="B395" s="6"/>
      <c r="C395" s="6"/>
      <c r="D395" s="6"/>
      <c r="E395" s="6"/>
      <c r="F395" s="6"/>
      <c r="G395" s="4"/>
    </row>
    <row r="396" spans="1:7">
      <c r="A396" s="6"/>
      <c r="B396" s="6"/>
      <c r="C396" s="6"/>
      <c r="D396" s="6"/>
      <c r="E396" s="6"/>
      <c r="F396" s="6"/>
      <c r="G396" s="4"/>
    </row>
    <row r="397" spans="1:7">
      <c r="A397" s="6"/>
      <c r="B397" s="6"/>
      <c r="C397" s="6"/>
      <c r="D397" s="6"/>
      <c r="E397" s="6"/>
      <c r="F397" s="6"/>
      <c r="G397" s="4"/>
    </row>
    <row r="398" spans="1:7">
      <c r="A398" s="6"/>
      <c r="B398" s="6"/>
      <c r="C398" s="6"/>
      <c r="D398" s="6"/>
      <c r="E398" s="6"/>
      <c r="F398" s="6"/>
      <c r="G398" s="4"/>
    </row>
    <row r="399" spans="1:7" ht="15.75" thickBot="1">
      <c r="A399" s="7" t="s">
        <v>898</v>
      </c>
      <c r="B399" s="6"/>
      <c r="C399" s="5"/>
      <c r="D399" s="3"/>
      <c r="E399" s="3"/>
      <c r="F399" s="6"/>
      <c r="G399" s="5"/>
    </row>
    <row r="400" spans="1:7" ht="15.75" thickBot="1">
      <c r="A400" s="12"/>
      <c r="B400" s="13" t="s">
        <v>967</v>
      </c>
      <c r="C400" s="14" t="s">
        <v>968</v>
      </c>
      <c r="D400" s="15" t="s">
        <v>969</v>
      </c>
      <c r="E400" s="16" t="s">
        <v>648</v>
      </c>
      <c r="F400" s="23"/>
      <c r="G400" s="17" t="s">
        <v>649</v>
      </c>
    </row>
    <row r="401" spans="1:7">
      <c r="A401" s="18" t="s">
        <v>768</v>
      </c>
      <c r="B401" s="19">
        <v>3</v>
      </c>
      <c r="C401" s="19">
        <v>2.8</v>
      </c>
      <c r="D401" s="19">
        <v>8.6</v>
      </c>
      <c r="E401" s="20">
        <v>-7</v>
      </c>
      <c r="F401" s="30"/>
      <c r="G401" s="71">
        <v>2.4812564384684133</v>
      </c>
    </row>
    <row r="402" spans="1:7">
      <c r="A402" s="21" t="s">
        <v>339</v>
      </c>
      <c r="B402" s="19">
        <v>3.3</v>
      </c>
      <c r="C402" s="19">
        <v>2.5</v>
      </c>
      <c r="D402" s="19">
        <v>5.4</v>
      </c>
      <c r="E402" s="22">
        <v>-6.7</v>
      </c>
      <c r="F402" s="30"/>
      <c r="G402" s="43">
        <v>1.5456873517872767</v>
      </c>
    </row>
    <row r="403" spans="1:7">
      <c r="A403" s="18" t="s">
        <v>268</v>
      </c>
      <c r="B403" s="19">
        <v>71</v>
      </c>
      <c r="C403" s="19">
        <v>71.599999999999994</v>
      </c>
      <c r="D403" s="19">
        <v>69.099999999999994</v>
      </c>
      <c r="E403" s="22">
        <v>75.400000000000006</v>
      </c>
      <c r="F403" s="30"/>
      <c r="G403" s="43">
        <v>71.49989912747057</v>
      </c>
    </row>
    <row r="404" spans="1:7">
      <c r="A404" s="18" t="s">
        <v>270</v>
      </c>
      <c r="B404" s="19">
        <v>26.1</v>
      </c>
      <c r="C404" s="19">
        <v>25.7</v>
      </c>
      <c r="D404" s="19">
        <v>21.9</v>
      </c>
      <c r="E404" s="22">
        <v>32.5</v>
      </c>
      <c r="F404" s="23"/>
      <c r="G404" s="43">
        <v>25.593148421901329</v>
      </c>
    </row>
    <row r="405" spans="1:7">
      <c r="A405" s="21" t="s">
        <v>340</v>
      </c>
      <c r="B405" s="19">
        <v>18.079999999999998</v>
      </c>
      <c r="C405" s="19">
        <v>8.44</v>
      </c>
      <c r="D405" s="19">
        <v>31.26</v>
      </c>
      <c r="E405" s="22">
        <v>-15.51</v>
      </c>
      <c r="F405" s="30"/>
      <c r="G405" s="47">
        <v>10.065717214615216</v>
      </c>
    </row>
    <row r="406" spans="1:7">
      <c r="A406" s="24" t="s">
        <v>341</v>
      </c>
      <c r="B406" s="25">
        <v>-2892</v>
      </c>
      <c r="C406" s="25">
        <v>-3677</v>
      </c>
      <c r="D406" s="25">
        <v>-3333</v>
      </c>
      <c r="E406" s="26">
        <v>-2971</v>
      </c>
      <c r="F406" s="23"/>
      <c r="G406" s="44">
        <v>-12873</v>
      </c>
    </row>
    <row r="407" spans="1:7">
      <c r="A407" s="18" t="s">
        <v>342</v>
      </c>
      <c r="B407" s="19">
        <v>46</v>
      </c>
      <c r="C407" s="19">
        <v>-30.6</v>
      </c>
      <c r="D407" s="19">
        <v>-32.5</v>
      </c>
      <c r="E407" s="22">
        <v>19.600000000000001</v>
      </c>
      <c r="F407" s="23"/>
      <c r="G407" s="45">
        <v>0.32643031083793378</v>
      </c>
    </row>
    <row r="408" spans="1:7">
      <c r="A408" s="21" t="s">
        <v>271</v>
      </c>
      <c r="B408" s="36">
        <v>1.35</v>
      </c>
      <c r="C408" s="36">
        <v>1.42</v>
      </c>
      <c r="D408" s="36">
        <v>1.04</v>
      </c>
      <c r="E408" s="81">
        <v>1.32</v>
      </c>
      <c r="F408" s="85"/>
      <c r="G408" s="87">
        <v>1.1192879045580741</v>
      </c>
    </row>
    <row r="409" spans="1:7">
      <c r="A409" s="21" t="s">
        <v>343</v>
      </c>
      <c r="B409" s="86">
        <v>1.9</v>
      </c>
      <c r="C409" s="86">
        <v>1.99</v>
      </c>
      <c r="D409" s="86">
        <v>1.51</v>
      </c>
      <c r="E409" s="81">
        <v>1.74</v>
      </c>
      <c r="F409" s="85"/>
      <c r="G409" s="87">
        <v>1.5654398372822864</v>
      </c>
    </row>
    <row r="410" spans="1:7">
      <c r="A410" s="18" t="s">
        <v>344</v>
      </c>
      <c r="B410" s="28">
        <v>2.8</v>
      </c>
      <c r="C410" s="28">
        <v>2.1</v>
      </c>
      <c r="D410" s="28">
        <v>5.8</v>
      </c>
      <c r="E410" s="29">
        <v>-5.2</v>
      </c>
      <c r="F410" s="30"/>
      <c r="G410" s="46">
        <v>1.3954654229135184</v>
      </c>
    </row>
    <row r="411" spans="1:7">
      <c r="A411" s="21" t="s">
        <v>345</v>
      </c>
      <c r="B411" s="19">
        <v>14.15</v>
      </c>
      <c r="C411" s="19">
        <v>13.81</v>
      </c>
      <c r="D411" s="19">
        <v>11.18</v>
      </c>
      <c r="E411" s="22">
        <v>15.56</v>
      </c>
      <c r="F411" s="30"/>
      <c r="G411" s="46">
        <v>13.291800654380539</v>
      </c>
    </row>
    <row r="412" spans="1:7">
      <c r="A412" s="21" t="s">
        <v>346</v>
      </c>
      <c r="B412" s="19">
        <v>2.4</v>
      </c>
      <c r="C412" s="19">
        <v>2.25</v>
      </c>
      <c r="D412" s="19">
        <v>1.72</v>
      </c>
      <c r="E412" s="22">
        <v>2.35</v>
      </c>
      <c r="F412" s="30"/>
      <c r="G412" s="47">
        <v>2.1596051077166889</v>
      </c>
    </row>
    <row r="413" spans="1:7">
      <c r="A413" s="18" t="s">
        <v>918</v>
      </c>
      <c r="B413" s="19">
        <v>28.7</v>
      </c>
      <c r="C413" s="19">
        <v>28.1</v>
      </c>
      <c r="D413" s="19">
        <v>28.3</v>
      </c>
      <c r="E413" s="22">
        <v>27.2</v>
      </c>
      <c r="F413" s="23"/>
      <c r="G413" s="43">
        <v>27.249062038373843</v>
      </c>
    </row>
    <row r="414" spans="1:7">
      <c r="A414" s="21" t="s">
        <v>347</v>
      </c>
      <c r="B414" s="31">
        <v>9.8000000000000007</v>
      </c>
      <c r="C414" s="31">
        <v>7.5</v>
      </c>
      <c r="D414" s="31">
        <v>20.7</v>
      </c>
      <c r="E414" s="32">
        <v>-18.600000000000001</v>
      </c>
      <c r="F414" s="30"/>
      <c r="G414" s="47">
        <v>4.9671651289261831</v>
      </c>
    </row>
    <row r="415" spans="1:7">
      <c r="A415" s="24" t="s">
        <v>272</v>
      </c>
      <c r="B415" s="33">
        <v>840053</v>
      </c>
      <c r="C415" s="33">
        <v>876394</v>
      </c>
      <c r="D415" s="33">
        <v>989428</v>
      </c>
      <c r="E415" s="34">
        <v>719166</v>
      </c>
      <c r="F415" s="23"/>
      <c r="G415" s="44">
        <v>719166</v>
      </c>
    </row>
    <row r="416" spans="1:7">
      <c r="A416" s="18" t="s">
        <v>348</v>
      </c>
      <c r="B416" s="36">
        <v>134.5</v>
      </c>
      <c r="C416" s="36">
        <v>133</v>
      </c>
      <c r="D416" s="36">
        <v>134.6</v>
      </c>
      <c r="E416" s="37">
        <v>129.5</v>
      </c>
      <c r="F416" s="23"/>
      <c r="G416" s="48">
        <v>129.53395579881791</v>
      </c>
    </row>
    <row r="417" spans="1:7">
      <c r="A417" s="24" t="s">
        <v>273</v>
      </c>
      <c r="B417" s="25">
        <v>140499</v>
      </c>
      <c r="C417" s="25">
        <v>127701</v>
      </c>
      <c r="D417" s="25">
        <v>214147</v>
      </c>
      <c r="E417" s="34">
        <v>-14903</v>
      </c>
      <c r="F417" s="30"/>
      <c r="G417" s="49">
        <v>467444</v>
      </c>
    </row>
    <row r="418" spans="1:7">
      <c r="A418" s="21" t="s">
        <v>894</v>
      </c>
      <c r="B418" s="36">
        <v>5.7</v>
      </c>
      <c r="C418" s="36">
        <v>6.1</v>
      </c>
      <c r="D418" s="36">
        <v>4.5999999999999996</v>
      </c>
      <c r="E418" s="22">
        <v>7.9</v>
      </c>
      <c r="F418" s="30"/>
      <c r="G418" s="47">
        <v>5.9292180924591831</v>
      </c>
    </row>
    <row r="419" spans="1:7">
      <c r="A419" s="18" t="s">
        <v>919</v>
      </c>
      <c r="B419" s="941">
        <v>248.9</v>
      </c>
      <c r="C419" s="942">
        <v>191.6</v>
      </c>
      <c r="D419" s="942">
        <v>544.79999999999995</v>
      </c>
      <c r="E419" s="922">
        <v>-481.9</v>
      </c>
      <c r="F419" s="23"/>
      <c r="G419" s="933">
        <v>125.7</v>
      </c>
    </row>
    <row r="420" spans="1:7">
      <c r="A420" s="18" t="s">
        <v>637</v>
      </c>
      <c r="B420" s="941">
        <v>231.6</v>
      </c>
      <c r="C420" s="941">
        <v>178.8</v>
      </c>
      <c r="D420" s="941">
        <v>504.2</v>
      </c>
      <c r="E420" s="922">
        <v>-481.9</v>
      </c>
      <c r="F420" s="23"/>
      <c r="G420" s="933">
        <v>118.2</v>
      </c>
    </row>
    <row r="421" spans="1:7">
      <c r="A421" s="18" t="s">
        <v>915</v>
      </c>
      <c r="B421" s="28">
        <v>25.4</v>
      </c>
      <c r="C421" s="28">
        <v>26.7</v>
      </c>
      <c r="D421" s="28">
        <v>9.1</v>
      </c>
      <c r="E421" s="29" t="s">
        <v>650</v>
      </c>
      <c r="F421" s="23"/>
      <c r="G421" s="43">
        <v>33.41288782816229</v>
      </c>
    </row>
    <row r="422" spans="1:7">
      <c r="A422" s="18" t="s">
        <v>916</v>
      </c>
      <c r="B422" s="28">
        <v>27.3</v>
      </c>
      <c r="C422" s="28">
        <v>28.6</v>
      </c>
      <c r="D422" s="28">
        <v>9.8000000000000007</v>
      </c>
      <c r="E422" s="29" t="s">
        <v>650</v>
      </c>
      <c r="F422" s="23"/>
      <c r="G422" s="43">
        <v>35.532994923857871</v>
      </c>
    </row>
    <row r="423" spans="1:7">
      <c r="A423" s="24" t="s">
        <v>638</v>
      </c>
      <c r="B423" s="944">
        <v>2507.06</v>
      </c>
      <c r="C423" s="944">
        <v>2559.96</v>
      </c>
      <c r="D423" s="944">
        <v>2690.05</v>
      </c>
      <c r="E423" s="922">
        <v>2466.81</v>
      </c>
      <c r="F423" s="23"/>
      <c r="G423" s="934">
        <v>2466.81</v>
      </c>
    </row>
    <row r="424" spans="1:7">
      <c r="A424" s="21" t="s">
        <v>917</v>
      </c>
      <c r="B424" s="19">
        <v>2.5</v>
      </c>
      <c r="C424" s="19">
        <v>2</v>
      </c>
      <c r="D424" s="19">
        <v>1.8</v>
      </c>
      <c r="E424" s="22">
        <v>1.7</v>
      </c>
      <c r="F424" s="30"/>
      <c r="G424" s="47">
        <v>1.7041205926620908</v>
      </c>
    </row>
    <row r="425" spans="1:7">
      <c r="A425" s="24" t="s">
        <v>639</v>
      </c>
      <c r="B425" s="25">
        <v>6330</v>
      </c>
      <c r="C425" s="25">
        <v>5110</v>
      </c>
      <c r="D425" s="25">
        <v>4960</v>
      </c>
      <c r="E425" s="26">
        <v>4200</v>
      </c>
      <c r="F425" s="23"/>
      <c r="G425" s="50">
        <v>4200</v>
      </c>
    </row>
    <row r="426" spans="1:7" ht="15.75" thickBot="1">
      <c r="A426" s="103" t="s">
        <v>386</v>
      </c>
      <c r="B426" s="104">
        <v>918517</v>
      </c>
      <c r="C426" s="127">
        <v>918534</v>
      </c>
      <c r="D426" s="127">
        <v>920961</v>
      </c>
      <c r="E426" s="106">
        <v>920814</v>
      </c>
      <c r="F426" s="23"/>
      <c r="G426" s="107">
        <v>919706</v>
      </c>
    </row>
    <row r="427" spans="1:7">
      <c r="A427" s="88" t="s">
        <v>895</v>
      </c>
      <c r="B427" s="40"/>
      <c r="C427" s="9"/>
      <c r="D427" s="1068"/>
      <c r="E427" s="40"/>
      <c r="F427" s="23"/>
      <c r="G427" s="40"/>
    </row>
    <row r="428" spans="1:7">
      <c r="A428" s="6"/>
      <c r="B428" s="6"/>
      <c r="C428" s="6"/>
      <c r="D428" s="6"/>
      <c r="E428" s="6"/>
      <c r="F428" s="6"/>
      <c r="G428" s="4"/>
    </row>
    <row r="429" spans="1:7">
      <c r="A429" s="6"/>
      <c r="B429" s="6"/>
      <c r="C429" s="6"/>
      <c r="D429" s="6"/>
      <c r="E429" s="6"/>
      <c r="F429" s="6"/>
      <c r="G429" s="4"/>
    </row>
    <row r="430" spans="1:7">
      <c r="A430" s="6"/>
      <c r="B430" s="6"/>
      <c r="C430" s="6"/>
      <c r="D430" s="6"/>
      <c r="E430" s="6"/>
      <c r="F430" s="6"/>
      <c r="G430" s="4"/>
    </row>
    <row r="431" spans="1:7">
      <c r="A431" s="6"/>
      <c r="B431" s="6"/>
      <c r="C431" s="6"/>
      <c r="D431" s="6"/>
      <c r="E431" s="6"/>
      <c r="F431" s="6"/>
      <c r="G431" s="4"/>
    </row>
    <row r="432" spans="1:7">
      <c r="A432" s="6"/>
      <c r="B432" s="6"/>
      <c r="C432" s="6"/>
      <c r="D432" s="6"/>
      <c r="E432" s="6"/>
      <c r="F432" s="6"/>
      <c r="G432" s="4"/>
    </row>
    <row r="433" spans="1:7">
      <c r="A433" s="6"/>
      <c r="B433" s="6"/>
      <c r="C433" s="6"/>
      <c r="D433" s="6"/>
      <c r="E433" s="6"/>
      <c r="F433" s="6"/>
      <c r="G433" s="4"/>
    </row>
    <row r="434" spans="1:7">
      <c r="A434" s="6"/>
      <c r="B434" s="6"/>
      <c r="C434" s="6"/>
      <c r="D434" s="6"/>
      <c r="E434" s="6"/>
      <c r="F434" s="6"/>
      <c r="G434" s="4"/>
    </row>
    <row r="439" spans="1:7" ht="15.75" thickBot="1">
      <c r="A439" s="7" t="s">
        <v>899</v>
      </c>
      <c r="B439" s="6"/>
      <c r="C439" s="5"/>
      <c r="D439" s="3"/>
      <c r="E439" s="3"/>
      <c r="F439" s="6"/>
      <c r="G439" s="5"/>
    </row>
    <row r="440" spans="1:7" ht="15.75" thickBot="1">
      <c r="A440" s="12"/>
      <c r="B440" s="13" t="s">
        <v>967</v>
      </c>
      <c r="C440" s="14" t="s">
        <v>968</v>
      </c>
      <c r="D440" s="15" t="s">
        <v>969</v>
      </c>
      <c r="E440" s="16" t="s">
        <v>648</v>
      </c>
      <c r="F440" s="23"/>
      <c r="G440" s="17" t="s">
        <v>649</v>
      </c>
    </row>
    <row r="441" spans="1:7">
      <c r="A441" s="18" t="s">
        <v>768</v>
      </c>
      <c r="B441" s="19">
        <v>0.18383883401000065</v>
      </c>
      <c r="C441" s="19">
        <v>-0.19040880900441068</v>
      </c>
      <c r="D441" s="28">
        <v>6.9587409500962139</v>
      </c>
      <c r="E441" s="20">
        <v>-1.3</v>
      </c>
      <c r="F441" s="30"/>
      <c r="G441" s="42">
        <v>1.7765498741922254</v>
      </c>
    </row>
    <row r="442" spans="1:7">
      <c r="A442" s="21" t="s">
        <v>339</v>
      </c>
      <c r="B442" s="19">
        <v>-1.8413268229613051</v>
      </c>
      <c r="C442" s="19">
        <v>-0.7399047113686581</v>
      </c>
      <c r="D442" s="28">
        <v>2.8088812998342481</v>
      </c>
      <c r="E442" s="22">
        <v>-0.3</v>
      </c>
      <c r="F442" s="30"/>
      <c r="G442" s="43">
        <v>0.20202612009034304</v>
      </c>
    </row>
    <row r="443" spans="1:7">
      <c r="A443" s="18" t="s">
        <v>268</v>
      </c>
      <c r="B443" s="19">
        <v>73.496197889419093</v>
      </c>
      <c r="C443" s="19">
        <v>75.267863846156587</v>
      </c>
      <c r="D443" s="28">
        <v>71.78822925745385</v>
      </c>
      <c r="E443" s="22">
        <v>75.3</v>
      </c>
      <c r="F443" s="30"/>
      <c r="G443" s="43">
        <v>73.817157006667173</v>
      </c>
    </row>
    <row r="444" spans="1:7">
      <c r="A444" s="18" t="s">
        <v>270</v>
      </c>
      <c r="B444" s="19">
        <v>26.94101840549153</v>
      </c>
      <c r="C444" s="19">
        <v>24.9</v>
      </c>
      <c r="D444" s="28">
        <v>20.961963624306158</v>
      </c>
      <c r="E444" s="22">
        <v>26.6</v>
      </c>
      <c r="F444" s="23"/>
      <c r="G444" s="43">
        <v>23.892374657441998</v>
      </c>
    </row>
    <row r="445" spans="1:7">
      <c r="A445" s="21" t="s">
        <v>340</v>
      </c>
      <c r="B445" s="19">
        <v>-0.1858136070187055</v>
      </c>
      <c r="C445" s="74">
        <v>1.0574658502119643</v>
      </c>
      <c r="D445" s="75">
        <v>13.120402357244462</v>
      </c>
      <c r="E445" s="22">
        <v>-2.2799999999999998</v>
      </c>
      <c r="F445" s="146"/>
      <c r="G445" s="70">
        <v>3.5462454715116918</v>
      </c>
    </row>
    <row r="446" spans="1:7">
      <c r="A446" s="24" t="s">
        <v>341</v>
      </c>
      <c r="B446" s="25">
        <v>-7981</v>
      </c>
      <c r="C446" s="25">
        <v>-7071</v>
      </c>
      <c r="D446" s="1067">
        <v>-5869</v>
      </c>
      <c r="E446" s="26">
        <v>506</v>
      </c>
      <c r="F446" s="23"/>
      <c r="G446" s="44">
        <v>-20415</v>
      </c>
    </row>
    <row r="447" spans="1:7">
      <c r="A447" s="18" t="s">
        <v>342</v>
      </c>
      <c r="B447" s="19">
        <v>-141.46018007957005</v>
      </c>
      <c r="C447" s="19">
        <v>2428.5245901639341</v>
      </c>
      <c r="D447" s="28">
        <v>32.725565643102044</v>
      </c>
      <c r="E447" s="22">
        <v>69.599999999999994</v>
      </c>
      <c r="F447" s="23"/>
      <c r="G447" s="45">
        <v>0.7028940986257074</v>
      </c>
    </row>
    <row r="448" spans="1:7">
      <c r="A448" s="21" t="s">
        <v>271</v>
      </c>
      <c r="B448" s="80">
        <v>2.0393811728150415</v>
      </c>
      <c r="C448" s="80">
        <v>1.8974609689217161</v>
      </c>
      <c r="D448" s="1069">
        <v>1.2668330435861836</v>
      </c>
      <c r="E448" s="58">
        <v>1.28</v>
      </c>
      <c r="F448" s="147"/>
      <c r="G448" s="43">
        <v>1.3662700892693618</v>
      </c>
    </row>
    <row r="449" spans="1:7">
      <c r="A449" s="21" t="s">
        <v>343</v>
      </c>
      <c r="B449" s="59">
        <v>2.7748118016709569</v>
      </c>
      <c r="C449" s="59">
        <v>2.5209443605308404</v>
      </c>
      <c r="D449" s="1069">
        <v>1.7646807236921047</v>
      </c>
      <c r="E449" s="58">
        <v>1.7</v>
      </c>
      <c r="F449" s="147"/>
      <c r="G449" s="43">
        <v>1.8508841909828093</v>
      </c>
    </row>
    <row r="450" spans="1:7">
      <c r="A450" s="18" t="s">
        <v>344</v>
      </c>
      <c r="B450" s="28">
        <v>-1.5223956802693219</v>
      </c>
      <c r="C450" s="28">
        <v>-0.65363473019213814</v>
      </c>
      <c r="D450" s="28">
        <v>3.0872961150029012</v>
      </c>
      <c r="E450" s="29">
        <v>-0.3</v>
      </c>
      <c r="F450" s="30"/>
      <c r="G450" s="46">
        <v>0.19121054697893894</v>
      </c>
    </row>
    <row r="451" spans="1:7">
      <c r="A451" s="21" t="s">
        <v>345</v>
      </c>
      <c r="B451" s="19">
        <v>14.513915246808073</v>
      </c>
      <c r="C451" s="19">
        <v>13.583820024088876</v>
      </c>
      <c r="D451" s="28">
        <v>10.917830471204832</v>
      </c>
      <c r="E451" s="22">
        <v>13.23</v>
      </c>
      <c r="F451" s="30"/>
      <c r="G451" s="46">
        <v>12.678764217703664</v>
      </c>
    </row>
    <row r="452" spans="1:7">
      <c r="A452" s="21" t="s">
        <v>346</v>
      </c>
      <c r="B452" s="19">
        <v>2.6348494272407157</v>
      </c>
      <c r="C452" s="19">
        <v>2.4027879083948891</v>
      </c>
      <c r="D452" s="28">
        <v>1.87820261956929</v>
      </c>
      <c r="E452" s="22">
        <v>2.27</v>
      </c>
      <c r="F452" s="30"/>
      <c r="G452" s="47">
        <v>2.2532694978298355</v>
      </c>
    </row>
    <row r="453" spans="1:7">
      <c r="A453" s="18" t="s">
        <v>918</v>
      </c>
      <c r="B453" s="19">
        <v>28.663118670676035</v>
      </c>
      <c r="C453" s="19">
        <v>27.011429306922579</v>
      </c>
      <c r="D453" s="28">
        <v>28.306910466516854</v>
      </c>
      <c r="E453" s="22">
        <v>29</v>
      </c>
      <c r="F453" s="23"/>
      <c r="G453" s="43">
        <v>28.95760277407387</v>
      </c>
    </row>
    <row r="454" spans="1:7">
      <c r="A454" s="21" t="s">
        <v>347</v>
      </c>
      <c r="B454" s="31">
        <v>-5.2285741105791796</v>
      </c>
      <c r="C454" s="31">
        <v>-2.3488005333240642</v>
      </c>
      <c r="D454" s="31">
        <v>11.157358302895798</v>
      </c>
      <c r="E454" s="32">
        <v>-0.9</v>
      </c>
      <c r="F454" s="30"/>
      <c r="G454" s="47">
        <v>0.65345487053291995</v>
      </c>
    </row>
    <row r="455" spans="1:7">
      <c r="A455" s="24" t="s">
        <v>272</v>
      </c>
      <c r="B455" s="33">
        <v>773872</v>
      </c>
      <c r="C455" s="33">
        <v>810864</v>
      </c>
      <c r="D455" s="31">
        <v>970708</v>
      </c>
      <c r="E455" s="34">
        <v>778716</v>
      </c>
      <c r="F455" s="23"/>
      <c r="G455" s="44">
        <v>778716</v>
      </c>
    </row>
    <row r="456" spans="1:7">
      <c r="A456" s="18" t="s">
        <v>348</v>
      </c>
      <c r="B456" s="36">
        <v>128.09689732080454</v>
      </c>
      <c r="C456" s="36">
        <v>128.51564368246181</v>
      </c>
      <c r="D456" s="1070">
        <v>135.2686803111408</v>
      </c>
      <c r="E456" s="37">
        <v>130.4</v>
      </c>
      <c r="F456" s="23"/>
      <c r="G456" s="48">
        <v>130.43647517916776</v>
      </c>
    </row>
    <row r="457" spans="1:7">
      <c r="A457" s="24" t="s">
        <v>273</v>
      </c>
      <c r="B457" s="25">
        <v>49967</v>
      </c>
      <c r="C457" s="25">
        <v>74354</v>
      </c>
      <c r="D457" s="1067">
        <v>158626</v>
      </c>
      <c r="E457" s="34">
        <v>86498</v>
      </c>
      <c r="F457" s="30"/>
      <c r="G457" s="49">
        <v>369445</v>
      </c>
    </row>
    <row r="458" spans="1:7">
      <c r="A458" s="21" t="s">
        <v>894</v>
      </c>
      <c r="B458" s="36">
        <v>6.3146772321450442</v>
      </c>
      <c r="C458" s="36">
        <v>6.9186733711231092</v>
      </c>
      <c r="D458" s="1070">
        <v>4.3398297551974157</v>
      </c>
      <c r="E458" s="22">
        <v>5.73</v>
      </c>
      <c r="F458" s="30"/>
      <c r="G458" s="47">
        <v>5.716560652437483</v>
      </c>
    </row>
    <row r="459" spans="1:7">
      <c r="A459" s="18" t="s">
        <v>919</v>
      </c>
      <c r="B459" s="941">
        <v>-131</v>
      </c>
      <c r="C459" s="941">
        <v>-57.383879999999998</v>
      </c>
      <c r="D459" s="936">
        <v>280</v>
      </c>
      <c r="E459" s="922">
        <v>-23.6</v>
      </c>
      <c r="F459" s="23"/>
      <c r="G459" s="933">
        <v>16.7</v>
      </c>
    </row>
    <row r="460" spans="1:7">
      <c r="A460" s="18" t="s">
        <v>637</v>
      </c>
      <c r="B460" s="941">
        <v>-131</v>
      </c>
      <c r="C460" s="936">
        <v>-57.383879999999998</v>
      </c>
      <c r="D460" s="936">
        <v>260</v>
      </c>
      <c r="E460" s="922">
        <v>-23.6</v>
      </c>
      <c r="F460" s="23"/>
      <c r="G460" s="933">
        <v>16.7</v>
      </c>
    </row>
    <row r="461" spans="1:7">
      <c r="A461" s="18" t="s">
        <v>915</v>
      </c>
      <c r="B461" s="28" t="s">
        <v>650</v>
      </c>
      <c r="C461" s="28" t="s">
        <v>650</v>
      </c>
      <c r="D461" s="28">
        <v>21.392857142857142</v>
      </c>
      <c r="E461" s="29" t="s">
        <v>650</v>
      </c>
      <c r="F461" s="23"/>
      <c r="G461" s="43">
        <v>401.19760479041918</v>
      </c>
    </row>
    <row r="462" spans="1:7">
      <c r="A462" s="18" t="s">
        <v>916</v>
      </c>
      <c r="B462" s="28" t="s">
        <v>650</v>
      </c>
      <c r="C462" s="28" t="s">
        <v>650</v>
      </c>
      <c r="D462" s="28">
        <v>23.03846153846154</v>
      </c>
      <c r="E462" s="29" t="s">
        <v>650</v>
      </c>
      <c r="F462" s="23"/>
      <c r="G462" s="43">
        <v>401.19760479041918</v>
      </c>
    </row>
    <row r="463" spans="1:7">
      <c r="A463" s="24" t="s">
        <v>638</v>
      </c>
      <c r="B463" s="944">
        <v>2479.23</v>
      </c>
      <c r="C463" s="944">
        <v>2386.37</v>
      </c>
      <c r="D463" s="1071">
        <v>2590.75</v>
      </c>
      <c r="E463" s="922">
        <v>2570.31</v>
      </c>
      <c r="F463" s="148"/>
      <c r="G463" s="933">
        <v>2570.31</v>
      </c>
    </row>
    <row r="464" spans="1:7">
      <c r="A464" s="21" t="s">
        <v>917</v>
      </c>
      <c r="B464" s="19">
        <v>3.2978998266017041</v>
      </c>
      <c r="C464" s="19">
        <v>1.8339993342478884</v>
      </c>
      <c r="D464" s="31">
        <v>2.3058573063110424</v>
      </c>
      <c r="E464" s="22">
        <v>2.6</v>
      </c>
      <c r="F464" s="30"/>
      <c r="G464" s="47">
        <v>2.5996714401727972</v>
      </c>
    </row>
    <row r="465" spans="1:7">
      <c r="A465" s="24" t="s">
        <v>639</v>
      </c>
      <c r="B465" s="25">
        <v>8200</v>
      </c>
      <c r="C465" s="25">
        <v>4390</v>
      </c>
      <c r="D465" s="1072">
        <v>5990</v>
      </c>
      <c r="E465" s="26">
        <v>6700</v>
      </c>
      <c r="F465" s="23"/>
      <c r="G465" s="50">
        <v>6700</v>
      </c>
    </row>
    <row r="466" spans="1:7" ht="15.75" thickBot="1">
      <c r="A466" s="103" t="s">
        <v>386</v>
      </c>
      <c r="B466" s="104">
        <v>918415</v>
      </c>
      <c r="C466" s="104">
        <v>918464</v>
      </c>
      <c r="D466" s="1059">
        <v>918470</v>
      </c>
      <c r="E466" s="106">
        <v>918498</v>
      </c>
      <c r="F466" s="23"/>
      <c r="G466" s="105">
        <v>918462</v>
      </c>
    </row>
    <row r="467" spans="1:7">
      <c r="A467" s="88" t="s">
        <v>895</v>
      </c>
      <c r="B467" s="40"/>
      <c r="C467" s="40"/>
      <c r="D467" s="10"/>
      <c r="E467" s="40"/>
      <c r="F467" s="23"/>
      <c r="G467" s="51"/>
    </row>
  </sheetData>
  <sheetProtection password="DA57" sheet="1" objects="1" scenarios="1"/>
  <mergeCells count="33">
    <mergeCell ref="A15:G15"/>
    <mergeCell ref="A16:G16"/>
    <mergeCell ref="A17:G17"/>
    <mergeCell ref="A1:A2"/>
    <mergeCell ref="A12:B12"/>
    <mergeCell ref="A13:B13"/>
    <mergeCell ref="A14:G14"/>
    <mergeCell ref="A28:G28"/>
    <mergeCell ref="A31:G31"/>
    <mergeCell ref="A23:G23"/>
    <mergeCell ref="A25:G25"/>
    <mergeCell ref="A24:G24"/>
    <mergeCell ref="A29:G29"/>
    <mergeCell ref="A30:G30"/>
    <mergeCell ref="A37:G37"/>
    <mergeCell ref="A33:G33"/>
    <mergeCell ref="A34:G34"/>
    <mergeCell ref="A32:G32"/>
    <mergeCell ref="A35:G35"/>
    <mergeCell ref="A36:G36"/>
    <mergeCell ref="A18:G18"/>
    <mergeCell ref="A19:G19"/>
    <mergeCell ref="A21:G21"/>
    <mergeCell ref="A27:G27"/>
    <mergeCell ref="A20:G20"/>
    <mergeCell ref="A26:G26"/>
    <mergeCell ref="A22:G22"/>
    <mergeCell ref="A39:G39"/>
    <mergeCell ref="A190:G190"/>
    <mergeCell ref="A189:G189"/>
    <mergeCell ref="A40:G40"/>
    <mergeCell ref="A41:G41"/>
    <mergeCell ref="A42:G42"/>
  </mergeCells>
  <phoneticPr fontId="3"/>
  <printOptions horizontalCentered="1"/>
  <pageMargins left="0.78740157480314965" right="0.78740157480314965" top="0.78740157480314965" bottom="0.78740157480314965" header="0.39370078740157483" footer="0.39370078740157483"/>
  <pageSetup paperSize="9" scale="65" firstPageNumber="54" orientation="portrait" useFirstPageNumber="1" r:id="rId1"/>
  <headerFooter alignWithMargins="0">
    <oddHeader>&amp;R&amp;"Arial,斜体"&amp;16Financial Indicator/Sony Consolidated Historical Data 2001-2011</oddHeader>
    <oddFooter>&amp;L&amp;"Arial,Regular"&amp;16*Please refer to Notes.&amp;C&amp;"Arial,Regular"&amp;16&amp;P&amp;R&amp;"Arial,Regular"&amp;16Sony Investor Relations</oddFooter>
  </headerFooter>
  <rowBreaks count="5" manualBreakCount="5">
    <brk id="78" max="7" man="1"/>
    <brk id="149" max="7" man="1"/>
    <brk id="229" max="7" man="1"/>
    <brk id="309" max="7" man="1"/>
    <brk id="389" max="7"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indexed="47"/>
    <pageSetUpPr fitToPage="1"/>
  </sheetPr>
  <dimension ref="A1:F429"/>
  <sheetViews>
    <sheetView showGridLines="0" view="pageBreakPreview" zoomScale="70" zoomScaleNormal="70" zoomScaleSheetLayoutView="70" workbookViewId="0">
      <selection sqref="A1:E2"/>
    </sheetView>
  </sheetViews>
  <sheetFormatPr defaultRowHeight="18" customHeight="1"/>
  <cols>
    <col min="1" max="1" width="2" style="2" customWidth="1"/>
    <col min="2" max="2" width="4.75" style="91" bestFit="1" customWidth="1"/>
    <col min="3" max="3" width="80.625" style="2" customWidth="1"/>
    <col min="4" max="6" width="15" style="2" customWidth="1"/>
    <col min="7" max="7" width="1.25" style="2" customWidth="1"/>
    <col min="8" max="16384" width="9" style="2"/>
  </cols>
  <sheetData>
    <row r="1" spans="1:5" ht="18" customHeight="1">
      <c r="A1" s="1463" t="s">
        <v>825</v>
      </c>
      <c r="B1" s="1463"/>
      <c r="C1" s="1463"/>
      <c r="D1" s="1463"/>
      <c r="E1" s="1463"/>
    </row>
    <row r="2" spans="1:5" ht="18" customHeight="1">
      <c r="A2" s="1463"/>
      <c r="B2" s="1463"/>
      <c r="C2" s="1463"/>
      <c r="D2" s="1463"/>
      <c r="E2" s="1463"/>
    </row>
    <row r="12" spans="1:5" ht="18" customHeight="1">
      <c r="A12" s="93" t="s">
        <v>541</v>
      </c>
    </row>
    <row r="13" spans="1:5" ht="18" customHeight="1">
      <c r="B13" s="95">
        <v>1</v>
      </c>
      <c r="C13" s="136" t="s">
        <v>695</v>
      </c>
    </row>
    <row r="14" spans="1:5" ht="18" customHeight="1">
      <c r="C14" s="2" t="s">
        <v>696</v>
      </c>
    </row>
    <row r="15" spans="1:5" ht="18" customHeight="1">
      <c r="C15" s="2" t="s">
        <v>697</v>
      </c>
    </row>
    <row r="16" spans="1:5" ht="18" customHeight="1">
      <c r="C16" s="136" t="s">
        <v>698</v>
      </c>
    </row>
    <row r="17" spans="1:3" ht="18" customHeight="1">
      <c r="C17" s="136" t="s">
        <v>699</v>
      </c>
    </row>
    <row r="18" spans="1:3" ht="18" customHeight="1">
      <c r="C18" s="2" t="s">
        <v>139</v>
      </c>
    </row>
    <row r="19" spans="1:3" ht="18" customHeight="1">
      <c r="C19" s="136" t="s">
        <v>140</v>
      </c>
    </row>
    <row r="20" spans="1:3" ht="18" customHeight="1">
      <c r="C20" s="136" t="s">
        <v>141</v>
      </c>
    </row>
    <row r="21" spans="1:3" ht="18" customHeight="1">
      <c r="C21" s="2" t="s">
        <v>142</v>
      </c>
    </row>
    <row r="22" spans="1:3" ht="18" customHeight="1">
      <c r="C22" s="2" t="s">
        <v>153</v>
      </c>
    </row>
    <row r="25" spans="1:3" ht="18" customHeight="1">
      <c r="A25" s="93" t="s">
        <v>393</v>
      </c>
    </row>
    <row r="26" spans="1:3" ht="18" customHeight="1">
      <c r="B26" s="95">
        <v>1</v>
      </c>
      <c r="C26" s="136" t="s">
        <v>326</v>
      </c>
    </row>
    <row r="27" spans="1:3" ht="18" customHeight="1">
      <c r="C27" s="2" t="s">
        <v>327</v>
      </c>
    </row>
    <row r="28" spans="1:3" ht="18" customHeight="1">
      <c r="C28" s="2" t="s">
        <v>328</v>
      </c>
    </row>
    <row r="29" spans="1:3" ht="18" customHeight="1">
      <c r="C29" s="136" t="s">
        <v>329</v>
      </c>
    </row>
    <row r="30" spans="1:3" ht="18" customHeight="1">
      <c r="C30" s="136" t="s">
        <v>849</v>
      </c>
    </row>
    <row r="31" spans="1:3" ht="18" customHeight="1">
      <c r="C31" s="2" t="s">
        <v>854</v>
      </c>
    </row>
    <row r="32" spans="1:3" ht="18" customHeight="1">
      <c r="C32" s="136" t="s">
        <v>846</v>
      </c>
    </row>
    <row r="33" spans="1:6" ht="18" customHeight="1">
      <c r="C33" s="136" t="s">
        <v>847</v>
      </c>
    </row>
    <row r="34" spans="1:6" ht="18" customHeight="1">
      <c r="C34" s="2" t="s">
        <v>154</v>
      </c>
    </row>
    <row r="36" spans="1:6" ht="18" customHeight="1">
      <c r="B36" s="171">
        <v>2</v>
      </c>
      <c r="C36" s="1" t="s">
        <v>813</v>
      </c>
      <c r="D36" s="1"/>
      <c r="E36" s="1"/>
    </row>
    <row r="37" spans="1:6" ht="18" customHeight="1">
      <c r="B37" s="172"/>
      <c r="C37" s="173" t="s">
        <v>364</v>
      </c>
      <c r="D37" s="1"/>
      <c r="E37" s="1"/>
    </row>
    <row r="38" spans="1:6" ht="18" customHeight="1">
      <c r="B38" s="172"/>
      <c r="C38" s="173" t="s">
        <v>365</v>
      </c>
      <c r="D38" s="1"/>
      <c r="E38" s="1"/>
    </row>
    <row r="39" spans="1:6" ht="18" customHeight="1">
      <c r="B39" s="172"/>
      <c r="C39" s="1" t="s">
        <v>812</v>
      </c>
      <c r="D39" s="1"/>
      <c r="E39" s="1"/>
    </row>
    <row r="40" spans="1:6" ht="18" customHeight="1">
      <c r="B40" s="172"/>
      <c r="C40" s="1" t="s">
        <v>366</v>
      </c>
      <c r="D40" s="1"/>
      <c r="E40" s="1"/>
      <c r="F40" s="1"/>
    </row>
    <row r="41" spans="1:6" ht="18" customHeight="1">
      <c r="B41" s="172"/>
      <c r="C41" s="1" t="s">
        <v>367</v>
      </c>
      <c r="D41" s="1"/>
      <c r="E41" s="1"/>
      <c r="F41" s="1"/>
    </row>
    <row r="44" spans="1:6" ht="18" customHeight="1">
      <c r="A44" s="93" t="s">
        <v>962</v>
      </c>
      <c r="C44" s="136"/>
    </row>
    <row r="45" spans="1:6" ht="18" customHeight="1">
      <c r="B45" s="95">
        <v>1</v>
      </c>
      <c r="C45" s="142" t="s">
        <v>853</v>
      </c>
    </row>
    <row r="46" spans="1:6" ht="18" customHeight="1">
      <c r="C46" s="136" t="s">
        <v>881</v>
      </c>
    </row>
    <row r="47" spans="1:6" ht="18" customHeight="1">
      <c r="C47" s="136" t="s">
        <v>882</v>
      </c>
    </row>
    <row r="48" spans="1:6" ht="18" customHeight="1">
      <c r="C48" s="136" t="s">
        <v>388</v>
      </c>
    </row>
    <row r="49" spans="1:3" ht="18" customHeight="1">
      <c r="C49" s="136" t="s">
        <v>531</v>
      </c>
    </row>
    <row r="50" spans="1:3" ht="18" customHeight="1">
      <c r="C50" s="136" t="s">
        <v>532</v>
      </c>
    </row>
    <row r="51" spans="1:3" ht="18" customHeight="1">
      <c r="C51" s="136" t="s">
        <v>533</v>
      </c>
    </row>
    <row r="52" spans="1:3" ht="18" customHeight="1">
      <c r="C52" s="136" t="s">
        <v>536</v>
      </c>
    </row>
    <row r="53" spans="1:3" ht="18" customHeight="1">
      <c r="C53" s="136" t="s">
        <v>877</v>
      </c>
    </row>
    <row r="54" spans="1:3" ht="18" customHeight="1">
      <c r="C54" s="136" t="s">
        <v>35</v>
      </c>
    </row>
    <row r="55" spans="1:3" ht="18" customHeight="1">
      <c r="C55" s="136" t="s">
        <v>553</v>
      </c>
    </row>
    <row r="56" spans="1:3" ht="18" customHeight="1">
      <c r="C56" s="136" t="s">
        <v>554</v>
      </c>
    </row>
    <row r="57" spans="1:3" ht="18" customHeight="1">
      <c r="C57" s="136" t="s">
        <v>534</v>
      </c>
    </row>
    <row r="58" spans="1:3" ht="18" customHeight="1">
      <c r="C58" s="2" t="s">
        <v>535</v>
      </c>
    </row>
    <row r="59" spans="1:3" ht="18" customHeight="1">
      <c r="C59" s="2" t="s">
        <v>155</v>
      </c>
    </row>
    <row r="62" spans="1:3" ht="18" customHeight="1">
      <c r="A62" s="93" t="s">
        <v>962</v>
      </c>
    </row>
    <row r="63" spans="1:3" ht="18" customHeight="1">
      <c r="B63" s="145">
        <v>2</v>
      </c>
      <c r="C63" s="141" t="s">
        <v>54</v>
      </c>
    </row>
    <row r="64" spans="1:3" ht="18" customHeight="1">
      <c r="C64" s="141" t="s">
        <v>143</v>
      </c>
    </row>
    <row r="65" spans="1:3" ht="18" customHeight="1">
      <c r="C65" s="141" t="s">
        <v>52</v>
      </c>
    </row>
    <row r="66" spans="1:3" ht="18" customHeight="1">
      <c r="C66" s="136" t="s">
        <v>794</v>
      </c>
    </row>
    <row r="67" spans="1:3" ht="18" customHeight="1">
      <c r="C67" s="136" t="s">
        <v>53</v>
      </c>
    </row>
    <row r="68" spans="1:3" ht="18" customHeight="1">
      <c r="C68" s="136" t="s">
        <v>783</v>
      </c>
    </row>
    <row r="69" spans="1:3" ht="18" customHeight="1">
      <c r="C69" s="136" t="s">
        <v>784</v>
      </c>
    </row>
    <row r="70" spans="1:3" ht="18" customHeight="1">
      <c r="C70" s="2" t="s">
        <v>785</v>
      </c>
    </row>
    <row r="71" spans="1:3" ht="18" customHeight="1">
      <c r="A71" s="93"/>
      <c r="C71" s="2" t="s">
        <v>786</v>
      </c>
    </row>
    <row r="72" spans="1:3" ht="18" customHeight="1">
      <c r="B72" s="95"/>
      <c r="C72" s="135" t="s">
        <v>787</v>
      </c>
    </row>
    <row r="73" spans="1:3" ht="18" customHeight="1">
      <c r="C73" s="135" t="s">
        <v>788</v>
      </c>
    </row>
    <row r="74" spans="1:3" ht="18" customHeight="1">
      <c r="C74" s="135" t="s">
        <v>789</v>
      </c>
    </row>
    <row r="75" spans="1:3" ht="18" customHeight="1">
      <c r="C75" s="135" t="s">
        <v>790</v>
      </c>
    </row>
    <row r="76" spans="1:3" ht="18" customHeight="1">
      <c r="C76" s="135" t="s">
        <v>791</v>
      </c>
    </row>
    <row r="77" spans="1:3" ht="18" customHeight="1">
      <c r="C77" s="2" t="s">
        <v>792</v>
      </c>
    </row>
    <row r="78" spans="1:3" ht="18" customHeight="1">
      <c r="C78" s="136" t="s">
        <v>793</v>
      </c>
    </row>
    <row r="79" spans="1:3" ht="18" customHeight="1">
      <c r="C79" s="136"/>
    </row>
    <row r="80" spans="1:3" ht="18" customHeight="1">
      <c r="C80" s="136"/>
    </row>
    <row r="81" spans="1:3" ht="18" customHeight="1">
      <c r="A81" s="93" t="s">
        <v>530</v>
      </c>
    </row>
    <row r="82" spans="1:3" ht="18" customHeight="1">
      <c r="B82" s="95">
        <v>1</v>
      </c>
      <c r="C82" s="142" t="s">
        <v>775</v>
      </c>
    </row>
    <row r="83" spans="1:3" ht="18" customHeight="1">
      <c r="C83" s="140" t="s">
        <v>192</v>
      </c>
    </row>
    <row r="84" spans="1:3" ht="18" customHeight="1">
      <c r="C84" s="141" t="s">
        <v>193</v>
      </c>
    </row>
    <row r="85" spans="1:3" ht="18" customHeight="1">
      <c r="C85" s="141" t="s">
        <v>194</v>
      </c>
    </row>
    <row r="86" spans="1:3" ht="18" customHeight="1">
      <c r="C86" s="141" t="s">
        <v>195</v>
      </c>
    </row>
    <row r="87" spans="1:3" ht="18" customHeight="1">
      <c r="C87" s="136" t="s">
        <v>866</v>
      </c>
    </row>
    <row r="88" spans="1:3" ht="18" customHeight="1">
      <c r="C88" s="136" t="s">
        <v>867</v>
      </c>
    </row>
    <row r="89" spans="1:3" ht="18" customHeight="1">
      <c r="C89" s="136" t="s">
        <v>868</v>
      </c>
    </row>
    <row r="90" spans="1:3" ht="18" customHeight="1">
      <c r="C90" s="136" t="s">
        <v>269</v>
      </c>
    </row>
    <row r="91" spans="1:3" ht="18" customHeight="1">
      <c r="C91" s="136"/>
    </row>
    <row r="92" spans="1:3" ht="18" customHeight="1">
      <c r="C92" s="136"/>
    </row>
    <row r="93" spans="1:3" ht="18" customHeight="1">
      <c r="A93" s="93" t="s">
        <v>996</v>
      </c>
    </row>
    <row r="94" spans="1:3" ht="18" customHeight="1">
      <c r="B94" s="95">
        <v>1</v>
      </c>
      <c r="C94" s="135" t="s">
        <v>733</v>
      </c>
    </row>
    <row r="95" spans="1:3" ht="18" customHeight="1">
      <c r="C95" s="135" t="s">
        <v>734</v>
      </c>
    </row>
    <row r="96" spans="1:3" ht="18" customHeight="1">
      <c r="C96" s="135" t="s">
        <v>735</v>
      </c>
    </row>
    <row r="97" spans="1:5" ht="18" customHeight="1">
      <c r="C97" s="135" t="s">
        <v>736</v>
      </c>
    </row>
    <row r="98" spans="1:5" ht="18" customHeight="1">
      <c r="C98" s="135" t="s">
        <v>737</v>
      </c>
    </row>
    <row r="99" spans="1:5" ht="18" customHeight="1">
      <c r="C99" s="2" t="s">
        <v>658</v>
      </c>
    </row>
    <row r="100" spans="1:5" ht="18" customHeight="1">
      <c r="C100" s="136" t="s">
        <v>659</v>
      </c>
    </row>
    <row r="101" spans="1:5" ht="18" customHeight="1">
      <c r="C101" s="136" t="s">
        <v>660</v>
      </c>
    </row>
    <row r="102" spans="1:5" ht="18" customHeight="1">
      <c r="C102" s="136" t="s">
        <v>661</v>
      </c>
    </row>
    <row r="103" spans="1:5" ht="18" customHeight="1">
      <c r="C103" s="136" t="s">
        <v>662</v>
      </c>
    </row>
    <row r="104" spans="1:5" ht="18" customHeight="1">
      <c r="C104" s="136" t="s">
        <v>663</v>
      </c>
    </row>
    <row r="105" spans="1:5" ht="18" customHeight="1">
      <c r="C105" s="136"/>
    </row>
    <row r="106" spans="1:5" ht="18" customHeight="1">
      <c r="C106" s="136"/>
    </row>
    <row r="107" spans="1:5" ht="18" customHeight="1">
      <c r="A107" s="93" t="s">
        <v>995</v>
      </c>
      <c r="C107" s="109"/>
      <c r="D107" s="92"/>
      <c r="E107" s="92"/>
    </row>
    <row r="108" spans="1:5" ht="18" customHeight="1">
      <c r="B108" s="95">
        <v>1</v>
      </c>
      <c r="C108" s="2" t="s">
        <v>970</v>
      </c>
    </row>
    <row r="109" spans="1:5" ht="18" customHeight="1">
      <c r="A109" s="93"/>
      <c r="B109" s="94"/>
      <c r="C109" s="136" t="s">
        <v>971</v>
      </c>
    </row>
    <row r="110" spans="1:5" ht="18" customHeight="1">
      <c r="A110" s="93"/>
      <c r="B110" s="94"/>
      <c r="C110" s="136" t="s">
        <v>68</v>
      </c>
    </row>
    <row r="111" spans="1:5" ht="18" customHeight="1">
      <c r="A111" s="93"/>
      <c r="B111" s="94"/>
      <c r="C111" s="136" t="s">
        <v>69</v>
      </c>
    </row>
    <row r="112" spans="1:5" ht="18" customHeight="1">
      <c r="A112" s="93"/>
      <c r="B112" s="94"/>
      <c r="C112" s="136" t="s">
        <v>73</v>
      </c>
    </row>
    <row r="113" spans="1:6" ht="18" customHeight="1">
      <c r="A113" s="93"/>
      <c r="B113" s="94"/>
      <c r="C113" s="136" t="s">
        <v>70</v>
      </c>
    </row>
    <row r="114" spans="1:6" ht="18" customHeight="1">
      <c r="A114" s="93"/>
      <c r="B114" s="94"/>
      <c r="F114" s="92"/>
    </row>
    <row r="115" spans="1:6" ht="18" customHeight="1">
      <c r="A115" s="93"/>
      <c r="B115" s="95">
        <v>2</v>
      </c>
      <c r="C115" s="2" t="s">
        <v>74</v>
      </c>
      <c r="E115" s="92"/>
      <c r="F115" s="92"/>
    </row>
    <row r="116" spans="1:6" ht="18" customHeight="1">
      <c r="A116" s="93"/>
      <c r="B116" s="94"/>
      <c r="C116" s="136" t="s">
        <v>75</v>
      </c>
      <c r="E116" s="92"/>
      <c r="F116" s="92"/>
    </row>
    <row r="117" spans="1:6" ht="18" customHeight="1">
      <c r="A117" s="93"/>
      <c r="B117" s="94"/>
      <c r="C117" s="136" t="s">
        <v>226</v>
      </c>
      <c r="D117" s="92"/>
      <c r="E117" s="92"/>
      <c r="F117" s="92"/>
    </row>
    <row r="118" spans="1:6" ht="18" customHeight="1">
      <c r="A118" s="93"/>
      <c r="B118" s="94"/>
      <c r="C118" s="136" t="s">
        <v>227</v>
      </c>
      <c r="D118" s="92"/>
      <c r="E118" s="92"/>
      <c r="F118" s="92"/>
    </row>
    <row r="119" spans="1:6" ht="18" customHeight="1">
      <c r="A119" s="93"/>
      <c r="C119" s="136" t="s">
        <v>988</v>
      </c>
      <c r="D119" s="92"/>
      <c r="E119" s="92"/>
      <c r="F119" s="92"/>
    </row>
    <row r="120" spans="1:6" ht="18" customHeight="1">
      <c r="A120" s="93"/>
      <c r="C120" s="136" t="s">
        <v>989</v>
      </c>
      <c r="D120" s="92"/>
      <c r="E120" s="92"/>
      <c r="F120" s="92"/>
    </row>
    <row r="121" spans="1:6" ht="18" customHeight="1">
      <c r="C121" s="136" t="s">
        <v>990</v>
      </c>
      <c r="D121" s="92"/>
      <c r="E121" s="92"/>
      <c r="F121" s="92"/>
    </row>
    <row r="122" spans="1:6" ht="18" customHeight="1">
      <c r="C122" s="136" t="s">
        <v>991</v>
      </c>
      <c r="D122" s="92"/>
      <c r="E122" s="92"/>
    </row>
    <row r="123" spans="1:6" ht="18" customHeight="1">
      <c r="C123" s="136" t="s">
        <v>992</v>
      </c>
      <c r="D123" s="92"/>
      <c r="E123" s="92"/>
    </row>
    <row r="124" spans="1:6" ht="18" customHeight="1">
      <c r="C124" s="136" t="s">
        <v>796</v>
      </c>
      <c r="D124" s="92"/>
      <c r="E124" s="92"/>
    </row>
    <row r="125" spans="1:6" ht="18" customHeight="1">
      <c r="C125" s="2" t="s">
        <v>871</v>
      </c>
      <c r="D125" s="92"/>
      <c r="E125" s="92"/>
    </row>
    <row r="126" spans="1:6" ht="18" customHeight="1">
      <c r="C126" s="2" t="s">
        <v>797</v>
      </c>
    </row>
    <row r="129" spans="1:6" ht="18" customHeight="1">
      <c r="A129" s="93" t="s">
        <v>995</v>
      </c>
    </row>
    <row r="130" spans="1:6" ht="18" customHeight="1">
      <c r="B130" s="95">
        <v>3</v>
      </c>
      <c r="C130" s="2" t="s">
        <v>546</v>
      </c>
    </row>
    <row r="131" spans="1:6" ht="18" customHeight="1">
      <c r="C131" s="136" t="s">
        <v>872</v>
      </c>
    </row>
    <row r="132" spans="1:6" ht="18" customHeight="1">
      <c r="C132" s="96" t="s">
        <v>644</v>
      </c>
    </row>
    <row r="133" spans="1:6" ht="18" customHeight="1">
      <c r="C133" s="96" t="s">
        <v>645</v>
      </c>
    </row>
    <row r="134" spans="1:6" ht="18" customHeight="1">
      <c r="C134" s="96" t="s">
        <v>543</v>
      </c>
    </row>
    <row r="135" spans="1:6" ht="18" customHeight="1">
      <c r="C135" s="96" t="s">
        <v>544</v>
      </c>
    </row>
    <row r="136" spans="1:6" ht="18" customHeight="1">
      <c r="C136" s="96" t="s">
        <v>545</v>
      </c>
    </row>
    <row r="137" spans="1:6" ht="18" customHeight="1">
      <c r="C137" s="96" t="s">
        <v>547</v>
      </c>
    </row>
    <row r="138" spans="1:6" ht="18" customHeight="1">
      <c r="C138" s="96" t="s">
        <v>378</v>
      </c>
    </row>
    <row r="139" spans="1:6" ht="18" customHeight="1">
      <c r="C139" s="96" t="s">
        <v>503</v>
      </c>
    </row>
    <row r="140" spans="1:6" ht="18" customHeight="1">
      <c r="C140" s="96"/>
    </row>
    <row r="141" spans="1:6" ht="18" customHeight="1">
      <c r="C141" s="96"/>
    </row>
    <row r="142" spans="1:6" ht="18" customHeight="1">
      <c r="A142" s="93" t="s">
        <v>806</v>
      </c>
      <c r="C142" s="109"/>
      <c r="D142" s="92"/>
      <c r="E142" s="92"/>
      <c r="F142" s="92"/>
    </row>
    <row r="143" spans="1:6" ht="18" customHeight="1">
      <c r="B143" s="95">
        <v>1</v>
      </c>
      <c r="C143" s="2" t="s">
        <v>982</v>
      </c>
      <c r="E143" s="92"/>
      <c r="F143" s="92"/>
    </row>
    <row r="144" spans="1:6" ht="18" customHeight="1">
      <c r="A144" s="93"/>
      <c r="B144" s="94"/>
      <c r="C144" s="2" t="s">
        <v>669</v>
      </c>
      <c r="E144" s="92"/>
      <c r="F144" s="92"/>
    </row>
    <row r="145" spans="1:6" ht="18" customHeight="1">
      <c r="A145" s="93"/>
      <c r="B145" s="94"/>
      <c r="C145" s="92" t="s">
        <v>79</v>
      </c>
      <c r="D145" s="92"/>
      <c r="E145" s="92"/>
      <c r="F145" s="92"/>
    </row>
    <row r="146" spans="1:6" ht="18" customHeight="1">
      <c r="A146" s="93"/>
      <c r="B146" s="94"/>
      <c r="C146" s="96" t="s">
        <v>588</v>
      </c>
      <c r="D146" s="92"/>
      <c r="E146" s="92"/>
      <c r="F146" s="92"/>
    </row>
    <row r="147" spans="1:6" ht="18" customHeight="1">
      <c r="A147" s="93"/>
      <c r="B147" s="94"/>
      <c r="C147" s="92" t="s">
        <v>589</v>
      </c>
      <c r="D147" s="92"/>
      <c r="E147" s="92"/>
      <c r="F147" s="92"/>
    </row>
    <row r="148" spans="1:6" ht="18" customHeight="1">
      <c r="A148" s="93"/>
      <c r="B148" s="94"/>
      <c r="C148" s="96" t="s">
        <v>667</v>
      </c>
      <c r="D148" s="92"/>
      <c r="E148" s="92"/>
      <c r="F148" s="92"/>
    </row>
    <row r="149" spans="1:6" ht="18" customHeight="1">
      <c r="A149" s="93"/>
      <c r="B149" s="94"/>
      <c r="C149" s="96" t="s">
        <v>666</v>
      </c>
      <c r="D149" s="92"/>
      <c r="E149" s="92"/>
      <c r="F149" s="92"/>
    </row>
    <row r="150" spans="1:6" ht="18" customHeight="1">
      <c r="A150" s="93"/>
      <c r="B150" s="94"/>
      <c r="C150" s="92" t="s">
        <v>807</v>
      </c>
      <c r="D150" s="92"/>
      <c r="E150" s="92"/>
      <c r="F150" s="92"/>
    </row>
    <row r="151" spans="1:6" ht="18" customHeight="1">
      <c r="A151" s="93"/>
      <c r="B151" s="94"/>
      <c r="C151" s="96" t="s">
        <v>668</v>
      </c>
      <c r="D151" s="92"/>
      <c r="E151" s="92"/>
      <c r="F151" s="92"/>
    </row>
    <row r="152" spans="1:6" ht="18" customHeight="1">
      <c r="A152" s="93"/>
      <c r="B152" s="94"/>
      <c r="C152" s="92" t="s">
        <v>808</v>
      </c>
      <c r="D152" s="92"/>
      <c r="E152" s="92"/>
      <c r="F152" s="92"/>
    </row>
    <row r="153" spans="1:6" ht="18" customHeight="1">
      <c r="A153" s="93"/>
      <c r="B153" s="94"/>
      <c r="C153" s="110"/>
      <c r="D153" s="98"/>
      <c r="E153" s="92"/>
      <c r="F153" s="92"/>
    </row>
    <row r="154" spans="1:6" ht="18" customHeight="1">
      <c r="A154" s="93"/>
      <c r="B154" s="95">
        <v>2</v>
      </c>
      <c r="C154" s="65" t="s">
        <v>706</v>
      </c>
      <c r="D154" s="121"/>
      <c r="E154" s="92"/>
      <c r="F154" s="92"/>
    </row>
    <row r="155" spans="1:6" ht="18" customHeight="1">
      <c r="A155" s="93"/>
      <c r="B155" s="95"/>
      <c r="C155" s="65" t="s">
        <v>705</v>
      </c>
      <c r="D155" s="121"/>
      <c r="E155" s="92"/>
      <c r="F155" s="92"/>
    </row>
    <row r="156" spans="1:6" ht="18" customHeight="1">
      <c r="A156" s="93"/>
      <c r="B156" s="95"/>
      <c r="C156" s="65" t="s">
        <v>707</v>
      </c>
      <c r="D156" s="121"/>
      <c r="E156" s="92"/>
      <c r="F156" s="92"/>
    </row>
    <row r="157" spans="1:6" ht="18" customHeight="1">
      <c r="A157" s="93"/>
      <c r="B157" s="95"/>
      <c r="C157" s="65" t="s">
        <v>708</v>
      </c>
      <c r="D157" s="121"/>
      <c r="E157" s="92"/>
      <c r="F157" s="92"/>
    </row>
    <row r="158" spans="1:6" ht="18" customHeight="1">
      <c r="A158" s="93"/>
      <c r="B158" s="95"/>
      <c r="C158" s="65" t="s">
        <v>997</v>
      </c>
      <c r="D158" s="121"/>
      <c r="E158" s="92"/>
      <c r="F158" s="92"/>
    </row>
    <row r="159" spans="1:6" ht="18" customHeight="1">
      <c r="A159" s="93"/>
      <c r="B159" s="95"/>
      <c r="C159" s="65" t="s">
        <v>145</v>
      </c>
      <c r="D159" s="121"/>
      <c r="E159" s="92"/>
      <c r="F159" s="92"/>
    </row>
    <row r="162" spans="1:6" ht="18" customHeight="1">
      <c r="A162" s="93" t="s">
        <v>826</v>
      </c>
      <c r="B162" s="94"/>
      <c r="C162" s="92"/>
      <c r="D162" s="92"/>
      <c r="E162" s="92"/>
      <c r="F162" s="92"/>
    </row>
    <row r="163" spans="1:6" ht="18" customHeight="1">
      <c r="B163" s="95">
        <v>1</v>
      </c>
      <c r="C163" s="92" t="s">
        <v>878</v>
      </c>
      <c r="D163" s="92"/>
      <c r="E163" s="92"/>
      <c r="F163" s="92"/>
    </row>
    <row r="164" spans="1:6" ht="18" customHeight="1">
      <c r="C164" s="96" t="s">
        <v>40</v>
      </c>
      <c r="D164" s="92"/>
      <c r="E164" s="92"/>
      <c r="F164" s="92"/>
    </row>
    <row r="165" spans="1:6" ht="18" customHeight="1">
      <c r="C165" s="96" t="s">
        <v>836</v>
      </c>
      <c r="D165" s="92"/>
      <c r="E165" s="92"/>
      <c r="F165" s="92"/>
    </row>
    <row r="166" spans="1:6" ht="18" customHeight="1">
      <c r="C166" s="96" t="s">
        <v>285</v>
      </c>
      <c r="D166" s="92"/>
      <c r="E166" s="92"/>
      <c r="F166" s="92"/>
    </row>
    <row r="167" spans="1:6" ht="18" customHeight="1">
      <c r="C167" s="96" t="s">
        <v>138</v>
      </c>
      <c r="D167" s="92"/>
      <c r="E167" s="92"/>
      <c r="F167" s="92"/>
    </row>
    <row r="168" spans="1:6" ht="18" customHeight="1">
      <c r="C168" s="96" t="s">
        <v>672</v>
      </c>
      <c r="D168" s="92"/>
      <c r="E168" s="92"/>
      <c r="F168" s="92"/>
    </row>
    <row r="169" spans="1:6" ht="18" customHeight="1">
      <c r="C169" s="96" t="s">
        <v>390</v>
      </c>
      <c r="D169" s="92"/>
      <c r="E169" s="92"/>
      <c r="F169" s="92"/>
    </row>
    <row r="170" spans="1:6" ht="18" customHeight="1">
      <c r="C170" s="96" t="s">
        <v>869</v>
      </c>
      <c r="D170" s="92"/>
      <c r="E170" s="92"/>
      <c r="F170" s="92"/>
    </row>
    <row r="171" spans="1:6" ht="18" customHeight="1">
      <c r="C171" s="96" t="s">
        <v>758</v>
      </c>
      <c r="D171" s="92"/>
      <c r="E171" s="92"/>
      <c r="F171" s="92"/>
    </row>
    <row r="172" spans="1:6" ht="18" customHeight="1">
      <c r="C172" s="92" t="s">
        <v>759</v>
      </c>
      <c r="D172" s="92"/>
      <c r="E172" s="92"/>
      <c r="F172" s="92"/>
    </row>
    <row r="173" spans="1:6" ht="18" customHeight="1">
      <c r="C173" s="92" t="s">
        <v>925</v>
      </c>
      <c r="D173" s="92"/>
      <c r="E173" s="92"/>
      <c r="F173" s="92"/>
    </row>
    <row r="174" spans="1:6" ht="18" customHeight="1">
      <c r="C174" s="92" t="s">
        <v>879</v>
      </c>
      <c r="D174" s="92"/>
      <c r="E174" s="92"/>
      <c r="F174" s="92"/>
    </row>
    <row r="175" spans="1:6" ht="18" customHeight="1">
      <c r="A175" s="93"/>
      <c r="C175" s="92"/>
      <c r="D175" s="92"/>
      <c r="E175" s="92"/>
      <c r="F175" s="92"/>
    </row>
    <row r="176" spans="1:6" ht="18" customHeight="1">
      <c r="B176" s="95">
        <v>2</v>
      </c>
      <c r="C176" s="96" t="s">
        <v>850</v>
      </c>
    </row>
    <row r="177" spans="1:6" ht="18" customHeight="1">
      <c r="C177" s="96" t="s">
        <v>851</v>
      </c>
    </row>
    <row r="178" spans="1:6" ht="18" customHeight="1">
      <c r="A178" s="93"/>
      <c r="C178" s="96" t="s">
        <v>593</v>
      </c>
    </row>
    <row r="179" spans="1:6" ht="18" customHeight="1">
      <c r="C179" s="96" t="s">
        <v>999</v>
      </c>
      <c r="D179" s="92"/>
      <c r="E179" s="92"/>
      <c r="F179" s="92"/>
    </row>
    <row r="180" spans="1:6" ht="18" customHeight="1">
      <c r="C180" s="96" t="s">
        <v>224</v>
      </c>
      <c r="D180" s="92"/>
      <c r="E180" s="92"/>
      <c r="F180" s="92"/>
    </row>
    <row r="181" spans="1:6" ht="18" customHeight="1">
      <c r="C181" s="92" t="s">
        <v>931</v>
      </c>
      <c r="D181" s="92"/>
      <c r="E181" s="92"/>
      <c r="F181" s="92"/>
    </row>
    <row r="182" spans="1:6" ht="18" customHeight="1">
      <c r="C182" s="92" t="s">
        <v>880</v>
      </c>
      <c r="D182" s="92"/>
      <c r="E182" s="92"/>
      <c r="F182" s="92"/>
    </row>
    <row r="183" spans="1:6" ht="18" customHeight="1">
      <c r="A183" s="90"/>
      <c r="C183" s="92"/>
      <c r="D183" s="92"/>
      <c r="E183" s="92"/>
      <c r="F183" s="92"/>
    </row>
    <row r="184" spans="1:6" ht="18" customHeight="1">
      <c r="A184" s="90"/>
      <c r="C184" s="92"/>
      <c r="D184" s="92"/>
      <c r="E184" s="92"/>
      <c r="F184" s="92"/>
    </row>
    <row r="185" spans="1:6" ht="18" customHeight="1">
      <c r="A185" s="93" t="s">
        <v>826</v>
      </c>
      <c r="C185" s="92"/>
      <c r="D185" s="92"/>
      <c r="E185" s="92"/>
      <c r="F185" s="92"/>
    </row>
    <row r="186" spans="1:6" ht="18" customHeight="1">
      <c r="B186" s="95">
        <v>3</v>
      </c>
      <c r="C186" s="96" t="s">
        <v>336</v>
      </c>
      <c r="D186" s="92"/>
      <c r="E186" s="92"/>
      <c r="F186" s="92"/>
    </row>
    <row r="187" spans="1:6" ht="18" customHeight="1">
      <c r="C187" s="96" t="s">
        <v>837</v>
      </c>
      <c r="D187" s="92"/>
      <c r="E187" s="92"/>
      <c r="F187" s="92"/>
    </row>
    <row r="188" spans="1:6" ht="18" customHeight="1">
      <c r="C188" s="96" t="s">
        <v>838</v>
      </c>
      <c r="D188" s="92"/>
      <c r="E188" s="92"/>
      <c r="F188" s="92"/>
    </row>
    <row r="189" spans="1:6" ht="18" customHeight="1">
      <c r="C189" s="96" t="s">
        <v>839</v>
      </c>
      <c r="D189" s="92"/>
      <c r="E189" s="92"/>
      <c r="F189" s="92"/>
    </row>
    <row r="190" spans="1:6" ht="18" customHeight="1">
      <c r="C190" s="96" t="s">
        <v>324</v>
      </c>
      <c r="D190" s="92"/>
      <c r="E190" s="92"/>
      <c r="F190" s="92"/>
    </row>
    <row r="191" spans="1:6" ht="18" customHeight="1">
      <c r="C191" s="96" t="s">
        <v>253</v>
      </c>
      <c r="D191" s="92"/>
      <c r="E191" s="92"/>
      <c r="F191" s="92"/>
    </row>
    <row r="192" spans="1:6" ht="18" customHeight="1">
      <c r="C192" s="96" t="s">
        <v>300</v>
      </c>
      <c r="D192" s="92"/>
      <c r="E192" s="92"/>
      <c r="F192" s="92"/>
    </row>
    <row r="193" spans="1:6" ht="18" customHeight="1">
      <c r="C193" s="96" t="s">
        <v>22</v>
      </c>
      <c r="D193" s="92"/>
      <c r="E193" s="92"/>
      <c r="F193" s="92"/>
    </row>
    <row r="194" spans="1:6" ht="18" customHeight="1">
      <c r="C194" s="96" t="s">
        <v>23</v>
      </c>
      <c r="D194" s="92"/>
      <c r="E194" s="92"/>
      <c r="F194" s="92"/>
    </row>
    <row r="195" spans="1:6" ht="18" customHeight="1">
      <c r="C195" s="96" t="s">
        <v>24</v>
      </c>
      <c r="D195" s="92"/>
      <c r="E195" s="92"/>
      <c r="F195" s="92"/>
    </row>
    <row r="196" spans="1:6" ht="18" customHeight="1">
      <c r="C196" s="96" t="s">
        <v>694</v>
      </c>
      <c r="D196" s="92"/>
      <c r="E196" s="92"/>
      <c r="F196" s="92"/>
    </row>
    <row r="197" spans="1:6" ht="18" customHeight="1">
      <c r="C197" s="92" t="s">
        <v>700</v>
      </c>
      <c r="D197" s="92"/>
      <c r="E197" s="92"/>
      <c r="F197" s="92"/>
    </row>
    <row r="198" spans="1:6" ht="18" customHeight="1">
      <c r="C198" s="92" t="s">
        <v>984</v>
      </c>
      <c r="D198" s="92"/>
      <c r="E198" s="92"/>
      <c r="F198" s="92"/>
    </row>
    <row r="199" spans="1:6" ht="18" customHeight="1">
      <c r="C199" s="92" t="s">
        <v>675</v>
      </c>
      <c r="D199" s="92"/>
      <c r="E199" s="92"/>
      <c r="F199" s="92"/>
    </row>
    <row r="200" spans="1:6" ht="18" customHeight="1">
      <c r="C200" s="92" t="s">
        <v>676</v>
      </c>
      <c r="D200" s="92"/>
      <c r="E200" s="92"/>
      <c r="F200" s="92"/>
    </row>
    <row r="201" spans="1:6" ht="18" customHeight="1">
      <c r="C201" s="92" t="s">
        <v>984</v>
      </c>
      <c r="D201" s="92"/>
      <c r="E201" s="92"/>
      <c r="F201" s="92"/>
    </row>
    <row r="202" spans="1:6" ht="18" customHeight="1">
      <c r="C202" s="92" t="s">
        <v>675</v>
      </c>
      <c r="D202" s="92"/>
      <c r="E202" s="92"/>
      <c r="F202" s="92"/>
    </row>
    <row r="203" spans="1:6" ht="18" customHeight="1">
      <c r="C203" s="92" t="s">
        <v>676</v>
      </c>
      <c r="D203" s="92"/>
      <c r="E203" s="92"/>
      <c r="F203" s="92"/>
    </row>
    <row r="204" spans="1:6" ht="18" customHeight="1">
      <c r="A204" s="93"/>
      <c r="C204" s="92"/>
      <c r="D204" s="92"/>
      <c r="E204" s="92"/>
      <c r="F204" s="92"/>
    </row>
    <row r="205" spans="1:6" ht="18" customHeight="1">
      <c r="B205" s="95">
        <v>4</v>
      </c>
      <c r="C205" s="2" t="s">
        <v>32</v>
      </c>
      <c r="D205" s="92"/>
      <c r="E205" s="92"/>
      <c r="F205" s="92"/>
    </row>
    <row r="206" spans="1:6" ht="18" customHeight="1">
      <c r="C206" s="2" t="s">
        <v>964</v>
      </c>
      <c r="D206" s="92"/>
      <c r="E206" s="92"/>
      <c r="F206" s="92"/>
    </row>
    <row r="207" spans="1:6" ht="18" customHeight="1">
      <c r="C207" s="2" t="s">
        <v>896</v>
      </c>
      <c r="D207" s="92"/>
      <c r="E207" s="92"/>
      <c r="F207" s="92"/>
    </row>
    <row r="208" spans="1:6" ht="18" customHeight="1">
      <c r="C208" s="2" t="s">
        <v>701</v>
      </c>
      <c r="D208" s="92"/>
      <c r="E208" s="92"/>
      <c r="F208" s="92"/>
    </row>
    <row r="209" spans="1:6" ht="18" customHeight="1">
      <c r="C209" s="2" t="s">
        <v>391</v>
      </c>
      <c r="D209" s="92"/>
      <c r="E209" s="92"/>
      <c r="F209" s="92"/>
    </row>
    <row r="210" spans="1:6" ht="18" customHeight="1">
      <c r="C210" s="2" t="s">
        <v>331</v>
      </c>
      <c r="D210" s="92"/>
      <c r="E210" s="92"/>
      <c r="F210" s="92"/>
    </row>
    <row r="211" spans="1:6" ht="18" customHeight="1">
      <c r="C211" s="2" t="s">
        <v>332</v>
      </c>
      <c r="D211" s="92"/>
      <c r="E211" s="92"/>
      <c r="F211" s="92"/>
    </row>
    <row r="212" spans="1:6" ht="18" customHeight="1">
      <c r="C212" s="2" t="s">
        <v>333</v>
      </c>
      <c r="D212" s="92"/>
      <c r="E212" s="92"/>
      <c r="F212" s="92"/>
    </row>
    <row r="213" spans="1:6" ht="18" customHeight="1">
      <c r="C213" s="92" t="s">
        <v>334</v>
      </c>
      <c r="D213" s="92"/>
      <c r="E213" s="92"/>
      <c r="F213" s="92"/>
    </row>
    <row r="214" spans="1:6" ht="18" customHeight="1">
      <c r="C214" s="92" t="s">
        <v>335</v>
      </c>
      <c r="D214" s="92"/>
      <c r="E214" s="92"/>
      <c r="F214" s="92"/>
    </row>
    <row r="215" spans="1:6" ht="18" customHeight="1">
      <c r="C215" s="92"/>
      <c r="D215" s="92"/>
      <c r="E215" s="92"/>
      <c r="F215" s="92"/>
    </row>
    <row r="216" spans="1:6" ht="18" customHeight="1">
      <c r="B216" s="95">
        <v>5</v>
      </c>
      <c r="C216" s="2" t="s">
        <v>878</v>
      </c>
      <c r="E216" s="92"/>
      <c r="F216" s="92"/>
    </row>
    <row r="217" spans="1:6" ht="18" customHeight="1">
      <c r="C217" s="2" t="s">
        <v>189</v>
      </c>
      <c r="E217" s="92"/>
      <c r="F217" s="92"/>
    </row>
    <row r="218" spans="1:6" ht="18" customHeight="1">
      <c r="C218" s="2" t="s">
        <v>987</v>
      </c>
      <c r="E218" s="92"/>
      <c r="F218" s="92"/>
    </row>
    <row r="219" spans="1:6" ht="18" customHeight="1">
      <c r="C219" s="2" t="s">
        <v>642</v>
      </c>
      <c r="E219" s="92"/>
      <c r="F219" s="92"/>
    </row>
    <row r="220" spans="1:6" ht="18" customHeight="1">
      <c r="C220" s="2" t="s">
        <v>643</v>
      </c>
      <c r="E220" s="92"/>
      <c r="F220" s="92"/>
    </row>
    <row r="221" spans="1:6" ht="18" customHeight="1">
      <c r="C221" s="2" t="s">
        <v>780</v>
      </c>
      <c r="E221" s="92"/>
      <c r="F221" s="92"/>
    </row>
    <row r="222" spans="1:6" ht="18" customHeight="1">
      <c r="A222" s="90"/>
      <c r="C222" s="2" t="s">
        <v>886</v>
      </c>
      <c r="E222" s="92"/>
      <c r="F222" s="92"/>
    </row>
    <row r="223" spans="1:6" ht="18" customHeight="1">
      <c r="C223" s="2" t="s">
        <v>887</v>
      </c>
      <c r="E223" s="92"/>
      <c r="F223" s="92"/>
    </row>
    <row r="224" spans="1:6" ht="18" customHeight="1">
      <c r="C224" s="2" t="s">
        <v>764</v>
      </c>
      <c r="E224" s="92"/>
      <c r="F224" s="92"/>
    </row>
    <row r="225" spans="2:6" ht="18" customHeight="1">
      <c r="C225" s="2" t="s">
        <v>983</v>
      </c>
      <c r="E225" s="92"/>
      <c r="F225" s="92"/>
    </row>
    <row r="226" spans="2:6" ht="18" customHeight="1">
      <c r="C226" s="2" t="s">
        <v>156</v>
      </c>
      <c r="E226" s="92"/>
      <c r="F226" s="92"/>
    </row>
    <row r="227" spans="2:6" ht="18" customHeight="1">
      <c r="C227" s="96" t="s">
        <v>596</v>
      </c>
      <c r="D227" s="92"/>
      <c r="E227" s="92"/>
      <c r="F227" s="92"/>
    </row>
    <row r="228" spans="2:6" ht="18" customHeight="1">
      <c r="C228" s="96" t="s">
        <v>157</v>
      </c>
      <c r="D228" s="92"/>
      <c r="E228" s="92"/>
      <c r="F228" s="92"/>
    </row>
    <row r="229" spans="2:6" ht="18" customHeight="1">
      <c r="C229" s="96"/>
      <c r="D229" s="92"/>
      <c r="E229" s="92"/>
      <c r="F229" s="92"/>
    </row>
    <row r="230" spans="2:6" ht="18" customHeight="1">
      <c r="B230" s="95">
        <v>6</v>
      </c>
      <c r="C230" s="2" t="s">
        <v>286</v>
      </c>
      <c r="D230" s="92"/>
      <c r="E230" s="92"/>
      <c r="F230" s="92"/>
    </row>
    <row r="231" spans="2:6" ht="18" customHeight="1">
      <c r="C231" s="96" t="s">
        <v>56</v>
      </c>
      <c r="D231" s="92"/>
      <c r="E231" s="92"/>
      <c r="F231" s="92"/>
    </row>
    <row r="232" spans="2:6" ht="18" customHeight="1">
      <c r="C232" s="96" t="s">
        <v>57</v>
      </c>
      <c r="D232" s="92"/>
      <c r="E232" s="92"/>
      <c r="F232" s="92"/>
    </row>
    <row r="233" spans="2:6" ht="18" customHeight="1">
      <c r="C233" s="96" t="s">
        <v>58</v>
      </c>
      <c r="D233" s="92"/>
      <c r="E233" s="92"/>
      <c r="F233" s="92"/>
    </row>
    <row r="234" spans="2:6" ht="18" customHeight="1">
      <c r="C234" s="96" t="s">
        <v>230</v>
      </c>
      <c r="D234" s="92"/>
      <c r="E234" s="92"/>
      <c r="F234" s="92"/>
    </row>
    <row r="235" spans="2:6" ht="18" customHeight="1">
      <c r="C235" s="96" t="s">
        <v>55</v>
      </c>
      <c r="D235" s="92"/>
      <c r="E235" s="92"/>
      <c r="F235" s="92"/>
    </row>
    <row r="236" spans="2:6" ht="18" customHeight="1">
      <c r="C236" s="96" t="s">
        <v>362</v>
      </c>
      <c r="D236" s="92"/>
      <c r="E236" s="92"/>
      <c r="F236" s="92"/>
    </row>
    <row r="237" spans="2:6" ht="18" customHeight="1">
      <c r="C237" s="96" t="s">
        <v>781</v>
      </c>
      <c r="D237" s="92"/>
      <c r="E237" s="92"/>
      <c r="F237" s="92"/>
    </row>
    <row r="238" spans="2:6" ht="18" customHeight="1">
      <c r="C238" s="96" t="s">
        <v>264</v>
      </c>
      <c r="D238" s="92"/>
      <c r="E238" s="92"/>
      <c r="F238" s="92"/>
    </row>
    <row r="239" spans="2:6" ht="18" customHeight="1">
      <c r="C239" s="96" t="s">
        <v>620</v>
      </c>
      <c r="D239" s="92"/>
      <c r="E239" s="92"/>
      <c r="F239" s="92"/>
    </row>
    <row r="240" spans="2:6" ht="18" customHeight="1">
      <c r="C240" s="96" t="s">
        <v>621</v>
      </c>
      <c r="D240" s="92"/>
      <c r="E240" s="92"/>
      <c r="F240" s="92"/>
    </row>
    <row r="241" spans="1:6" ht="18" customHeight="1">
      <c r="C241" s="96" t="s">
        <v>765</v>
      </c>
      <c r="D241" s="92"/>
      <c r="E241" s="92"/>
      <c r="F241" s="92"/>
    </row>
    <row r="242" spans="1:6" ht="18" customHeight="1">
      <c r="C242" s="96" t="s">
        <v>622</v>
      </c>
      <c r="D242" s="92"/>
      <c r="E242" s="92"/>
      <c r="F242" s="92"/>
    </row>
    <row r="243" spans="1:6" ht="18" customHeight="1">
      <c r="C243" s="96"/>
      <c r="D243" s="92"/>
      <c r="E243" s="92"/>
      <c r="F243" s="92"/>
    </row>
    <row r="244" spans="1:6" ht="18" customHeight="1">
      <c r="C244" s="96"/>
      <c r="D244" s="92"/>
      <c r="E244" s="92"/>
      <c r="F244" s="92"/>
    </row>
    <row r="245" spans="1:6" ht="18" customHeight="1">
      <c r="A245" s="93" t="s">
        <v>826</v>
      </c>
      <c r="C245" s="96"/>
      <c r="D245" s="92"/>
      <c r="E245" s="92"/>
      <c r="F245" s="92"/>
    </row>
    <row r="246" spans="1:6" ht="18" customHeight="1">
      <c r="B246" s="95">
        <v>7</v>
      </c>
      <c r="C246" s="96" t="s">
        <v>726</v>
      </c>
      <c r="D246" s="92"/>
      <c r="E246" s="92"/>
      <c r="F246" s="92"/>
    </row>
    <row r="247" spans="1:6" ht="18" customHeight="1">
      <c r="C247" s="96" t="s">
        <v>576</v>
      </c>
      <c r="D247" s="92"/>
      <c r="E247" s="92"/>
      <c r="F247" s="92"/>
    </row>
    <row r="248" spans="1:6" ht="18" customHeight="1">
      <c r="C248" s="96" t="s">
        <v>836</v>
      </c>
      <c r="D248" s="92"/>
      <c r="E248" s="92"/>
      <c r="F248" s="92"/>
    </row>
    <row r="249" spans="1:6" ht="18" customHeight="1">
      <c r="C249" s="96" t="s">
        <v>577</v>
      </c>
      <c r="D249" s="92"/>
      <c r="E249" s="92"/>
      <c r="F249" s="92"/>
    </row>
    <row r="250" spans="1:6" ht="18" customHeight="1">
      <c r="C250" s="96" t="s">
        <v>578</v>
      </c>
      <c r="D250" s="92"/>
      <c r="E250" s="92"/>
      <c r="F250" s="92"/>
    </row>
    <row r="251" spans="1:6" ht="18" customHeight="1">
      <c r="C251" s="96" t="s">
        <v>330</v>
      </c>
      <c r="D251" s="92"/>
      <c r="E251" s="92"/>
      <c r="F251" s="92"/>
    </row>
    <row r="252" spans="1:6" ht="18" customHeight="1">
      <c r="C252" s="96" t="s">
        <v>766</v>
      </c>
      <c r="D252" s="92"/>
      <c r="E252" s="92"/>
      <c r="F252" s="92"/>
    </row>
    <row r="253" spans="1:6" ht="18" customHeight="1">
      <c r="C253" s="96" t="s">
        <v>601</v>
      </c>
      <c r="D253" s="92"/>
      <c r="E253" s="92"/>
      <c r="F253" s="92"/>
    </row>
    <row r="254" spans="1:6" ht="18" customHeight="1">
      <c r="C254" s="96"/>
      <c r="D254" s="92"/>
      <c r="E254" s="92"/>
      <c r="F254" s="92"/>
    </row>
    <row r="255" spans="1:6" ht="18" customHeight="1">
      <c r="B255" s="95">
        <v>8</v>
      </c>
      <c r="C255" s="96" t="s">
        <v>266</v>
      </c>
      <c r="D255" s="92"/>
      <c r="E255" s="92"/>
      <c r="F255" s="92"/>
    </row>
    <row r="256" spans="1:6" ht="18" customHeight="1">
      <c r="C256" s="96" t="s">
        <v>602</v>
      </c>
      <c r="D256" s="92"/>
      <c r="E256" s="92"/>
      <c r="F256" s="92"/>
    </row>
    <row r="257" spans="1:6" ht="18" customHeight="1">
      <c r="C257" s="96" t="s">
        <v>603</v>
      </c>
      <c r="D257" s="92"/>
      <c r="E257" s="92"/>
      <c r="F257" s="92"/>
    </row>
    <row r="258" spans="1:6" ht="18" customHeight="1">
      <c r="C258" s="96" t="s">
        <v>604</v>
      </c>
      <c r="D258" s="92"/>
      <c r="E258" s="92"/>
      <c r="F258" s="92"/>
    </row>
    <row r="259" spans="1:6" ht="18" customHeight="1">
      <c r="C259" s="96" t="s">
        <v>180</v>
      </c>
      <c r="D259" s="92"/>
      <c r="E259" s="92"/>
      <c r="F259" s="92"/>
    </row>
    <row r="260" spans="1:6" ht="18" customHeight="1">
      <c r="C260" s="96" t="s">
        <v>72</v>
      </c>
      <c r="D260" s="92"/>
      <c r="E260" s="92"/>
      <c r="F260" s="92"/>
    </row>
    <row r="261" spans="1:6" ht="18" customHeight="1">
      <c r="C261" s="96" t="s">
        <v>568</v>
      </c>
      <c r="D261" s="92"/>
      <c r="E261" s="92"/>
      <c r="F261" s="92"/>
    </row>
    <row r="262" spans="1:6" ht="18" customHeight="1">
      <c r="C262" s="96" t="s">
        <v>2</v>
      </c>
      <c r="D262" s="92"/>
      <c r="E262" s="92"/>
      <c r="F262" s="92"/>
    </row>
    <row r="263" spans="1:6" ht="18" customHeight="1">
      <c r="C263" s="96" t="s">
        <v>1006</v>
      </c>
      <c r="D263" s="92"/>
      <c r="E263" s="92"/>
      <c r="F263" s="92"/>
    </row>
    <row r="264" spans="1:6" ht="18" customHeight="1">
      <c r="C264" s="96" t="s">
        <v>3</v>
      </c>
      <c r="D264" s="92"/>
      <c r="E264" s="92"/>
      <c r="F264" s="92"/>
    </row>
    <row r="265" spans="1:6" ht="18" customHeight="1">
      <c r="C265" s="96" t="s">
        <v>767</v>
      </c>
      <c r="D265" s="92"/>
      <c r="E265" s="92"/>
      <c r="F265" s="92"/>
    </row>
    <row r="266" spans="1:6" ht="18" customHeight="1">
      <c r="B266" s="95"/>
      <c r="C266" s="96"/>
      <c r="D266" s="92"/>
      <c r="E266" s="92"/>
      <c r="F266" s="92"/>
    </row>
    <row r="267" spans="1:6" ht="18" customHeight="1">
      <c r="C267" s="96"/>
      <c r="D267" s="92"/>
      <c r="E267" s="92"/>
      <c r="F267" s="92"/>
    </row>
    <row r="268" spans="1:6" ht="18" customHeight="1">
      <c r="A268" s="93" t="s">
        <v>932</v>
      </c>
      <c r="C268" s="92"/>
      <c r="D268" s="92"/>
      <c r="E268" s="92"/>
      <c r="F268" s="92"/>
    </row>
    <row r="269" spans="1:6" ht="18" customHeight="1">
      <c r="B269" s="95">
        <v>1</v>
      </c>
      <c r="C269" s="96" t="s">
        <v>933</v>
      </c>
      <c r="D269" s="92"/>
      <c r="E269" s="92"/>
      <c r="F269" s="92"/>
    </row>
    <row r="270" spans="1:6" ht="18" customHeight="1">
      <c r="C270" s="96" t="s">
        <v>934</v>
      </c>
      <c r="D270" s="92"/>
      <c r="E270" s="92"/>
      <c r="F270" s="92"/>
    </row>
    <row r="271" spans="1:6" ht="18" customHeight="1">
      <c r="C271" s="96" t="s">
        <v>803</v>
      </c>
      <c r="D271" s="92"/>
      <c r="E271" s="92"/>
      <c r="F271" s="92"/>
    </row>
    <row r="272" spans="1:6" ht="18" customHeight="1">
      <c r="C272" s="96" t="s">
        <v>883</v>
      </c>
      <c r="D272" s="92"/>
      <c r="E272" s="92"/>
      <c r="F272" s="92"/>
    </row>
    <row r="273" spans="2:6" ht="18" customHeight="1">
      <c r="C273" s="96" t="s">
        <v>210</v>
      </c>
      <c r="D273" s="92"/>
      <c r="E273" s="92"/>
      <c r="F273" s="92"/>
    </row>
    <row r="274" spans="2:6" ht="18" customHeight="1">
      <c r="C274" s="96" t="s">
        <v>215</v>
      </c>
      <c r="D274" s="92"/>
      <c r="E274" s="92"/>
      <c r="F274" s="92"/>
    </row>
    <row r="275" spans="2:6" ht="18" customHeight="1">
      <c r="C275" s="96" t="s">
        <v>732</v>
      </c>
      <c r="D275" s="92"/>
      <c r="E275" s="92"/>
      <c r="F275" s="92"/>
    </row>
    <row r="276" spans="2:6" ht="18" customHeight="1">
      <c r="C276" s="96" t="s">
        <v>284</v>
      </c>
      <c r="D276" s="92"/>
      <c r="E276" s="92"/>
      <c r="F276" s="92"/>
    </row>
    <row r="277" spans="2:6" ht="18" customHeight="1">
      <c r="C277" s="96" t="s">
        <v>30</v>
      </c>
      <c r="D277" s="92"/>
      <c r="E277" s="92"/>
      <c r="F277" s="92"/>
    </row>
    <row r="278" spans="2:6" ht="18" customHeight="1">
      <c r="C278" s="92" t="s">
        <v>31</v>
      </c>
      <c r="D278" s="92"/>
      <c r="E278" s="92"/>
      <c r="F278" s="92"/>
    </row>
    <row r="279" spans="2:6" ht="18" customHeight="1">
      <c r="C279" s="92" t="s">
        <v>498</v>
      </c>
      <c r="D279" s="92"/>
      <c r="E279" s="92"/>
      <c r="F279" s="92"/>
    </row>
    <row r="280" spans="2:6" ht="18" customHeight="1">
      <c r="C280" s="96" t="s">
        <v>900</v>
      </c>
      <c r="D280" s="92"/>
      <c r="E280" s="92"/>
      <c r="F280" s="92"/>
    </row>
    <row r="281" spans="2:6" ht="18" customHeight="1">
      <c r="C281" s="96" t="s">
        <v>901</v>
      </c>
      <c r="D281" s="92"/>
      <c r="E281" s="92"/>
      <c r="F281" s="92"/>
    </row>
    <row r="282" spans="2:6" ht="18" customHeight="1">
      <c r="C282" s="96" t="s">
        <v>902</v>
      </c>
      <c r="D282" s="92"/>
      <c r="E282" s="92"/>
      <c r="F282" s="92"/>
    </row>
    <row r="283" spans="2:6" ht="18" customHeight="1">
      <c r="C283" s="96" t="s">
        <v>223</v>
      </c>
      <c r="D283" s="92"/>
      <c r="E283" s="92"/>
      <c r="F283" s="92"/>
    </row>
    <row r="284" spans="2:6" ht="18" customHeight="1">
      <c r="C284" s="92" t="s">
        <v>712</v>
      </c>
      <c r="D284" s="92"/>
      <c r="E284" s="92"/>
      <c r="F284" s="92"/>
    </row>
    <row r="285" spans="2:6" ht="18" customHeight="1">
      <c r="C285" s="92" t="s">
        <v>499</v>
      </c>
      <c r="D285" s="92"/>
      <c r="E285" s="92"/>
      <c r="F285" s="92"/>
    </row>
    <row r="286" spans="2:6" ht="18" customHeight="1">
      <c r="C286" s="92"/>
      <c r="D286" s="92"/>
      <c r="E286" s="92"/>
      <c r="F286" s="92"/>
    </row>
    <row r="287" spans="2:6" ht="18" customHeight="1">
      <c r="B287" s="95">
        <v>2</v>
      </c>
      <c r="C287" s="96" t="s">
        <v>600</v>
      </c>
      <c r="D287" s="92"/>
      <c r="E287" s="92"/>
      <c r="F287" s="92"/>
    </row>
    <row r="288" spans="2:6" ht="18" customHeight="1">
      <c r="C288" s="96" t="s">
        <v>351</v>
      </c>
      <c r="D288" s="92"/>
      <c r="E288" s="92"/>
      <c r="F288" s="92"/>
    </row>
    <row r="289" spans="1:6" ht="18" customHeight="1">
      <c r="C289" s="96" t="s">
        <v>352</v>
      </c>
      <c r="D289" s="92"/>
      <c r="E289" s="92"/>
      <c r="F289" s="92"/>
    </row>
    <row r="290" spans="1:6" ht="18" customHeight="1">
      <c r="C290" s="96" t="s">
        <v>884</v>
      </c>
      <c r="D290" s="92"/>
      <c r="E290" s="92"/>
      <c r="F290" s="92"/>
    </row>
    <row r="291" spans="1:6" ht="18" customHeight="1">
      <c r="C291" s="96" t="s">
        <v>314</v>
      </c>
      <c r="D291" s="92"/>
      <c r="E291" s="92"/>
      <c r="F291" s="92"/>
    </row>
    <row r="292" spans="1:6" ht="18" customHeight="1">
      <c r="C292" s="92" t="s">
        <v>315</v>
      </c>
      <c r="D292" s="92"/>
      <c r="E292" s="92"/>
      <c r="F292" s="92"/>
    </row>
    <row r="293" spans="1:6" ht="18" customHeight="1">
      <c r="C293" s="92" t="s">
        <v>537</v>
      </c>
      <c r="D293" s="92"/>
      <c r="E293" s="92"/>
      <c r="F293" s="92"/>
    </row>
    <row r="294" spans="1:6" ht="18" customHeight="1">
      <c r="C294" s="96" t="s">
        <v>59</v>
      </c>
      <c r="D294" s="92"/>
      <c r="E294" s="92"/>
      <c r="F294" s="92"/>
    </row>
    <row r="295" spans="1:6" ht="18" customHeight="1">
      <c r="C295" s="96" t="s">
        <v>228</v>
      </c>
      <c r="D295" s="92"/>
      <c r="E295" s="92"/>
      <c r="F295" s="92"/>
    </row>
    <row r="296" spans="1:6" ht="18" customHeight="1">
      <c r="C296" s="96" t="s">
        <v>229</v>
      </c>
      <c r="D296" s="92"/>
      <c r="E296" s="92"/>
      <c r="F296" s="92"/>
    </row>
    <row r="297" spans="1:6" ht="18" customHeight="1">
      <c r="C297" s="96" t="s">
        <v>11</v>
      </c>
      <c r="D297" s="92"/>
      <c r="E297" s="92"/>
      <c r="F297" s="92"/>
    </row>
    <row r="298" spans="1:6" ht="18" customHeight="1">
      <c r="C298" s="96" t="s">
        <v>12</v>
      </c>
      <c r="D298" s="92"/>
      <c r="E298" s="92"/>
      <c r="F298" s="92"/>
    </row>
    <row r="299" spans="1:6" ht="18" customHeight="1">
      <c r="C299" s="92" t="s">
        <v>1007</v>
      </c>
      <c r="D299" s="92"/>
      <c r="E299" s="92"/>
      <c r="F299" s="92"/>
    </row>
    <row r="300" spans="1:6" ht="18" customHeight="1">
      <c r="C300" s="97" t="s">
        <v>1008</v>
      </c>
      <c r="D300" s="92"/>
      <c r="E300" s="92"/>
      <c r="F300" s="92"/>
    </row>
    <row r="301" spans="1:6" ht="18" customHeight="1">
      <c r="A301" s="93"/>
      <c r="C301" s="92"/>
      <c r="D301" s="92"/>
      <c r="E301" s="92"/>
      <c r="F301" s="92"/>
    </row>
    <row r="302" spans="1:6" ht="18" customHeight="1">
      <c r="B302" s="95">
        <v>3</v>
      </c>
      <c r="C302" s="96" t="s">
        <v>13</v>
      </c>
      <c r="D302" s="96"/>
      <c r="E302" s="96"/>
      <c r="F302" s="96"/>
    </row>
    <row r="303" spans="1:6" ht="18" customHeight="1">
      <c r="C303" s="96" t="s">
        <v>14</v>
      </c>
      <c r="D303" s="96"/>
      <c r="E303" s="96"/>
      <c r="F303" s="96"/>
    </row>
    <row r="304" spans="1:6" ht="18" customHeight="1">
      <c r="C304" s="96" t="s">
        <v>15</v>
      </c>
      <c r="D304" s="96"/>
      <c r="E304" s="96"/>
      <c r="F304" s="96"/>
    </row>
    <row r="305" spans="1:6" ht="18" customHeight="1">
      <c r="C305" s="96" t="s">
        <v>670</v>
      </c>
      <c r="D305" s="96"/>
      <c r="E305" s="96"/>
      <c r="F305" s="96"/>
    </row>
    <row r="306" spans="1:6" ht="18" customHeight="1">
      <c r="C306" s="96"/>
      <c r="D306" s="96"/>
      <c r="E306" s="96"/>
      <c r="F306" s="96"/>
    </row>
    <row r="307" spans="1:6" ht="18" customHeight="1">
      <c r="C307" s="96"/>
      <c r="D307" s="96"/>
      <c r="E307" s="96"/>
      <c r="F307" s="96"/>
    </row>
    <row r="308" spans="1:6" ht="18" customHeight="1">
      <c r="A308" s="93" t="s">
        <v>932</v>
      </c>
      <c r="C308" s="96"/>
      <c r="D308" s="96"/>
      <c r="E308" s="96"/>
      <c r="F308" s="96"/>
    </row>
    <row r="309" spans="1:6" ht="18" customHeight="1">
      <c r="B309" s="95">
        <v>4</v>
      </c>
      <c r="C309" s="96" t="s">
        <v>16</v>
      </c>
      <c r="D309" s="92"/>
      <c r="E309" s="92"/>
      <c r="F309" s="92"/>
    </row>
    <row r="310" spans="1:6" ht="18" customHeight="1">
      <c r="C310" s="96" t="s">
        <v>985</v>
      </c>
      <c r="D310" s="92"/>
      <c r="E310" s="92"/>
      <c r="F310" s="92"/>
    </row>
    <row r="311" spans="1:6" ht="18" customHeight="1">
      <c r="C311" s="96" t="s">
        <v>986</v>
      </c>
      <c r="D311" s="92"/>
      <c r="E311" s="92"/>
      <c r="F311" s="92"/>
    </row>
    <row r="312" spans="1:6" ht="18" customHeight="1">
      <c r="C312" s="96" t="s">
        <v>777</v>
      </c>
      <c r="D312" s="92"/>
      <c r="E312" s="92"/>
      <c r="F312" s="92"/>
    </row>
    <row r="313" spans="1:6" ht="18" customHeight="1">
      <c r="C313" s="96" t="s">
        <v>921</v>
      </c>
      <c r="D313" s="92"/>
      <c r="E313" s="92"/>
      <c r="F313" s="92"/>
    </row>
    <row r="314" spans="1:6" ht="18" customHeight="1">
      <c r="C314" s="96" t="s">
        <v>923</v>
      </c>
      <c r="D314" s="92"/>
      <c r="E314" s="92"/>
      <c r="F314" s="92"/>
    </row>
    <row r="315" spans="1:6" ht="18" customHeight="1">
      <c r="C315" s="96" t="s">
        <v>924</v>
      </c>
      <c r="D315" s="92"/>
      <c r="E315" s="92"/>
      <c r="F315" s="92"/>
    </row>
    <row r="316" spans="1:6" ht="18" customHeight="1">
      <c r="C316" s="96" t="s">
        <v>864</v>
      </c>
      <c r="D316" s="92"/>
      <c r="E316" s="92"/>
      <c r="F316" s="92"/>
    </row>
    <row r="317" spans="1:6" ht="18" customHeight="1">
      <c r="C317" s="92" t="s">
        <v>350</v>
      </c>
      <c r="D317" s="92"/>
      <c r="E317" s="92"/>
      <c r="F317" s="92"/>
    </row>
    <row r="318" spans="1:6" ht="18" customHeight="1">
      <c r="C318" s="96" t="s">
        <v>959</v>
      </c>
      <c r="D318" s="92"/>
      <c r="E318" s="92"/>
      <c r="F318" s="92"/>
    </row>
    <row r="319" spans="1:6" ht="18" customHeight="1">
      <c r="C319" s="96"/>
      <c r="D319" s="92"/>
      <c r="E319" s="92"/>
      <c r="F319" s="92"/>
    </row>
    <row r="320" spans="1:6" ht="18" customHeight="1">
      <c r="B320" s="95"/>
      <c r="C320" s="96"/>
      <c r="D320" s="92"/>
      <c r="E320" s="92"/>
      <c r="F320" s="92"/>
    </row>
    <row r="321" spans="1:6" ht="18" customHeight="1">
      <c r="A321" s="93" t="s">
        <v>910</v>
      </c>
      <c r="B321" s="95"/>
      <c r="C321" s="92"/>
      <c r="D321" s="92"/>
      <c r="E321" s="92"/>
      <c r="F321" s="92"/>
    </row>
    <row r="322" spans="1:6" ht="18" customHeight="1">
      <c r="B322" s="95">
        <v>1</v>
      </c>
      <c r="C322" s="96" t="s">
        <v>930</v>
      </c>
      <c r="D322" s="92"/>
      <c r="E322" s="92"/>
      <c r="F322" s="92"/>
    </row>
    <row r="323" spans="1:6" ht="18" customHeight="1">
      <c r="B323" s="95"/>
      <c r="C323" s="96" t="s">
        <v>542</v>
      </c>
      <c r="D323" s="92"/>
      <c r="E323" s="92"/>
      <c r="F323" s="92"/>
    </row>
    <row r="324" spans="1:6" ht="18" customHeight="1">
      <c r="B324" s="95"/>
      <c r="C324" s="96" t="s">
        <v>1001</v>
      </c>
      <c r="D324" s="92"/>
      <c r="E324" s="92"/>
      <c r="F324" s="92"/>
    </row>
    <row r="325" spans="1:6" ht="18" customHeight="1">
      <c r="B325" s="95"/>
      <c r="C325" s="96" t="s">
        <v>911</v>
      </c>
      <c r="D325" s="92"/>
      <c r="E325" s="92"/>
      <c r="F325" s="92"/>
    </row>
    <row r="326" spans="1:6" ht="18" customHeight="1">
      <c r="B326" s="95"/>
      <c r="C326" s="96" t="s">
        <v>216</v>
      </c>
      <c r="D326" s="92"/>
      <c r="E326" s="92"/>
      <c r="F326" s="92"/>
    </row>
    <row r="327" spans="1:6" ht="18" customHeight="1">
      <c r="B327" s="95"/>
      <c r="C327" s="96" t="s">
        <v>217</v>
      </c>
      <c r="D327" s="92"/>
      <c r="E327" s="92"/>
      <c r="F327" s="92"/>
    </row>
    <row r="328" spans="1:6" ht="18" customHeight="1">
      <c r="B328" s="95"/>
      <c r="C328" s="96" t="s">
        <v>303</v>
      </c>
      <c r="D328" s="92"/>
      <c r="E328" s="92"/>
      <c r="F328" s="92"/>
    </row>
    <row r="329" spans="1:6" ht="18" customHeight="1">
      <c r="B329" s="95"/>
      <c r="C329" s="96" t="s">
        <v>360</v>
      </c>
      <c r="D329" s="92"/>
      <c r="E329" s="92"/>
      <c r="F329" s="92"/>
    </row>
    <row r="330" spans="1:6" ht="18" customHeight="1">
      <c r="B330" s="95"/>
      <c r="C330" s="96" t="s">
        <v>870</v>
      </c>
      <c r="D330" s="92"/>
      <c r="E330" s="92"/>
      <c r="F330" s="92"/>
    </row>
    <row r="331" spans="1:6" ht="18" customHeight="1">
      <c r="B331" s="95"/>
      <c r="C331" s="96" t="s">
        <v>374</v>
      </c>
      <c r="D331" s="92"/>
      <c r="E331" s="92"/>
      <c r="F331" s="92"/>
    </row>
    <row r="332" spans="1:6" ht="18" customHeight="1">
      <c r="B332" s="95"/>
      <c r="C332" s="96" t="s">
        <v>495</v>
      </c>
      <c r="D332" s="92"/>
      <c r="E332" s="92"/>
      <c r="F332" s="92"/>
    </row>
    <row r="333" spans="1:6" ht="18" customHeight="1">
      <c r="B333" s="95"/>
      <c r="C333" s="96"/>
      <c r="D333" s="92"/>
      <c r="E333" s="92"/>
      <c r="F333" s="92"/>
    </row>
    <row r="334" spans="1:6" ht="18" customHeight="1">
      <c r="B334" s="95">
        <v>2</v>
      </c>
      <c r="C334" s="96" t="s">
        <v>850</v>
      </c>
      <c r="D334" s="92"/>
      <c r="E334" s="92"/>
      <c r="F334" s="92"/>
    </row>
    <row r="335" spans="1:6" ht="18" customHeight="1">
      <c r="B335" s="95"/>
      <c r="C335" s="96" t="s">
        <v>851</v>
      </c>
      <c r="D335" s="92"/>
      <c r="E335" s="92"/>
      <c r="F335" s="92"/>
    </row>
    <row r="336" spans="1:6" ht="18" customHeight="1">
      <c r="B336" s="95"/>
      <c r="C336" s="96" t="s">
        <v>593</v>
      </c>
      <c r="D336" s="92"/>
      <c r="E336" s="92"/>
      <c r="F336" s="92"/>
    </row>
    <row r="337" spans="1:6" ht="18" customHeight="1">
      <c r="B337" s="95"/>
      <c r="C337" s="96" t="s">
        <v>999</v>
      </c>
      <c r="D337" s="92"/>
      <c r="E337" s="92"/>
      <c r="F337" s="92"/>
    </row>
    <row r="338" spans="1:6" ht="18" customHeight="1">
      <c r="B338" s="95"/>
      <c r="C338" s="96" t="s">
        <v>224</v>
      </c>
      <c r="D338" s="92"/>
      <c r="E338" s="92"/>
      <c r="F338" s="92"/>
    </row>
    <row r="339" spans="1:6" ht="18" customHeight="1">
      <c r="B339" s="95"/>
      <c r="C339" s="96" t="s">
        <v>931</v>
      </c>
      <c r="D339" s="92"/>
      <c r="E339" s="92"/>
      <c r="F339" s="92"/>
    </row>
    <row r="340" spans="1:6" ht="18" customHeight="1">
      <c r="B340" s="95"/>
      <c r="C340" s="96" t="s">
        <v>880</v>
      </c>
      <c r="D340" s="92"/>
      <c r="E340" s="92"/>
      <c r="F340" s="92"/>
    </row>
    <row r="341" spans="1:6" ht="18" customHeight="1">
      <c r="B341" s="95"/>
      <c r="C341" s="96"/>
      <c r="D341" s="92"/>
      <c r="E341" s="92"/>
      <c r="F341" s="92"/>
    </row>
    <row r="342" spans="1:6" ht="18" customHeight="1">
      <c r="B342" s="95"/>
      <c r="C342" s="96"/>
      <c r="D342" s="92"/>
      <c r="E342" s="92"/>
      <c r="F342" s="92"/>
    </row>
    <row r="343" spans="1:6" ht="18" customHeight="1">
      <c r="A343" s="93" t="s">
        <v>375</v>
      </c>
      <c r="B343" s="95"/>
      <c r="C343" s="92"/>
      <c r="D343" s="92"/>
      <c r="E343" s="92"/>
      <c r="F343" s="92"/>
    </row>
    <row r="344" spans="1:6" ht="18" customHeight="1">
      <c r="B344" s="95">
        <v>1</v>
      </c>
      <c r="C344" s="96" t="s">
        <v>376</v>
      </c>
      <c r="D344" s="92"/>
      <c r="E344" s="92"/>
      <c r="F344" s="92"/>
    </row>
    <row r="345" spans="1:6" ht="18" customHeight="1">
      <c r="B345" s="95"/>
      <c r="C345" s="96" t="s">
        <v>377</v>
      </c>
      <c r="D345" s="92"/>
      <c r="E345" s="92"/>
      <c r="F345" s="92"/>
    </row>
    <row r="346" spans="1:6" ht="18" customHeight="1">
      <c r="B346" s="95"/>
      <c r="C346" s="96" t="s">
        <v>206</v>
      </c>
      <c r="D346" s="92"/>
      <c r="E346" s="92"/>
      <c r="F346" s="92"/>
    </row>
    <row r="347" spans="1:6" ht="18" customHeight="1">
      <c r="B347" s="95"/>
      <c r="C347" s="96" t="s">
        <v>713</v>
      </c>
      <c r="D347" s="92"/>
      <c r="E347" s="92"/>
      <c r="F347" s="92"/>
    </row>
    <row r="348" spans="1:6" ht="18" customHeight="1">
      <c r="B348" s="95"/>
      <c r="C348" s="96" t="s">
        <v>91</v>
      </c>
      <c r="D348" s="92"/>
      <c r="E348" s="92"/>
      <c r="F348" s="92"/>
    </row>
    <row r="349" spans="1:6" ht="18" customHeight="1">
      <c r="B349" s="95"/>
      <c r="C349" s="96" t="s">
        <v>651</v>
      </c>
      <c r="D349" s="92"/>
      <c r="E349" s="92"/>
      <c r="F349" s="92"/>
    </row>
    <row r="350" spans="1:6" ht="18" customHeight="1">
      <c r="B350" s="95"/>
      <c r="C350" s="96" t="s">
        <v>49</v>
      </c>
      <c r="D350" s="92"/>
      <c r="E350" s="92"/>
      <c r="F350" s="92"/>
    </row>
    <row r="351" spans="1:6" ht="18" customHeight="1">
      <c r="B351" s="95"/>
      <c r="C351" s="96" t="s">
        <v>50</v>
      </c>
      <c r="D351" s="92"/>
      <c r="E351" s="92"/>
      <c r="F351" s="92"/>
    </row>
    <row r="352" spans="1:6" ht="18" customHeight="1">
      <c r="B352" s="95"/>
      <c r="C352" s="96" t="s">
        <v>51</v>
      </c>
      <c r="D352" s="92"/>
      <c r="E352" s="92"/>
      <c r="F352" s="92"/>
    </row>
    <row r="353" spans="2:6" ht="18" customHeight="1">
      <c r="B353" s="95"/>
      <c r="C353" s="96" t="s">
        <v>496</v>
      </c>
      <c r="D353" s="92"/>
      <c r="E353" s="92"/>
      <c r="F353" s="92"/>
    </row>
    <row r="354" spans="2:6" ht="18" customHeight="1">
      <c r="B354" s="95"/>
      <c r="C354" s="96"/>
      <c r="D354" s="92"/>
      <c r="E354" s="92"/>
      <c r="F354" s="92"/>
    </row>
    <row r="355" spans="2:6" ht="18" customHeight="1">
      <c r="B355" s="95">
        <v>2</v>
      </c>
      <c r="C355" s="96" t="s">
        <v>702</v>
      </c>
      <c r="D355" s="92"/>
      <c r="E355" s="92"/>
      <c r="F355" s="92"/>
    </row>
    <row r="356" spans="2:6" ht="18" customHeight="1">
      <c r="B356" s="95"/>
      <c r="C356" s="96" t="s">
        <v>186</v>
      </c>
      <c r="D356" s="92"/>
      <c r="E356" s="92"/>
      <c r="F356" s="92"/>
    </row>
    <row r="357" spans="2:6" ht="18" customHeight="1">
      <c r="B357" s="95"/>
      <c r="C357" s="96" t="s">
        <v>187</v>
      </c>
      <c r="D357" s="92"/>
      <c r="E357" s="92"/>
      <c r="F357" s="92"/>
    </row>
    <row r="358" spans="2:6" ht="18" customHeight="1">
      <c r="B358" s="95"/>
      <c r="C358" s="96" t="s">
        <v>188</v>
      </c>
      <c r="D358" s="92"/>
      <c r="E358" s="92"/>
      <c r="F358" s="92"/>
    </row>
    <row r="359" spans="2:6" ht="18" customHeight="1">
      <c r="B359" s="95"/>
      <c r="C359" s="96" t="s">
        <v>615</v>
      </c>
      <c r="D359" s="92"/>
      <c r="E359" s="92"/>
      <c r="F359" s="92"/>
    </row>
    <row r="360" spans="2:6" ht="18" customHeight="1">
      <c r="B360" s="95"/>
      <c r="C360" s="96" t="s">
        <v>497</v>
      </c>
      <c r="D360" s="92"/>
      <c r="E360" s="92"/>
      <c r="F360" s="92"/>
    </row>
    <row r="361" spans="2:6" ht="18" customHeight="1">
      <c r="C361" s="96" t="s">
        <v>616</v>
      </c>
      <c r="D361" s="92"/>
      <c r="E361" s="92"/>
      <c r="F361" s="92"/>
    </row>
    <row r="362" spans="2:6" ht="18" customHeight="1">
      <c r="B362" s="95"/>
      <c r="C362" s="96" t="s">
        <v>727</v>
      </c>
      <c r="D362" s="92"/>
      <c r="E362" s="92"/>
      <c r="F362" s="92"/>
    </row>
    <row r="363" spans="2:6" ht="18" customHeight="1">
      <c r="B363" s="95"/>
      <c r="C363" s="96" t="s">
        <v>607</v>
      </c>
      <c r="D363" s="92"/>
      <c r="E363" s="92"/>
      <c r="F363" s="92"/>
    </row>
    <row r="364" spans="2:6" ht="18" customHeight="1">
      <c r="B364" s="95"/>
      <c r="C364" s="96" t="s">
        <v>220</v>
      </c>
      <c r="D364" s="92"/>
      <c r="E364" s="92"/>
      <c r="F364" s="92"/>
    </row>
    <row r="365" spans="2:6" ht="18" customHeight="1">
      <c r="B365" s="95"/>
      <c r="C365" s="96" t="s">
        <v>957</v>
      </c>
      <c r="D365" s="92"/>
      <c r="E365" s="92"/>
      <c r="F365" s="92"/>
    </row>
    <row r="366" spans="2:6" ht="18" customHeight="1">
      <c r="B366" s="95"/>
      <c r="C366" s="92" t="s">
        <v>563</v>
      </c>
      <c r="D366" s="92"/>
      <c r="E366" s="92"/>
      <c r="F366" s="92"/>
    </row>
    <row r="367" spans="2:6" ht="18" customHeight="1">
      <c r="B367" s="95"/>
      <c r="C367" s="92" t="s">
        <v>958</v>
      </c>
      <c r="D367" s="92"/>
      <c r="E367" s="92"/>
      <c r="F367" s="92"/>
    </row>
    <row r="368" spans="2:6" ht="18" customHeight="1">
      <c r="B368" s="95"/>
    </row>
    <row r="369" spans="2:2" ht="18" customHeight="1">
      <c r="B369" s="95"/>
    </row>
    <row r="370" spans="2:2" ht="18" customHeight="1">
      <c r="B370" s="95"/>
    </row>
    <row r="371" spans="2:2" ht="18" customHeight="1">
      <c r="B371" s="95"/>
    </row>
    <row r="372" spans="2:2" ht="18" customHeight="1">
      <c r="B372" s="95"/>
    </row>
    <row r="373" spans="2:2" ht="18" customHeight="1">
      <c r="B373" s="95"/>
    </row>
    <row r="374" spans="2:2" ht="18" customHeight="1">
      <c r="B374" s="95"/>
    </row>
    <row r="375" spans="2:2" ht="18" customHeight="1">
      <c r="B375" s="95"/>
    </row>
    <row r="376" spans="2:2" ht="18" customHeight="1">
      <c r="B376" s="95"/>
    </row>
    <row r="377" spans="2:2" ht="18" customHeight="1">
      <c r="B377" s="95"/>
    </row>
    <row r="378" spans="2:2" ht="18" customHeight="1">
      <c r="B378" s="95"/>
    </row>
    <row r="379" spans="2:2" ht="18" customHeight="1">
      <c r="B379" s="95"/>
    </row>
    <row r="380" spans="2:2" ht="18" customHeight="1">
      <c r="B380" s="95"/>
    </row>
    <row r="381" spans="2:2" ht="18" customHeight="1">
      <c r="B381" s="95"/>
    </row>
    <row r="382" spans="2:2" ht="18" customHeight="1">
      <c r="B382" s="95"/>
    </row>
    <row r="383" spans="2:2" ht="18" customHeight="1">
      <c r="B383" s="95"/>
    </row>
    <row r="384" spans="2:2" ht="18" customHeight="1">
      <c r="B384" s="95"/>
    </row>
    <row r="385" spans="2:2" ht="18" customHeight="1">
      <c r="B385" s="95"/>
    </row>
    <row r="386" spans="2:2" ht="18" customHeight="1">
      <c r="B386" s="95"/>
    </row>
    <row r="387" spans="2:2" ht="18" customHeight="1">
      <c r="B387" s="95"/>
    </row>
    <row r="388" spans="2:2" ht="18" customHeight="1">
      <c r="B388" s="95"/>
    </row>
    <row r="389" spans="2:2" ht="18" customHeight="1">
      <c r="B389" s="95"/>
    </row>
    <row r="390" spans="2:2" ht="18" customHeight="1">
      <c r="B390" s="95"/>
    </row>
    <row r="391" spans="2:2" ht="18" customHeight="1">
      <c r="B391" s="95"/>
    </row>
    <row r="392" spans="2:2" ht="18" customHeight="1">
      <c r="B392" s="95"/>
    </row>
    <row r="393" spans="2:2" ht="18" customHeight="1">
      <c r="B393" s="95"/>
    </row>
    <row r="394" spans="2:2" ht="18" customHeight="1">
      <c r="B394" s="95"/>
    </row>
    <row r="395" spans="2:2" ht="18" customHeight="1">
      <c r="B395" s="95"/>
    </row>
    <row r="396" spans="2:2" ht="18" customHeight="1">
      <c r="B396" s="95"/>
    </row>
    <row r="397" spans="2:2" ht="18" customHeight="1">
      <c r="B397" s="95"/>
    </row>
    <row r="398" spans="2:2" ht="18" customHeight="1">
      <c r="B398" s="95"/>
    </row>
    <row r="399" spans="2:2" ht="18" customHeight="1">
      <c r="B399" s="95"/>
    </row>
    <row r="400" spans="2:2" ht="18" customHeight="1">
      <c r="B400" s="95"/>
    </row>
    <row r="401" spans="2:2" ht="18" customHeight="1">
      <c r="B401" s="95"/>
    </row>
    <row r="402" spans="2:2" ht="18" customHeight="1">
      <c r="B402" s="95"/>
    </row>
    <row r="403" spans="2:2" ht="18" customHeight="1">
      <c r="B403" s="95"/>
    </row>
    <row r="404" spans="2:2" ht="18" customHeight="1">
      <c r="B404" s="95"/>
    </row>
    <row r="405" spans="2:2" ht="18" customHeight="1">
      <c r="B405" s="95"/>
    </row>
    <row r="406" spans="2:2" ht="18" customHeight="1">
      <c r="B406" s="95"/>
    </row>
    <row r="407" spans="2:2" ht="18" customHeight="1">
      <c r="B407" s="95"/>
    </row>
    <row r="408" spans="2:2" ht="18" customHeight="1">
      <c r="B408" s="95"/>
    </row>
    <row r="409" spans="2:2" ht="18" customHeight="1">
      <c r="B409" s="95"/>
    </row>
    <row r="410" spans="2:2" ht="18" customHeight="1">
      <c r="B410" s="95"/>
    </row>
    <row r="411" spans="2:2" ht="18" customHeight="1">
      <c r="B411" s="95"/>
    </row>
    <row r="412" spans="2:2" ht="18" customHeight="1">
      <c r="B412" s="95"/>
    </row>
    <row r="413" spans="2:2" ht="18" customHeight="1">
      <c r="B413" s="95"/>
    </row>
    <row r="414" spans="2:2" ht="18" customHeight="1">
      <c r="B414" s="95"/>
    </row>
    <row r="415" spans="2:2" ht="18" customHeight="1">
      <c r="B415" s="95"/>
    </row>
    <row r="416" spans="2:2" ht="18" customHeight="1">
      <c r="B416" s="95"/>
    </row>
    <row r="417" spans="2:2" ht="18" customHeight="1">
      <c r="B417" s="95"/>
    </row>
    <row r="418" spans="2:2" ht="18" customHeight="1">
      <c r="B418" s="95"/>
    </row>
    <row r="419" spans="2:2" ht="18" customHeight="1">
      <c r="B419" s="95"/>
    </row>
    <row r="420" spans="2:2" ht="18" customHeight="1">
      <c r="B420" s="95"/>
    </row>
    <row r="421" spans="2:2" ht="18" customHeight="1">
      <c r="B421" s="95"/>
    </row>
    <row r="422" spans="2:2" ht="18" customHeight="1">
      <c r="B422" s="95"/>
    </row>
    <row r="423" spans="2:2" ht="18" customHeight="1">
      <c r="B423" s="95"/>
    </row>
    <row r="424" spans="2:2" ht="18" customHeight="1">
      <c r="B424" s="95"/>
    </row>
    <row r="425" spans="2:2" ht="18" customHeight="1">
      <c r="B425" s="95"/>
    </row>
    <row r="426" spans="2:2" ht="18" customHeight="1">
      <c r="B426" s="95"/>
    </row>
    <row r="427" spans="2:2" ht="18" customHeight="1">
      <c r="B427" s="95"/>
    </row>
    <row r="428" spans="2:2" ht="18" customHeight="1">
      <c r="B428" s="95"/>
    </row>
    <row r="429" spans="2:2" ht="18" customHeight="1">
      <c r="B429" s="95"/>
    </row>
  </sheetData>
  <sheetProtection password="DA57" sheet="1" objects="1" scenarios="1"/>
  <mergeCells count="1">
    <mergeCell ref="A1:E2"/>
  </mergeCells>
  <phoneticPr fontId="3"/>
  <printOptions horizontalCentered="1"/>
  <pageMargins left="0.78740157480314965" right="0.78740157480314965" top="0.78740157480314965" bottom="0.78740157480314965" header="0.39370078740157483" footer="0.39370078740157483"/>
  <pageSetup paperSize="9" scale="65" firstPageNumber="60" fitToHeight="0" orientation="portrait" useFirstPageNumber="1" r:id="rId1"/>
  <headerFooter alignWithMargins="0">
    <oddHeader>&amp;R&amp;"Arial,斜体"&amp;16Notes/Sony Consolidated Historical Data 2001-2011</oddHeader>
    <oddFooter>&amp;C&amp;"Arial,Regular"&amp;16&amp;P&amp;R&amp;"Arial,Regular"&amp;16Sony Investor Relations</oddFooter>
  </headerFooter>
  <rowBreaks count="5" manualBreakCount="5">
    <brk id="59" max="5" man="1"/>
    <brk id="126" max="5" man="1"/>
    <brk id="182" max="5" man="1"/>
    <brk id="242" max="5" man="1"/>
    <brk id="305"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3"/>
  </sheetPr>
  <dimension ref="A1:I416"/>
  <sheetViews>
    <sheetView showGridLines="0" view="pageBreakPreview" zoomScale="75" zoomScaleNormal="70" zoomScaleSheetLayoutView="75" workbookViewId="0">
      <selection sqref="A1:A2"/>
    </sheetView>
  </sheetViews>
  <sheetFormatPr defaultRowHeight="15"/>
  <cols>
    <col min="1" max="1" width="66.75" style="3" customWidth="1"/>
    <col min="2" max="5" width="13.125" style="3" customWidth="1"/>
    <col min="6" max="6" width="1" style="6" customWidth="1"/>
    <col min="7" max="7" width="13.125" style="5" customWidth="1"/>
    <col min="8" max="8" width="11.25" style="6" customWidth="1"/>
    <col min="9" max="9" width="7.375" style="6" customWidth="1"/>
    <col min="10" max="10" width="22.5" style="6" customWidth="1"/>
    <col min="11" max="16384" width="9" style="6"/>
  </cols>
  <sheetData>
    <row r="1" spans="1:9">
      <c r="A1" s="1416" t="s">
        <v>800</v>
      </c>
      <c r="H1" s="866"/>
      <c r="I1" s="867"/>
    </row>
    <row r="2" spans="1:9">
      <c r="A2" s="1417"/>
      <c r="H2" s="541"/>
    </row>
    <row r="3" spans="1:9" ht="15" customHeight="1">
      <c r="A3" s="178"/>
      <c r="H3" s="541"/>
    </row>
    <row r="4" spans="1:9" s="1116" customFormat="1" ht="15" customHeight="1" thickBot="1">
      <c r="A4" s="1124" t="s">
        <v>1014</v>
      </c>
      <c r="B4" s="1124"/>
      <c r="C4" s="1124"/>
      <c r="D4" s="1124"/>
      <c r="E4" s="1124"/>
      <c r="F4" s="1124"/>
      <c r="G4" s="1125" t="s">
        <v>966</v>
      </c>
    </row>
    <row r="5" spans="1:9" s="1116" customFormat="1" ht="15" customHeight="1">
      <c r="A5" s="1168" t="s">
        <v>913</v>
      </c>
      <c r="B5" s="1134" t="s">
        <v>967</v>
      </c>
      <c r="C5" s="1135" t="s">
        <v>968</v>
      </c>
      <c r="D5" s="1135" t="s">
        <v>969</v>
      </c>
      <c r="E5" s="1136" t="s">
        <v>648</v>
      </c>
      <c r="F5" s="1089"/>
      <c r="G5" s="1126" t="s">
        <v>649</v>
      </c>
    </row>
    <row r="6" spans="1:9" s="1116" customFormat="1" ht="15" customHeight="1">
      <c r="A6" s="1161" t="s">
        <v>1015</v>
      </c>
      <c r="B6" s="1137"/>
      <c r="C6" s="1138"/>
      <c r="D6" s="1138"/>
      <c r="E6" s="1139"/>
      <c r="F6" s="1100"/>
      <c r="G6" s="1105">
        <v>5529716</v>
      </c>
    </row>
    <row r="7" spans="1:9" s="1116" customFormat="1" ht="15" customHeight="1">
      <c r="A7" s="1161" t="s">
        <v>1016</v>
      </c>
      <c r="B7" s="1137"/>
      <c r="C7" s="1138"/>
      <c r="D7" s="1138"/>
      <c r="E7" s="1139"/>
      <c r="F7" s="1100"/>
      <c r="G7" s="1105">
        <v>865737</v>
      </c>
    </row>
    <row r="8" spans="1:9" s="1116" customFormat="1" ht="15" customHeight="1">
      <c r="A8" s="1161" t="s">
        <v>1017</v>
      </c>
      <c r="B8" s="1137">
        <v>18078</v>
      </c>
      <c r="C8" s="1138">
        <v>19434</v>
      </c>
      <c r="D8" s="1138">
        <v>15081</v>
      </c>
      <c r="E8" s="1139">
        <v>45037</v>
      </c>
      <c r="F8" s="1100"/>
      <c r="G8" s="1105">
        <v>97630</v>
      </c>
    </row>
    <row r="9" spans="1:9" s="1116" customFormat="1" ht="15" customHeight="1">
      <c r="A9" s="1162" t="s">
        <v>1013</v>
      </c>
      <c r="B9" s="1140"/>
      <c r="C9" s="1141"/>
      <c r="D9" s="1141"/>
      <c r="E9" s="1142"/>
      <c r="F9" s="1100"/>
      <c r="G9" s="1127">
        <v>6493083</v>
      </c>
    </row>
    <row r="10" spans="1:9" s="1116" customFormat="1" ht="15" customHeight="1">
      <c r="A10" s="1161" t="s">
        <v>1018</v>
      </c>
      <c r="B10" s="1137">
        <v>973569</v>
      </c>
      <c r="C10" s="1138">
        <v>1041977</v>
      </c>
      <c r="D10" s="1138">
        <v>1262557</v>
      </c>
      <c r="E10" s="1139">
        <v>1108344</v>
      </c>
      <c r="F10" s="1100"/>
      <c r="G10" s="1105">
        <v>4386447</v>
      </c>
    </row>
    <row r="11" spans="1:9" s="1116" customFormat="1" ht="15" customHeight="1">
      <c r="A11" s="1161" t="s">
        <v>1027</v>
      </c>
      <c r="B11" s="1137"/>
      <c r="C11" s="1138"/>
      <c r="D11" s="1138"/>
      <c r="E11" s="1139"/>
      <c r="F11" s="1100"/>
      <c r="G11" s="1105">
        <v>1375242</v>
      </c>
    </row>
    <row r="12" spans="1:9" s="1116" customFormat="1" ht="15" customHeight="1">
      <c r="A12" s="1161" t="s">
        <v>1019</v>
      </c>
      <c r="B12" s="1137"/>
      <c r="C12" s="1138"/>
      <c r="D12" s="1138"/>
      <c r="E12" s="1139"/>
      <c r="F12" s="1100"/>
      <c r="G12" s="1105">
        <v>734954</v>
      </c>
    </row>
    <row r="13" spans="1:9" s="1116" customFormat="1" ht="15" customHeight="1">
      <c r="A13" s="1161" t="s">
        <v>1020</v>
      </c>
      <c r="B13" s="1137">
        <v>-2777</v>
      </c>
      <c r="C13" s="1138">
        <v>31891</v>
      </c>
      <c r="D13" s="1138">
        <v>1155</v>
      </c>
      <c r="E13" s="1139">
        <v>-89863</v>
      </c>
      <c r="F13" s="1100"/>
      <c r="G13" s="1105">
        <v>-59594</v>
      </c>
    </row>
    <row r="14" spans="1:9" s="1116" customFormat="1" ht="15" customHeight="1">
      <c r="A14" s="1162" t="s">
        <v>633</v>
      </c>
      <c r="B14" s="1140">
        <v>-4835</v>
      </c>
      <c r="C14" s="1141">
        <v>1122</v>
      </c>
      <c r="D14" s="1141">
        <v>-108797</v>
      </c>
      <c r="E14" s="1142">
        <v>-9187</v>
      </c>
      <c r="F14" s="1100"/>
      <c r="G14" s="1127">
        <v>-121697</v>
      </c>
    </row>
    <row r="15" spans="1:9" s="1116" customFormat="1" ht="15" customHeight="1">
      <c r="A15" s="1162" t="s">
        <v>494</v>
      </c>
      <c r="B15" s="1140"/>
      <c r="C15" s="1141"/>
      <c r="D15" s="1141"/>
      <c r="E15" s="1142"/>
      <c r="F15" s="1100"/>
      <c r="G15" s="1127">
        <v>-65663</v>
      </c>
    </row>
    <row r="16" spans="1:9" s="1116" customFormat="1" ht="15" customHeight="1">
      <c r="A16" s="1161" t="s">
        <v>1021</v>
      </c>
      <c r="B16" s="1137">
        <v>4274</v>
      </c>
      <c r="C16" s="1138">
        <v>2341</v>
      </c>
      <c r="D16" s="1138">
        <v>2469</v>
      </c>
      <c r="E16" s="1139">
        <v>6017</v>
      </c>
      <c r="F16" s="1100"/>
      <c r="G16" s="1105">
        <v>15101</v>
      </c>
    </row>
    <row r="17" spans="1:7" s="1116" customFormat="1" ht="15" customHeight="1">
      <c r="A17" s="1161" t="s">
        <v>1022</v>
      </c>
      <c r="B17" s="1137">
        <v>739</v>
      </c>
      <c r="C17" s="1138">
        <v>0</v>
      </c>
      <c r="D17" s="1138">
        <v>323</v>
      </c>
      <c r="E17" s="1139">
        <v>28</v>
      </c>
      <c r="F17" s="1100"/>
      <c r="G17" s="1105">
        <v>671</v>
      </c>
    </row>
    <row r="18" spans="1:7" s="1116" customFormat="1" ht="15" customHeight="1">
      <c r="A18" s="1161" t="s">
        <v>1026</v>
      </c>
      <c r="B18" s="1137">
        <v>0</v>
      </c>
      <c r="C18" s="1138">
        <v>5585</v>
      </c>
      <c r="D18" s="1138">
        <v>0</v>
      </c>
      <c r="E18" s="1139">
        <v>2347</v>
      </c>
      <c r="F18" s="1100"/>
      <c r="G18" s="1105">
        <v>0</v>
      </c>
    </row>
    <row r="19" spans="1:7" s="1116" customFormat="1" ht="15" customHeight="1">
      <c r="A19" s="1161" t="s">
        <v>491</v>
      </c>
      <c r="B19" s="1137">
        <v>1998</v>
      </c>
      <c r="C19" s="1138">
        <v>3274</v>
      </c>
      <c r="D19" s="1138">
        <v>1613</v>
      </c>
      <c r="E19" s="1139">
        <v>1486</v>
      </c>
      <c r="F19" s="1100"/>
      <c r="G19" s="1105">
        <v>7706</v>
      </c>
    </row>
    <row r="20" spans="1:7" s="1116" customFormat="1" ht="15" customHeight="1">
      <c r="A20" s="1162" t="s">
        <v>61</v>
      </c>
      <c r="B20" s="1140">
        <v>7011</v>
      </c>
      <c r="C20" s="1141">
        <v>11200</v>
      </c>
      <c r="D20" s="1141">
        <v>4405</v>
      </c>
      <c r="E20" s="1142">
        <v>9878</v>
      </c>
      <c r="F20" s="1100"/>
      <c r="G20" s="1127">
        <v>23478</v>
      </c>
    </row>
    <row r="21" spans="1:7" s="1116" customFormat="1" ht="15" customHeight="1">
      <c r="A21" s="1161" t="s">
        <v>1023</v>
      </c>
      <c r="B21" s="1137"/>
      <c r="C21" s="1138"/>
      <c r="D21" s="1138"/>
      <c r="E21" s="1139"/>
      <c r="F21" s="1100"/>
      <c r="G21" s="1105">
        <v>22769</v>
      </c>
    </row>
    <row r="22" spans="1:7" s="1116" customFormat="1" ht="15" customHeight="1">
      <c r="A22" s="1161" t="s">
        <v>1009</v>
      </c>
      <c r="B22" s="1137">
        <v>278</v>
      </c>
      <c r="C22" s="1138">
        <v>536</v>
      </c>
      <c r="D22" s="1138">
        <v>2341</v>
      </c>
      <c r="E22" s="1139">
        <v>0</v>
      </c>
      <c r="F22" s="1100"/>
      <c r="G22" s="1105">
        <v>3604</v>
      </c>
    </row>
    <row r="23" spans="1:7" s="1116" customFormat="1" ht="15" customHeight="1">
      <c r="A23" s="1161" t="s">
        <v>1024</v>
      </c>
      <c r="B23" s="1137">
        <v>3635</v>
      </c>
      <c r="C23" s="1138">
        <v>0</v>
      </c>
      <c r="D23" s="1138">
        <v>9386</v>
      </c>
      <c r="E23" s="1139">
        <v>0</v>
      </c>
      <c r="F23" s="1100"/>
      <c r="G23" s="1105">
        <v>5089</v>
      </c>
    </row>
    <row r="24" spans="1:7" s="1116" customFormat="1" ht="15" customHeight="1">
      <c r="A24" s="1161" t="s">
        <v>491</v>
      </c>
      <c r="B24" s="1137">
        <v>1367</v>
      </c>
      <c r="C24" s="1138">
        <v>2485</v>
      </c>
      <c r="D24" s="1138">
        <v>1881</v>
      </c>
      <c r="E24" s="1139">
        <v>3064</v>
      </c>
      <c r="F24" s="1100"/>
      <c r="G24" s="1105">
        <v>7264</v>
      </c>
    </row>
    <row r="25" spans="1:7" s="1116" customFormat="1" ht="15" customHeight="1">
      <c r="A25" s="1162" t="s">
        <v>62</v>
      </c>
      <c r="B25" s="1140"/>
      <c r="C25" s="1141"/>
      <c r="D25" s="1141"/>
      <c r="E25" s="1142"/>
      <c r="F25" s="1100"/>
      <c r="G25" s="1127">
        <v>38726</v>
      </c>
    </row>
    <row r="26" spans="1:7" s="1116" customFormat="1" ht="15" customHeight="1">
      <c r="A26" s="1162" t="s">
        <v>63</v>
      </c>
      <c r="B26" s="1140"/>
      <c r="C26" s="1141"/>
      <c r="D26" s="1141"/>
      <c r="E26" s="1142"/>
      <c r="F26" s="1100"/>
      <c r="G26" s="1127">
        <v>-80911</v>
      </c>
    </row>
    <row r="27" spans="1:7" s="1116" customFormat="1" ht="15" customHeight="1">
      <c r="A27" s="1162" t="s">
        <v>482</v>
      </c>
      <c r="B27" s="1140"/>
      <c r="C27" s="1141"/>
      <c r="D27" s="1141"/>
      <c r="E27" s="1142"/>
      <c r="F27" s="1100"/>
      <c r="G27" s="1127">
        <v>316753</v>
      </c>
    </row>
    <row r="28" spans="1:7" s="1116" customFormat="1" ht="15" customHeight="1">
      <c r="A28" s="1162" t="s">
        <v>493</v>
      </c>
      <c r="B28" s="1140"/>
      <c r="C28" s="1141"/>
      <c r="D28" s="1141"/>
      <c r="E28" s="1142"/>
      <c r="F28" s="1100"/>
      <c r="G28" s="1127">
        <v>-397664</v>
      </c>
    </row>
    <row r="29" spans="1:7" s="1116" customFormat="1" ht="15" customHeight="1">
      <c r="A29" s="1161" t="s">
        <v>1025</v>
      </c>
      <c r="B29" s="1137"/>
      <c r="C29" s="1138"/>
      <c r="D29" s="1138"/>
      <c r="E29" s="1139"/>
      <c r="F29" s="1100"/>
      <c r="G29" s="1127">
        <v>57374</v>
      </c>
    </row>
    <row r="30" spans="1:7" s="1116" customFormat="1" ht="15" customHeight="1" thickBot="1">
      <c r="A30" s="1163" t="s">
        <v>907</v>
      </c>
      <c r="B30" s="1143"/>
      <c r="C30" s="1144"/>
      <c r="D30" s="1144"/>
      <c r="E30" s="1145"/>
      <c r="F30" s="1100"/>
      <c r="G30" s="1128">
        <v>-455038</v>
      </c>
    </row>
    <row r="31" spans="1:7" s="1116" customFormat="1" ht="15" customHeight="1">
      <c r="A31" s="1164" t="s">
        <v>1010</v>
      </c>
      <c r="B31" s="1146"/>
      <c r="C31" s="1147"/>
      <c r="D31" s="1147"/>
      <c r="E31" s="1148"/>
      <c r="F31" s="1100"/>
      <c r="G31" s="1129">
        <v>-453.42</v>
      </c>
    </row>
    <row r="32" spans="1:7" s="1116" customFormat="1" ht="15" customHeight="1">
      <c r="A32" s="1395" t="s">
        <v>1028</v>
      </c>
      <c r="B32" s="1149"/>
      <c r="C32" s="1150"/>
      <c r="D32" s="1150"/>
      <c r="E32" s="1151"/>
      <c r="F32" s="1100"/>
      <c r="G32" s="1130">
        <v>-453.42</v>
      </c>
    </row>
    <row r="33" spans="1:9" s="1116" customFormat="1" ht="15" customHeight="1">
      <c r="A33" s="1166" t="s">
        <v>483</v>
      </c>
      <c r="B33" s="1152"/>
      <c r="C33" s="1153"/>
      <c r="D33" s="1153"/>
      <c r="E33" s="1154"/>
      <c r="F33" s="1100"/>
      <c r="G33" s="1131">
        <v>366270</v>
      </c>
    </row>
    <row r="34" spans="1:9" s="1116" customFormat="1" ht="15" customHeight="1">
      <c r="A34" s="1170" t="s">
        <v>484</v>
      </c>
      <c r="B34" s="1137">
        <v>100739</v>
      </c>
      <c r="C34" s="1138">
        <v>67439</v>
      </c>
      <c r="D34" s="1138">
        <v>62217</v>
      </c>
      <c r="E34" s="1139">
        <v>64744</v>
      </c>
      <c r="F34" s="1100"/>
      <c r="G34" s="1105">
        <v>295139</v>
      </c>
    </row>
    <row r="35" spans="1:9" s="1116" customFormat="1" ht="15" customHeight="1">
      <c r="A35" s="1165" t="s">
        <v>485</v>
      </c>
      <c r="B35" s="1171">
        <v>96129</v>
      </c>
      <c r="C35" s="1172">
        <v>108138</v>
      </c>
      <c r="D35" s="1172">
        <v>100587</v>
      </c>
      <c r="E35" s="1173">
        <v>128623</v>
      </c>
      <c r="F35" s="1100"/>
      <c r="G35" s="1174">
        <v>433477</v>
      </c>
    </row>
    <row r="36" spans="1:9" s="1116" customFormat="1" ht="15" customHeight="1">
      <c r="A36" s="1166" t="s">
        <v>1011</v>
      </c>
      <c r="B36" s="1155">
        <v>80.7</v>
      </c>
      <c r="C36" s="1156">
        <v>76.900000000000006</v>
      </c>
      <c r="D36" s="1156">
        <v>76.400000000000006</v>
      </c>
      <c r="E36" s="1157">
        <v>78.3</v>
      </c>
      <c r="F36" s="1169"/>
      <c r="G36" s="1132">
        <v>78.099999999999994</v>
      </c>
    </row>
    <row r="37" spans="1:9" s="1116" customFormat="1" ht="15" customHeight="1" thickBot="1">
      <c r="A37" s="1167" t="s">
        <v>1012</v>
      </c>
      <c r="B37" s="1158">
        <v>115.9</v>
      </c>
      <c r="C37" s="1159">
        <v>108.7</v>
      </c>
      <c r="D37" s="1159">
        <v>102.8</v>
      </c>
      <c r="E37" s="1160">
        <v>102.5</v>
      </c>
      <c r="F37" s="1169"/>
      <c r="G37" s="1133">
        <v>107.5</v>
      </c>
    </row>
    <row r="38" spans="1:9">
      <c r="A38" s="178"/>
      <c r="H38" s="541"/>
    </row>
    <row r="39" spans="1:9">
      <c r="A39" s="178"/>
      <c r="H39" s="541"/>
    </row>
    <row r="40" spans="1:9">
      <c r="A40" s="178"/>
      <c r="H40" s="541"/>
    </row>
    <row r="41" spans="1:9" ht="15.75" thickBot="1">
      <c r="A41" s="7" t="s">
        <v>395</v>
      </c>
      <c r="B41" s="6"/>
      <c r="C41" s="5"/>
      <c r="G41" s="5" t="s">
        <v>966</v>
      </c>
      <c r="H41" s="868"/>
    </row>
    <row r="42" spans="1:9">
      <c r="A42" s="346" t="s">
        <v>913</v>
      </c>
      <c r="B42" s="367" t="s">
        <v>967</v>
      </c>
      <c r="C42" s="349" t="s">
        <v>968</v>
      </c>
      <c r="D42" s="1043" t="s">
        <v>969</v>
      </c>
      <c r="E42" s="404" t="s">
        <v>648</v>
      </c>
      <c r="F42" s="350"/>
      <c r="G42" s="346" t="s">
        <v>649</v>
      </c>
      <c r="H42" s="271"/>
      <c r="I42" s="1"/>
    </row>
    <row r="43" spans="1:9">
      <c r="A43" s="355" t="s">
        <v>605</v>
      </c>
      <c r="B43" s="964"/>
      <c r="C43" s="370"/>
      <c r="D43" s="370"/>
      <c r="E43" s="407"/>
      <c r="F43" s="395"/>
      <c r="G43" s="505">
        <v>6303148</v>
      </c>
      <c r="H43" s="271"/>
      <c r="I43" s="1"/>
    </row>
    <row r="44" spans="1:9">
      <c r="A44" s="355" t="s">
        <v>745</v>
      </c>
      <c r="B44" s="964"/>
      <c r="C44" s="370"/>
      <c r="D44" s="370"/>
      <c r="E44" s="407"/>
      <c r="F44" s="395"/>
      <c r="G44" s="505">
        <v>796064</v>
      </c>
      <c r="H44" s="271"/>
      <c r="I44" s="869"/>
    </row>
    <row r="45" spans="1:9">
      <c r="A45" s="355" t="s">
        <v>309</v>
      </c>
      <c r="B45" s="964">
        <v>20978</v>
      </c>
      <c r="C45" s="370">
        <v>19242</v>
      </c>
      <c r="D45" s="370">
        <v>18495</v>
      </c>
      <c r="E45" s="408">
        <v>19662</v>
      </c>
      <c r="F45" s="395"/>
      <c r="G45" s="505">
        <v>78377</v>
      </c>
      <c r="H45" s="541"/>
    </row>
    <row r="46" spans="1:9">
      <c r="A46" s="451" t="s">
        <v>60</v>
      </c>
      <c r="B46" s="966"/>
      <c r="C46" s="452"/>
      <c r="D46" s="452"/>
      <c r="E46" s="576"/>
      <c r="F46" s="406"/>
      <c r="G46" s="509">
        <v>7177589</v>
      </c>
      <c r="H46" s="541"/>
    </row>
    <row r="47" spans="1:9">
      <c r="A47" s="355" t="s">
        <v>310</v>
      </c>
      <c r="B47" s="967">
        <v>1109291</v>
      </c>
      <c r="C47" s="232">
        <v>1127627</v>
      </c>
      <c r="D47" s="232">
        <v>1492388</v>
      </c>
      <c r="E47" s="372">
        <v>1102057</v>
      </c>
      <c r="F47" s="395"/>
      <c r="G47" s="901">
        <v>4831363</v>
      </c>
      <c r="H47" s="541"/>
    </row>
    <row r="48" spans="1:9">
      <c r="A48" s="355" t="s">
        <v>591</v>
      </c>
      <c r="B48" s="967"/>
      <c r="C48" s="232"/>
      <c r="D48" s="370"/>
      <c r="E48" s="407"/>
      <c r="F48" s="395"/>
      <c r="G48" s="505">
        <v>1502071</v>
      </c>
      <c r="H48" s="541"/>
    </row>
    <row r="49" spans="1:8">
      <c r="A49" s="355" t="s">
        <v>746</v>
      </c>
      <c r="B49" s="967"/>
      <c r="C49" s="232"/>
      <c r="D49" s="370"/>
      <c r="E49" s="407"/>
      <c r="F49" s="395"/>
      <c r="G49" s="505">
        <v>674942</v>
      </c>
      <c r="H49" s="541"/>
    </row>
    <row r="50" spans="1:8">
      <c r="A50" s="819" t="s">
        <v>606</v>
      </c>
      <c r="B50" s="967">
        <v>-4464</v>
      </c>
      <c r="C50" s="232">
        <v>2797</v>
      </c>
      <c r="D50" s="370">
        <v>2099</v>
      </c>
      <c r="E50" s="407">
        <v>-13882</v>
      </c>
      <c r="F50" s="395"/>
      <c r="G50" s="505">
        <v>-13450</v>
      </c>
      <c r="H50" s="541"/>
    </row>
    <row r="51" spans="1:8">
      <c r="A51" s="451" t="s">
        <v>304</v>
      </c>
      <c r="B51" s="968">
        <v>6664</v>
      </c>
      <c r="C51" s="452">
        <v>5069</v>
      </c>
      <c r="D51" s="452">
        <v>2590</v>
      </c>
      <c r="E51" s="473">
        <v>-261</v>
      </c>
      <c r="F51" s="395"/>
      <c r="G51" s="506">
        <v>14062</v>
      </c>
      <c r="H51" s="541"/>
    </row>
    <row r="52" spans="1:8">
      <c r="A52" s="451" t="s">
        <v>799</v>
      </c>
      <c r="B52" s="972"/>
      <c r="C52" s="11"/>
      <c r="D52" s="11"/>
      <c r="E52" s="475"/>
      <c r="F52" s="505"/>
      <c r="G52" s="506">
        <v>196725</v>
      </c>
      <c r="H52" s="541"/>
    </row>
    <row r="53" spans="1:8">
      <c r="A53" s="355" t="s">
        <v>527</v>
      </c>
      <c r="B53" s="969">
        <v>3213</v>
      </c>
      <c r="C53" s="484">
        <v>2467</v>
      </c>
      <c r="D53" s="821">
        <v>2585</v>
      </c>
      <c r="E53" s="476">
        <v>3518</v>
      </c>
      <c r="F53" s="395"/>
      <c r="G53" s="505">
        <v>11783</v>
      </c>
      <c r="H53" s="541"/>
    </row>
    <row r="54" spans="1:8">
      <c r="A54" s="395" t="s">
        <v>904</v>
      </c>
      <c r="B54" s="970">
        <v>991</v>
      </c>
      <c r="C54" s="484">
        <v>0</v>
      </c>
      <c r="D54" s="821">
        <v>888</v>
      </c>
      <c r="E54" s="407">
        <v>10862</v>
      </c>
      <c r="F54" s="395"/>
      <c r="G54" s="505">
        <v>14325</v>
      </c>
      <c r="H54" s="541"/>
    </row>
    <row r="55" spans="1:8">
      <c r="A55" s="355" t="s">
        <v>740</v>
      </c>
      <c r="B55" s="971">
        <v>13931</v>
      </c>
      <c r="C55" s="484">
        <v>3800</v>
      </c>
      <c r="D55" s="821">
        <v>0</v>
      </c>
      <c r="E55" s="407">
        <v>0</v>
      </c>
      <c r="F55" s="395"/>
      <c r="G55" s="505">
        <v>9297</v>
      </c>
      <c r="H55" s="541"/>
    </row>
    <row r="56" spans="1:8">
      <c r="A56" s="395" t="s">
        <v>7</v>
      </c>
      <c r="B56" s="970">
        <v>1923</v>
      </c>
      <c r="C56" s="484">
        <v>2970</v>
      </c>
      <c r="D56" s="821">
        <v>2716</v>
      </c>
      <c r="E56" s="477">
        <v>3536</v>
      </c>
      <c r="F56" s="395"/>
      <c r="G56" s="695">
        <v>9561</v>
      </c>
      <c r="H56" s="541"/>
    </row>
    <row r="57" spans="1:8">
      <c r="A57" s="451" t="s">
        <v>811</v>
      </c>
      <c r="B57" s="972">
        <v>20058</v>
      </c>
      <c r="C57" s="11">
        <v>9237</v>
      </c>
      <c r="D57" s="11">
        <v>6189</v>
      </c>
      <c r="E57" s="475">
        <v>17916</v>
      </c>
      <c r="F57" s="505"/>
      <c r="G57" s="506">
        <v>44966</v>
      </c>
      <c r="H57" s="541"/>
    </row>
    <row r="58" spans="1:8">
      <c r="A58" s="355" t="s">
        <v>8</v>
      </c>
      <c r="B58" s="969"/>
      <c r="C58" s="484"/>
      <c r="D58" s="821"/>
      <c r="E58" s="407"/>
      <c r="F58" s="395"/>
      <c r="G58" s="505">
        <v>24017</v>
      </c>
      <c r="H58" s="541"/>
    </row>
    <row r="59" spans="1:8">
      <c r="A59" s="355" t="s">
        <v>742</v>
      </c>
      <c r="B59" s="970">
        <v>0</v>
      </c>
      <c r="C59" s="484">
        <v>6682</v>
      </c>
      <c r="D59" s="821">
        <v>376</v>
      </c>
      <c r="E59" s="476">
        <v>610</v>
      </c>
      <c r="F59" s="395"/>
      <c r="G59" s="395">
        <v>7669</v>
      </c>
      <c r="H59" s="541"/>
    </row>
    <row r="60" spans="1:8">
      <c r="A60" s="355" t="s">
        <v>741</v>
      </c>
      <c r="B60" s="970">
        <v>0</v>
      </c>
      <c r="C60" s="484">
        <v>0</v>
      </c>
      <c r="D60" s="821">
        <v>5528</v>
      </c>
      <c r="E60" s="476">
        <v>2906</v>
      </c>
      <c r="F60" s="395"/>
      <c r="G60" s="395">
        <v>0</v>
      </c>
      <c r="H60" s="541"/>
    </row>
    <row r="61" spans="1:8">
      <c r="A61" s="355" t="s">
        <v>647</v>
      </c>
      <c r="B61" s="969">
        <v>2061</v>
      </c>
      <c r="C61" s="484">
        <v>2637</v>
      </c>
      <c r="D61" s="821">
        <v>1716</v>
      </c>
      <c r="E61" s="408">
        <v>1783</v>
      </c>
      <c r="F61" s="395"/>
      <c r="G61" s="695">
        <v>8196</v>
      </c>
      <c r="H61" s="541"/>
    </row>
    <row r="62" spans="1:8">
      <c r="A62" s="451" t="s">
        <v>62</v>
      </c>
      <c r="B62" s="972"/>
      <c r="C62" s="11"/>
      <c r="D62" s="11"/>
      <c r="E62" s="475"/>
      <c r="F62" s="505"/>
      <c r="G62" s="506">
        <v>39882</v>
      </c>
      <c r="H62" s="541"/>
    </row>
    <row r="63" spans="1:8">
      <c r="A63" s="451" t="s">
        <v>63</v>
      </c>
      <c r="B63" s="972"/>
      <c r="C63" s="11"/>
      <c r="D63" s="11"/>
      <c r="E63" s="475"/>
      <c r="F63" s="505"/>
      <c r="G63" s="506">
        <v>201809</v>
      </c>
      <c r="H63" s="541"/>
    </row>
    <row r="64" spans="1:8">
      <c r="A64" s="451" t="s">
        <v>482</v>
      </c>
      <c r="B64" s="972"/>
      <c r="C64" s="11"/>
      <c r="D64" s="11"/>
      <c r="E64" s="473"/>
      <c r="F64" s="395"/>
      <c r="G64" s="506">
        <v>424215</v>
      </c>
      <c r="H64" s="541"/>
    </row>
    <row r="65" spans="1:9">
      <c r="A65" s="451" t="s">
        <v>126</v>
      </c>
      <c r="B65" s="968"/>
      <c r="C65" s="452"/>
      <c r="D65" s="452"/>
      <c r="E65" s="473"/>
      <c r="F65" s="395"/>
      <c r="G65" s="451">
        <v>-222406</v>
      </c>
      <c r="H65" s="541"/>
    </row>
    <row r="66" spans="1:9">
      <c r="A66" s="965" t="s">
        <v>906</v>
      </c>
      <c r="B66" s="968"/>
      <c r="C66" s="452"/>
      <c r="D66" s="452"/>
      <c r="E66" s="822"/>
      <c r="F66" s="395"/>
      <c r="G66" s="506">
        <v>38855</v>
      </c>
      <c r="H66" s="541"/>
    </row>
    <row r="67" spans="1:9" ht="15.75" thickBot="1">
      <c r="A67" s="395" t="s">
        <v>907</v>
      </c>
      <c r="B67" s="967"/>
      <c r="C67" s="232"/>
      <c r="D67" s="232"/>
      <c r="E67" s="407"/>
      <c r="F67" s="395"/>
      <c r="G67" s="395">
        <v>-261261</v>
      </c>
      <c r="H67" s="541"/>
    </row>
    <row r="68" spans="1:9">
      <c r="A68" s="466" t="s">
        <v>305</v>
      </c>
      <c r="B68" s="973"/>
      <c r="C68" s="468"/>
      <c r="D68" s="468"/>
      <c r="E68" s="482"/>
      <c r="F68" s="395"/>
      <c r="G68" s="823">
        <v>-260.33</v>
      </c>
      <c r="H68" s="541"/>
    </row>
    <row r="69" spans="1:9">
      <c r="A69" s="396" t="s">
        <v>802</v>
      </c>
      <c r="B69" s="975"/>
      <c r="C69" s="825"/>
      <c r="D69" s="825"/>
      <c r="E69" s="826"/>
      <c r="F69" s="395"/>
      <c r="G69" s="827">
        <v>-260.33</v>
      </c>
      <c r="H69" s="541"/>
    </row>
    <row r="70" spans="1:9">
      <c r="A70" s="395" t="s">
        <v>483</v>
      </c>
      <c r="B70" s="976"/>
      <c r="C70" s="513"/>
      <c r="D70" s="484"/>
      <c r="E70" s="407"/>
      <c r="F70" s="395"/>
      <c r="G70" s="505">
        <v>367584</v>
      </c>
      <c r="H70" s="541"/>
    </row>
    <row r="71" spans="1:9">
      <c r="A71" s="395" t="s">
        <v>394</v>
      </c>
      <c r="B71" s="964">
        <v>50339</v>
      </c>
      <c r="C71" s="232">
        <v>35726</v>
      </c>
      <c r="D71" s="232">
        <v>42153</v>
      </c>
      <c r="E71" s="407">
        <v>76644</v>
      </c>
      <c r="F71" s="395"/>
      <c r="G71" s="505">
        <v>204862</v>
      </c>
      <c r="H71" s="541"/>
    </row>
    <row r="72" spans="1:9">
      <c r="A72" s="396" t="s">
        <v>485</v>
      </c>
      <c r="B72" s="977">
        <v>99070</v>
      </c>
      <c r="C72" s="422">
        <v>106943</v>
      </c>
      <c r="D72" s="422">
        <v>106080</v>
      </c>
      <c r="E72" s="477">
        <v>114721</v>
      </c>
      <c r="F72" s="395"/>
      <c r="G72" s="695">
        <v>426814</v>
      </c>
      <c r="H72" s="541"/>
    </row>
    <row r="73" spans="1:9">
      <c r="A73" s="395" t="s">
        <v>26</v>
      </c>
      <c r="B73" s="978">
        <v>91</v>
      </c>
      <c r="C73" s="829">
        <v>84.9</v>
      </c>
      <c r="D73" s="829">
        <v>81.599999999999994</v>
      </c>
      <c r="E73" s="830">
        <v>81.3</v>
      </c>
      <c r="F73" s="395"/>
      <c r="G73" s="831">
        <v>84.7</v>
      </c>
      <c r="H73" s="541"/>
    </row>
    <row r="74" spans="1:9" ht="15.75" thickBot="1">
      <c r="A74" s="712" t="s">
        <v>306</v>
      </c>
      <c r="B74" s="979">
        <v>115.5</v>
      </c>
      <c r="C74" s="386">
        <v>109.2</v>
      </c>
      <c r="D74" s="424">
        <v>110.7</v>
      </c>
      <c r="E74" s="413">
        <v>111.1</v>
      </c>
      <c r="F74" s="395"/>
      <c r="G74" s="403">
        <v>111.6</v>
      </c>
      <c r="H74" s="541"/>
    </row>
    <row r="75" spans="1:9">
      <c r="A75" s="178"/>
      <c r="H75" s="541"/>
    </row>
    <row r="76" spans="1:9" ht="15.75" thickBot="1">
      <c r="A76" s="7" t="s">
        <v>903</v>
      </c>
      <c r="B76" s="6"/>
      <c r="C76" s="5"/>
      <c r="G76" s="5" t="s">
        <v>966</v>
      </c>
      <c r="H76" s="868"/>
    </row>
    <row r="77" spans="1:9">
      <c r="A77" s="346" t="s">
        <v>913</v>
      </c>
      <c r="B77" s="367" t="s">
        <v>967</v>
      </c>
      <c r="C77" s="349" t="s">
        <v>968</v>
      </c>
      <c r="D77" s="1043" t="s">
        <v>969</v>
      </c>
      <c r="E77" s="404" t="s">
        <v>648</v>
      </c>
      <c r="F77" s="350"/>
      <c r="G77" s="346" t="s">
        <v>649</v>
      </c>
      <c r="H77" s="271"/>
      <c r="I77" s="1"/>
    </row>
    <row r="78" spans="1:9">
      <c r="A78" s="355" t="s">
        <v>521</v>
      </c>
      <c r="B78" s="369"/>
      <c r="C78" s="370"/>
      <c r="D78" s="370"/>
      <c r="E78" s="407"/>
      <c r="F78" s="395"/>
      <c r="G78" s="505">
        <v>6292315</v>
      </c>
      <c r="H78" s="271"/>
      <c r="I78" s="1"/>
    </row>
    <row r="79" spans="1:9">
      <c r="A79" s="355" t="s">
        <v>745</v>
      </c>
      <c r="B79" s="369"/>
      <c r="C79" s="370"/>
      <c r="D79" s="370"/>
      <c r="E79" s="407"/>
      <c r="F79" s="395"/>
      <c r="G79" s="505">
        <v>834841</v>
      </c>
      <c r="H79" s="271"/>
      <c r="I79" s="869"/>
    </row>
    <row r="80" spans="1:9">
      <c r="A80" s="355" t="s">
        <v>523</v>
      </c>
      <c r="B80" s="369">
        <v>21736</v>
      </c>
      <c r="C80" s="370">
        <v>18987</v>
      </c>
      <c r="D80" s="370">
        <v>21140</v>
      </c>
      <c r="E80" s="408">
        <v>20830</v>
      </c>
      <c r="F80" s="395"/>
      <c r="G80" s="505">
        <v>82693</v>
      </c>
      <c r="H80" s="541"/>
    </row>
    <row r="81" spans="1:8">
      <c r="A81" s="451" t="s">
        <v>60</v>
      </c>
      <c r="B81" s="474"/>
      <c r="C81" s="452"/>
      <c r="D81" s="452"/>
      <c r="E81" s="473"/>
      <c r="F81" s="395">
        <v>0</v>
      </c>
      <c r="G81" s="451">
        <v>7209849</v>
      </c>
      <c r="H81" s="541"/>
    </row>
    <row r="82" spans="1:8">
      <c r="A82" s="355" t="s">
        <v>524</v>
      </c>
      <c r="B82" s="406">
        <v>1061424</v>
      </c>
      <c r="C82" s="232">
        <v>1134820</v>
      </c>
      <c r="D82" s="370">
        <v>1510841</v>
      </c>
      <c r="E82" s="407">
        <v>1185478</v>
      </c>
      <c r="F82" s="395"/>
      <c r="G82" s="505">
        <v>4892563</v>
      </c>
      <c r="H82" s="541"/>
    </row>
    <row r="83" spans="1:8">
      <c r="A83" s="355" t="s">
        <v>591</v>
      </c>
      <c r="B83" s="406"/>
      <c r="C83" s="232"/>
      <c r="D83" s="370"/>
      <c r="E83" s="407"/>
      <c r="F83" s="395"/>
      <c r="G83" s="505">
        <v>1545034</v>
      </c>
      <c r="H83" s="541"/>
    </row>
    <row r="84" spans="1:8">
      <c r="A84" s="355" t="s">
        <v>746</v>
      </c>
      <c r="B84" s="406"/>
      <c r="C84" s="232"/>
      <c r="D84" s="370"/>
      <c r="E84" s="407"/>
      <c r="F84" s="395"/>
      <c r="G84" s="505">
        <v>670501</v>
      </c>
      <c r="H84" s="541"/>
    </row>
    <row r="85" spans="1:8">
      <c r="A85" s="355" t="s">
        <v>526</v>
      </c>
      <c r="B85" s="406">
        <v>-3669</v>
      </c>
      <c r="C85" s="232">
        <v>11002</v>
      </c>
      <c r="D85" s="370">
        <v>5353</v>
      </c>
      <c r="E85" s="407">
        <v>30302</v>
      </c>
      <c r="F85" s="395"/>
      <c r="G85" s="505">
        <v>42988</v>
      </c>
      <c r="H85" s="541"/>
    </row>
    <row r="86" spans="1:8">
      <c r="A86" s="451" t="s">
        <v>304</v>
      </c>
      <c r="B86" s="474">
        <v>-15058</v>
      </c>
      <c r="C86" s="452">
        <v>-12347</v>
      </c>
      <c r="D86" s="452">
        <v>-5927</v>
      </c>
      <c r="E86" s="473">
        <v>3097</v>
      </c>
      <c r="F86" s="395"/>
      <c r="G86" s="506">
        <v>-30235</v>
      </c>
      <c r="H86" s="541"/>
    </row>
    <row r="87" spans="1:8">
      <c r="A87" s="451" t="s">
        <v>799</v>
      </c>
      <c r="B87" s="820"/>
      <c r="C87" s="11"/>
      <c r="D87" s="11"/>
      <c r="E87" s="475"/>
      <c r="F87" s="505">
        <v>0</v>
      </c>
      <c r="G87" s="506">
        <v>28528</v>
      </c>
      <c r="H87" s="541"/>
    </row>
    <row r="88" spans="1:8">
      <c r="A88" s="355" t="s">
        <v>527</v>
      </c>
      <c r="B88" s="692">
        <v>4420</v>
      </c>
      <c r="C88" s="484">
        <v>3661</v>
      </c>
      <c r="D88" s="821">
        <v>2060</v>
      </c>
      <c r="E88" s="476">
        <v>3050</v>
      </c>
      <c r="F88" s="395"/>
      <c r="G88" s="505">
        <v>13191</v>
      </c>
      <c r="H88" s="541"/>
    </row>
    <row r="89" spans="1:8">
      <c r="A89" s="395" t="s">
        <v>904</v>
      </c>
      <c r="B89" s="488">
        <v>31</v>
      </c>
      <c r="C89" s="489">
        <v>282</v>
      </c>
      <c r="D89" s="832">
        <v>2271</v>
      </c>
      <c r="E89" s="476">
        <v>7369</v>
      </c>
      <c r="F89" s="395"/>
      <c r="G89" s="505">
        <v>9953</v>
      </c>
      <c r="H89" s="541"/>
    </row>
    <row r="90" spans="1:8">
      <c r="A90" s="355" t="s">
        <v>4</v>
      </c>
      <c r="B90" s="4">
        <v>0</v>
      </c>
      <c r="C90" s="484">
        <v>11603</v>
      </c>
      <c r="D90" s="821">
        <v>0</v>
      </c>
      <c r="E90" s="407">
        <v>2436</v>
      </c>
      <c r="F90" s="395"/>
      <c r="G90" s="505">
        <v>0</v>
      </c>
      <c r="H90" s="541"/>
    </row>
    <row r="91" spans="1:8">
      <c r="A91" s="395" t="s">
        <v>597</v>
      </c>
      <c r="B91" s="488">
        <v>3948</v>
      </c>
      <c r="C91" s="484">
        <v>8621</v>
      </c>
      <c r="D91" s="821">
        <v>3391</v>
      </c>
      <c r="E91" s="477">
        <v>4730</v>
      </c>
      <c r="F91" s="395"/>
      <c r="G91" s="695">
        <v>20690</v>
      </c>
      <c r="H91" s="541"/>
    </row>
    <row r="92" spans="1:8">
      <c r="A92" s="451" t="s">
        <v>61</v>
      </c>
      <c r="B92" s="820">
        <v>8399</v>
      </c>
      <c r="C92" s="11">
        <v>24167</v>
      </c>
      <c r="D92" s="11">
        <v>7722</v>
      </c>
      <c r="E92" s="475">
        <v>17585</v>
      </c>
      <c r="F92" s="505">
        <v>0</v>
      </c>
      <c r="G92" s="506">
        <v>43834</v>
      </c>
      <c r="H92" s="541"/>
    </row>
    <row r="93" spans="1:8">
      <c r="A93" s="355" t="s">
        <v>598</v>
      </c>
      <c r="B93" s="692"/>
      <c r="C93" s="484"/>
      <c r="D93" s="821"/>
      <c r="E93" s="407"/>
      <c r="F93" s="395"/>
      <c r="G93" s="505">
        <v>22633</v>
      </c>
      <c r="H93" s="541"/>
    </row>
    <row r="94" spans="1:8">
      <c r="A94" s="355" t="s">
        <v>18</v>
      </c>
      <c r="B94" s="692">
        <v>1020</v>
      </c>
      <c r="C94" s="484">
        <v>115</v>
      </c>
      <c r="D94" s="821">
        <v>5</v>
      </c>
      <c r="E94" s="407">
        <v>1806</v>
      </c>
      <c r="F94" s="395"/>
      <c r="G94" s="505">
        <v>2946</v>
      </c>
      <c r="H94" s="541"/>
    </row>
    <row r="95" spans="1:8">
      <c r="A95" s="355" t="s">
        <v>625</v>
      </c>
      <c r="B95" s="488">
        <v>4968</v>
      </c>
      <c r="C95" s="484">
        <v>0</v>
      </c>
      <c r="D95" s="821">
        <v>19947</v>
      </c>
      <c r="E95" s="476">
        <v>0</v>
      </c>
      <c r="F95" s="395"/>
      <c r="G95" s="395">
        <v>10876</v>
      </c>
      <c r="H95" s="541"/>
    </row>
    <row r="96" spans="1:8">
      <c r="A96" s="355" t="s">
        <v>626</v>
      </c>
      <c r="B96" s="692">
        <v>3622</v>
      </c>
      <c r="C96" s="484">
        <v>2353</v>
      </c>
      <c r="D96" s="821">
        <v>4291</v>
      </c>
      <c r="E96" s="408">
        <v>2101</v>
      </c>
      <c r="F96" s="395"/>
      <c r="G96" s="695">
        <v>12367</v>
      </c>
      <c r="H96" s="541"/>
    </row>
    <row r="97" spans="1:8">
      <c r="A97" s="451" t="s">
        <v>62</v>
      </c>
      <c r="B97" s="820"/>
      <c r="C97" s="11"/>
      <c r="D97" s="11"/>
      <c r="E97" s="475"/>
      <c r="F97" s="505">
        <v>0</v>
      </c>
      <c r="G97" s="506">
        <v>48822</v>
      </c>
      <c r="H97" s="541"/>
    </row>
    <row r="98" spans="1:8">
      <c r="A98" s="451" t="s">
        <v>63</v>
      </c>
      <c r="B98" s="820"/>
      <c r="C98" s="11"/>
      <c r="D98" s="11"/>
      <c r="E98" s="475"/>
      <c r="F98" s="505">
        <v>0</v>
      </c>
      <c r="G98" s="506">
        <v>23540</v>
      </c>
      <c r="H98" s="541"/>
    </row>
    <row r="99" spans="1:8">
      <c r="A99" s="451" t="s">
        <v>482</v>
      </c>
      <c r="B99" s="820"/>
      <c r="C99" s="11"/>
      <c r="D99" s="11"/>
      <c r="E99" s="473"/>
      <c r="F99" s="395"/>
      <c r="G99" s="506">
        <v>12758</v>
      </c>
      <c r="H99" s="541"/>
    </row>
    <row r="100" spans="1:8">
      <c r="A100" s="451" t="s">
        <v>798</v>
      </c>
      <c r="B100" s="474"/>
      <c r="C100" s="452"/>
      <c r="D100" s="452"/>
      <c r="E100" s="473"/>
      <c r="F100" s="395">
        <v>0</v>
      </c>
      <c r="G100" s="451">
        <v>10782</v>
      </c>
      <c r="H100" s="541"/>
    </row>
    <row r="101" spans="1:8">
      <c r="A101" s="965" t="s">
        <v>906</v>
      </c>
      <c r="B101" s="474"/>
      <c r="C101" s="452"/>
      <c r="D101" s="452"/>
      <c r="E101" s="822"/>
      <c r="F101" s="395"/>
      <c r="G101" s="506">
        <v>53141</v>
      </c>
      <c r="H101" s="541"/>
    </row>
    <row r="102" spans="1:8" ht="15.75" thickBot="1">
      <c r="A102" s="395" t="s">
        <v>907</v>
      </c>
      <c r="B102" s="406"/>
      <c r="C102" s="232"/>
      <c r="D102" s="232"/>
      <c r="E102" s="407"/>
      <c r="F102" s="395">
        <v>0</v>
      </c>
      <c r="G102" s="395">
        <v>-42359</v>
      </c>
      <c r="H102" s="541"/>
    </row>
    <row r="103" spans="1:8">
      <c r="A103" s="466" t="s">
        <v>305</v>
      </c>
      <c r="B103" s="467"/>
      <c r="C103" s="468"/>
      <c r="D103" s="468"/>
      <c r="E103" s="482"/>
      <c r="F103" s="395"/>
      <c r="G103" s="823">
        <v>-42.21</v>
      </c>
      <c r="H103" s="541"/>
    </row>
    <row r="104" spans="1:8">
      <c r="A104" s="396" t="s">
        <v>802</v>
      </c>
      <c r="B104" s="824"/>
      <c r="C104" s="825"/>
      <c r="D104" s="825"/>
      <c r="E104" s="826"/>
      <c r="F104" s="395"/>
      <c r="G104" s="827">
        <v>-42.21</v>
      </c>
      <c r="H104" s="541"/>
    </row>
    <row r="105" spans="1:8">
      <c r="A105" s="395" t="s">
        <v>483</v>
      </c>
      <c r="B105" s="483"/>
      <c r="C105" s="513"/>
      <c r="D105" s="484"/>
      <c r="E105" s="407"/>
      <c r="F105" s="395"/>
      <c r="G105" s="505">
        <v>412229</v>
      </c>
      <c r="H105" s="541"/>
    </row>
    <row r="106" spans="1:8">
      <c r="A106" s="395" t="s">
        <v>394</v>
      </c>
      <c r="B106" s="369">
        <v>57265</v>
      </c>
      <c r="C106" s="232">
        <v>47839</v>
      </c>
      <c r="D106" s="232">
        <v>43681</v>
      </c>
      <c r="E106" s="407">
        <v>43939</v>
      </c>
      <c r="F106" s="395"/>
      <c r="G106" s="505">
        <v>192724</v>
      </c>
      <c r="H106" s="541"/>
    </row>
    <row r="107" spans="1:8">
      <c r="A107" s="396" t="s">
        <v>485</v>
      </c>
      <c r="B107" s="470">
        <v>99816</v>
      </c>
      <c r="C107" s="422">
        <v>109165</v>
      </c>
      <c r="D107" s="422">
        <v>106733</v>
      </c>
      <c r="E107" s="477">
        <v>116287</v>
      </c>
      <c r="F107" s="395"/>
      <c r="G107" s="695">
        <v>432001</v>
      </c>
      <c r="H107" s="541"/>
    </row>
    <row r="108" spans="1:8">
      <c r="A108" s="395" t="s">
        <v>729</v>
      </c>
      <c r="B108" s="828">
        <v>96.3</v>
      </c>
      <c r="C108" s="829">
        <v>92.7</v>
      </c>
      <c r="D108" s="829">
        <v>88.7</v>
      </c>
      <c r="E108" s="830">
        <v>89.7</v>
      </c>
      <c r="F108" s="395"/>
      <c r="G108" s="831">
        <v>91.8</v>
      </c>
      <c r="H108" s="541"/>
    </row>
    <row r="109" spans="1:8" ht="15.75" thickBot="1">
      <c r="A109" s="712" t="s">
        <v>306</v>
      </c>
      <c r="B109" s="385">
        <v>131.1</v>
      </c>
      <c r="C109" s="386">
        <v>132.19999999999999</v>
      </c>
      <c r="D109" s="424">
        <v>131.19999999999999</v>
      </c>
      <c r="E109" s="413">
        <v>124.1</v>
      </c>
      <c r="F109" s="395"/>
      <c r="G109" s="403">
        <v>129.69999999999999</v>
      </c>
      <c r="H109" s="541"/>
    </row>
    <row r="110" spans="1:8">
      <c r="A110" s="6"/>
      <c r="B110" s="228"/>
      <c r="C110" s="228"/>
      <c r="D110" s="228"/>
      <c r="E110" s="228"/>
      <c r="G110" s="228"/>
      <c r="H110" s="541"/>
    </row>
    <row r="111" spans="1:8">
      <c r="A111" s="6"/>
      <c r="B111" s="228"/>
      <c r="C111" s="228"/>
      <c r="D111" s="228"/>
      <c r="E111" s="228"/>
      <c r="G111" s="228"/>
      <c r="H111" s="541"/>
    </row>
    <row r="112" spans="1:8">
      <c r="A112" s="178"/>
      <c r="H112" s="541"/>
    </row>
    <row r="113" spans="1:8" ht="15.75" thickBot="1">
      <c r="A113" s="7" t="s">
        <v>1000</v>
      </c>
      <c r="B113" s="6"/>
      <c r="C113" s="5"/>
      <c r="G113" s="5" t="s">
        <v>966</v>
      </c>
      <c r="H113" s="870"/>
    </row>
    <row r="114" spans="1:8">
      <c r="A114" s="346" t="s">
        <v>913</v>
      </c>
      <c r="B114" s="367" t="s">
        <v>967</v>
      </c>
      <c r="C114" s="349" t="s">
        <v>968</v>
      </c>
      <c r="D114" s="1043" t="s">
        <v>969</v>
      </c>
      <c r="E114" s="404" t="s">
        <v>648</v>
      </c>
      <c r="F114" s="180"/>
      <c r="G114" s="346" t="s">
        <v>649</v>
      </c>
      <c r="H114" s="870"/>
    </row>
    <row r="115" spans="1:8">
      <c r="A115" s="355" t="s">
        <v>521</v>
      </c>
      <c r="B115" s="369">
        <v>1775262</v>
      </c>
      <c r="C115" s="370">
        <v>1950289</v>
      </c>
      <c r="D115" s="370">
        <v>2029451</v>
      </c>
      <c r="E115" s="407">
        <v>1355051</v>
      </c>
      <c r="G115" s="505">
        <v>7110053</v>
      </c>
      <c r="H115" s="870"/>
    </row>
    <row r="116" spans="1:8">
      <c r="A116" s="355" t="s">
        <v>522</v>
      </c>
      <c r="B116" s="369">
        <v>178382</v>
      </c>
      <c r="C116" s="370">
        <v>97469</v>
      </c>
      <c r="D116" s="370">
        <v>99558</v>
      </c>
      <c r="E116" s="407">
        <v>147898</v>
      </c>
      <c r="G116" s="505">
        <v>523307</v>
      </c>
      <c r="H116" s="870"/>
    </row>
    <row r="117" spans="1:8">
      <c r="A117" s="355" t="s">
        <v>523</v>
      </c>
      <c r="B117" s="369">
        <v>25400</v>
      </c>
      <c r="C117" s="370">
        <v>24547</v>
      </c>
      <c r="D117" s="370">
        <v>25575</v>
      </c>
      <c r="E117" s="408">
        <v>21111</v>
      </c>
      <c r="G117" s="505">
        <v>96633</v>
      </c>
      <c r="H117" s="870"/>
    </row>
    <row r="118" spans="1:8">
      <c r="A118" s="451" t="s">
        <v>60</v>
      </c>
      <c r="B118" s="474">
        <v>1979044</v>
      </c>
      <c r="C118" s="452">
        <f>SUM(C115:C117)</f>
        <v>2072305</v>
      </c>
      <c r="D118" s="452">
        <f>SUM(D115:D117)</f>
        <v>2154584</v>
      </c>
      <c r="E118" s="473">
        <f>SUM(E115:E117)</f>
        <v>1524060</v>
      </c>
      <c r="G118" s="506">
        <f>SUM(G115:G117)</f>
        <v>7729993</v>
      </c>
      <c r="H118" s="870"/>
    </row>
    <row r="119" spans="1:8">
      <c r="A119" s="355" t="s">
        <v>524</v>
      </c>
      <c r="B119" s="406">
        <v>1367665</v>
      </c>
      <c r="C119" s="232">
        <v>1514812</v>
      </c>
      <c r="D119" s="370">
        <v>1564079</v>
      </c>
      <c r="E119" s="372">
        <v>1213948</v>
      </c>
      <c r="G119" s="505">
        <v>5660504</v>
      </c>
      <c r="H119" s="870"/>
    </row>
    <row r="120" spans="1:8">
      <c r="A120" s="355" t="s">
        <v>591</v>
      </c>
      <c r="B120" s="406">
        <v>394249</v>
      </c>
      <c r="C120" s="232">
        <v>419888</v>
      </c>
      <c r="D120" s="370">
        <v>461903</v>
      </c>
      <c r="E120" s="372">
        <v>409990</v>
      </c>
      <c r="G120" s="505">
        <v>1686030</v>
      </c>
      <c r="H120" s="870"/>
    </row>
    <row r="121" spans="1:8">
      <c r="A121" s="355" t="s">
        <v>525</v>
      </c>
      <c r="B121" s="406">
        <v>147784</v>
      </c>
      <c r="C121" s="232">
        <v>121641</v>
      </c>
      <c r="D121" s="370">
        <v>132782</v>
      </c>
      <c r="E121" s="372">
        <v>145618</v>
      </c>
      <c r="G121" s="505">
        <v>547825</v>
      </c>
      <c r="H121" s="541"/>
    </row>
    <row r="122" spans="1:8">
      <c r="A122" s="355" t="s">
        <v>526</v>
      </c>
      <c r="B122" s="406">
        <v>-1853</v>
      </c>
      <c r="C122" s="232">
        <v>6061</v>
      </c>
      <c r="D122" s="370">
        <v>2973</v>
      </c>
      <c r="E122" s="372">
        <v>31127</v>
      </c>
      <c r="G122" s="505">
        <v>38308</v>
      </c>
      <c r="H122" s="870"/>
    </row>
    <row r="123" spans="1:8">
      <c r="A123" s="451" t="s">
        <v>304</v>
      </c>
      <c r="B123" s="474">
        <v>2240</v>
      </c>
      <c r="C123" s="452">
        <v>1145</v>
      </c>
      <c r="D123" s="452">
        <v>-10809</v>
      </c>
      <c r="E123" s="473">
        <v>-17685</v>
      </c>
      <c r="G123" s="506">
        <v>-25109</v>
      </c>
      <c r="H123" s="870"/>
    </row>
    <row r="124" spans="1:8">
      <c r="A124" s="451" t="s">
        <v>799</v>
      </c>
      <c r="B124" s="820">
        <v>73439</v>
      </c>
      <c r="C124" s="11">
        <f>C118-SUM(C119:C122)+C123</f>
        <v>11048</v>
      </c>
      <c r="D124" s="11">
        <f>D118-SUM(D119:D122)+D123</f>
        <v>-17962</v>
      </c>
      <c r="E124" s="473">
        <f>E118-SUM(E119:E122)+E123</f>
        <v>-294308</v>
      </c>
      <c r="G124" s="506">
        <f>G118-SUM(G119:G122)+G123</f>
        <v>-227783</v>
      </c>
      <c r="H124" s="870"/>
    </row>
    <row r="125" spans="1:8">
      <c r="A125" s="355" t="s">
        <v>527</v>
      </c>
      <c r="B125" s="692">
        <v>7782</v>
      </c>
      <c r="C125" s="484">
        <v>6531</v>
      </c>
      <c r="D125" s="821">
        <v>4220</v>
      </c>
      <c r="E125" s="476">
        <v>3784</v>
      </c>
      <c r="G125" s="505">
        <v>22317</v>
      </c>
      <c r="H125" s="870"/>
    </row>
    <row r="126" spans="1:8">
      <c r="A126" s="355" t="s">
        <v>528</v>
      </c>
      <c r="B126" s="4">
        <v>0</v>
      </c>
      <c r="C126" s="484">
        <v>0</v>
      </c>
      <c r="D126" s="821">
        <v>79802</v>
      </c>
      <c r="E126" s="407">
        <v>0</v>
      </c>
      <c r="G126" s="505">
        <v>48568</v>
      </c>
      <c r="H126" s="870"/>
    </row>
    <row r="127" spans="1:8">
      <c r="A127" s="395" t="s">
        <v>515</v>
      </c>
      <c r="B127" s="488">
        <v>142</v>
      </c>
      <c r="C127" s="489">
        <v>319</v>
      </c>
      <c r="D127" s="832">
        <v>365</v>
      </c>
      <c r="E127" s="476">
        <v>455</v>
      </c>
      <c r="G127" s="505">
        <v>1281</v>
      </c>
      <c r="H127" s="870"/>
    </row>
    <row r="128" spans="1:8">
      <c r="A128" s="395" t="s">
        <v>908</v>
      </c>
      <c r="B128" s="488">
        <v>0</v>
      </c>
      <c r="C128" s="489">
        <v>336</v>
      </c>
      <c r="D128" s="832">
        <v>1515</v>
      </c>
      <c r="E128" s="476">
        <v>43</v>
      </c>
      <c r="G128" s="505">
        <v>1882</v>
      </c>
      <c r="H128" s="870"/>
    </row>
    <row r="129" spans="1:8">
      <c r="A129" s="395" t="s">
        <v>597</v>
      </c>
      <c r="B129" s="488">
        <v>5183</v>
      </c>
      <c r="C129" s="484">
        <v>6620</v>
      </c>
      <c r="D129" s="821">
        <v>10186</v>
      </c>
      <c r="E129" s="477">
        <v>2788</v>
      </c>
      <c r="G129" s="695">
        <v>24777</v>
      </c>
      <c r="H129" s="870"/>
    </row>
    <row r="130" spans="1:8">
      <c r="A130" s="451" t="s">
        <v>61</v>
      </c>
      <c r="B130" s="820">
        <v>13107</v>
      </c>
      <c r="C130" s="11">
        <f>SUM(C125:C129)</f>
        <v>13806</v>
      </c>
      <c r="D130" s="11">
        <f>SUM(D125:D129)</f>
        <v>96088</v>
      </c>
      <c r="E130" s="477">
        <f>SUM(E125:E129)</f>
        <v>7070</v>
      </c>
      <c r="G130" s="695">
        <f>SUM(G125:G129)</f>
        <v>98825</v>
      </c>
      <c r="H130" s="870"/>
    </row>
    <row r="131" spans="1:8">
      <c r="A131" s="355" t="s">
        <v>598</v>
      </c>
      <c r="B131" s="692">
        <v>4816</v>
      </c>
      <c r="C131" s="484">
        <v>6611</v>
      </c>
      <c r="D131" s="821">
        <v>6863</v>
      </c>
      <c r="E131" s="407">
        <v>6086</v>
      </c>
      <c r="G131" s="505">
        <v>24376</v>
      </c>
      <c r="H131" s="870"/>
    </row>
    <row r="132" spans="1:8">
      <c r="A132" s="355" t="s">
        <v>625</v>
      </c>
      <c r="B132" s="488">
        <v>940</v>
      </c>
      <c r="C132" s="484">
        <v>6803</v>
      </c>
      <c r="D132" s="821">
        <v>0</v>
      </c>
      <c r="E132" s="833">
        <v>11504</v>
      </c>
      <c r="G132" s="395">
        <v>0</v>
      </c>
      <c r="H132" s="870"/>
    </row>
    <row r="133" spans="1:8">
      <c r="A133" s="395" t="s">
        <v>517</v>
      </c>
      <c r="B133" s="692">
        <v>12927</v>
      </c>
      <c r="C133" s="484">
        <v>0</v>
      </c>
      <c r="D133" s="821">
        <v>0</v>
      </c>
      <c r="E133" s="407">
        <v>0</v>
      </c>
      <c r="G133" s="505">
        <v>0</v>
      </c>
      <c r="H133" s="870"/>
    </row>
    <row r="134" spans="1:8">
      <c r="A134" s="355" t="s">
        <v>18</v>
      </c>
      <c r="B134" s="692">
        <v>12</v>
      </c>
      <c r="C134" s="484">
        <v>502</v>
      </c>
      <c r="D134" s="821">
        <v>1358</v>
      </c>
      <c r="E134" s="407">
        <v>1627</v>
      </c>
      <c r="G134" s="505">
        <v>4427</v>
      </c>
      <c r="H134" s="870"/>
    </row>
    <row r="135" spans="1:8">
      <c r="A135" s="355" t="s">
        <v>626</v>
      </c>
      <c r="B135" s="692">
        <v>4929</v>
      </c>
      <c r="C135" s="484">
        <v>3631</v>
      </c>
      <c r="D135" s="821">
        <v>3454</v>
      </c>
      <c r="E135" s="408">
        <v>5180</v>
      </c>
      <c r="G135" s="695">
        <v>17194</v>
      </c>
      <c r="H135" s="870"/>
    </row>
    <row r="136" spans="1:8">
      <c r="A136" s="451" t="s">
        <v>62</v>
      </c>
      <c r="B136" s="820">
        <v>23624</v>
      </c>
      <c r="C136" s="11">
        <f>SUM(C131:C135)</f>
        <v>17547</v>
      </c>
      <c r="D136" s="11">
        <f>SUM(D131:D135)</f>
        <v>11675</v>
      </c>
      <c r="E136" s="477">
        <f>SUM(E131:E135)</f>
        <v>24397</v>
      </c>
      <c r="G136" s="695">
        <f>SUM(G131:G135)</f>
        <v>45997</v>
      </c>
      <c r="H136" s="870"/>
    </row>
    <row r="137" spans="1:8">
      <c r="A137" s="451" t="s">
        <v>63</v>
      </c>
      <c r="B137" s="820">
        <v>62922</v>
      </c>
      <c r="C137" s="11">
        <f>SUM(C124,C130)-C136</f>
        <v>7307</v>
      </c>
      <c r="D137" s="11">
        <f>SUM(D124,D130)-D136</f>
        <v>66451</v>
      </c>
      <c r="E137" s="475">
        <f>SUM(E124,E130)-E136</f>
        <v>-311635</v>
      </c>
      <c r="G137" s="695">
        <f>SUM(G124,G130)-G136</f>
        <v>-174955</v>
      </c>
      <c r="H137" s="870"/>
    </row>
    <row r="138" spans="1:8">
      <c r="A138" s="451" t="s">
        <v>482</v>
      </c>
      <c r="B138" s="820">
        <v>19001</v>
      </c>
      <c r="C138" s="11">
        <v>-8935</v>
      </c>
      <c r="D138" s="11">
        <v>64395</v>
      </c>
      <c r="E138" s="473">
        <v>-147202</v>
      </c>
      <c r="G138" s="506">
        <v>-72741</v>
      </c>
      <c r="H138" s="870"/>
    </row>
    <row r="139" spans="1:8">
      <c r="A139" s="451" t="s">
        <v>798</v>
      </c>
      <c r="B139" s="474">
        <f>B141+B140</f>
        <v>43921</v>
      </c>
      <c r="C139" s="452">
        <f>C141+C140</f>
        <v>16242</v>
      </c>
      <c r="D139" s="452">
        <f>D141+D140</f>
        <v>2056</v>
      </c>
      <c r="E139" s="822">
        <f>E141+E140</f>
        <v>-164433</v>
      </c>
      <c r="G139" s="506">
        <f>G141+G140</f>
        <v>-102214</v>
      </c>
      <c r="H139" s="870"/>
    </row>
    <row r="140" spans="1:8">
      <c r="A140" s="974" t="s">
        <v>906</v>
      </c>
      <c r="B140" s="472">
        <v>8944</v>
      </c>
      <c r="C140" s="422">
        <v>-4574</v>
      </c>
      <c r="D140" s="422">
        <v>-8353</v>
      </c>
      <c r="E140" s="408">
        <v>707</v>
      </c>
      <c r="G140" s="695">
        <v>-3276</v>
      </c>
      <c r="H140" s="870"/>
    </row>
    <row r="141" spans="1:8" ht="15.75" thickBot="1">
      <c r="A141" s="395" t="s">
        <v>907</v>
      </c>
      <c r="B141" s="406">
        <v>34977</v>
      </c>
      <c r="C141" s="232">
        <v>20816</v>
      </c>
      <c r="D141" s="232">
        <v>10409</v>
      </c>
      <c r="E141" s="834">
        <v>-165140</v>
      </c>
      <c r="G141" s="505">
        <v>-98938</v>
      </c>
      <c r="H141" s="870"/>
    </row>
    <row r="142" spans="1:8">
      <c r="A142" s="466" t="s">
        <v>305</v>
      </c>
      <c r="B142" s="467">
        <v>34.86</v>
      </c>
      <c r="C142" s="468">
        <v>20.74</v>
      </c>
      <c r="D142" s="468">
        <v>10.37</v>
      </c>
      <c r="E142" s="482">
        <v>-164.56</v>
      </c>
      <c r="G142" s="823">
        <v>-98.59</v>
      </c>
      <c r="H142" s="870"/>
    </row>
    <row r="143" spans="1:8">
      <c r="A143" s="396" t="s">
        <v>802</v>
      </c>
      <c r="B143" s="824">
        <v>33.28</v>
      </c>
      <c r="C143" s="825">
        <v>19.829999999999998</v>
      </c>
      <c r="D143" s="825">
        <v>9.98</v>
      </c>
      <c r="E143" s="826">
        <v>-164.56</v>
      </c>
      <c r="G143" s="827">
        <v>-98.59</v>
      </c>
      <c r="H143" s="870"/>
    </row>
    <row r="144" spans="1:8">
      <c r="A144" s="395" t="s">
        <v>483</v>
      </c>
      <c r="B144" s="483">
        <v>91657</v>
      </c>
      <c r="C144" s="513">
        <v>103369</v>
      </c>
      <c r="D144" s="484">
        <v>105559</v>
      </c>
      <c r="E144" s="407">
        <v>104858</v>
      </c>
      <c r="G144" s="505">
        <v>405443</v>
      </c>
      <c r="H144" s="870"/>
    </row>
    <row r="145" spans="1:8">
      <c r="A145" s="395" t="s">
        <v>484</v>
      </c>
      <c r="B145" s="369">
        <v>77660</v>
      </c>
      <c r="C145" s="232">
        <v>107091</v>
      </c>
      <c r="D145" s="232">
        <v>73596</v>
      </c>
      <c r="E145" s="407">
        <v>73721</v>
      </c>
      <c r="G145" s="505">
        <v>332068</v>
      </c>
      <c r="H145" s="871"/>
    </row>
    <row r="146" spans="1:8">
      <c r="A146" s="396" t="s">
        <v>485</v>
      </c>
      <c r="B146" s="470">
        <v>124254</v>
      </c>
      <c r="C146" s="422">
        <v>132336</v>
      </c>
      <c r="D146" s="422">
        <v>117121</v>
      </c>
      <c r="E146" s="477">
        <v>123586</v>
      </c>
      <c r="G146" s="695">
        <v>497297</v>
      </c>
      <c r="H146" s="871"/>
    </row>
    <row r="147" spans="1:8">
      <c r="A147" s="395" t="s">
        <v>729</v>
      </c>
      <c r="B147" s="828">
        <v>103.6</v>
      </c>
      <c r="C147" s="829">
        <v>106.7</v>
      </c>
      <c r="D147" s="829">
        <v>95.3</v>
      </c>
      <c r="E147" s="830">
        <v>92.6</v>
      </c>
      <c r="G147" s="831">
        <v>99.5</v>
      </c>
      <c r="H147" s="541"/>
    </row>
    <row r="148" spans="1:8" ht="15.75" thickBot="1">
      <c r="A148" s="712" t="s">
        <v>306</v>
      </c>
      <c r="B148" s="385">
        <v>161.9</v>
      </c>
      <c r="C148" s="386">
        <v>160.4</v>
      </c>
      <c r="D148" s="424">
        <v>125.2</v>
      </c>
      <c r="E148" s="413">
        <v>120.3</v>
      </c>
      <c r="G148" s="835">
        <v>142</v>
      </c>
      <c r="H148" s="541"/>
    </row>
    <row r="149" spans="1:8">
      <c r="A149" s="6"/>
      <c r="B149" s="228"/>
      <c r="C149" s="228"/>
      <c r="D149" s="228"/>
      <c r="E149" s="228"/>
      <c r="G149" s="836"/>
      <c r="H149" s="541"/>
    </row>
    <row r="150" spans="1:8" ht="15.75" thickBot="1">
      <c r="A150" s="7" t="s">
        <v>628</v>
      </c>
      <c r="B150" s="6"/>
      <c r="C150" s="5"/>
      <c r="G150" s="5" t="s">
        <v>966</v>
      </c>
      <c r="H150" s="866"/>
    </row>
    <row r="151" spans="1:8">
      <c r="A151" s="346" t="s">
        <v>913</v>
      </c>
      <c r="B151" s="367" t="s">
        <v>967</v>
      </c>
      <c r="C151" s="349" t="s">
        <v>968</v>
      </c>
      <c r="D151" s="1043" t="s">
        <v>969</v>
      </c>
      <c r="E151" s="404" t="s">
        <v>648</v>
      </c>
      <c r="F151" s="180"/>
      <c r="G151" s="346" t="s">
        <v>649</v>
      </c>
      <c r="H151" s="870"/>
    </row>
    <row r="152" spans="1:8">
      <c r="A152" s="355" t="s">
        <v>521</v>
      </c>
      <c r="B152" s="369">
        <v>1768152</v>
      </c>
      <c r="C152" s="370">
        <v>1903932</v>
      </c>
      <c r="D152" s="370">
        <v>2698265</v>
      </c>
      <c r="E152" s="407">
        <v>1831490</v>
      </c>
      <c r="G152" s="505">
        <v>8201839</v>
      </c>
      <c r="H152" s="870"/>
    </row>
    <row r="153" spans="1:8">
      <c r="A153" s="355" t="s">
        <v>522</v>
      </c>
      <c r="B153" s="369">
        <v>177052</v>
      </c>
      <c r="C153" s="370">
        <v>151109</v>
      </c>
      <c r="D153" s="370">
        <v>128927</v>
      </c>
      <c r="E153" s="407">
        <v>96128</v>
      </c>
      <c r="G153" s="505">
        <v>553216</v>
      </c>
      <c r="H153" s="870"/>
    </row>
    <row r="154" spans="1:8">
      <c r="A154" s="355" t="s">
        <v>523</v>
      </c>
      <c r="B154" s="369">
        <v>31306</v>
      </c>
      <c r="C154" s="370">
        <v>27996</v>
      </c>
      <c r="D154" s="370">
        <v>31838</v>
      </c>
      <c r="E154" s="408">
        <v>25219</v>
      </c>
      <c r="G154" s="505">
        <v>116359</v>
      </c>
      <c r="H154" s="870"/>
    </row>
    <row r="155" spans="1:8">
      <c r="A155" s="451" t="s">
        <v>60</v>
      </c>
      <c r="B155" s="474">
        <v>1976510</v>
      </c>
      <c r="C155" s="452">
        <v>2083037</v>
      </c>
      <c r="D155" s="452">
        <v>2859030</v>
      </c>
      <c r="E155" s="473">
        <v>1952837</v>
      </c>
      <c r="G155" s="506">
        <v>8871414</v>
      </c>
      <c r="H155" s="870"/>
    </row>
    <row r="156" spans="1:8">
      <c r="A156" s="355" t="s">
        <v>524</v>
      </c>
      <c r="B156" s="406">
        <v>1328902</v>
      </c>
      <c r="C156" s="232">
        <v>1504207</v>
      </c>
      <c r="D156" s="370">
        <v>2034540</v>
      </c>
      <c r="E156" s="372">
        <v>1422373</v>
      </c>
      <c r="G156" s="505">
        <v>6290022</v>
      </c>
      <c r="H156" s="870"/>
    </row>
    <row r="157" spans="1:8">
      <c r="A157" s="355" t="s">
        <v>591</v>
      </c>
      <c r="B157" s="406">
        <v>404124</v>
      </c>
      <c r="C157" s="232">
        <v>410213</v>
      </c>
      <c r="D157" s="370">
        <v>501044</v>
      </c>
      <c r="E157" s="372">
        <v>399064</v>
      </c>
      <c r="G157" s="505">
        <v>1714445</v>
      </c>
      <c r="H157" s="870"/>
    </row>
    <row r="158" spans="1:8">
      <c r="A158" s="355" t="s">
        <v>525</v>
      </c>
      <c r="B158" s="406">
        <v>145421</v>
      </c>
      <c r="C158" s="232">
        <v>125697</v>
      </c>
      <c r="D158" s="370">
        <v>130978</v>
      </c>
      <c r="E158" s="372">
        <v>128210</v>
      </c>
      <c r="G158" s="505">
        <v>530306</v>
      </c>
      <c r="H158" s="870"/>
    </row>
    <row r="159" spans="1:8">
      <c r="A159" s="355" t="s">
        <v>526</v>
      </c>
      <c r="B159" s="406">
        <v>-1260</v>
      </c>
      <c r="C159" s="232">
        <v>-47550</v>
      </c>
      <c r="D159" s="370">
        <v>3110</v>
      </c>
      <c r="E159" s="372">
        <v>7859</v>
      </c>
      <c r="G159" s="505">
        <v>-37841</v>
      </c>
      <c r="H159" s="870"/>
    </row>
    <row r="160" spans="1:8">
      <c r="A160" s="451" t="s">
        <v>304</v>
      </c>
      <c r="B160" s="474">
        <v>21965</v>
      </c>
      <c r="C160" s="452">
        <v>21146</v>
      </c>
      <c r="D160" s="452">
        <v>46861</v>
      </c>
      <c r="E160" s="473">
        <v>10845</v>
      </c>
      <c r="G160" s="506">
        <v>100817</v>
      </c>
      <c r="H160" s="870"/>
    </row>
    <row r="161" spans="1:8">
      <c r="A161" s="451" t="s">
        <v>799</v>
      </c>
      <c r="B161" s="820">
        <v>121288</v>
      </c>
      <c r="C161" s="11">
        <v>111616</v>
      </c>
      <c r="D161" s="11">
        <v>236219</v>
      </c>
      <c r="E161" s="473">
        <v>6176</v>
      </c>
      <c r="G161" s="506">
        <v>475299</v>
      </c>
      <c r="H161" s="870"/>
    </row>
    <row r="162" spans="1:8">
      <c r="A162" s="355" t="s">
        <v>527</v>
      </c>
      <c r="B162" s="692">
        <v>9460</v>
      </c>
      <c r="C162" s="484">
        <v>5235</v>
      </c>
      <c r="D162" s="821">
        <v>11956</v>
      </c>
      <c r="E162" s="476">
        <v>7621</v>
      </c>
      <c r="G162" s="505">
        <v>34272</v>
      </c>
      <c r="H162" s="870"/>
    </row>
    <row r="163" spans="1:8">
      <c r="A163" s="355" t="s">
        <v>528</v>
      </c>
      <c r="B163" s="4">
        <v>0</v>
      </c>
      <c r="C163" s="484">
        <v>7904</v>
      </c>
      <c r="D163" s="821">
        <v>11085</v>
      </c>
      <c r="E163" s="407">
        <v>5498</v>
      </c>
      <c r="G163" s="505">
        <v>5571</v>
      </c>
      <c r="H163" s="870"/>
    </row>
    <row r="164" spans="1:8">
      <c r="A164" s="395" t="s">
        <v>904</v>
      </c>
      <c r="B164" s="488">
        <v>1380</v>
      </c>
      <c r="C164" s="489">
        <v>0</v>
      </c>
      <c r="D164" s="832">
        <v>287</v>
      </c>
      <c r="E164" s="476">
        <v>3875</v>
      </c>
      <c r="G164" s="505">
        <v>5504</v>
      </c>
      <c r="H164" s="870"/>
    </row>
    <row r="165" spans="1:8">
      <c r="A165" s="395" t="s">
        <v>516</v>
      </c>
      <c r="B165" s="488">
        <v>0</v>
      </c>
      <c r="C165" s="489">
        <v>14</v>
      </c>
      <c r="D165" s="832">
        <v>81038</v>
      </c>
      <c r="E165" s="476">
        <v>1003</v>
      </c>
      <c r="G165" s="505">
        <v>82055</v>
      </c>
      <c r="H165" s="870"/>
    </row>
    <row r="166" spans="1:8">
      <c r="A166" s="395" t="s">
        <v>597</v>
      </c>
      <c r="B166" s="488">
        <v>6452</v>
      </c>
      <c r="C166" s="484">
        <v>4528</v>
      </c>
      <c r="D166" s="821">
        <v>3123</v>
      </c>
      <c r="E166" s="477">
        <v>7942</v>
      </c>
      <c r="G166" s="695">
        <v>22045</v>
      </c>
      <c r="H166" s="870"/>
    </row>
    <row r="167" spans="1:8">
      <c r="A167" s="451" t="s">
        <v>61</v>
      </c>
      <c r="B167" s="820">
        <v>17292</v>
      </c>
      <c r="C167" s="11">
        <v>17681</v>
      </c>
      <c r="D167" s="11">
        <v>107489</v>
      </c>
      <c r="E167" s="477">
        <v>25939</v>
      </c>
      <c r="G167" s="695">
        <v>149447</v>
      </c>
      <c r="H167" s="870"/>
    </row>
    <row r="168" spans="1:8">
      <c r="A168" s="355" t="s">
        <v>598</v>
      </c>
      <c r="B168" s="692">
        <v>7044</v>
      </c>
      <c r="C168" s="484">
        <v>6493</v>
      </c>
      <c r="D168" s="821">
        <v>4194</v>
      </c>
      <c r="E168" s="407">
        <v>5200</v>
      </c>
      <c r="G168" s="505">
        <v>22931</v>
      </c>
      <c r="H168" s="870"/>
    </row>
    <row r="169" spans="1:8">
      <c r="A169" s="355" t="s">
        <v>625</v>
      </c>
      <c r="B169" s="488">
        <v>18916</v>
      </c>
      <c r="C169" s="484">
        <v>0</v>
      </c>
      <c r="D169" s="821">
        <v>0</v>
      </c>
      <c r="E169" s="833">
        <v>0</v>
      </c>
      <c r="G169" s="395">
        <v>0</v>
      </c>
      <c r="H169" s="870"/>
    </row>
    <row r="170" spans="1:8">
      <c r="A170" s="395" t="s">
        <v>905</v>
      </c>
      <c r="B170" s="692">
        <v>0</v>
      </c>
      <c r="C170" s="484">
        <v>38</v>
      </c>
      <c r="D170" s="821">
        <v>0</v>
      </c>
      <c r="E170" s="407">
        <v>0</v>
      </c>
      <c r="G170" s="505">
        <v>0</v>
      </c>
      <c r="H170" s="870"/>
    </row>
    <row r="171" spans="1:8">
      <c r="A171" s="355" t="s">
        <v>18</v>
      </c>
      <c r="B171" s="692">
        <v>41</v>
      </c>
      <c r="C171" s="484">
        <v>9364</v>
      </c>
      <c r="D171" s="821">
        <v>249</v>
      </c>
      <c r="E171" s="407">
        <v>3433</v>
      </c>
      <c r="G171" s="505">
        <v>13087</v>
      </c>
      <c r="H171" s="870"/>
    </row>
    <row r="172" spans="1:8">
      <c r="A172" s="355" t="s">
        <v>626</v>
      </c>
      <c r="B172" s="692">
        <v>6856</v>
      </c>
      <c r="C172" s="484">
        <v>4332</v>
      </c>
      <c r="D172" s="821">
        <v>3936</v>
      </c>
      <c r="E172" s="408">
        <v>6470</v>
      </c>
      <c r="G172" s="695">
        <v>21594</v>
      </c>
      <c r="H172" s="870"/>
    </row>
    <row r="173" spans="1:8">
      <c r="A173" s="451" t="s">
        <v>62</v>
      </c>
      <c r="B173" s="820">
        <v>32857</v>
      </c>
      <c r="C173" s="11">
        <v>20227</v>
      </c>
      <c r="D173" s="11">
        <v>8379</v>
      </c>
      <c r="E173" s="477">
        <v>15103</v>
      </c>
      <c r="G173" s="695">
        <v>57612</v>
      </c>
      <c r="H173" s="870"/>
    </row>
    <row r="174" spans="1:8">
      <c r="A174" s="451" t="s">
        <v>63</v>
      </c>
      <c r="B174" s="820">
        <v>105723</v>
      </c>
      <c r="C174" s="11">
        <v>109070</v>
      </c>
      <c r="D174" s="11">
        <v>335329</v>
      </c>
      <c r="E174" s="475">
        <v>17012</v>
      </c>
      <c r="G174" s="695">
        <v>567134</v>
      </c>
      <c r="H174" s="870"/>
    </row>
    <row r="175" spans="1:8">
      <c r="A175" s="451" t="s">
        <v>482</v>
      </c>
      <c r="B175" s="820">
        <v>39650</v>
      </c>
      <c r="C175" s="11">
        <v>34879</v>
      </c>
      <c r="D175" s="11">
        <v>135244</v>
      </c>
      <c r="E175" s="473">
        <v>-6295</v>
      </c>
      <c r="G175" s="506">
        <v>203478</v>
      </c>
      <c r="H175" s="870"/>
    </row>
    <row r="176" spans="1:8">
      <c r="A176" s="451" t="s">
        <v>798</v>
      </c>
      <c r="B176" s="693">
        <f>B177+B178</f>
        <v>66073</v>
      </c>
      <c r="C176" s="511">
        <f>C177+C178</f>
        <v>74191</v>
      </c>
      <c r="D176" s="511">
        <f>D177+D178</f>
        <v>200085</v>
      </c>
      <c r="E176" s="408">
        <f>E177+E178</f>
        <v>23307</v>
      </c>
      <c r="G176" s="695">
        <f>G177+G178</f>
        <v>363656</v>
      </c>
      <c r="H176" s="870"/>
    </row>
    <row r="177" spans="1:8">
      <c r="A177" s="974" t="s">
        <v>906</v>
      </c>
      <c r="B177" s="472">
        <v>-382</v>
      </c>
      <c r="C177" s="422">
        <v>476</v>
      </c>
      <c r="D177" s="422">
        <v>-136</v>
      </c>
      <c r="E177" s="408">
        <v>-5737</v>
      </c>
      <c r="G177" s="695">
        <v>-5779</v>
      </c>
      <c r="H177" s="870"/>
    </row>
    <row r="178" spans="1:8" ht="15.75" thickBot="1">
      <c r="A178" s="395" t="s">
        <v>907</v>
      </c>
      <c r="B178" s="486">
        <v>66455</v>
      </c>
      <c r="C178" s="456">
        <v>73715</v>
      </c>
      <c r="D178" s="456">
        <v>200221</v>
      </c>
      <c r="E178" s="837">
        <v>29044</v>
      </c>
      <c r="G178" s="702">
        <v>369435</v>
      </c>
      <c r="H178" s="870"/>
    </row>
    <row r="179" spans="1:8">
      <c r="A179" s="466" t="s">
        <v>305</v>
      </c>
      <c r="B179" s="467">
        <v>66.290000000000006</v>
      </c>
      <c r="C179" s="468">
        <v>73.5</v>
      </c>
      <c r="D179" s="468">
        <v>199.6</v>
      </c>
      <c r="E179" s="482">
        <v>28.95</v>
      </c>
      <c r="G179" s="823">
        <v>368.33</v>
      </c>
      <c r="H179" s="870"/>
    </row>
    <row r="180" spans="1:8">
      <c r="A180" s="396" t="s">
        <v>802</v>
      </c>
      <c r="B180" s="824">
        <v>63.14</v>
      </c>
      <c r="C180" s="825">
        <v>70.09</v>
      </c>
      <c r="D180" s="825">
        <v>190.29</v>
      </c>
      <c r="E180" s="826">
        <v>27.63</v>
      </c>
      <c r="G180" s="827">
        <v>351.1</v>
      </c>
      <c r="H180" s="870"/>
    </row>
    <row r="181" spans="1:8">
      <c r="A181" s="395" t="s">
        <v>483</v>
      </c>
      <c r="B181" s="483">
        <v>104004</v>
      </c>
      <c r="C181" s="513">
        <v>100572</v>
      </c>
      <c r="D181" s="484">
        <v>109663</v>
      </c>
      <c r="E181" s="407">
        <v>113771</v>
      </c>
      <c r="G181" s="505">
        <v>428010</v>
      </c>
      <c r="H181" s="870"/>
    </row>
    <row r="182" spans="1:8">
      <c r="A182" s="395" t="s">
        <v>484</v>
      </c>
      <c r="B182" s="369">
        <v>95001</v>
      </c>
      <c r="C182" s="232">
        <v>75797</v>
      </c>
      <c r="D182" s="232">
        <v>67066</v>
      </c>
      <c r="E182" s="407">
        <v>97862</v>
      </c>
      <c r="G182" s="505">
        <v>335726</v>
      </c>
      <c r="H182" s="870"/>
    </row>
    <row r="183" spans="1:8">
      <c r="A183" s="396" t="s">
        <v>485</v>
      </c>
      <c r="B183" s="470">
        <v>125983</v>
      </c>
      <c r="C183" s="422">
        <v>131741</v>
      </c>
      <c r="D183" s="422">
        <v>125474</v>
      </c>
      <c r="E183" s="477">
        <v>137370</v>
      </c>
      <c r="G183" s="695">
        <v>520568</v>
      </c>
      <c r="H183" s="871"/>
    </row>
    <row r="184" spans="1:8">
      <c r="A184" s="395" t="s">
        <v>729</v>
      </c>
      <c r="B184" s="828">
        <v>119.8</v>
      </c>
      <c r="C184" s="829">
        <v>117</v>
      </c>
      <c r="D184" s="829">
        <v>112</v>
      </c>
      <c r="E184" s="830">
        <v>104</v>
      </c>
      <c r="F184" s="228"/>
      <c r="G184" s="831">
        <v>113.3</v>
      </c>
      <c r="H184" s="871"/>
    </row>
    <row r="185" spans="1:8" ht="15.75" thickBot="1">
      <c r="A185" s="712" t="s">
        <v>306</v>
      </c>
      <c r="B185" s="385">
        <v>161.19999999999999</v>
      </c>
      <c r="C185" s="386">
        <v>160</v>
      </c>
      <c r="D185" s="424">
        <v>162</v>
      </c>
      <c r="E185" s="413">
        <v>156</v>
      </c>
      <c r="F185" s="228"/>
      <c r="G185" s="835">
        <v>160</v>
      </c>
      <c r="H185" s="541"/>
    </row>
    <row r="186" spans="1:8">
      <c r="A186" s="6"/>
      <c r="B186" s="6"/>
      <c r="C186" s="6"/>
      <c r="D186" s="6"/>
      <c r="E186" s="6"/>
      <c r="G186" s="6"/>
      <c r="H186" s="541"/>
    </row>
    <row r="187" spans="1:8">
      <c r="A187" s="6"/>
      <c r="B187" s="6"/>
      <c r="C187" s="6"/>
      <c r="D187" s="6"/>
      <c r="E187" s="6"/>
      <c r="G187" s="6"/>
      <c r="H187" s="541"/>
    </row>
    <row r="188" spans="1:8">
      <c r="A188" s="6"/>
      <c r="B188" s="6"/>
      <c r="C188" s="6"/>
      <c r="D188" s="6"/>
      <c r="E188" s="6"/>
      <c r="G188" s="6"/>
      <c r="H188" s="541"/>
    </row>
    <row r="189" spans="1:8" ht="15.75" thickBot="1">
      <c r="A189" s="7" t="s">
        <v>529</v>
      </c>
      <c r="B189" s="6"/>
      <c r="C189" s="5"/>
      <c r="G189" s="5" t="s">
        <v>966</v>
      </c>
    </row>
    <row r="190" spans="1:8">
      <c r="A190" s="346" t="s">
        <v>913</v>
      </c>
      <c r="B190" s="367" t="s">
        <v>967</v>
      </c>
      <c r="C190" s="349" t="s">
        <v>968</v>
      </c>
      <c r="D190" s="1043" t="s">
        <v>969</v>
      </c>
      <c r="E190" s="404" t="s">
        <v>648</v>
      </c>
      <c r="F190" s="180"/>
      <c r="G190" s="346" t="s">
        <v>649</v>
      </c>
    </row>
    <row r="191" spans="1:8">
      <c r="A191" s="355" t="s">
        <v>521</v>
      </c>
      <c r="B191" s="369">
        <v>1599536</v>
      </c>
      <c r="C191" s="370">
        <v>1667547</v>
      </c>
      <c r="D191" s="370">
        <v>2413485</v>
      </c>
      <c r="E191" s="407">
        <v>1886791</v>
      </c>
      <c r="G191" s="505">
        <v>7567359</v>
      </c>
    </row>
    <row r="192" spans="1:8">
      <c r="A192" s="355" t="s">
        <v>522</v>
      </c>
      <c r="B192" s="369">
        <v>118540</v>
      </c>
      <c r="C192" s="370">
        <v>162198</v>
      </c>
      <c r="D192" s="370">
        <v>167060</v>
      </c>
      <c r="E192" s="407">
        <v>176484</v>
      </c>
      <c r="G192" s="505">
        <v>624282</v>
      </c>
      <c r="H192" s="178"/>
    </row>
    <row r="193" spans="1:8">
      <c r="A193" s="355" t="s">
        <v>523</v>
      </c>
      <c r="B193" s="369">
        <v>26160</v>
      </c>
      <c r="C193" s="370">
        <v>24434</v>
      </c>
      <c r="D193" s="370">
        <v>27130</v>
      </c>
      <c r="E193" s="408">
        <v>26330</v>
      </c>
      <c r="G193" s="505">
        <v>104054</v>
      </c>
      <c r="H193" s="872"/>
    </row>
    <row r="194" spans="1:8">
      <c r="A194" s="451" t="s">
        <v>60</v>
      </c>
      <c r="B194" s="474">
        <v>1744236</v>
      </c>
      <c r="C194" s="452">
        <v>1854179</v>
      </c>
      <c r="D194" s="452">
        <v>2607675</v>
      </c>
      <c r="E194" s="473">
        <v>2089605</v>
      </c>
      <c r="G194" s="506">
        <v>8295695</v>
      </c>
      <c r="H194" s="872"/>
    </row>
    <row r="195" spans="1:8">
      <c r="A195" s="355" t="s">
        <v>524</v>
      </c>
      <c r="B195" s="406">
        <v>1212079</v>
      </c>
      <c r="C195" s="232">
        <v>1286412</v>
      </c>
      <c r="D195" s="370">
        <v>1820172</v>
      </c>
      <c r="E195" s="372">
        <v>1570938</v>
      </c>
      <c r="G195" s="505">
        <v>5889601</v>
      </c>
    </row>
    <row r="196" spans="1:8">
      <c r="A196" s="355" t="s">
        <v>591</v>
      </c>
      <c r="B196" s="406">
        <v>383887</v>
      </c>
      <c r="C196" s="232">
        <v>449250</v>
      </c>
      <c r="D196" s="370">
        <v>470346</v>
      </c>
      <c r="E196" s="372">
        <v>484944</v>
      </c>
      <c r="G196" s="505">
        <v>1788427</v>
      </c>
      <c r="H196" s="872"/>
    </row>
    <row r="197" spans="1:8">
      <c r="A197" s="355" t="s">
        <v>525</v>
      </c>
      <c r="B197" s="406">
        <v>113951</v>
      </c>
      <c r="C197" s="232">
        <v>137623</v>
      </c>
      <c r="D197" s="370">
        <v>141621</v>
      </c>
      <c r="E197" s="372">
        <v>146902</v>
      </c>
      <c r="G197" s="505">
        <v>540097</v>
      </c>
    </row>
    <row r="198" spans="1:8">
      <c r="A198" s="355" t="s">
        <v>526</v>
      </c>
      <c r="B198" s="406">
        <v>7271</v>
      </c>
      <c r="C198" s="232">
        <v>1727</v>
      </c>
      <c r="D198" s="370">
        <v>-3371</v>
      </c>
      <c r="E198" s="372">
        <v>193</v>
      </c>
      <c r="G198" s="505">
        <v>5820</v>
      </c>
      <c r="H198" s="872"/>
    </row>
    <row r="199" spans="1:8">
      <c r="A199" s="451" t="s">
        <v>799</v>
      </c>
      <c r="B199" s="820">
        <v>27048</v>
      </c>
      <c r="C199" s="11">
        <v>-20833</v>
      </c>
      <c r="D199" s="11">
        <v>178907</v>
      </c>
      <c r="E199" s="473">
        <v>-113372</v>
      </c>
      <c r="G199" s="506">
        <v>71750</v>
      </c>
      <c r="H199" s="872"/>
    </row>
    <row r="200" spans="1:8">
      <c r="A200" s="355" t="s">
        <v>527</v>
      </c>
      <c r="B200" s="692">
        <v>7094</v>
      </c>
      <c r="C200" s="484">
        <v>4848</v>
      </c>
      <c r="D200" s="821">
        <v>5914</v>
      </c>
      <c r="E200" s="476">
        <v>10384</v>
      </c>
      <c r="G200" s="505">
        <v>28240</v>
      </c>
    </row>
    <row r="201" spans="1:8">
      <c r="A201" s="355" t="s">
        <v>528</v>
      </c>
      <c r="B201" s="4">
        <v>2542</v>
      </c>
      <c r="C201" s="484">
        <v>0</v>
      </c>
      <c r="D201" s="821">
        <v>0</v>
      </c>
      <c r="E201" s="407">
        <v>0</v>
      </c>
      <c r="G201" s="505">
        <v>0</v>
      </c>
    </row>
    <row r="202" spans="1:8">
      <c r="A202" s="395" t="s">
        <v>904</v>
      </c>
      <c r="B202" s="488">
        <v>3901</v>
      </c>
      <c r="C202" s="489">
        <v>551</v>
      </c>
      <c r="D202" s="832">
        <v>4867</v>
      </c>
      <c r="E202" s="476">
        <v>5376</v>
      </c>
      <c r="G202" s="505">
        <v>14695</v>
      </c>
    </row>
    <row r="203" spans="1:8">
      <c r="A203" s="395" t="s">
        <v>516</v>
      </c>
      <c r="B203" s="488">
        <v>18046</v>
      </c>
      <c r="C203" s="489">
        <v>2029</v>
      </c>
      <c r="D203" s="832">
        <v>11377</v>
      </c>
      <c r="E203" s="476">
        <v>57</v>
      </c>
      <c r="G203" s="505">
        <v>31509</v>
      </c>
    </row>
    <row r="204" spans="1:8">
      <c r="A204" s="395" t="s">
        <v>597</v>
      </c>
      <c r="B204" s="488">
        <v>4767</v>
      </c>
      <c r="C204" s="484">
        <v>5664</v>
      </c>
      <c r="D204" s="821">
        <v>2533</v>
      </c>
      <c r="E204" s="477">
        <v>7774</v>
      </c>
      <c r="G204" s="695">
        <v>20738</v>
      </c>
      <c r="H204" s="872"/>
    </row>
    <row r="205" spans="1:8">
      <c r="A205" s="451" t="s">
        <v>61</v>
      </c>
      <c r="B205" s="820">
        <v>36350</v>
      </c>
      <c r="C205" s="11">
        <v>13092</v>
      </c>
      <c r="D205" s="11">
        <v>24691</v>
      </c>
      <c r="E205" s="477">
        <v>23591</v>
      </c>
      <c r="G205" s="695">
        <v>95182</v>
      </c>
      <c r="H205" s="872"/>
    </row>
    <row r="206" spans="1:8">
      <c r="A206" s="355" t="s">
        <v>598</v>
      </c>
      <c r="B206" s="692">
        <v>5411</v>
      </c>
      <c r="C206" s="484">
        <v>5974</v>
      </c>
      <c r="D206" s="821">
        <v>9064</v>
      </c>
      <c r="E206" s="407">
        <v>6829</v>
      </c>
      <c r="G206" s="505">
        <v>27278</v>
      </c>
    </row>
    <row r="207" spans="1:8">
      <c r="A207" s="355" t="s">
        <v>625</v>
      </c>
      <c r="B207" s="488">
        <v>0</v>
      </c>
      <c r="C207" s="484">
        <v>6036</v>
      </c>
      <c r="D207" s="821">
        <v>10309</v>
      </c>
      <c r="E207" s="833">
        <v>5032</v>
      </c>
      <c r="G207" s="395">
        <v>18835</v>
      </c>
    </row>
    <row r="208" spans="1:8">
      <c r="A208" s="355" t="s">
        <v>18</v>
      </c>
      <c r="B208" s="692">
        <v>16</v>
      </c>
      <c r="C208" s="484">
        <v>734</v>
      </c>
      <c r="D208" s="821">
        <v>294</v>
      </c>
      <c r="E208" s="407">
        <v>264</v>
      </c>
      <c r="G208" s="505">
        <v>1308</v>
      </c>
    </row>
    <row r="209" spans="1:8">
      <c r="A209" s="355" t="s">
        <v>626</v>
      </c>
      <c r="B209" s="692">
        <v>3943</v>
      </c>
      <c r="C209" s="484">
        <v>5637</v>
      </c>
      <c r="D209" s="821">
        <v>4116</v>
      </c>
      <c r="E209" s="408">
        <v>3778</v>
      </c>
      <c r="G209" s="695">
        <v>17474</v>
      </c>
    </row>
    <row r="210" spans="1:8">
      <c r="A210" s="451" t="s">
        <v>62</v>
      </c>
      <c r="B210" s="820">
        <v>9370</v>
      </c>
      <c r="C210" s="11">
        <v>18381</v>
      </c>
      <c r="D210" s="11">
        <v>23783</v>
      </c>
      <c r="E210" s="477">
        <v>15903</v>
      </c>
      <c r="G210" s="695">
        <v>64895</v>
      </c>
    </row>
    <row r="211" spans="1:8">
      <c r="A211" s="451" t="s">
        <v>63</v>
      </c>
      <c r="B211" s="820">
        <v>54028</v>
      </c>
      <c r="C211" s="11">
        <v>-26122</v>
      </c>
      <c r="D211" s="11">
        <v>179815</v>
      </c>
      <c r="E211" s="475">
        <v>-105684</v>
      </c>
      <c r="G211" s="695">
        <v>102037</v>
      </c>
    </row>
    <row r="212" spans="1:8">
      <c r="A212" s="451" t="s">
        <v>482</v>
      </c>
      <c r="B212" s="820">
        <v>24767</v>
      </c>
      <c r="C212" s="11">
        <v>-7551</v>
      </c>
      <c r="D212" s="11">
        <v>61530</v>
      </c>
      <c r="E212" s="473">
        <v>-24858</v>
      </c>
      <c r="G212" s="506">
        <v>53888</v>
      </c>
    </row>
    <row r="213" spans="1:8">
      <c r="A213" s="396" t="s">
        <v>225</v>
      </c>
      <c r="B213" s="472">
        <v>592</v>
      </c>
      <c r="C213" s="422">
        <v>-530</v>
      </c>
      <c r="D213" s="422">
        <v>1369</v>
      </c>
      <c r="E213" s="408">
        <v>-956</v>
      </c>
      <c r="G213" s="695">
        <v>475</v>
      </c>
    </row>
    <row r="214" spans="1:8">
      <c r="A214" s="451" t="s">
        <v>304</v>
      </c>
      <c r="B214" s="474">
        <v>3622</v>
      </c>
      <c r="C214" s="452">
        <v>19721</v>
      </c>
      <c r="D214" s="452">
        <v>43001</v>
      </c>
      <c r="E214" s="473">
        <v>12310</v>
      </c>
      <c r="G214" s="506">
        <v>78654</v>
      </c>
    </row>
    <row r="215" spans="1:8" ht="15.75" thickBot="1">
      <c r="A215" s="577" t="s">
        <v>798</v>
      </c>
      <c r="B215" s="486">
        <v>32291</v>
      </c>
      <c r="C215" s="456">
        <v>1680</v>
      </c>
      <c r="D215" s="456">
        <v>159917</v>
      </c>
      <c r="E215" s="837">
        <v>-67560</v>
      </c>
      <c r="G215" s="702">
        <v>126328</v>
      </c>
    </row>
    <row r="216" spans="1:8">
      <c r="A216" s="466" t="s">
        <v>305</v>
      </c>
      <c r="B216" s="467">
        <v>32.25</v>
      </c>
      <c r="C216" s="468">
        <v>1.68</v>
      </c>
      <c r="D216" s="468">
        <v>159.69999999999999</v>
      </c>
      <c r="E216" s="482">
        <v>-67.44</v>
      </c>
      <c r="G216" s="823">
        <v>126.15</v>
      </c>
    </row>
    <row r="217" spans="1:8">
      <c r="A217" s="396" t="s">
        <v>802</v>
      </c>
      <c r="B217" s="824">
        <v>30.75</v>
      </c>
      <c r="C217" s="825">
        <v>1.6</v>
      </c>
      <c r="D217" s="825">
        <v>152.49</v>
      </c>
      <c r="E217" s="826">
        <v>-67.44</v>
      </c>
      <c r="G217" s="827">
        <v>120.29</v>
      </c>
    </row>
    <row r="218" spans="1:8">
      <c r="A218" s="395" t="s">
        <v>483</v>
      </c>
      <c r="B218" s="483">
        <v>91265</v>
      </c>
      <c r="C218" s="513">
        <v>93654</v>
      </c>
      <c r="D218" s="484">
        <v>99935</v>
      </c>
      <c r="E218" s="407">
        <v>115155</v>
      </c>
      <c r="G218" s="505">
        <v>400009</v>
      </c>
    </row>
    <row r="219" spans="1:8">
      <c r="A219" s="395" t="s">
        <v>484</v>
      </c>
      <c r="B219" s="369">
        <v>134056</v>
      </c>
      <c r="C219" s="232">
        <v>90024</v>
      </c>
      <c r="D219" s="232">
        <v>87965</v>
      </c>
      <c r="E219" s="407">
        <v>102093</v>
      </c>
      <c r="G219" s="505">
        <v>414138</v>
      </c>
    </row>
    <row r="220" spans="1:8">
      <c r="A220" s="396" t="s">
        <v>485</v>
      </c>
      <c r="B220" s="470">
        <v>119370</v>
      </c>
      <c r="C220" s="422">
        <v>143485</v>
      </c>
      <c r="D220" s="422">
        <v>133522</v>
      </c>
      <c r="E220" s="477">
        <v>147560</v>
      </c>
      <c r="G220" s="695">
        <v>543937</v>
      </c>
    </row>
    <row r="221" spans="1:8">
      <c r="A221" s="395" t="s">
        <v>729</v>
      </c>
      <c r="B221" s="828">
        <v>142.30000000000001</v>
      </c>
      <c r="C221" s="829">
        <v>115</v>
      </c>
      <c r="D221" s="829">
        <v>117</v>
      </c>
      <c r="E221" s="830">
        <v>119</v>
      </c>
      <c r="F221" s="228"/>
      <c r="G221" s="831">
        <v>116</v>
      </c>
    </row>
    <row r="222" spans="1:8" ht="15.75" thickBot="1">
      <c r="A222" s="712" t="s">
        <v>306</v>
      </c>
      <c r="B222" s="385">
        <v>142</v>
      </c>
      <c r="C222" s="386">
        <v>147</v>
      </c>
      <c r="D222" s="424">
        <v>150</v>
      </c>
      <c r="E222" s="413">
        <v>155</v>
      </c>
      <c r="F222" s="228"/>
      <c r="G222" s="835">
        <v>148.6</v>
      </c>
    </row>
    <row r="223" spans="1:8">
      <c r="A223" s="1394" t="s">
        <v>1148</v>
      </c>
      <c r="B223" s="6"/>
      <c r="C223" s="6"/>
      <c r="D223" s="6"/>
      <c r="E223" s="6"/>
      <c r="G223" s="6"/>
    </row>
    <row r="224" spans="1:8">
      <c r="A224" s="6"/>
      <c r="B224" s="6"/>
      <c r="C224" s="6"/>
      <c r="D224" s="6"/>
      <c r="E224" s="6"/>
      <c r="G224" s="6"/>
      <c r="H224" s="541"/>
    </row>
    <row r="225" spans="1:8">
      <c r="A225" s="6"/>
      <c r="B225" s="6"/>
      <c r="C225" s="6"/>
      <c r="D225" s="6"/>
      <c r="E225" s="6"/>
      <c r="G225" s="6"/>
    </row>
    <row r="226" spans="1:8" ht="15.75" thickBot="1">
      <c r="A226" s="7" t="s">
        <v>828</v>
      </c>
      <c r="B226" s="6"/>
      <c r="C226" s="5"/>
      <c r="G226" s="5" t="s">
        <v>966</v>
      </c>
      <c r="H226" s="871"/>
    </row>
    <row r="227" spans="1:8">
      <c r="A227" s="346" t="s">
        <v>913</v>
      </c>
      <c r="B227" s="367" t="s">
        <v>967</v>
      </c>
      <c r="C227" s="349" t="s">
        <v>471</v>
      </c>
      <c r="D227" s="1043" t="s">
        <v>969</v>
      </c>
      <c r="E227" s="404" t="s">
        <v>469</v>
      </c>
      <c r="F227" s="180"/>
      <c r="G227" s="346" t="s">
        <v>470</v>
      </c>
      <c r="H227" s="873"/>
    </row>
    <row r="228" spans="1:8">
      <c r="A228" s="355" t="s">
        <v>521</v>
      </c>
      <c r="B228" s="369">
        <v>1397734</v>
      </c>
      <c r="C228" s="370">
        <v>1517412</v>
      </c>
      <c r="D228" s="370">
        <v>2165618</v>
      </c>
      <c r="E228" s="407">
        <v>1612012</v>
      </c>
      <c r="G228" s="505">
        <v>6692776</v>
      </c>
      <c r="H228" s="178"/>
    </row>
    <row r="229" spans="1:8">
      <c r="A229" s="355" t="s">
        <v>522</v>
      </c>
      <c r="B229" s="369">
        <v>148588</v>
      </c>
      <c r="C229" s="370">
        <v>170103</v>
      </c>
      <c r="D229" s="370">
        <v>184586</v>
      </c>
      <c r="E229" s="407">
        <v>217289</v>
      </c>
      <c r="G229" s="505">
        <v>720566</v>
      </c>
    </row>
    <row r="230" spans="1:8">
      <c r="A230" s="355" t="s">
        <v>523</v>
      </c>
      <c r="B230" s="369">
        <v>21811</v>
      </c>
      <c r="C230" s="370">
        <v>24119</v>
      </c>
      <c r="D230" s="370">
        <v>24882</v>
      </c>
      <c r="E230" s="408">
        <v>26443</v>
      </c>
      <c r="G230" s="505">
        <v>97255</v>
      </c>
      <c r="H230" s="872"/>
    </row>
    <row r="231" spans="1:8">
      <c r="A231" s="451" t="s">
        <v>60</v>
      </c>
      <c r="B231" s="474">
        <v>1568133</v>
      </c>
      <c r="C231" s="452">
        <v>1711634</v>
      </c>
      <c r="D231" s="452">
        <v>2375086</v>
      </c>
      <c r="E231" s="473">
        <v>1855744</v>
      </c>
      <c r="G231" s="506">
        <v>7510597</v>
      </c>
      <c r="H231" s="872"/>
    </row>
    <row r="232" spans="1:8">
      <c r="A232" s="355" t="s">
        <v>524</v>
      </c>
      <c r="B232" s="406">
        <v>1096776</v>
      </c>
      <c r="C232" s="232">
        <v>1179803</v>
      </c>
      <c r="D232" s="370">
        <v>1574321</v>
      </c>
      <c r="E232" s="372">
        <v>1300497</v>
      </c>
      <c r="G232" s="505">
        <v>5151397</v>
      </c>
    </row>
    <row r="233" spans="1:8">
      <c r="A233" s="355" t="s">
        <v>591</v>
      </c>
      <c r="B233" s="406">
        <v>349476</v>
      </c>
      <c r="C233" s="232">
        <v>300279</v>
      </c>
      <c r="D233" s="370">
        <v>447277</v>
      </c>
      <c r="E233" s="372">
        <v>430004</v>
      </c>
      <c r="G233" s="505">
        <v>1527036</v>
      </c>
      <c r="H233" s="872"/>
    </row>
    <row r="234" spans="1:8">
      <c r="A234" s="355" t="s">
        <v>525</v>
      </c>
      <c r="B234" s="406">
        <v>126637</v>
      </c>
      <c r="C234" s="232">
        <v>130228</v>
      </c>
      <c r="D234" s="370">
        <v>137337</v>
      </c>
      <c r="E234" s="372">
        <v>137607</v>
      </c>
      <c r="G234" s="505">
        <v>531809</v>
      </c>
    </row>
    <row r="235" spans="1:8">
      <c r="A235" s="355" t="s">
        <v>526</v>
      </c>
      <c r="B235" s="406">
        <v>1826</v>
      </c>
      <c r="C235" s="232">
        <v>26769</v>
      </c>
      <c r="D235" s="370">
        <v>5806</v>
      </c>
      <c r="E235" s="372">
        <v>39538</v>
      </c>
      <c r="G235" s="505">
        <v>73939</v>
      </c>
    </row>
    <row r="236" spans="1:8">
      <c r="A236" s="451" t="s">
        <v>799</v>
      </c>
      <c r="B236" s="820">
        <v>-6582</v>
      </c>
      <c r="C236" s="11">
        <v>74555</v>
      </c>
      <c r="D236" s="11">
        <v>210345</v>
      </c>
      <c r="E236" s="473">
        <v>-51902</v>
      </c>
      <c r="G236" s="506">
        <v>226416</v>
      </c>
      <c r="H236" s="872"/>
    </row>
    <row r="237" spans="1:8">
      <c r="A237" s="355" t="s">
        <v>527</v>
      </c>
      <c r="B237" s="692">
        <v>6169</v>
      </c>
      <c r="C237" s="484">
        <v>4674</v>
      </c>
      <c r="D237" s="821">
        <v>6633</v>
      </c>
      <c r="E237" s="476">
        <v>7461</v>
      </c>
      <c r="G237" s="505">
        <v>24937</v>
      </c>
    </row>
    <row r="238" spans="1:8">
      <c r="A238" s="355" t="s">
        <v>528</v>
      </c>
      <c r="B238" s="692">
        <v>0</v>
      </c>
      <c r="C238" s="484">
        <v>326</v>
      </c>
      <c r="D238" s="821">
        <v>0</v>
      </c>
      <c r="E238" s="407">
        <v>224</v>
      </c>
      <c r="G238" s="505">
        <v>0</v>
      </c>
    </row>
    <row r="239" spans="1:8">
      <c r="A239" s="395" t="s">
        <v>904</v>
      </c>
      <c r="B239" s="488">
        <v>2141</v>
      </c>
      <c r="C239" s="489">
        <v>4259</v>
      </c>
      <c r="D239" s="832">
        <v>2447</v>
      </c>
      <c r="E239" s="476">
        <v>798</v>
      </c>
      <c r="G239" s="505">
        <v>9645</v>
      </c>
    </row>
    <row r="240" spans="1:8">
      <c r="A240" s="395" t="s">
        <v>516</v>
      </c>
      <c r="B240" s="488">
        <v>17869</v>
      </c>
      <c r="C240" s="489">
        <v>20662</v>
      </c>
      <c r="D240" s="832">
        <v>18946</v>
      </c>
      <c r="E240" s="476">
        <v>3357</v>
      </c>
      <c r="G240" s="505">
        <v>60834</v>
      </c>
    </row>
    <row r="241" spans="1:8">
      <c r="A241" s="395" t="s">
        <v>597</v>
      </c>
      <c r="B241" s="488">
        <v>5758</v>
      </c>
      <c r="C241" s="484">
        <v>5068</v>
      </c>
      <c r="D241" s="821">
        <v>5254</v>
      </c>
      <c r="E241" s="477">
        <v>6959</v>
      </c>
      <c r="G241" s="695">
        <v>23039</v>
      </c>
    </row>
    <row r="242" spans="1:8">
      <c r="A242" s="451" t="s">
        <v>61</v>
      </c>
      <c r="B242" s="820">
        <v>31937</v>
      </c>
      <c r="C242" s="11">
        <v>34989</v>
      </c>
      <c r="D242" s="11">
        <v>33280</v>
      </c>
      <c r="E242" s="477">
        <v>18799</v>
      </c>
      <c r="G242" s="695">
        <v>118455</v>
      </c>
    </row>
    <row r="243" spans="1:8">
      <c r="A243" s="355" t="s">
        <v>598</v>
      </c>
      <c r="B243" s="692">
        <v>4846</v>
      </c>
      <c r="C243" s="484">
        <v>7135</v>
      </c>
      <c r="D243" s="821">
        <v>7983</v>
      </c>
      <c r="E243" s="407">
        <v>9032</v>
      </c>
      <c r="G243" s="505">
        <v>28996</v>
      </c>
    </row>
    <row r="244" spans="1:8">
      <c r="A244" s="355" t="s">
        <v>625</v>
      </c>
      <c r="B244" s="488">
        <v>1392</v>
      </c>
      <c r="C244" s="484">
        <v>0</v>
      </c>
      <c r="D244" s="821">
        <v>2223</v>
      </c>
      <c r="E244" s="833">
        <v>0</v>
      </c>
      <c r="G244" s="395">
        <v>3065</v>
      </c>
    </row>
    <row r="245" spans="1:8">
      <c r="A245" s="355" t="s">
        <v>18</v>
      </c>
      <c r="B245" s="692">
        <v>800</v>
      </c>
      <c r="C245" s="484">
        <v>2144</v>
      </c>
      <c r="D245" s="821">
        <v>171</v>
      </c>
      <c r="E245" s="407">
        <v>763</v>
      </c>
      <c r="G245" s="505">
        <v>3878</v>
      </c>
    </row>
    <row r="246" spans="1:8">
      <c r="A246" s="355" t="s">
        <v>626</v>
      </c>
      <c r="B246" s="692">
        <v>5414</v>
      </c>
      <c r="C246" s="484">
        <v>4882</v>
      </c>
      <c r="D246" s="821">
        <v>7342</v>
      </c>
      <c r="E246" s="408">
        <v>4965</v>
      </c>
      <c r="G246" s="695">
        <v>22603</v>
      </c>
    </row>
    <row r="247" spans="1:8">
      <c r="A247" s="451" t="s">
        <v>62</v>
      </c>
      <c r="B247" s="820">
        <v>12452</v>
      </c>
      <c r="C247" s="11">
        <v>14161</v>
      </c>
      <c r="D247" s="11">
        <v>17719</v>
      </c>
      <c r="E247" s="477">
        <v>14760</v>
      </c>
      <c r="G247" s="695">
        <v>58542</v>
      </c>
    </row>
    <row r="248" spans="1:8">
      <c r="A248" s="451" t="s">
        <v>63</v>
      </c>
      <c r="B248" s="820">
        <v>12903</v>
      </c>
      <c r="C248" s="11">
        <v>95383</v>
      </c>
      <c r="D248" s="11">
        <v>225906</v>
      </c>
      <c r="E248" s="475">
        <v>-47863</v>
      </c>
      <c r="G248" s="695">
        <v>286329</v>
      </c>
    </row>
    <row r="249" spans="1:8">
      <c r="A249" s="451" t="s">
        <v>482</v>
      </c>
      <c r="B249" s="820">
        <v>12051</v>
      </c>
      <c r="C249" s="11">
        <v>65143</v>
      </c>
      <c r="D249" s="11">
        <v>75749</v>
      </c>
      <c r="E249" s="473">
        <v>23572</v>
      </c>
      <c r="G249" s="506">
        <v>176515</v>
      </c>
    </row>
    <row r="250" spans="1:8">
      <c r="A250" s="396" t="s">
        <v>225</v>
      </c>
      <c r="B250" s="472">
        <v>-971</v>
      </c>
      <c r="C250" s="422">
        <v>-837</v>
      </c>
      <c r="D250" s="422">
        <v>715</v>
      </c>
      <c r="E250" s="408">
        <v>467</v>
      </c>
      <c r="G250" s="695">
        <v>-626</v>
      </c>
    </row>
    <row r="251" spans="1:8">
      <c r="A251" s="451" t="s">
        <v>304</v>
      </c>
      <c r="B251" s="474">
        <v>-9086</v>
      </c>
      <c r="C251" s="452">
        <v>-2609</v>
      </c>
      <c r="D251" s="452">
        <v>19502</v>
      </c>
      <c r="E251" s="473">
        <v>5369</v>
      </c>
      <c r="G251" s="506">
        <v>13176</v>
      </c>
    </row>
    <row r="252" spans="1:8" ht="15.75" thickBot="1">
      <c r="A252" s="577" t="s">
        <v>798</v>
      </c>
      <c r="B252" s="486">
        <v>-7263</v>
      </c>
      <c r="C252" s="456">
        <v>28468</v>
      </c>
      <c r="D252" s="456">
        <v>168944</v>
      </c>
      <c r="E252" s="837">
        <v>-66533</v>
      </c>
      <c r="G252" s="702">
        <v>123616</v>
      </c>
    </row>
    <row r="253" spans="1:8">
      <c r="A253" s="466" t="s">
        <v>305</v>
      </c>
      <c r="B253" s="467">
        <v>-8.68</v>
      </c>
      <c r="C253" s="468">
        <v>28.63</v>
      </c>
      <c r="D253" s="468">
        <v>169.36</v>
      </c>
      <c r="E253" s="482">
        <v>-66.48</v>
      </c>
      <c r="G253" s="823">
        <v>122.58</v>
      </c>
    </row>
    <row r="254" spans="1:8">
      <c r="A254" s="396" t="s">
        <v>802</v>
      </c>
      <c r="B254" s="824">
        <v>-8.68</v>
      </c>
      <c r="C254" s="825">
        <v>27.32</v>
      </c>
      <c r="D254" s="825">
        <v>161.6</v>
      </c>
      <c r="E254" s="826">
        <v>-66.48</v>
      </c>
      <c r="G254" s="838">
        <v>116.88</v>
      </c>
    </row>
    <row r="255" spans="1:8">
      <c r="A255" s="451" t="s">
        <v>912</v>
      </c>
      <c r="B255" s="839">
        <v>449.14</v>
      </c>
      <c r="C255" s="840">
        <v>-19.899999999999999</v>
      </c>
      <c r="D255" s="840">
        <v>0</v>
      </c>
      <c r="E255" s="841">
        <v>0</v>
      </c>
      <c r="G255" s="842">
        <v>0</v>
      </c>
      <c r="H255" s="871"/>
    </row>
    <row r="256" spans="1:8">
      <c r="A256" s="395" t="s">
        <v>483</v>
      </c>
      <c r="B256" s="483">
        <v>88664</v>
      </c>
      <c r="C256" s="513">
        <v>92752</v>
      </c>
      <c r="D256" s="484">
        <v>96843</v>
      </c>
      <c r="E256" s="407">
        <v>103584</v>
      </c>
      <c r="G256" s="505">
        <v>381843</v>
      </c>
    </row>
    <row r="257" spans="1:8">
      <c r="A257" s="395" t="s">
        <v>484</v>
      </c>
      <c r="B257" s="369">
        <v>97983</v>
      </c>
      <c r="C257" s="232">
        <v>87798</v>
      </c>
      <c r="D257" s="232">
        <v>76139</v>
      </c>
      <c r="E257" s="407">
        <v>122427</v>
      </c>
      <c r="G257" s="505">
        <v>384347</v>
      </c>
    </row>
    <row r="258" spans="1:8">
      <c r="A258" s="396" t="s">
        <v>485</v>
      </c>
      <c r="B258" s="470">
        <v>118388</v>
      </c>
      <c r="C258" s="422">
        <v>131369</v>
      </c>
      <c r="D258" s="422">
        <v>121668</v>
      </c>
      <c r="E258" s="477">
        <v>160370</v>
      </c>
      <c r="G258" s="695">
        <v>531795</v>
      </c>
    </row>
    <row r="259" spans="1:8">
      <c r="A259" s="395" t="s">
        <v>729</v>
      </c>
      <c r="B259" s="828">
        <v>106.7</v>
      </c>
      <c r="C259" s="829">
        <v>110</v>
      </c>
      <c r="D259" s="829">
        <v>116</v>
      </c>
      <c r="E259" s="830">
        <v>116</v>
      </c>
      <c r="F259" s="228"/>
      <c r="G259" s="831">
        <v>112.3</v>
      </c>
    </row>
    <row r="260" spans="1:8" ht="15.75" thickBot="1">
      <c r="A260" s="712" t="s">
        <v>306</v>
      </c>
      <c r="B260" s="385">
        <v>134.1</v>
      </c>
      <c r="C260" s="386">
        <v>134</v>
      </c>
      <c r="D260" s="424">
        <v>138</v>
      </c>
      <c r="E260" s="413">
        <v>139</v>
      </c>
      <c r="F260" s="228"/>
      <c r="G260" s="835">
        <v>136.30000000000001</v>
      </c>
    </row>
    <row r="261" spans="1:8">
      <c r="A261" s="6"/>
      <c r="B261" s="6"/>
      <c r="C261" s="6"/>
      <c r="D261" s="6"/>
      <c r="E261" s="6"/>
      <c r="G261" s="4"/>
    </row>
    <row r="262" spans="1:8">
      <c r="A262" s="6"/>
      <c r="B262" s="6"/>
      <c r="C262" s="6"/>
      <c r="D262" s="6"/>
      <c r="E262" s="6"/>
      <c r="G262" s="4"/>
      <c r="H262" s="541"/>
    </row>
    <row r="263" spans="1:8">
      <c r="A263" s="6"/>
      <c r="B263" s="6"/>
      <c r="C263" s="6"/>
      <c r="D263" s="6"/>
      <c r="E263" s="6"/>
      <c r="G263" s="4"/>
    </row>
    <row r="264" spans="1:8">
      <c r="A264" s="6"/>
      <c r="B264" s="6"/>
      <c r="C264" s="6"/>
      <c r="D264" s="6"/>
      <c r="E264" s="6"/>
      <c r="G264" s="4"/>
    </row>
    <row r="265" spans="1:8" ht="15.75" thickBot="1">
      <c r="A265" s="7" t="s">
        <v>829</v>
      </c>
      <c r="B265" s="6"/>
      <c r="C265" s="5"/>
      <c r="G265" s="5" t="s">
        <v>966</v>
      </c>
    </row>
    <row r="266" spans="1:8" s="180" customFormat="1">
      <c r="A266" s="346" t="s">
        <v>913</v>
      </c>
      <c r="B266" s="367" t="s">
        <v>967</v>
      </c>
      <c r="C266" s="349" t="s">
        <v>968</v>
      </c>
      <c r="D266" s="1043" t="s">
        <v>969</v>
      </c>
      <c r="E266" s="404" t="s">
        <v>469</v>
      </c>
      <c r="G266" s="346" t="s">
        <v>470</v>
      </c>
      <c r="H266" s="541"/>
    </row>
    <row r="267" spans="1:8">
      <c r="A267" s="355" t="s">
        <v>521</v>
      </c>
      <c r="B267" s="369">
        <v>1471121</v>
      </c>
      <c r="C267" s="370">
        <v>1568026</v>
      </c>
      <c r="D267" s="370">
        <v>1996676</v>
      </c>
      <c r="E267" s="407">
        <v>1529187</v>
      </c>
      <c r="G267" s="505">
        <v>6565010</v>
      </c>
    </row>
    <row r="268" spans="1:8">
      <c r="A268" s="355" t="s">
        <v>522</v>
      </c>
      <c r="B268" s="369">
        <v>127706</v>
      </c>
      <c r="C268" s="370">
        <v>119643</v>
      </c>
      <c r="D268" s="370">
        <v>139479</v>
      </c>
      <c r="E268" s="407">
        <v>150887</v>
      </c>
      <c r="G268" s="505">
        <v>537715</v>
      </c>
    </row>
    <row r="269" spans="1:8">
      <c r="A269" s="355" t="s">
        <v>523</v>
      </c>
      <c r="B269" s="369">
        <v>18972</v>
      </c>
      <c r="C269" s="370">
        <v>26061</v>
      </c>
      <c r="D269" s="370">
        <v>16927</v>
      </c>
      <c r="E269" s="408">
        <v>26640</v>
      </c>
      <c r="G269" s="505">
        <v>88600</v>
      </c>
      <c r="H269" s="541"/>
    </row>
    <row r="270" spans="1:8">
      <c r="A270" s="451" t="s">
        <v>60</v>
      </c>
      <c r="B270" s="499">
        <v>1617799</v>
      </c>
      <c r="C270" s="454">
        <v>1713730</v>
      </c>
      <c r="D270" s="454">
        <v>2153082</v>
      </c>
      <c r="E270" s="473">
        <v>1706714</v>
      </c>
      <c r="G270" s="506">
        <v>7191325</v>
      </c>
      <c r="H270" s="541"/>
    </row>
    <row r="271" spans="1:8">
      <c r="A271" s="355" t="s">
        <v>524</v>
      </c>
      <c r="B271" s="369">
        <v>1103271</v>
      </c>
      <c r="C271" s="370">
        <v>1184124</v>
      </c>
      <c r="D271" s="370">
        <v>1489359</v>
      </c>
      <c r="E271" s="372">
        <v>1223358</v>
      </c>
      <c r="G271" s="505">
        <v>5000112</v>
      </c>
    </row>
    <row r="272" spans="1:8">
      <c r="A272" s="355" t="s">
        <v>591</v>
      </c>
      <c r="B272" s="369">
        <v>376937</v>
      </c>
      <c r="C272" s="370">
        <v>361683</v>
      </c>
      <c r="D272" s="370">
        <v>393269</v>
      </c>
      <c r="E272" s="372">
        <v>403125</v>
      </c>
      <c r="G272" s="505">
        <v>1535015</v>
      </c>
    </row>
    <row r="273" spans="1:8">
      <c r="A273" s="355" t="s">
        <v>525</v>
      </c>
      <c r="B273" s="369">
        <v>117294</v>
      </c>
      <c r="C273" s="370">
        <v>105216</v>
      </c>
      <c r="D273" s="370">
        <v>125609</v>
      </c>
      <c r="E273" s="372">
        <v>134457</v>
      </c>
      <c r="G273" s="505">
        <v>482576</v>
      </c>
    </row>
    <row r="274" spans="1:8">
      <c r="A274" s="355" t="s">
        <v>526</v>
      </c>
      <c r="B274" s="369">
        <v>4862</v>
      </c>
      <c r="C274" s="370">
        <v>7864</v>
      </c>
      <c r="D274" s="370">
        <v>1775</v>
      </c>
      <c r="E274" s="372">
        <v>13493</v>
      </c>
      <c r="G274" s="505">
        <v>27994</v>
      </c>
    </row>
    <row r="275" spans="1:8">
      <c r="A275" s="451" t="s">
        <v>799</v>
      </c>
      <c r="B275" s="843">
        <v>15435</v>
      </c>
      <c r="C275" s="844">
        <v>54843</v>
      </c>
      <c r="D275" s="844">
        <v>143071</v>
      </c>
      <c r="E275" s="473">
        <v>-67721</v>
      </c>
      <c r="G275" s="506">
        <v>145628</v>
      </c>
      <c r="H275" s="541"/>
    </row>
    <row r="276" spans="1:8">
      <c r="A276" s="355" t="s">
        <v>527</v>
      </c>
      <c r="B276" s="845">
        <v>4981</v>
      </c>
      <c r="C276" s="821">
        <v>3109</v>
      </c>
      <c r="D276" s="821">
        <v>2427</v>
      </c>
      <c r="E276" s="476">
        <v>4191</v>
      </c>
      <c r="G276" s="505">
        <v>14708</v>
      </c>
    </row>
    <row r="277" spans="1:8">
      <c r="A277" s="355" t="s">
        <v>528</v>
      </c>
      <c r="B277" s="821">
        <v>0</v>
      </c>
      <c r="C277" s="821">
        <v>0</v>
      </c>
      <c r="D277" s="821">
        <v>5381</v>
      </c>
      <c r="E277" s="407">
        <v>29</v>
      </c>
      <c r="G277" s="505">
        <v>0</v>
      </c>
    </row>
    <row r="278" spans="1:8">
      <c r="A278" s="395" t="s">
        <v>904</v>
      </c>
      <c r="B278" s="483">
        <v>689</v>
      </c>
      <c r="C278" s="832">
        <v>1337</v>
      </c>
      <c r="D278" s="832">
        <v>3425</v>
      </c>
      <c r="E278" s="476">
        <v>0</v>
      </c>
      <c r="G278" s="505">
        <v>5437</v>
      </c>
    </row>
    <row r="279" spans="1:8">
      <c r="A279" s="395" t="s">
        <v>516</v>
      </c>
      <c r="B279" s="483">
        <v>307</v>
      </c>
      <c r="C279" s="832">
        <v>13188</v>
      </c>
      <c r="D279" s="832">
        <v>1612</v>
      </c>
      <c r="E279" s="476">
        <v>1215</v>
      </c>
      <c r="G279" s="505">
        <v>16322</v>
      </c>
    </row>
    <row r="280" spans="1:8">
      <c r="A280" s="395" t="s">
        <v>597</v>
      </c>
      <c r="B280" s="483">
        <v>6849</v>
      </c>
      <c r="C280" s="821">
        <v>5834</v>
      </c>
      <c r="D280" s="821">
        <v>5924</v>
      </c>
      <c r="E280" s="477">
        <v>10840</v>
      </c>
      <c r="G280" s="695">
        <v>29447</v>
      </c>
    </row>
    <row r="281" spans="1:8">
      <c r="A281" s="451" t="s">
        <v>61</v>
      </c>
      <c r="B281" s="843">
        <v>12826</v>
      </c>
      <c r="C281" s="844">
        <v>23468</v>
      </c>
      <c r="D281" s="844">
        <v>18769</v>
      </c>
      <c r="E281" s="477">
        <v>16275</v>
      </c>
      <c r="G281" s="695">
        <v>65914</v>
      </c>
      <c r="H281" s="541"/>
    </row>
    <row r="282" spans="1:8">
      <c r="A282" s="355" t="s">
        <v>598</v>
      </c>
      <c r="B282" s="845">
        <v>7527</v>
      </c>
      <c r="C282" s="821">
        <v>7031</v>
      </c>
      <c r="D282" s="821">
        <v>7265</v>
      </c>
      <c r="E282" s="407">
        <v>2755</v>
      </c>
      <c r="G282" s="505">
        <v>24578</v>
      </c>
    </row>
    <row r="283" spans="1:8">
      <c r="A283" s="355" t="s">
        <v>625</v>
      </c>
      <c r="B283" s="483">
        <v>5683</v>
      </c>
      <c r="C283" s="821">
        <v>251</v>
      </c>
      <c r="D283" s="821">
        <v>0</v>
      </c>
      <c r="E283" s="833">
        <v>0</v>
      </c>
      <c r="G283" s="395">
        <v>524</v>
      </c>
    </row>
    <row r="284" spans="1:8">
      <c r="A284" s="395" t="s">
        <v>905</v>
      </c>
      <c r="B284" s="845">
        <v>0</v>
      </c>
      <c r="C284" s="821">
        <v>0</v>
      </c>
      <c r="D284" s="821">
        <v>0</v>
      </c>
      <c r="E284" s="407">
        <v>14</v>
      </c>
      <c r="G284" s="505">
        <v>0</v>
      </c>
    </row>
    <row r="285" spans="1:8">
      <c r="A285" s="355" t="s">
        <v>18</v>
      </c>
      <c r="B285" s="845">
        <v>931</v>
      </c>
      <c r="C285" s="821">
        <v>1382</v>
      </c>
      <c r="D285" s="821">
        <v>106</v>
      </c>
      <c r="E285" s="407">
        <v>1296</v>
      </c>
      <c r="G285" s="505">
        <v>3715</v>
      </c>
    </row>
    <row r="286" spans="1:8">
      <c r="A286" s="355" t="s">
        <v>626</v>
      </c>
      <c r="B286" s="845">
        <v>7506</v>
      </c>
      <c r="C286" s="821">
        <v>6386</v>
      </c>
      <c r="D286" s="821">
        <v>5244</v>
      </c>
      <c r="E286" s="408">
        <v>6382</v>
      </c>
      <c r="G286" s="695">
        <v>25518</v>
      </c>
    </row>
    <row r="287" spans="1:8">
      <c r="A287" s="451" t="s">
        <v>62</v>
      </c>
      <c r="B287" s="843">
        <v>21647</v>
      </c>
      <c r="C287" s="844">
        <v>15050</v>
      </c>
      <c r="D287" s="844">
        <v>12615</v>
      </c>
      <c r="E287" s="477">
        <v>10447</v>
      </c>
      <c r="G287" s="695">
        <v>54335</v>
      </c>
    </row>
    <row r="288" spans="1:8">
      <c r="A288" s="451" t="s">
        <v>63</v>
      </c>
      <c r="B288" s="843">
        <v>6614</v>
      </c>
      <c r="C288" s="844">
        <v>63261</v>
      </c>
      <c r="D288" s="844">
        <v>149225</v>
      </c>
      <c r="E288" s="475">
        <v>-61893</v>
      </c>
      <c r="G288" s="695">
        <v>157207</v>
      </c>
    </row>
    <row r="289" spans="1:7">
      <c r="A289" s="451" t="s">
        <v>482</v>
      </c>
      <c r="B289" s="843">
        <v>-1842</v>
      </c>
      <c r="C289" s="844">
        <v>16203</v>
      </c>
      <c r="D289" s="844">
        <v>7017</v>
      </c>
      <c r="E289" s="473">
        <v>-5334</v>
      </c>
      <c r="G289" s="506">
        <v>16044</v>
      </c>
    </row>
    <row r="290" spans="1:7">
      <c r="A290" s="396" t="s">
        <v>225</v>
      </c>
      <c r="B290" s="470">
        <v>621</v>
      </c>
      <c r="C290" s="373">
        <v>-49</v>
      </c>
      <c r="D290" s="373">
        <v>728</v>
      </c>
      <c r="E290" s="408">
        <v>351</v>
      </c>
      <c r="G290" s="695">
        <v>1651</v>
      </c>
    </row>
    <row r="291" spans="1:7">
      <c r="A291" s="451" t="s">
        <v>304</v>
      </c>
      <c r="B291" s="499">
        <v>20142</v>
      </c>
      <c r="C291" s="454">
        <v>6103</v>
      </c>
      <c r="D291" s="454">
        <v>2334</v>
      </c>
      <c r="E291" s="473">
        <v>460</v>
      </c>
      <c r="G291" s="506">
        <v>29039</v>
      </c>
    </row>
    <row r="292" spans="1:7">
      <c r="A292" s="395" t="s">
        <v>641</v>
      </c>
      <c r="B292" s="369">
        <v>-4713</v>
      </c>
      <c r="C292" s="821">
        <v>0</v>
      </c>
      <c r="D292" s="821">
        <v>0</v>
      </c>
      <c r="E292" s="473">
        <v>0</v>
      </c>
      <c r="G292" s="506">
        <v>-4713</v>
      </c>
    </row>
    <row r="293" spans="1:7" ht="15.75" thickBot="1">
      <c r="A293" s="577" t="s">
        <v>798</v>
      </c>
      <c r="B293" s="486">
        <v>23264</v>
      </c>
      <c r="C293" s="456">
        <v>53210</v>
      </c>
      <c r="D293" s="456">
        <v>143814</v>
      </c>
      <c r="E293" s="837">
        <v>-56450</v>
      </c>
      <c r="G293" s="702">
        <v>163838</v>
      </c>
    </row>
    <row r="294" spans="1:7">
      <c r="A294" s="466" t="s">
        <v>305</v>
      </c>
      <c r="B294" s="467">
        <v>25.1</v>
      </c>
      <c r="C294" s="468">
        <v>57.5</v>
      </c>
      <c r="D294" s="468">
        <v>155.32</v>
      </c>
      <c r="E294" s="482">
        <v>-59.4</v>
      </c>
      <c r="G294" s="823">
        <v>175.9</v>
      </c>
    </row>
    <row r="295" spans="1:7">
      <c r="A295" s="396" t="s">
        <v>802</v>
      </c>
      <c r="B295" s="824">
        <v>22.79</v>
      </c>
      <c r="C295" s="825">
        <v>51.47</v>
      </c>
      <c r="D295" s="825">
        <v>138.08000000000001</v>
      </c>
      <c r="E295" s="826">
        <v>-59.4</v>
      </c>
      <c r="G295" s="838">
        <v>158.07</v>
      </c>
    </row>
    <row r="296" spans="1:7">
      <c r="A296" s="451" t="s">
        <v>912</v>
      </c>
      <c r="B296" s="846">
        <v>13.87</v>
      </c>
      <c r="C296" s="840">
        <v>4.25</v>
      </c>
      <c r="D296" s="840">
        <v>27.29</v>
      </c>
      <c r="E296" s="841">
        <v>-28.2</v>
      </c>
      <c r="G296" s="842">
        <v>17.21</v>
      </c>
    </row>
    <row r="297" spans="1:7">
      <c r="A297" s="395" t="s">
        <v>483</v>
      </c>
      <c r="B297" s="483">
        <v>85531</v>
      </c>
      <c r="C297" s="513">
        <v>91173</v>
      </c>
      <c r="D297" s="484">
        <v>92036</v>
      </c>
      <c r="E297" s="407">
        <v>104125</v>
      </c>
      <c r="G297" s="505">
        <v>372865</v>
      </c>
    </row>
    <row r="298" spans="1:7">
      <c r="A298" s="395" t="s">
        <v>484</v>
      </c>
      <c r="B298" s="369">
        <v>88071</v>
      </c>
      <c r="C298" s="232">
        <v>90051</v>
      </c>
      <c r="D298" s="232">
        <v>78700</v>
      </c>
      <c r="E298" s="407">
        <v>99996</v>
      </c>
      <c r="G298" s="505">
        <v>356818</v>
      </c>
    </row>
    <row r="299" spans="1:7">
      <c r="A299" s="396" t="s">
        <v>485</v>
      </c>
      <c r="B299" s="470">
        <v>123582</v>
      </c>
      <c r="C299" s="422">
        <v>127018</v>
      </c>
      <c r="D299" s="422">
        <v>119430</v>
      </c>
      <c r="E299" s="477">
        <v>131978</v>
      </c>
      <c r="G299" s="695">
        <v>502008</v>
      </c>
    </row>
    <row r="300" spans="1:7">
      <c r="A300" s="395" t="s">
        <v>729</v>
      </c>
      <c r="B300" s="828">
        <v>108.8</v>
      </c>
      <c r="C300" s="829">
        <v>109</v>
      </c>
      <c r="D300" s="829">
        <v>105</v>
      </c>
      <c r="E300" s="830">
        <v>104</v>
      </c>
      <c r="F300" s="228"/>
      <c r="G300" s="831">
        <v>106.5</v>
      </c>
    </row>
    <row r="301" spans="1:7" ht="15.75" thickBot="1">
      <c r="A301" s="712" t="s">
        <v>306</v>
      </c>
      <c r="B301" s="385">
        <v>130.69999999999999</v>
      </c>
      <c r="C301" s="424">
        <v>132</v>
      </c>
      <c r="D301" s="424">
        <v>136</v>
      </c>
      <c r="E301" s="413">
        <v>135</v>
      </c>
      <c r="F301" s="228"/>
      <c r="G301" s="835">
        <v>133.69999999999999</v>
      </c>
    </row>
    <row r="302" spans="1:7">
      <c r="A302" s="178"/>
    </row>
    <row r="303" spans="1:7">
      <c r="A303" s="178"/>
    </row>
    <row r="304" spans="1:7">
      <c r="A304" s="178"/>
      <c r="B304" s="6"/>
      <c r="C304" s="6"/>
      <c r="D304" s="6"/>
      <c r="E304" s="6"/>
      <c r="G304" s="6"/>
    </row>
    <row r="305" spans="1:8" ht="15.75" thickBot="1">
      <c r="A305" s="7" t="s">
        <v>830</v>
      </c>
      <c r="C305" s="5"/>
      <c r="G305" s="5" t="s">
        <v>966</v>
      </c>
    </row>
    <row r="306" spans="1:8" s="180" customFormat="1">
      <c r="A306" s="346" t="s">
        <v>913</v>
      </c>
      <c r="B306" s="367" t="s">
        <v>967</v>
      </c>
      <c r="C306" s="349" t="s">
        <v>968</v>
      </c>
      <c r="D306" s="1043" t="s">
        <v>969</v>
      </c>
      <c r="E306" s="404" t="s">
        <v>469</v>
      </c>
      <c r="G306" s="346" t="s">
        <v>470</v>
      </c>
      <c r="H306" s="541"/>
    </row>
    <row r="307" spans="1:8">
      <c r="A307" s="355" t="s">
        <v>307</v>
      </c>
      <c r="B307" s="369">
        <v>1449222</v>
      </c>
      <c r="C307" s="370">
        <v>1637706</v>
      </c>
      <c r="D307" s="370">
        <v>2180714</v>
      </c>
      <c r="E307" s="407">
        <v>1615836</v>
      </c>
      <c r="G307" s="505">
        <v>6883478</v>
      </c>
    </row>
    <row r="308" spans="1:8">
      <c r="A308" s="355" t="s">
        <v>308</v>
      </c>
      <c r="B308" s="369">
        <v>142969</v>
      </c>
      <c r="C308" s="370">
        <v>147785</v>
      </c>
      <c r="D308" s="370">
        <v>130319</v>
      </c>
      <c r="E308" s="407">
        <v>144679</v>
      </c>
      <c r="G308" s="505">
        <v>565752</v>
      </c>
    </row>
    <row r="309" spans="1:8">
      <c r="A309" s="355" t="s">
        <v>309</v>
      </c>
      <c r="B309" s="369">
        <v>18971</v>
      </c>
      <c r="C309" s="370">
        <v>22330</v>
      </c>
      <c r="D309" s="370">
        <v>18039</v>
      </c>
      <c r="E309" s="408">
        <v>22065</v>
      </c>
      <c r="F309" s="6">
        <v>0</v>
      </c>
      <c r="G309" s="505">
        <v>81405</v>
      </c>
      <c r="H309" s="541"/>
    </row>
    <row r="310" spans="1:8">
      <c r="A310" s="451" t="s">
        <v>60</v>
      </c>
      <c r="B310" s="474">
        <v>1611162</v>
      </c>
      <c r="C310" s="452">
        <v>1807821</v>
      </c>
      <c r="D310" s="452">
        <v>2329072</v>
      </c>
      <c r="E310" s="473">
        <v>1782580</v>
      </c>
      <c r="G310" s="506">
        <v>7530635</v>
      </c>
      <c r="H310" s="541"/>
    </row>
    <row r="311" spans="1:8">
      <c r="A311" s="355" t="s">
        <v>310</v>
      </c>
      <c r="B311" s="369">
        <v>1059152</v>
      </c>
      <c r="C311" s="370">
        <v>1209126</v>
      </c>
      <c r="D311" s="460">
        <v>1551627</v>
      </c>
      <c r="E311" s="372">
        <v>1238300</v>
      </c>
      <c r="G311" s="505">
        <v>5058205</v>
      </c>
    </row>
    <row r="312" spans="1:8">
      <c r="A312" s="355" t="s">
        <v>591</v>
      </c>
      <c r="B312" s="369">
        <v>404305</v>
      </c>
      <c r="C312" s="370">
        <v>413483</v>
      </c>
      <c r="D312" s="232">
        <v>485073</v>
      </c>
      <c r="E312" s="372">
        <v>495378</v>
      </c>
      <c r="G312" s="505">
        <v>1798239</v>
      </c>
    </row>
    <row r="313" spans="1:8">
      <c r="A313" s="355" t="s">
        <v>311</v>
      </c>
      <c r="B313" s="369">
        <v>129026</v>
      </c>
      <c r="C313" s="370">
        <v>132474</v>
      </c>
      <c r="D313" s="232">
        <v>117665</v>
      </c>
      <c r="E313" s="372">
        <v>126385</v>
      </c>
      <c r="G313" s="505">
        <v>505550</v>
      </c>
    </row>
    <row r="314" spans="1:8">
      <c r="A314" s="355" t="s">
        <v>809</v>
      </c>
      <c r="B314" s="369">
        <v>-5375</v>
      </c>
      <c r="C314" s="370">
        <v>8722</v>
      </c>
      <c r="D314" s="422">
        <v>10264</v>
      </c>
      <c r="E314" s="372">
        <v>21884</v>
      </c>
      <c r="G314" s="505">
        <v>35495</v>
      </c>
    </row>
    <row r="315" spans="1:8">
      <c r="A315" s="451" t="s">
        <v>810</v>
      </c>
      <c r="B315" s="820">
        <v>24054</v>
      </c>
      <c r="C315" s="11">
        <v>44016</v>
      </c>
      <c r="D315" s="11">
        <v>164443</v>
      </c>
      <c r="E315" s="847">
        <v>-99367</v>
      </c>
      <c r="G315" s="843">
        <v>133146</v>
      </c>
      <c r="H315" s="541"/>
    </row>
    <row r="316" spans="1:8">
      <c r="A316" s="355" t="s">
        <v>302</v>
      </c>
      <c r="B316" s="845">
        <v>6128</v>
      </c>
      <c r="C316" s="821">
        <v>3903</v>
      </c>
      <c r="D316" s="821">
        <v>3337</v>
      </c>
      <c r="E316" s="476">
        <v>5388</v>
      </c>
      <c r="G316" s="505">
        <v>18756</v>
      </c>
    </row>
    <row r="317" spans="1:8">
      <c r="A317" s="355" t="s">
        <v>4</v>
      </c>
      <c r="B317" s="483">
        <v>0</v>
      </c>
      <c r="C317" s="832">
        <v>2065</v>
      </c>
      <c r="D317" s="821">
        <v>9278</v>
      </c>
      <c r="E317" s="407">
        <v>7588</v>
      </c>
      <c r="G317" s="505">
        <v>18059</v>
      </c>
    </row>
    <row r="318" spans="1:8">
      <c r="A318" s="395" t="s">
        <v>904</v>
      </c>
      <c r="B318" s="483">
        <v>8526</v>
      </c>
      <c r="C318" s="832">
        <v>2870</v>
      </c>
      <c r="D318" s="832">
        <v>350</v>
      </c>
      <c r="E318" s="476">
        <v>28</v>
      </c>
      <c r="G318" s="505">
        <v>11774</v>
      </c>
    </row>
    <row r="319" spans="1:8">
      <c r="A319" s="395" t="s">
        <v>6</v>
      </c>
      <c r="B319" s="483">
        <v>0</v>
      </c>
      <c r="C319" s="832">
        <v>0</v>
      </c>
      <c r="D319" s="832">
        <v>919</v>
      </c>
      <c r="E319" s="848">
        <v>3951</v>
      </c>
      <c r="G319" s="505">
        <v>4870</v>
      </c>
    </row>
    <row r="320" spans="1:8">
      <c r="A320" s="395" t="s">
        <v>7</v>
      </c>
      <c r="B320" s="483">
        <v>12851</v>
      </c>
      <c r="C320" s="821">
        <v>7443</v>
      </c>
      <c r="D320" s="821">
        <v>6154</v>
      </c>
      <c r="E320" s="477">
        <v>8139</v>
      </c>
      <c r="G320" s="695">
        <v>34587</v>
      </c>
      <c r="H320" s="541"/>
    </row>
    <row r="321" spans="1:7">
      <c r="A321" s="451" t="s">
        <v>61</v>
      </c>
      <c r="B321" s="820">
        <v>27505</v>
      </c>
      <c r="C321" s="849">
        <v>16281</v>
      </c>
      <c r="D321" s="11">
        <v>20038</v>
      </c>
      <c r="E321" s="844">
        <v>25094</v>
      </c>
      <c r="G321" s="695">
        <v>88046</v>
      </c>
    </row>
    <row r="322" spans="1:7">
      <c r="A322" s="355" t="s">
        <v>8</v>
      </c>
      <c r="B322" s="845">
        <v>6155</v>
      </c>
      <c r="C322" s="821">
        <v>7319</v>
      </c>
      <c r="D322" s="821">
        <v>7196</v>
      </c>
      <c r="E322" s="407">
        <v>7179</v>
      </c>
      <c r="G322" s="505">
        <v>27849</v>
      </c>
    </row>
    <row r="323" spans="1:7">
      <c r="A323" s="355" t="s">
        <v>646</v>
      </c>
      <c r="B323" s="483">
        <v>872</v>
      </c>
      <c r="C323" s="821">
        <v>0</v>
      </c>
      <c r="D323" s="832">
        <v>0</v>
      </c>
      <c r="E323" s="833">
        <v>0</v>
      </c>
      <c r="G323" s="395">
        <v>0</v>
      </c>
    </row>
    <row r="324" spans="1:7">
      <c r="A324" s="355" t="s">
        <v>9</v>
      </c>
      <c r="B324" s="845">
        <v>500</v>
      </c>
      <c r="C324" s="821">
        <v>1139</v>
      </c>
      <c r="D324" s="821">
        <v>10911</v>
      </c>
      <c r="E324" s="407">
        <v>3931</v>
      </c>
      <c r="G324" s="505">
        <v>16481</v>
      </c>
    </row>
    <row r="325" spans="1:7">
      <c r="A325" s="355" t="s">
        <v>647</v>
      </c>
      <c r="B325" s="845">
        <v>8261</v>
      </c>
      <c r="C325" s="821">
        <v>7780</v>
      </c>
      <c r="D325" s="821">
        <v>8564</v>
      </c>
      <c r="E325" s="408">
        <v>8190</v>
      </c>
      <c r="G325" s="695">
        <v>32795</v>
      </c>
    </row>
    <row r="326" spans="1:7">
      <c r="A326" s="451" t="s">
        <v>62</v>
      </c>
      <c r="B326" s="820">
        <v>15788</v>
      </c>
      <c r="C326" s="11">
        <v>16238</v>
      </c>
      <c r="D326" s="11">
        <v>26671</v>
      </c>
      <c r="E326" s="844">
        <v>19300</v>
      </c>
      <c r="G326" s="695">
        <v>77125</v>
      </c>
    </row>
    <row r="327" spans="1:7">
      <c r="A327" s="451" t="s">
        <v>63</v>
      </c>
      <c r="B327" s="820">
        <v>35771</v>
      </c>
      <c r="C327" s="11">
        <v>44059</v>
      </c>
      <c r="D327" s="11">
        <v>157810</v>
      </c>
      <c r="E327" s="844">
        <v>-93573</v>
      </c>
      <c r="G327" s="695">
        <v>144067</v>
      </c>
    </row>
    <row r="328" spans="1:7">
      <c r="A328" s="451" t="s">
        <v>482</v>
      </c>
      <c r="B328" s="843">
        <v>25384</v>
      </c>
      <c r="C328" s="844">
        <v>10301</v>
      </c>
      <c r="D328" s="844">
        <v>67587</v>
      </c>
      <c r="E328" s="473">
        <v>-50498</v>
      </c>
      <c r="G328" s="506">
        <v>52774</v>
      </c>
    </row>
    <row r="329" spans="1:7">
      <c r="A329" s="396" t="s">
        <v>363</v>
      </c>
      <c r="B329" s="470">
        <v>-461</v>
      </c>
      <c r="C329" s="373">
        <v>1627</v>
      </c>
      <c r="D329" s="511">
        <v>656</v>
      </c>
      <c r="E329" s="408">
        <v>557</v>
      </c>
      <c r="G329" s="695">
        <v>2379</v>
      </c>
    </row>
    <row r="330" spans="1:7">
      <c r="A330" s="451" t="s">
        <v>158</v>
      </c>
      <c r="B330" s="499">
        <v>-9727</v>
      </c>
      <c r="C330" s="454">
        <v>2912</v>
      </c>
      <c r="D330" s="454">
        <v>3052</v>
      </c>
      <c r="E330" s="473">
        <v>5477</v>
      </c>
      <c r="G330" s="506">
        <v>1714</v>
      </c>
    </row>
    <row r="331" spans="1:7">
      <c r="A331" s="395" t="s">
        <v>641</v>
      </c>
      <c r="B331" s="369">
        <v>0</v>
      </c>
      <c r="C331" s="821">
        <v>-2117</v>
      </c>
      <c r="D331" s="370">
        <v>0</v>
      </c>
      <c r="E331" s="473">
        <v>0</v>
      </c>
      <c r="G331" s="506">
        <v>-2117</v>
      </c>
    </row>
    <row r="332" spans="1:7" ht="15.75" thickBot="1">
      <c r="A332" s="577" t="s">
        <v>159</v>
      </c>
      <c r="B332" s="502">
        <v>1121</v>
      </c>
      <c r="C332" s="458">
        <v>32926</v>
      </c>
      <c r="D332" s="458">
        <v>92619</v>
      </c>
      <c r="E332" s="837">
        <v>-38155</v>
      </c>
      <c r="G332" s="702">
        <v>88511</v>
      </c>
    </row>
    <row r="333" spans="1:7">
      <c r="A333" s="466" t="s">
        <v>305</v>
      </c>
      <c r="B333" s="467">
        <v>1.24</v>
      </c>
      <c r="C333" s="468">
        <v>35.69</v>
      </c>
      <c r="D333" s="468">
        <v>100.16</v>
      </c>
      <c r="E333" s="482">
        <v>-41.23</v>
      </c>
      <c r="F333" s="850"/>
      <c r="G333" s="823">
        <v>95.97</v>
      </c>
    </row>
    <row r="334" spans="1:7">
      <c r="A334" s="396" t="s">
        <v>802</v>
      </c>
      <c r="B334" s="824">
        <v>1.24</v>
      </c>
      <c r="C334" s="825">
        <v>33.479999999999997</v>
      </c>
      <c r="D334" s="825">
        <v>92.51</v>
      </c>
      <c r="E334" s="826">
        <v>-41.23</v>
      </c>
      <c r="F334" s="850"/>
      <c r="G334" s="838">
        <v>87</v>
      </c>
    </row>
    <row r="335" spans="1:7">
      <c r="A335" s="451" t="s">
        <v>25</v>
      </c>
      <c r="B335" s="839">
        <v>-7.97</v>
      </c>
      <c r="C335" s="840">
        <v>-9.99</v>
      </c>
      <c r="D335" s="840">
        <v>-10.71</v>
      </c>
      <c r="E335" s="841">
        <v>-13.12</v>
      </c>
      <c r="F335" s="850"/>
      <c r="G335" s="842">
        <v>-41.8</v>
      </c>
    </row>
    <row r="336" spans="1:7">
      <c r="A336" s="395" t="s">
        <v>483</v>
      </c>
      <c r="B336" s="483">
        <v>84277</v>
      </c>
      <c r="C336" s="513">
        <v>87424</v>
      </c>
      <c r="D336" s="484">
        <v>95229</v>
      </c>
      <c r="E336" s="407">
        <v>99339</v>
      </c>
      <c r="G336" s="505">
        <v>366269</v>
      </c>
    </row>
    <row r="337" spans="1:8">
      <c r="A337" s="395" t="s">
        <v>484</v>
      </c>
      <c r="B337" s="369">
        <v>81017</v>
      </c>
      <c r="C337" s="232">
        <v>90016</v>
      </c>
      <c r="D337" s="232">
        <v>97649</v>
      </c>
      <c r="E337" s="407">
        <v>109582</v>
      </c>
      <c r="G337" s="505">
        <v>378264</v>
      </c>
    </row>
    <row r="338" spans="1:8">
      <c r="A338" s="396" t="s">
        <v>485</v>
      </c>
      <c r="B338" s="470">
        <v>114164</v>
      </c>
      <c r="C338" s="422">
        <v>136191</v>
      </c>
      <c r="D338" s="422">
        <v>123760</v>
      </c>
      <c r="E338" s="477">
        <v>140368</v>
      </c>
      <c r="G338" s="695">
        <v>514483</v>
      </c>
    </row>
    <row r="339" spans="1:8">
      <c r="A339" s="395" t="s">
        <v>26</v>
      </c>
      <c r="B339" s="828">
        <v>117.5</v>
      </c>
      <c r="C339" s="829">
        <v>117</v>
      </c>
      <c r="D339" s="829">
        <v>108</v>
      </c>
      <c r="E339" s="830">
        <v>106</v>
      </c>
      <c r="F339" s="228"/>
      <c r="G339" s="831">
        <v>112.1</v>
      </c>
    </row>
    <row r="340" spans="1:8" ht="15.75" thickBot="1">
      <c r="A340" s="712" t="s">
        <v>27</v>
      </c>
      <c r="B340" s="385">
        <v>133.1</v>
      </c>
      <c r="C340" s="424">
        <v>131</v>
      </c>
      <c r="D340" s="424">
        <v>128</v>
      </c>
      <c r="E340" s="413">
        <v>133</v>
      </c>
      <c r="F340" s="228"/>
      <c r="G340" s="835">
        <v>131.1</v>
      </c>
    </row>
    <row r="341" spans="1:8">
      <c r="A341" s="6"/>
      <c r="B341" s="6"/>
      <c r="C341" s="6"/>
      <c r="D341" s="6"/>
      <c r="E341" s="6"/>
      <c r="G341" s="4"/>
    </row>
    <row r="342" spans="1:8">
      <c r="A342" s="6"/>
      <c r="B342" s="6"/>
      <c r="C342" s="6"/>
      <c r="D342" s="6"/>
      <c r="E342" s="6"/>
      <c r="G342" s="6"/>
    </row>
    <row r="343" spans="1:8" ht="15.75" thickBot="1">
      <c r="A343" s="7" t="s">
        <v>805</v>
      </c>
      <c r="B343" s="6"/>
      <c r="C343" s="5"/>
      <c r="G343" s="5" t="s">
        <v>966</v>
      </c>
    </row>
    <row r="344" spans="1:8" s="180" customFormat="1">
      <c r="A344" s="346" t="s">
        <v>913</v>
      </c>
      <c r="B344" s="367" t="s">
        <v>967</v>
      </c>
      <c r="C344" s="349" t="s">
        <v>968</v>
      </c>
      <c r="D344" s="1043" t="s">
        <v>969</v>
      </c>
      <c r="E344" s="404" t="s">
        <v>623</v>
      </c>
      <c r="G344" s="346" t="s">
        <v>624</v>
      </c>
      <c r="H344" s="873"/>
    </row>
    <row r="345" spans="1:8">
      <c r="A345" s="355" t="s">
        <v>307</v>
      </c>
      <c r="B345" s="369">
        <v>1589158</v>
      </c>
      <c r="C345" s="370">
        <v>1657050</v>
      </c>
      <c r="D345" s="370">
        <v>2166684</v>
      </c>
      <c r="E345" s="407">
        <v>1503150</v>
      </c>
      <c r="G345" s="505">
        <v>6916042</v>
      </c>
    </row>
    <row r="346" spans="1:8">
      <c r="A346" s="355" t="s">
        <v>308</v>
      </c>
      <c r="B346" s="369">
        <v>121891</v>
      </c>
      <c r="C346" s="370">
        <v>120999</v>
      </c>
      <c r="D346" s="370">
        <v>126366</v>
      </c>
      <c r="E346" s="407">
        <v>140142</v>
      </c>
      <c r="G346" s="505">
        <v>509398</v>
      </c>
      <c r="H346" s="871"/>
    </row>
    <row r="347" spans="1:8">
      <c r="A347" s="355" t="s">
        <v>309</v>
      </c>
      <c r="B347" s="369">
        <v>16046</v>
      </c>
      <c r="C347" s="370">
        <v>23057</v>
      </c>
      <c r="D347" s="370">
        <v>20264</v>
      </c>
      <c r="E347" s="408">
        <v>21201</v>
      </c>
      <c r="F347" s="6">
        <v>0</v>
      </c>
      <c r="G347" s="505">
        <v>80568</v>
      </c>
      <c r="H347" s="871"/>
    </row>
    <row r="348" spans="1:8">
      <c r="A348" s="451" t="s">
        <v>60</v>
      </c>
      <c r="B348" s="474">
        <v>1727095</v>
      </c>
      <c r="C348" s="453">
        <v>1801106</v>
      </c>
      <c r="D348" s="452">
        <v>2313314</v>
      </c>
      <c r="E348" s="621">
        <v>1664493</v>
      </c>
      <c r="G348" s="506">
        <v>7506008</v>
      </c>
      <c r="H348" s="296"/>
    </row>
    <row r="349" spans="1:8">
      <c r="A349" s="355" t="s">
        <v>310</v>
      </c>
      <c r="B349" s="369">
        <v>1136249</v>
      </c>
      <c r="C349" s="370">
        <v>1194772</v>
      </c>
      <c r="D349" s="6">
        <v>1507867</v>
      </c>
      <c r="E349" s="491">
        <v>1140533</v>
      </c>
      <c r="G349" s="505">
        <v>4979421</v>
      </c>
    </row>
    <row r="350" spans="1:8">
      <c r="A350" s="355" t="s">
        <v>591</v>
      </c>
      <c r="B350" s="369">
        <v>417398</v>
      </c>
      <c r="C350" s="370">
        <v>418321</v>
      </c>
      <c r="D350" s="6">
        <v>469765</v>
      </c>
      <c r="E350" s="407">
        <v>476883</v>
      </c>
      <c r="G350" s="505">
        <v>1782367</v>
      </c>
      <c r="H350" s="871"/>
    </row>
    <row r="351" spans="1:8">
      <c r="A351" s="355" t="s">
        <v>311</v>
      </c>
      <c r="B351" s="369">
        <v>110906</v>
      </c>
      <c r="C351" s="370">
        <v>115295</v>
      </c>
      <c r="D351" s="6">
        <v>123250</v>
      </c>
      <c r="E351" s="407">
        <v>137013</v>
      </c>
      <c r="G351" s="505">
        <v>486464</v>
      </c>
      <c r="H351" s="871"/>
    </row>
    <row r="352" spans="1:8">
      <c r="A352" s="355" t="s">
        <v>809</v>
      </c>
      <c r="B352" s="369">
        <v>5383</v>
      </c>
      <c r="C352" s="370">
        <v>10821</v>
      </c>
      <c r="D352" s="694">
        <v>7335</v>
      </c>
      <c r="E352" s="408">
        <v>16402</v>
      </c>
      <c r="G352" s="505">
        <v>39941</v>
      </c>
      <c r="H352" s="296"/>
    </row>
    <row r="353" spans="1:8">
      <c r="A353" s="451" t="s">
        <v>810</v>
      </c>
      <c r="B353" s="820">
        <v>57159</v>
      </c>
      <c r="C353" s="849">
        <v>61897</v>
      </c>
      <c r="D353" s="11">
        <v>205097</v>
      </c>
      <c r="E353" s="844">
        <v>-106338</v>
      </c>
      <c r="G353" s="506">
        <v>217815</v>
      </c>
    </row>
    <row r="354" spans="1:8">
      <c r="A354" s="355" t="s">
        <v>302</v>
      </c>
      <c r="B354" s="845">
        <v>3938</v>
      </c>
      <c r="C354" s="821">
        <v>2883</v>
      </c>
      <c r="D354" s="821">
        <v>3340</v>
      </c>
      <c r="E354" s="476">
        <v>4280</v>
      </c>
      <c r="G354" s="505">
        <v>14441</v>
      </c>
    </row>
    <row r="355" spans="1:8">
      <c r="A355" s="355" t="s">
        <v>4</v>
      </c>
      <c r="B355" s="845">
        <v>5678</v>
      </c>
      <c r="C355" s="832" t="s">
        <v>5</v>
      </c>
      <c r="D355" s="821">
        <v>2840</v>
      </c>
      <c r="E355" s="407">
        <v>0</v>
      </c>
      <c r="G355" s="505">
        <v>1928</v>
      </c>
    </row>
    <row r="356" spans="1:8">
      <c r="A356" s="395" t="s">
        <v>909</v>
      </c>
      <c r="B356" s="483">
        <v>68366</v>
      </c>
      <c r="C356" s="832">
        <v>3509</v>
      </c>
      <c r="D356" s="832" t="s">
        <v>5</v>
      </c>
      <c r="E356" s="476">
        <v>1682</v>
      </c>
      <c r="G356" s="505">
        <v>72552</v>
      </c>
    </row>
    <row r="357" spans="1:8">
      <c r="A357" s="395" t="s">
        <v>7</v>
      </c>
      <c r="B357" s="845">
        <v>6987</v>
      </c>
      <c r="C357" s="821">
        <v>9676</v>
      </c>
      <c r="D357" s="821">
        <v>8009</v>
      </c>
      <c r="E357" s="477">
        <v>11560</v>
      </c>
      <c r="G357" s="695">
        <v>36232</v>
      </c>
      <c r="H357" s="871"/>
    </row>
    <row r="358" spans="1:8">
      <c r="A358" s="451" t="s">
        <v>61</v>
      </c>
      <c r="B358" s="820">
        <v>84969</v>
      </c>
      <c r="C358" s="11">
        <v>16068</v>
      </c>
      <c r="D358" s="11">
        <v>14189</v>
      </c>
      <c r="E358" s="844">
        <v>17522</v>
      </c>
      <c r="G358" s="695">
        <v>125153</v>
      </c>
      <c r="H358" s="871"/>
    </row>
    <row r="359" spans="1:8">
      <c r="A359" s="355" t="s">
        <v>8</v>
      </c>
      <c r="B359" s="845">
        <v>6830</v>
      </c>
      <c r="C359" s="821">
        <v>6560</v>
      </c>
      <c r="D359" s="821">
        <v>6673</v>
      </c>
      <c r="E359" s="407">
        <v>7251</v>
      </c>
      <c r="G359" s="505">
        <v>27314</v>
      </c>
    </row>
    <row r="360" spans="1:8">
      <c r="A360" s="355" t="s">
        <v>646</v>
      </c>
      <c r="B360" s="483" t="s">
        <v>5</v>
      </c>
      <c r="C360" s="821">
        <v>6326</v>
      </c>
      <c r="D360" s="832" t="s">
        <v>5</v>
      </c>
      <c r="E360" s="407">
        <v>264</v>
      </c>
      <c r="G360" s="395">
        <v>0</v>
      </c>
    </row>
    <row r="361" spans="1:8">
      <c r="A361" s="355" t="s">
        <v>9</v>
      </c>
      <c r="B361" s="845">
        <v>11524</v>
      </c>
      <c r="C361" s="821">
        <v>4681</v>
      </c>
      <c r="D361" s="821">
        <v>1720</v>
      </c>
      <c r="E361" s="407">
        <v>5273</v>
      </c>
      <c r="G361" s="505">
        <v>23198</v>
      </c>
    </row>
    <row r="362" spans="1:8">
      <c r="A362" s="355" t="s">
        <v>647</v>
      </c>
      <c r="B362" s="845">
        <v>7131</v>
      </c>
      <c r="C362" s="821">
        <v>11578</v>
      </c>
      <c r="D362" s="821">
        <v>8993</v>
      </c>
      <c r="E362" s="408">
        <v>18138</v>
      </c>
      <c r="G362" s="695">
        <v>44835</v>
      </c>
    </row>
    <row r="363" spans="1:8">
      <c r="A363" s="451" t="s">
        <v>62</v>
      </c>
      <c r="B363" s="820">
        <v>25485</v>
      </c>
      <c r="C363" s="11">
        <v>29145</v>
      </c>
      <c r="D363" s="11">
        <v>17386</v>
      </c>
      <c r="E363" s="844">
        <v>30926</v>
      </c>
      <c r="G363" s="695">
        <v>95347</v>
      </c>
    </row>
    <row r="364" spans="1:8">
      <c r="A364" s="451" t="s">
        <v>63</v>
      </c>
      <c r="B364" s="820">
        <v>116643</v>
      </c>
      <c r="C364" s="11">
        <v>48820</v>
      </c>
      <c r="D364" s="11">
        <v>201900</v>
      </c>
      <c r="E364" s="844">
        <v>-119742</v>
      </c>
      <c r="G364" s="695">
        <v>247621</v>
      </c>
    </row>
    <row r="365" spans="1:8">
      <c r="A365" s="451" t="s">
        <v>482</v>
      </c>
      <c r="B365" s="843">
        <v>53633</v>
      </c>
      <c r="C365" s="844">
        <v>-14926</v>
      </c>
      <c r="D365" s="844">
        <v>65536</v>
      </c>
      <c r="E365" s="473">
        <v>-23412</v>
      </c>
      <c r="G365" s="506">
        <v>80831</v>
      </c>
    </row>
    <row r="366" spans="1:8">
      <c r="A366" s="396" t="s">
        <v>363</v>
      </c>
      <c r="B366" s="470">
        <v>-2607</v>
      </c>
      <c r="C366" s="373">
        <v>8350</v>
      </c>
      <c r="D366" s="511">
        <v>928</v>
      </c>
      <c r="E366" s="408">
        <v>-90</v>
      </c>
      <c r="G366" s="695">
        <v>6581</v>
      </c>
    </row>
    <row r="367" spans="1:8">
      <c r="A367" s="451" t="s">
        <v>891</v>
      </c>
      <c r="B367" s="851">
        <v>-8436</v>
      </c>
      <c r="C367" s="852">
        <v>-11345</v>
      </c>
      <c r="D367" s="852">
        <v>-10005</v>
      </c>
      <c r="E367" s="853">
        <v>-14904</v>
      </c>
      <c r="F367" s="854">
        <v>44690</v>
      </c>
      <c r="G367" s="506">
        <v>-44690</v>
      </c>
    </row>
    <row r="368" spans="1:8" ht="15.75" thickBot="1">
      <c r="A368" s="577" t="s">
        <v>159</v>
      </c>
      <c r="B368" s="502">
        <v>57181</v>
      </c>
      <c r="C368" s="458">
        <v>44051</v>
      </c>
      <c r="D368" s="458">
        <v>125431</v>
      </c>
      <c r="E368" s="837">
        <v>-111144</v>
      </c>
      <c r="G368" s="702">
        <v>115519</v>
      </c>
    </row>
    <row r="369" spans="1:8">
      <c r="A369" s="466" t="s">
        <v>305</v>
      </c>
      <c r="B369" s="467">
        <v>62.23</v>
      </c>
      <c r="C369" s="468">
        <v>47.89</v>
      </c>
      <c r="D369" s="468">
        <v>136.19</v>
      </c>
      <c r="E369" s="482">
        <v>-120.47</v>
      </c>
      <c r="F369" s="850"/>
      <c r="G369" s="823">
        <v>125.74</v>
      </c>
    </row>
    <row r="370" spans="1:8">
      <c r="A370" s="396" t="s">
        <v>802</v>
      </c>
      <c r="B370" s="824">
        <v>57.9</v>
      </c>
      <c r="C370" s="825">
        <v>44.7</v>
      </c>
      <c r="D370" s="825">
        <v>126.05</v>
      </c>
      <c r="E370" s="826">
        <v>-120.47</v>
      </c>
      <c r="F370" s="850"/>
      <c r="G370" s="838">
        <v>118.21</v>
      </c>
    </row>
    <row r="371" spans="1:8">
      <c r="A371" s="451" t="s">
        <v>25</v>
      </c>
      <c r="B371" s="839">
        <v>7.3</v>
      </c>
      <c r="C371" s="840">
        <v>19.47</v>
      </c>
      <c r="D371" s="840">
        <v>1.1100000000000001</v>
      </c>
      <c r="E371" s="841">
        <v>-69.86</v>
      </c>
      <c r="F371" s="850"/>
      <c r="G371" s="842">
        <v>-41.98</v>
      </c>
    </row>
    <row r="372" spans="1:8">
      <c r="A372" s="395" t="s">
        <v>483</v>
      </c>
      <c r="B372" s="369">
        <v>83318</v>
      </c>
      <c r="C372" s="513">
        <v>83650</v>
      </c>
      <c r="D372" s="484">
        <v>88716</v>
      </c>
      <c r="E372" s="407">
        <v>96241</v>
      </c>
      <c r="G372" s="505">
        <v>351925</v>
      </c>
    </row>
    <row r="373" spans="1:8">
      <c r="A373" s="395" t="s">
        <v>484</v>
      </c>
      <c r="B373" s="369">
        <v>60672</v>
      </c>
      <c r="C373" s="232">
        <v>67022</v>
      </c>
      <c r="D373" s="232">
        <v>56937</v>
      </c>
      <c r="E373" s="407">
        <v>76610</v>
      </c>
      <c r="G373" s="505">
        <v>261241</v>
      </c>
    </row>
    <row r="374" spans="1:8">
      <c r="A374" s="396" t="s">
        <v>485</v>
      </c>
      <c r="B374" s="470">
        <v>97895</v>
      </c>
      <c r="C374" s="422">
        <v>108290</v>
      </c>
      <c r="D374" s="422">
        <v>105564</v>
      </c>
      <c r="E374" s="477">
        <v>131379</v>
      </c>
      <c r="G374" s="695">
        <v>443128</v>
      </c>
    </row>
    <row r="375" spans="1:8">
      <c r="A375" s="395" t="s">
        <v>26</v>
      </c>
      <c r="B375" s="828">
        <v>126</v>
      </c>
      <c r="C375" s="829">
        <v>118</v>
      </c>
      <c r="D375" s="829">
        <v>122</v>
      </c>
      <c r="E375" s="830">
        <v>118</v>
      </c>
      <c r="F375" s="228"/>
      <c r="G375" s="831">
        <v>120.9</v>
      </c>
    </row>
    <row r="376" spans="1:8" ht="15.75" thickBot="1">
      <c r="A376" s="712" t="s">
        <v>27</v>
      </c>
      <c r="B376" s="385">
        <v>115.1</v>
      </c>
      <c r="C376" s="424">
        <v>116</v>
      </c>
      <c r="D376" s="424">
        <v>118</v>
      </c>
      <c r="E376" s="413">
        <v>126</v>
      </c>
      <c r="F376" s="228"/>
      <c r="G376" s="835">
        <v>119.5</v>
      </c>
    </row>
    <row r="377" spans="1:8">
      <c r="A377" s="6"/>
      <c r="B377" s="6"/>
      <c r="C377" s="6"/>
      <c r="D377" s="6"/>
      <c r="E377" s="6"/>
      <c r="G377" s="4"/>
    </row>
    <row r="378" spans="1:8">
      <c r="A378" s="6"/>
      <c r="B378" s="6"/>
      <c r="C378" s="6"/>
      <c r="D378" s="6"/>
      <c r="E378" s="6"/>
      <c r="G378" s="4"/>
    </row>
    <row r="379" spans="1:8">
      <c r="A379" s="6"/>
      <c r="B379" s="6"/>
      <c r="C379" s="6"/>
      <c r="D379" s="6"/>
      <c r="E379" s="6"/>
      <c r="G379" s="4"/>
    </row>
    <row r="380" spans="1:8" ht="15.75" thickBot="1">
      <c r="A380" s="7" t="s">
        <v>892</v>
      </c>
      <c r="B380" s="6"/>
      <c r="C380" s="5"/>
      <c r="G380" s="5" t="s">
        <v>966</v>
      </c>
    </row>
    <row r="381" spans="1:8" s="180" customFormat="1">
      <c r="A381" s="346" t="s">
        <v>913</v>
      </c>
      <c r="B381" s="367" t="s">
        <v>967</v>
      </c>
      <c r="C381" s="349" t="s">
        <v>968</v>
      </c>
      <c r="D381" s="1043" t="s">
        <v>969</v>
      </c>
      <c r="E381" s="404" t="s">
        <v>623</v>
      </c>
      <c r="G381" s="346" t="s">
        <v>624</v>
      </c>
      <c r="H381" s="873"/>
    </row>
    <row r="382" spans="1:8">
      <c r="A382" s="355" t="s">
        <v>307</v>
      </c>
      <c r="B382" s="369">
        <v>1506392</v>
      </c>
      <c r="C382" s="370">
        <v>1668871</v>
      </c>
      <c r="D382" s="370">
        <v>2149813</v>
      </c>
      <c r="E382" s="407">
        <v>1733679</v>
      </c>
      <c r="G382" s="505">
        <v>7058755</v>
      </c>
    </row>
    <row r="383" spans="1:8">
      <c r="A383" s="355" t="s">
        <v>308</v>
      </c>
      <c r="B383" s="369">
        <v>119600</v>
      </c>
      <c r="C383" s="370">
        <v>102627</v>
      </c>
      <c r="D383" s="370">
        <v>119952</v>
      </c>
      <c r="E383" s="407">
        <v>141134</v>
      </c>
      <c r="G383" s="505">
        <v>480190</v>
      </c>
    </row>
    <row r="384" spans="1:8">
      <c r="A384" s="355" t="s">
        <v>309</v>
      </c>
      <c r="B384" s="369">
        <v>7504</v>
      </c>
      <c r="C384" s="370">
        <v>9407</v>
      </c>
      <c r="D384" s="370">
        <v>9541</v>
      </c>
      <c r="E384" s="408">
        <v>9738</v>
      </c>
      <c r="G384" s="505">
        <v>39313</v>
      </c>
    </row>
    <row r="385" spans="1:8">
      <c r="A385" s="451" t="s">
        <v>60</v>
      </c>
      <c r="B385" s="499">
        <v>1633496</v>
      </c>
      <c r="C385" s="454">
        <v>1780905</v>
      </c>
      <c r="D385" s="454">
        <v>2279306</v>
      </c>
      <c r="E385" s="473">
        <v>1884551</v>
      </c>
      <c r="G385" s="506">
        <v>7578258</v>
      </c>
      <c r="H385" s="296"/>
    </row>
    <row r="386" spans="1:8">
      <c r="A386" s="355" t="s">
        <v>310</v>
      </c>
      <c r="B386" s="369">
        <v>1112656</v>
      </c>
      <c r="C386" s="370">
        <v>1263204</v>
      </c>
      <c r="D386" s="370">
        <v>1550162</v>
      </c>
      <c r="E386" s="407">
        <v>1313570</v>
      </c>
      <c r="G386" s="505">
        <v>5239592</v>
      </c>
    </row>
    <row r="387" spans="1:8">
      <c r="A387" s="355" t="s">
        <v>591</v>
      </c>
      <c r="B387" s="369">
        <v>407859</v>
      </c>
      <c r="C387" s="370">
        <v>418127</v>
      </c>
      <c r="D387" s="370">
        <v>452643</v>
      </c>
      <c r="E387" s="407">
        <v>464227</v>
      </c>
      <c r="G387" s="505">
        <v>1695897</v>
      </c>
    </row>
    <row r="388" spans="1:8">
      <c r="A388" s="355" t="s">
        <v>311</v>
      </c>
      <c r="B388" s="369">
        <v>109978</v>
      </c>
      <c r="C388" s="370">
        <v>102965</v>
      </c>
      <c r="D388" s="370">
        <v>117890</v>
      </c>
      <c r="E388" s="408">
        <v>130346</v>
      </c>
      <c r="G388" s="505">
        <v>458276</v>
      </c>
    </row>
    <row r="389" spans="1:8">
      <c r="A389" s="451" t="s">
        <v>810</v>
      </c>
      <c r="B389" s="843">
        <v>3003</v>
      </c>
      <c r="C389" s="844">
        <v>-3391</v>
      </c>
      <c r="D389" s="844">
        <v>158611</v>
      </c>
      <c r="E389" s="473">
        <v>-23592</v>
      </c>
      <c r="G389" s="506">
        <v>134631</v>
      </c>
    </row>
    <row r="390" spans="1:8">
      <c r="A390" s="355" t="s">
        <v>302</v>
      </c>
      <c r="B390" s="845">
        <v>4101</v>
      </c>
      <c r="C390" s="821">
        <v>3544</v>
      </c>
      <c r="D390" s="821">
        <v>3973</v>
      </c>
      <c r="E390" s="476">
        <v>4403</v>
      </c>
      <c r="G390" s="505">
        <v>16021</v>
      </c>
    </row>
    <row r="391" spans="1:8">
      <c r="A391" s="355" t="s">
        <v>739</v>
      </c>
      <c r="B391" s="845">
        <v>5176</v>
      </c>
      <c r="C391" s="821">
        <v>8718</v>
      </c>
      <c r="D391" s="821">
        <v>4849</v>
      </c>
      <c r="E391" s="476">
        <v>14769</v>
      </c>
      <c r="G391" s="505">
        <v>33512</v>
      </c>
    </row>
    <row r="392" spans="1:8">
      <c r="A392" s="355" t="s">
        <v>4</v>
      </c>
      <c r="B392" s="483">
        <v>0</v>
      </c>
      <c r="C392" s="832">
        <v>4408</v>
      </c>
      <c r="D392" s="821">
        <v>0</v>
      </c>
      <c r="E392" s="450">
        <v>0</v>
      </c>
      <c r="G392" s="505">
        <v>0</v>
      </c>
    </row>
    <row r="393" spans="1:8">
      <c r="A393" s="395" t="s">
        <v>909</v>
      </c>
      <c r="B393" s="483">
        <v>0</v>
      </c>
      <c r="C393" s="832" t="s">
        <v>5</v>
      </c>
      <c r="D393" s="821">
        <v>317</v>
      </c>
      <c r="E393" s="834">
        <v>1081</v>
      </c>
      <c r="G393" s="505">
        <v>1398</v>
      </c>
    </row>
    <row r="394" spans="1:8">
      <c r="A394" s="395" t="s">
        <v>6</v>
      </c>
      <c r="B394" s="483" t="s">
        <v>5</v>
      </c>
      <c r="C394" s="832" t="s">
        <v>650</v>
      </c>
      <c r="D394" s="832" t="s">
        <v>650</v>
      </c>
      <c r="E394" s="476" t="s">
        <v>650</v>
      </c>
      <c r="G394" s="505">
        <v>503</v>
      </c>
    </row>
    <row r="395" spans="1:8">
      <c r="A395" s="395" t="s">
        <v>7</v>
      </c>
      <c r="B395" s="845">
        <v>7321</v>
      </c>
      <c r="C395" s="821">
        <v>9506</v>
      </c>
      <c r="D395" s="821">
        <v>4412</v>
      </c>
      <c r="E395" s="477">
        <v>19750</v>
      </c>
      <c r="G395" s="505">
        <v>44894</v>
      </c>
    </row>
    <row r="396" spans="1:8">
      <c r="A396" s="451" t="s">
        <v>61</v>
      </c>
      <c r="B396" s="843">
        <v>16598</v>
      </c>
      <c r="C396" s="844">
        <v>26176</v>
      </c>
      <c r="D396" s="844">
        <v>13551</v>
      </c>
      <c r="E396" s="847">
        <v>40003</v>
      </c>
      <c r="G396" s="506">
        <v>96328</v>
      </c>
    </row>
    <row r="397" spans="1:8">
      <c r="A397" s="355" t="s">
        <v>8</v>
      </c>
      <c r="B397" s="845">
        <v>12082</v>
      </c>
      <c r="C397" s="821">
        <v>10615</v>
      </c>
      <c r="D397" s="821">
        <v>9842</v>
      </c>
      <c r="E397" s="407">
        <v>3897</v>
      </c>
      <c r="G397" s="505">
        <v>36436</v>
      </c>
    </row>
    <row r="398" spans="1:8">
      <c r="A398" s="355" t="s">
        <v>646</v>
      </c>
      <c r="B398" s="845">
        <v>4623</v>
      </c>
      <c r="C398" s="821">
        <v>0</v>
      </c>
      <c r="D398" s="821">
        <v>30748</v>
      </c>
      <c r="E398" s="407">
        <v>773</v>
      </c>
      <c r="G398" s="395">
        <v>31736</v>
      </c>
    </row>
    <row r="399" spans="1:8">
      <c r="A399" s="355" t="s">
        <v>703</v>
      </c>
      <c r="B399" s="845">
        <v>8803</v>
      </c>
      <c r="C399" s="821">
        <v>2023</v>
      </c>
      <c r="D399" s="821">
        <v>2789</v>
      </c>
      <c r="E399" s="407">
        <v>4843</v>
      </c>
      <c r="G399" s="505">
        <v>18458</v>
      </c>
      <c r="H399" s="871"/>
    </row>
    <row r="400" spans="1:8">
      <c r="A400" s="355" t="s">
        <v>647</v>
      </c>
      <c r="B400" s="845">
        <v>14092</v>
      </c>
      <c r="C400" s="821">
        <v>9537</v>
      </c>
      <c r="D400" s="821">
        <v>9494</v>
      </c>
      <c r="E400" s="408">
        <v>19695</v>
      </c>
      <c r="G400" s="695">
        <v>51554</v>
      </c>
      <c r="H400" s="871"/>
    </row>
    <row r="401" spans="1:8">
      <c r="A401" s="451" t="s">
        <v>62</v>
      </c>
      <c r="B401" s="843">
        <v>39600</v>
      </c>
      <c r="C401" s="844">
        <v>22175</v>
      </c>
      <c r="D401" s="844">
        <v>52873</v>
      </c>
      <c r="E401" s="473">
        <v>29208</v>
      </c>
      <c r="G401" s="695">
        <v>138184</v>
      </c>
    </row>
    <row r="402" spans="1:8">
      <c r="A402" s="451" t="s">
        <v>63</v>
      </c>
      <c r="B402" s="843">
        <v>-14327</v>
      </c>
      <c r="C402" s="844">
        <v>610</v>
      </c>
      <c r="D402" s="844">
        <v>119289</v>
      </c>
      <c r="E402" s="473">
        <v>-12797</v>
      </c>
      <c r="G402" s="695">
        <v>92775</v>
      </c>
    </row>
    <row r="403" spans="1:8">
      <c r="A403" s="451" t="s">
        <v>482</v>
      </c>
      <c r="B403" s="843">
        <v>20267</v>
      </c>
      <c r="C403" s="844">
        <v>14814</v>
      </c>
      <c r="D403" s="844">
        <v>39038</v>
      </c>
      <c r="E403" s="473">
        <v>-8908</v>
      </c>
      <c r="G403" s="506">
        <v>65211</v>
      </c>
    </row>
    <row r="404" spans="1:8">
      <c r="A404" s="396" t="s">
        <v>363</v>
      </c>
      <c r="B404" s="470">
        <v>-3214</v>
      </c>
      <c r="C404" s="373">
        <v>-5715</v>
      </c>
      <c r="D404" s="511">
        <v>-706</v>
      </c>
      <c r="E404" s="408">
        <v>-6605</v>
      </c>
      <c r="G404" s="695">
        <v>-16240</v>
      </c>
    </row>
    <row r="405" spans="1:8">
      <c r="A405" s="451" t="s">
        <v>891</v>
      </c>
      <c r="B405" s="499">
        <v>-4676</v>
      </c>
      <c r="C405" s="454">
        <v>-4688</v>
      </c>
      <c r="D405" s="454">
        <v>-16934</v>
      </c>
      <c r="E405" s="473">
        <v>-8174</v>
      </c>
      <c r="G405" s="506">
        <v>-34472</v>
      </c>
    </row>
    <row r="406" spans="1:8">
      <c r="A406" s="395" t="s">
        <v>704</v>
      </c>
      <c r="B406" s="369">
        <v>5978</v>
      </c>
      <c r="C406" s="370">
        <v>0</v>
      </c>
      <c r="D406" s="370">
        <v>0</v>
      </c>
      <c r="E406" s="855" t="s">
        <v>5</v>
      </c>
      <c r="G406" s="695">
        <v>5978</v>
      </c>
    </row>
    <row r="407" spans="1:8" ht="15.75" thickBot="1">
      <c r="A407" s="577" t="s">
        <v>159</v>
      </c>
      <c r="B407" s="502">
        <v>-30078</v>
      </c>
      <c r="C407" s="458">
        <v>-13177</v>
      </c>
      <c r="D407" s="458">
        <v>64023</v>
      </c>
      <c r="E407" s="837">
        <v>-5458</v>
      </c>
      <c r="G407" s="702">
        <v>15310</v>
      </c>
    </row>
    <row r="408" spans="1:8">
      <c r="A408" s="466" t="s">
        <v>305</v>
      </c>
      <c r="B408" s="467">
        <v>-32.75</v>
      </c>
      <c r="C408" s="468">
        <v>-14.34</v>
      </c>
      <c r="D408" s="468">
        <v>69.72</v>
      </c>
      <c r="E408" s="482">
        <v>-5.91</v>
      </c>
      <c r="F408" s="850"/>
      <c r="G408" s="856">
        <v>16.72</v>
      </c>
      <c r="H408" s="871"/>
    </row>
    <row r="409" spans="1:8">
      <c r="A409" s="396" t="s">
        <v>802</v>
      </c>
      <c r="B409" s="824">
        <v>-32.75</v>
      </c>
      <c r="C409" s="825">
        <v>-14.34</v>
      </c>
      <c r="D409" s="825">
        <v>64.87</v>
      </c>
      <c r="E409" s="826">
        <v>-5.91</v>
      </c>
      <c r="F409" s="850"/>
      <c r="G409" s="857">
        <v>16.670000000000002</v>
      </c>
      <c r="H409" s="871"/>
    </row>
    <row r="410" spans="1:8">
      <c r="A410" s="451" t="s">
        <v>25</v>
      </c>
      <c r="B410" s="839">
        <v>-0.26</v>
      </c>
      <c r="C410" s="840">
        <v>-0.57999999999999996</v>
      </c>
      <c r="D410" s="840">
        <v>-4</v>
      </c>
      <c r="E410" s="841">
        <v>-11</v>
      </c>
      <c r="F410" s="850"/>
      <c r="G410" s="858">
        <v>-15.87</v>
      </c>
    </row>
    <row r="411" spans="1:8">
      <c r="A411" s="395" t="s">
        <v>483</v>
      </c>
      <c r="B411" s="369">
        <v>80045</v>
      </c>
      <c r="C411" s="484">
        <v>87531</v>
      </c>
      <c r="D411" s="484">
        <v>94603</v>
      </c>
      <c r="E411" s="407">
        <v>91956</v>
      </c>
      <c r="G411" s="505">
        <v>354135</v>
      </c>
    </row>
    <row r="412" spans="1:8">
      <c r="A412" s="395" t="s">
        <v>484</v>
      </c>
      <c r="B412" s="369">
        <v>86094</v>
      </c>
      <c r="C412" s="232">
        <v>93340</v>
      </c>
      <c r="D412" s="232">
        <v>75160</v>
      </c>
      <c r="E412" s="407">
        <v>72140</v>
      </c>
      <c r="G412" s="505">
        <v>326734</v>
      </c>
    </row>
    <row r="413" spans="1:8">
      <c r="A413" s="396" t="s">
        <v>485</v>
      </c>
      <c r="B413" s="470">
        <v>103150</v>
      </c>
      <c r="C413" s="422">
        <v>123215</v>
      </c>
      <c r="D413" s="422">
        <v>98918</v>
      </c>
      <c r="E413" s="477">
        <v>107931</v>
      </c>
      <c r="G413" s="695">
        <v>433214</v>
      </c>
    </row>
    <row r="414" spans="1:8">
      <c r="A414" s="395" t="s">
        <v>26</v>
      </c>
      <c r="B414" s="828">
        <v>121.7</v>
      </c>
      <c r="C414" s="859">
        <v>121</v>
      </c>
      <c r="D414" s="859">
        <v>122.6</v>
      </c>
      <c r="E414" s="433">
        <v>132</v>
      </c>
      <c r="F414" s="228"/>
      <c r="G414" s="831">
        <v>124.1</v>
      </c>
    </row>
    <row r="415" spans="1:8" ht="15.75" thickBot="1">
      <c r="A415" s="712" t="s">
        <v>27</v>
      </c>
      <c r="B415" s="385">
        <v>105.7</v>
      </c>
      <c r="C415" s="424">
        <v>107</v>
      </c>
      <c r="D415" s="424">
        <v>109</v>
      </c>
      <c r="E415" s="413">
        <v>115</v>
      </c>
      <c r="F415" s="228"/>
      <c r="G415" s="835">
        <v>109.1</v>
      </c>
    </row>
    <row r="416" spans="1:8">
      <c r="A416" s="6"/>
      <c r="B416" s="6"/>
      <c r="C416" s="6"/>
      <c r="D416" s="6"/>
      <c r="E416" s="6"/>
      <c r="G416" s="6"/>
    </row>
  </sheetData>
  <sheetProtection password="DA57" sheet="1" objects="1" scenarios="1"/>
  <mergeCells count="1">
    <mergeCell ref="A1:A2"/>
  </mergeCells>
  <phoneticPr fontId="3"/>
  <printOptions horizontalCentered="1"/>
  <pageMargins left="0.78740157480314965" right="0.78740157480314965" top="0.78740157480314965" bottom="0.78740157480314965" header="0.39370078740157483" footer="0.39370078740157483"/>
  <pageSetup scale="63" orientation="portrait" useFirstPageNumber="1" r:id="rId1"/>
  <headerFooter alignWithMargins="0">
    <oddHeader>&amp;R&amp;"Arial,斜体"&amp;16Statements of Income/Sony Consolidated Historical Data 2001-2011</oddHeader>
    <oddFooter>&amp;L&amp;"Arial,Regular"&amp;16*Please refer to Notes.&amp;C&amp;"Arial,Regular"&amp;16&amp;P&amp;R&amp;"Arial,Regular"&amp;16Sony Investor Relations</oddFooter>
  </headerFooter>
  <rowBreaks count="6" manualBreakCount="6">
    <brk id="74" max="6" man="1"/>
    <brk id="148" max="6" man="1"/>
    <brk id="225" max="6" man="1"/>
    <brk id="303" max="6" man="1"/>
    <brk id="378" max="6" man="1"/>
    <brk id="440"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sheetPr>
  <dimension ref="A1:M357"/>
  <sheetViews>
    <sheetView view="pageBreakPreview" zoomScale="40" zoomScaleNormal="50" zoomScaleSheetLayoutView="40" workbookViewId="0">
      <selection sqref="A1:A2"/>
    </sheetView>
  </sheetViews>
  <sheetFormatPr defaultRowHeight="20.25"/>
  <cols>
    <col min="1" max="1" width="85.125" style="723" customWidth="1"/>
    <col min="2" max="9" width="19.25" style="723" customWidth="1"/>
    <col min="10" max="10" width="2.125" style="165" customWidth="1"/>
    <col min="11" max="16384" width="9" style="165"/>
  </cols>
  <sheetData>
    <row r="1" spans="1:10" ht="27.75" customHeight="1">
      <c r="A1" s="1420" t="s">
        <v>855</v>
      </c>
      <c r="B1" s="721"/>
      <c r="C1" s="721"/>
      <c r="D1" s="721"/>
      <c r="E1" s="721"/>
      <c r="F1" s="722"/>
      <c r="G1" s="722"/>
      <c r="H1" s="722"/>
      <c r="I1" s="722"/>
      <c r="J1" s="723"/>
    </row>
    <row r="2" spans="1:10" ht="26.25" customHeight="1">
      <c r="A2" s="1420"/>
      <c r="J2" s="723"/>
    </row>
    <row r="3" spans="1:10" ht="26.25" customHeight="1">
      <c r="A3" s="1115"/>
      <c r="J3" s="723"/>
    </row>
    <row r="4" spans="1:10" ht="26.25" customHeight="1">
      <c r="A4" s="955"/>
      <c r="B4" s="1418" t="s">
        <v>202</v>
      </c>
      <c r="C4" s="1418"/>
      <c r="D4" s="1418"/>
      <c r="E4" s="1418"/>
      <c r="F4" s="1418" t="s">
        <v>1033</v>
      </c>
      <c r="G4" s="1418"/>
      <c r="H4" s="1418"/>
      <c r="I4" s="1418"/>
      <c r="J4" s="723"/>
    </row>
    <row r="5" spans="1:10" ht="21" thickBot="1">
      <c r="A5" s="724" t="s">
        <v>579</v>
      </c>
      <c r="B5" s="725" t="s">
        <v>392</v>
      </c>
      <c r="C5" s="725" t="s">
        <v>538</v>
      </c>
      <c r="D5" s="725" t="s">
        <v>508</v>
      </c>
      <c r="E5" s="723" t="s">
        <v>354</v>
      </c>
      <c r="F5" s="725" t="s">
        <v>1029</v>
      </c>
      <c r="G5" s="725" t="s">
        <v>1030</v>
      </c>
      <c r="H5" s="725" t="s">
        <v>1031</v>
      </c>
      <c r="I5" s="723" t="s">
        <v>1032</v>
      </c>
      <c r="J5" s="723"/>
    </row>
    <row r="6" spans="1:10">
      <c r="A6" s="726" t="s">
        <v>559</v>
      </c>
      <c r="B6" s="727"/>
      <c r="C6" s="728"/>
      <c r="D6" s="730"/>
      <c r="E6" s="729"/>
      <c r="F6" s="727"/>
      <c r="G6" s="728"/>
      <c r="H6" s="730"/>
      <c r="I6" s="729"/>
      <c r="J6" s="723"/>
    </row>
    <row r="7" spans="1:10">
      <c r="A7" s="731" t="s">
        <v>368</v>
      </c>
      <c r="B7" s="735">
        <v>994627</v>
      </c>
      <c r="C7" s="733">
        <v>837212</v>
      </c>
      <c r="D7" s="736">
        <v>919765</v>
      </c>
      <c r="E7" s="734">
        <v>1014412</v>
      </c>
      <c r="F7" s="735">
        <v>816588</v>
      </c>
      <c r="G7" s="733">
        <v>719020</v>
      </c>
      <c r="H7" s="736">
        <v>801708</v>
      </c>
      <c r="I7" s="734">
        <v>894576</v>
      </c>
      <c r="J7" s="723"/>
    </row>
    <row r="8" spans="1:10">
      <c r="A8" s="731" t="s">
        <v>298</v>
      </c>
      <c r="B8" s="735">
        <v>592751</v>
      </c>
      <c r="C8" s="733">
        <v>659052</v>
      </c>
      <c r="D8" s="736">
        <v>647268</v>
      </c>
      <c r="E8" s="737">
        <v>646171</v>
      </c>
      <c r="F8" s="735">
        <v>616478</v>
      </c>
      <c r="G8" s="733">
        <v>582152</v>
      </c>
      <c r="H8" s="736">
        <v>616058</v>
      </c>
      <c r="I8" s="737">
        <v>680913</v>
      </c>
      <c r="J8" s="723"/>
    </row>
    <row r="9" spans="1:10">
      <c r="A9" s="731" t="s">
        <v>369</v>
      </c>
      <c r="B9" s="735">
        <v>918613</v>
      </c>
      <c r="C9" s="736">
        <v>886716</v>
      </c>
      <c r="D9" s="736">
        <v>1142307</v>
      </c>
      <c r="E9" s="737">
        <v>834221</v>
      </c>
      <c r="F9" s="735">
        <v>784498</v>
      </c>
      <c r="G9" s="736">
        <v>790272</v>
      </c>
      <c r="H9" s="736">
        <v>926384</v>
      </c>
      <c r="I9" s="737">
        <v>840924</v>
      </c>
      <c r="J9" s="723"/>
    </row>
    <row r="10" spans="1:10">
      <c r="A10" s="731" t="s">
        <v>581</v>
      </c>
      <c r="B10" s="1005">
        <v>-83978</v>
      </c>
      <c r="C10" s="1023">
        <v>-76688</v>
      </c>
      <c r="D10" s="1023">
        <v>-99404</v>
      </c>
      <c r="E10" s="995">
        <v>-90531</v>
      </c>
      <c r="F10" s="1005">
        <v>-79690</v>
      </c>
      <c r="G10" s="1023">
        <v>-69344</v>
      </c>
      <c r="H10" s="1023">
        <v>-80349</v>
      </c>
      <c r="I10" s="995">
        <v>-71009</v>
      </c>
      <c r="J10" s="723"/>
    </row>
    <row r="11" spans="1:10">
      <c r="A11" s="731" t="s">
        <v>181</v>
      </c>
      <c r="B11" s="735">
        <v>748586</v>
      </c>
      <c r="C11" s="733">
        <v>917284</v>
      </c>
      <c r="D11" s="736">
        <v>731860</v>
      </c>
      <c r="E11" s="734">
        <v>704043</v>
      </c>
      <c r="F11" s="1005">
        <v>808862</v>
      </c>
      <c r="G11" s="1023">
        <v>834354</v>
      </c>
      <c r="H11" s="1023">
        <v>659446</v>
      </c>
      <c r="I11" s="995">
        <v>707052</v>
      </c>
      <c r="J11" s="723"/>
    </row>
    <row r="12" spans="1:10">
      <c r="A12" s="1175" t="s">
        <v>1034</v>
      </c>
      <c r="B12" s="735"/>
      <c r="C12" s="733"/>
      <c r="D12" s="736"/>
      <c r="E12" s="734"/>
      <c r="F12" s="1005">
        <v>0</v>
      </c>
      <c r="G12" s="1023">
        <v>0</v>
      </c>
      <c r="H12" s="1023">
        <v>173854</v>
      </c>
      <c r="I12" s="995">
        <v>202044</v>
      </c>
      <c r="J12" s="723"/>
    </row>
    <row r="13" spans="1:10">
      <c r="A13" s="731" t="s">
        <v>182</v>
      </c>
      <c r="B13" s="735">
        <v>171697</v>
      </c>
      <c r="C13" s="733">
        <v>220954</v>
      </c>
      <c r="D13" s="736">
        <v>231594</v>
      </c>
      <c r="E13" s="734">
        <v>133059</v>
      </c>
      <c r="F13" s="1005">
        <v>110436</v>
      </c>
      <c r="G13" s="1023">
        <v>94848</v>
      </c>
      <c r="H13" s="1023">
        <v>95030</v>
      </c>
      <c r="I13" s="995">
        <v>36769</v>
      </c>
      <c r="J13" s="723"/>
    </row>
    <row r="14" spans="1:10">
      <c r="A14" s="731" t="s">
        <v>935</v>
      </c>
      <c r="B14" s="735">
        <v>687198</v>
      </c>
      <c r="C14" s="738">
        <v>781026</v>
      </c>
      <c r="D14" s="739">
        <v>662172</v>
      </c>
      <c r="E14" s="737">
        <v>602671</v>
      </c>
      <c r="F14" s="1005">
        <v>592161</v>
      </c>
      <c r="G14" s="1023">
        <v>669946</v>
      </c>
      <c r="H14" s="1023">
        <v>450862</v>
      </c>
      <c r="I14" s="995">
        <v>463693</v>
      </c>
      <c r="J14" s="723"/>
    </row>
    <row r="15" spans="1:10">
      <c r="A15" s="1024" t="s">
        <v>321</v>
      </c>
      <c r="B15" s="744">
        <v>4029494</v>
      </c>
      <c r="C15" s="742">
        <v>4225556</v>
      </c>
      <c r="D15" s="742">
        <v>4235562</v>
      </c>
      <c r="E15" s="743">
        <v>3844046</v>
      </c>
      <c r="F15" s="1396">
        <v>3649333</v>
      </c>
      <c r="G15" s="1397">
        <v>3621248</v>
      </c>
      <c r="H15" s="1397">
        <v>3642993</v>
      </c>
      <c r="I15" s="1398">
        <v>3754962</v>
      </c>
      <c r="J15" s="723"/>
    </row>
    <row r="16" spans="1:10">
      <c r="A16" s="1025" t="s">
        <v>183</v>
      </c>
      <c r="B16" s="1026">
        <v>295415</v>
      </c>
      <c r="C16" s="748">
        <v>282990</v>
      </c>
      <c r="D16" s="748">
        <v>276461</v>
      </c>
      <c r="E16" s="747">
        <v>275389</v>
      </c>
      <c r="F16" s="1396">
        <v>283449</v>
      </c>
      <c r="G16" s="1397">
        <v>267372</v>
      </c>
      <c r="H16" s="1397">
        <v>269953</v>
      </c>
      <c r="I16" s="1398">
        <v>270048</v>
      </c>
      <c r="J16" s="723"/>
    </row>
    <row r="17" spans="1:10">
      <c r="A17" s="999" t="s">
        <v>104</v>
      </c>
      <c r="B17" s="752"/>
      <c r="C17" s="750"/>
      <c r="D17" s="750"/>
      <c r="E17" s="751"/>
      <c r="F17" s="1005"/>
      <c r="G17" s="1023"/>
      <c r="H17" s="1023"/>
      <c r="I17" s="995"/>
      <c r="J17" s="723"/>
    </row>
    <row r="18" spans="1:10">
      <c r="A18" s="753" t="s">
        <v>105</v>
      </c>
      <c r="B18" s="735">
        <v>216908</v>
      </c>
      <c r="C18" s="733">
        <v>223402</v>
      </c>
      <c r="D18" s="736">
        <v>222047</v>
      </c>
      <c r="E18" s="734">
        <v>221993</v>
      </c>
      <c r="F18" s="1005">
        <v>190092</v>
      </c>
      <c r="G18" s="1023">
        <v>178268</v>
      </c>
      <c r="H18" s="1023">
        <v>105968</v>
      </c>
      <c r="I18" s="995">
        <v>36800</v>
      </c>
      <c r="J18" s="723"/>
    </row>
    <row r="19" spans="1:10">
      <c r="A19" s="753" t="s">
        <v>106</v>
      </c>
      <c r="B19" s="735">
        <v>5180369</v>
      </c>
      <c r="C19" s="733">
        <v>5372086</v>
      </c>
      <c r="D19" s="736">
        <v>5505515</v>
      </c>
      <c r="E19" s="734">
        <v>5670662</v>
      </c>
      <c r="F19" s="1005">
        <v>5831691</v>
      </c>
      <c r="G19" s="1023">
        <v>5977249</v>
      </c>
      <c r="H19" s="1023">
        <v>6056081</v>
      </c>
      <c r="I19" s="995">
        <v>6282676</v>
      </c>
      <c r="J19" s="723"/>
    </row>
    <row r="20" spans="1:10">
      <c r="A20" s="1003" t="s">
        <v>322</v>
      </c>
      <c r="B20" s="744">
        <v>5397277</v>
      </c>
      <c r="C20" s="746">
        <v>5595488</v>
      </c>
      <c r="D20" s="755">
        <v>5727562</v>
      </c>
      <c r="E20" s="743">
        <v>5892655</v>
      </c>
      <c r="F20" s="1396">
        <v>6021783</v>
      </c>
      <c r="G20" s="1397">
        <v>6155517</v>
      </c>
      <c r="H20" s="1397">
        <v>6162049</v>
      </c>
      <c r="I20" s="1398">
        <v>6319476</v>
      </c>
      <c r="J20" s="723"/>
    </row>
    <row r="21" spans="1:10">
      <c r="A21" s="999" t="s">
        <v>679</v>
      </c>
      <c r="B21" s="736"/>
      <c r="C21" s="733"/>
      <c r="D21" s="736"/>
      <c r="E21" s="734"/>
      <c r="F21" s="1005"/>
      <c r="G21" s="1023"/>
      <c r="H21" s="1023"/>
      <c r="I21" s="995"/>
      <c r="J21" s="723"/>
    </row>
    <row r="22" spans="1:10">
      <c r="A22" s="731" t="s">
        <v>582</v>
      </c>
      <c r="B22" s="735">
        <v>149643</v>
      </c>
      <c r="C22" s="733">
        <v>151511</v>
      </c>
      <c r="D22" s="736">
        <v>145907</v>
      </c>
      <c r="E22" s="734">
        <v>145968</v>
      </c>
      <c r="F22" s="1005">
        <v>145291</v>
      </c>
      <c r="G22" s="1023">
        <v>141522</v>
      </c>
      <c r="H22" s="1023">
        <v>140691</v>
      </c>
      <c r="I22" s="995">
        <v>139413</v>
      </c>
      <c r="J22" s="723"/>
    </row>
    <row r="23" spans="1:10">
      <c r="A23" s="731" t="s">
        <v>583</v>
      </c>
      <c r="B23" s="735">
        <v>855320</v>
      </c>
      <c r="C23" s="756">
        <v>847439</v>
      </c>
      <c r="D23" s="736">
        <v>824997</v>
      </c>
      <c r="E23" s="737">
        <v>868615</v>
      </c>
      <c r="F23" s="1005">
        <v>864725</v>
      </c>
      <c r="G23" s="1023">
        <v>823250</v>
      </c>
      <c r="H23" s="1023">
        <v>824786</v>
      </c>
      <c r="I23" s="995">
        <v>817730</v>
      </c>
      <c r="J23" s="723"/>
    </row>
    <row r="24" spans="1:10">
      <c r="A24" s="731" t="s">
        <v>584</v>
      </c>
      <c r="B24" s="735">
        <v>2108254</v>
      </c>
      <c r="C24" s="733">
        <v>2057117</v>
      </c>
      <c r="D24" s="736">
        <v>2013192</v>
      </c>
      <c r="E24" s="734">
        <v>2016956</v>
      </c>
      <c r="F24" s="1005">
        <v>2081567</v>
      </c>
      <c r="G24" s="1023">
        <v>1942250</v>
      </c>
      <c r="H24" s="1023">
        <v>1939983</v>
      </c>
      <c r="I24" s="995">
        <v>1957134</v>
      </c>
      <c r="J24" s="723"/>
    </row>
    <row r="25" spans="1:10">
      <c r="A25" s="731" t="s">
        <v>585</v>
      </c>
      <c r="B25" s="735">
        <v>75987</v>
      </c>
      <c r="C25" s="733">
        <v>69358</v>
      </c>
      <c r="D25" s="736">
        <v>74997</v>
      </c>
      <c r="E25" s="734">
        <v>53219</v>
      </c>
      <c r="F25" s="1005">
        <v>50898</v>
      </c>
      <c r="G25" s="1023">
        <v>39095</v>
      </c>
      <c r="H25" s="1023">
        <v>30354</v>
      </c>
      <c r="I25" s="995">
        <v>35648</v>
      </c>
      <c r="J25" s="723"/>
    </row>
    <row r="26" spans="1:10">
      <c r="A26" s="753" t="s">
        <v>586</v>
      </c>
      <c r="B26" s="1005">
        <v>-2225988</v>
      </c>
      <c r="C26" s="1023">
        <v>-2194100</v>
      </c>
      <c r="D26" s="1023">
        <v>-2148831</v>
      </c>
      <c r="E26" s="995">
        <v>-2159890</v>
      </c>
      <c r="F26" s="1005">
        <v>-2172549</v>
      </c>
      <c r="G26" s="1023">
        <v>-2017722</v>
      </c>
      <c r="H26" s="1023">
        <v>-2011684</v>
      </c>
      <c r="I26" s="995">
        <v>-2018927</v>
      </c>
      <c r="J26" s="723"/>
    </row>
    <row r="27" spans="1:10">
      <c r="A27" s="1024" t="s">
        <v>939</v>
      </c>
      <c r="B27" s="744">
        <v>963216</v>
      </c>
      <c r="C27" s="742">
        <v>931325</v>
      </c>
      <c r="D27" s="742">
        <v>910262</v>
      </c>
      <c r="E27" s="747">
        <v>924868</v>
      </c>
      <c r="F27" s="1396">
        <v>969932</v>
      </c>
      <c r="G27" s="1397">
        <v>928395</v>
      </c>
      <c r="H27" s="1397">
        <v>924130</v>
      </c>
      <c r="I27" s="1398">
        <v>930998</v>
      </c>
      <c r="J27" s="723"/>
    </row>
    <row r="28" spans="1:10">
      <c r="A28" s="753" t="s">
        <v>940</v>
      </c>
      <c r="B28" s="1027"/>
      <c r="C28" s="1009"/>
      <c r="D28" s="1009"/>
      <c r="E28" s="798"/>
      <c r="F28" s="1005"/>
      <c r="G28" s="1023"/>
      <c r="H28" s="1023"/>
      <c r="I28" s="995"/>
      <c r="J28" s="723"/>
    </row>
    <row r="29" spans="1:10">
      <c r="A29" s="753" t="s">
        <v>834</v>
      </c>
      <c r="B29" s="722"/>
      <c r="C29" s="758"/>
      <c r="D29" s="758"/>
      <c r="E29" s="737">
        <v>551310</v>
      </c>
      <c r="F29" s="1005"/>
      <c r="G29" s="1023"/>
      <c r="H29" s="1023"/>
      <c r="I29" s="995">
        <v>660421</v>
      </c>
      <c r="J29" s="723"/>
    </row>
    <row r="30" spans="1:10">
      <c r="A30" s="753" t="s">
        <v>609</v>
      </c>
      <c r="B30" s="722">
        <v>424883</v>
      </c>
      <c r="C30" s="758">
        <v>418593</v>
      </c>
      <c r="D30" s="758">
        <v>413885</v>
      </c>
      <c r="E30" s="737">
        <v>469005</v>
      </c>
      <c r="F30" s="1005">
        <v>462629</v>
      </c>
      <c r="G30" s="1023">
        <v>449708</v>
      </c>
      <c r="H30" s="1023">
        <v>452306</v>
      </c>
      <c r="I30" s="995">
        <v>576758</v>
      </c>
      <c r="J30" s="723"/>
    </row>
    <row r="31" spans="1:10">
      <c r="A31" s="753" t="s">
        <v>610</v>
      </c>
      <c r="B31" s="722"/>
      <c r="C31" s="758"/>
      <c r="D31" s="758"/>
      <c r="E31" s="737">
        <v>431713</v>
      </c>
      <c r="F31" s="1005"/>
      <c r="G31" s="1023"/>
      <c r="H31" s="1023"/>
      <c r="I31" s="995">
        <v>445260</v>
      </c>
      <c r="J31" s="723"/>
    </row>
    <row r="32" spans="1:10">
      <c r="A32" s="753" t="s">
        <v>182</v>
      </c>
      <c r="B32" s="722"/>
      <c r="C32" s="758"/>
      <c r="D32" s="758"/>
      <c r="E32" s="737">
        <v>300702</v>
      </c>
      <c r="F32" s="1005">
        <v>213135</v>
      </c>
      <c r="G32" s="1023">
        <v>198417</v>
      </c>
      <c r="H32" s="1023">
        <v>197120</v>
      </c>
      <c r="I32" s="995">
        <v>100460</v>
      </c>
      <c r="J32" s="723"/>
    </row>
    <row r="33" spans="1:10">
      <c r="A33" s="753" t="s">
        <v>184</v>
      </c>
      <c r="B33" s="761"/>
      <c r="C33" s="760"/>
      <c r="D33" s="760"/>
      <c r="E33" s="1076">
        <v>224885</v>
      </c>
      <c r="F33" s="1005"/>
      <c r="G33" s="1023"/>
      <c r="H33" s="1023"/>
      <c r="I33" s="995">
        <v>241308</v>
      </c>
      <c r="J33" s="723"/>
    </row>
    <row r="34" spans="1:10">
      <c r="A34" s="1024" t="s">
        <v>185</v>
      </c>
      <c r="B34" s="1028"/>
      <c r="C34" s="1009"/>
      <c r="D34" s="1009"/>
      <c r="E34" s="798">
        <v>1977615</v>
      </c>
      <c r="F34" s="1396"/>
      <c r="G34" s="1397"/>
      <c r="H34" s="1397"/>
      <c r="I34" s="1398">
        <v>2024207</v>
      </c>
      <c r="J34" s="723"/>
    </row>
    <row r="35" spans="1:10" ht="21" thickBot="1">
      <c r="A35" s="1029" t="s">
        <v>349</v>
      </c>
      <c r="B35" s="1030"/>
      <c r="C35" s="764"/>
      <c r="D35" s="764"/>
      <c r="E35" s="765">
        <v>12914573</v>
      </c>
      <c r="F35" s="1399"/>
      <c r="G35" s="1400"/>
      <c r="H35" s="1400"/>
      <c r="I35" s="1401">
        <v>13299691</v>
      </c>
      <c r="J35" s="723"/>
    </row>
    <row r="36" spans="1:10" ht="21" thickBot="1">
      <c r="A36" s="767" t="s">
        <v>587</v>
      </c>
      <c r="B36" s="767"/>
      <c r="C36" s="767"/>
      <c r="D36" s="767"/>
      <c r="E36" s="767"/>
      <c r="F36" s="767"/>
      <c r="G36" s="767"/>
      <c r="H36" s="767"/>
      <c r="I36" s="767"/>
      <c r="J36" s="723"/>
    </row>
    <row r="37" spans="1:10">
      <c r="A37" s="726" t="s">
        <v>612</v>
      </c>
      <c r="B37" s="768"/>
      <c r="C37" s="769"/>
      <c r="D37" s="770"/>
      <c r="E37" s="771"/>
      <c r="F37" s="768"/>
      <c r="G37" s="769"/>
      <c r="H37" s="770"/>
      <c r="I37" s="771"/>
      <c r="J37" s="723"/>
    </row>
    <row r="38" spans="1:10">
      <c r="A38" s="731" t="s">
        <v>41</v>
      </c>
      <c r="B38" s="772">
        <v>67421</v>
      </c>
      <c r="C38" s="773">
        <v>68392</v>
      </c>
      <c r="D38" s="758">
        <v>74964</v>
      </c>
      <c r="E38" s="774">
        <v>53737</v>
      </c>
      <c r="F38" s="772">
        <v>63924</v>
      </c>
      <c r="G38" s="773">
        <v>123412</v>
      </c>
      <c r="H38" s="758">
        <v>206507</v>
      </c>
      <c r="I38" s="774">
        <v>99878</v>
      </c>
      <c r="J38" s="723"/>
    </row>
    <row r="39" spans="1:10">
      <c r="A39" s="731" t="s">
        <v>42</v>
      </c>
      <c r="B39" s="772">
        <v>241937</v>
      </c>
      <c r="C39" s="773">
        <v>181810</v>
      </c>
      <c r="D39" s="758">
        <v>137495</v>
      </c>
      <c r="E39" s="774">
        <v>109614</v>
      </c>
      <c r="F39" s="772">
        <v>205846</v>
      </c>
      <c r="G39" s="773">
        <v>268041</v>
      </c>
      <c r="H39" s="758">
        <v>254311</v>
      </c>
      <c r="I39" s="774">
        <v>310483</v>
      </c>
      <c r="J39" s="723"/>
    </row>
    <row r="40" spans="1:10">
      <c r="A40" s="731" t="s">
        <v>613</v>
      </c>
      <c r="B40" s="772">
        <v>846826</v>
      </c>
      <c r="C40" s="773">
        <v>976154</v>
      </c>
      <c r="D40" s="758">
        <v>884564</v>
      </c>
      <c r="E40" s="774">
        <v>793275</v>
      </c>
      <c r="F40" s="772">
        <v>761451</v>
      </c>
      <c r="G40" s="773">
        <v>825492</v>
      </c>
      <c r="H40" s="758">
        <v>663567</v>
      </c>
      <c r="I40" s="774">
        <v>758680</v>
      </c>
      <c r="J40" s="723"/>
    </row>
    <row r="41" spans="1:10">
      <c r="A41" s="731" t="s">
        <v>614</v>
      </c>
      <c r="B41" s="772">
        <v>892196</v>
      </c>
      <c r="C41" s="773">
        <v>964934</v>
      </c>
      <c r="D41" s="758">
        <v>996397</v>
      </c>
      <c r="E41" s="774">
        <v>1013037</v>
      </c>
      <c r="F41" s="772">
        <v>929394</v>
      </c>
      <c r="G41" s="773">
        <v>945032</v>
      </c>
      <c r="H41" s="758">
        <v>945794</v>
      </c>
      <c r="I41" s="774">
        <v>1073241</v>
      </c>
      <c r="J41" s="723"/>
    </row>
    <row r="42" spans="1:10">
      <c r="A42" s="731" t="s">
        <v>207</v>
      </c>
      <c r="B42" s="772"/>
      <c r="C42" s="773"/>
      <c r="D42" s="758"/>
      <c r="E42" s="774">
        <v>87396</v>
      </c>
      <c r="F42" s="772">
        <v>60588</v>
      </c>
      <c r="G42" s="773">
        <v>80149</v>
      </c>
      <c r="H42" s="758">
        <v>122899</v>
      </c>
      <c r="I42" s="774">
        <v>63396</v>
      </c>
      <c r="J42" s="723"/>
    </row>
    <row r="43" spans="1:10">
      <c r="A43" s="731" t="s">
        <v>43</v>
      </c>
      <c r="B43" s="772">
        <v>1515917</v>
      </c>
      <c r="C43" s="773">
        <v>1583975</v>
      </c>
      <c r="D43" s="758">
        <v>1608837</v>
      </c>
      <c r="E43" s="774">
        <v>1647752</v>
      </c>
      <c r="F43" s="772">
        <v>1663387</v>
      </c>
      <c r="G43" s="773">
        <v>1644317</v>
      </c>
      <c r="H43" s="758">
        <v>1687534</v>
      </c>
      <c r="I43" s="774">
        <v>1761137</v>
      </c>
      <c r="J43" s="723"/>
    </row>
    <row r="44" spans="1:10">
      <c r="A44" s="731" t="s">
        <v>320</v>
      </c>
      <c r="B44" s="775"/>
      <c r="C44" s="773"/>
      <c r="D44" s="758"/>
      <c r="E44" s="774">
        <v>433401</v>
      </c>
      <c r="F44" s="775">
        <v>383538</v>
      </c>
      <c r="G44" s="773">
        <v>417537</v>
      </c>
      <c r="H44" s="758">
        <v>414541</v>
      </c>
      <c r="I44" s="774">
        <v>463166</v>
      </c>
      <c r="J44" s="723"/>
    </row>
    <row r="45" spans="1:10">
      <c r="A45" s="1024" t="s">
        <v>208</v>
      </c>
      <c r="B45" s="744"/>
      <c r="C45" s="742"/>
      <c r="D45" s="744"/>
      <c r="E45" s="743">
        <v>4138212</v>
      </c>
      <c r="F45" s="744">
        <v>4068128</v>
      </c>
      <c r="G45" s="742">
        <v>4303980</v>
      </c>
      <c r="H45" s="744">
        <v>4295153</v>
      </c>
      <c r="I45" s="743">
        <v>4529981</v>
      </c>
      <c r="J45" s="723"/>
    </row>
    <row r="46" spans="1:10">
      <c r="A46" s="753" t="s">
        <v>770</v>
      </c>
      <c r="B46" s="1017">
        <v>898893</v>
      </c>
      <c r="C46" s="758">
        <v>835662</v>
      </c>
      <c r="D46" s="722">
        <v>819332</v>
      </c>
      <c r="E46" s="774">
        <v>812235</v>
      </c>
      <c r="F46" s="1017">
        <v>745186</v>
      </c>
      <c r="G46" s="758">
        <v>616855</v>
      </c>
      <c r="H46" s="722">
        <v>630565</v>
      </c>
      <c r="I46" s="774">
        <v>762226</v>
      </c>
      <c r="J46" s="723"/>
    </row>
    <row r="47" spans="1:10">
      <c r="A47" s="731" t="s">
        <v>771</v>
      </c>
      <c r="B47" s="772">
        <v>286861</v>
      </c>
      <c r="C47" s="758">
        <v>277630</v>
      </c>
      <c r="D47" s="722">
        <v>265265</v>
      </c>
      <c r="E47" s="774">
        <v>271320</v>
      </c>
      <c r="F47" s="772">
        <v>267911</v>
      </c>
      <c r="G47" s="758">
        <v>265139</v>
      </c>
      <c r="H47" s="722">
        <v>274845</v>
      </c>
      <c r="I47" s="774">
        <v>309375</v>
      </c>
      <c r="J47" s="723"/>
    </row>
    <row r="48" spans="1:10">
      <c r="A48" s="731" t="s">
        <v>772</v>
      </c>
      <c r="B48" s="772"/>
      <c r="C48" s="758"/>
      <c r="D48" s="722"/>
      <c r="E48" s="774">
        <v>301980</v>
      </c>
      <c r="F48" s="772"/>
      <c r="G48" s="758"/>
      <c r="H48" s="722"/>
      <c r="I48" s="774">
        <v>280742</v>
      </c>
      <c r="J48" s="723"/>
    </row>
    <row r="49" spans="1:13">
      <c r="A49" s="731" t="s">
        <v>773</v>
      </c>
      <c r="B49" s="772"/>
      <c r="C49" s="758"/>
      <c r="D49" s="722"/>
      <c r="E49" s="774">
        <v>4240551</v>
      </c>
      <c r="F49" s="772"/>
      <c r="G49" s="758"/>
      <c r="H49" s="722"/>
      <c r="I49" s="774">
        <v>3205377</v>
      </c>
      <c r="J49" s="723"/>
    </row>
    <row r="50" spans="1:13">
      <c r="A50" s="753" t="s">
        <v>1036</v>
      </c>
      <c r="B50" s="1017"/>
      <c r="C50" s="758"/>
      <c r="D50" s="722"/>
      <c r="E50" s="774"/>
      <c r="F50" s="1017"/>
      <c r="G50" s="758"/>
      <c r="H50" s="722"/>
      <c r="I50" s="774">
        <v>1469340</v>
      </c>
      <c r="J50" s="723"/>
    </row>
    <row r="51" spans="1:13">
      <c r="A51" s="753" t="s">
        <v>774</v>
      </c>
      <c r="B51" s="1031">
        <v>182480</v>
      </c>
      <c r="C51" s="758">
        <v>187422</v>
      </c>
      <c r="D51" s="722">
        <v>183876</v>
      </c>
      <c r="E51" s="774">
        <v>204766</v>
      </c>
      <c r="F51" s="1031">
        <v>192647</v>
      </c>
      <c r="G51" s="758">
        <v>177889</v>
      </c>
      <c r="H51" s="722">
        <v>270018</v>
      </c>
      <c r="I51" s="774">
        <v>240978</v>
      </c>
      <c r="J51" s="723"/>
    </row>
    <row r="52" spans="1:13">
      <c r="A52" s="1024" t="s">
        <v>196</v>
      </c>
      <c r="B52" s="744"/>
      <c r="C52" s="742"/>
      <c r="D52" s="744"/>
      <c r="E52" s="743">
        <v>9969064</v>
      </c>
      <c r="F52" s="744"/>
      <c r="G52" s="742"/>
      <c r="H52" s="744"/>
      <c r="I52" s="743">
        <v>10798019</v>
      </c>
      <c r="J52" s="723"/>
    </row>
    <row r="53" spans="1:13">
      <c r="A53" s="1032" t="s">
        <v>130</v>
      </c>
      <c r="B53" s="744"/>
      <c r="C53" s="742"/>
      <c r="D53" s="742"/>
      <c r="E53" s="743">
        <v>19323</v>
      </c>
      <c r="F53" s="744">
        <v>18816</v>
      </c>
      <c r="G53" s="742">
        <v>17963</v>
      </c>
      <c r="H53" s="742">
        <v>18419</v>
      </c>
      <c r="I53" s="743">
        <v>20014</v>
      </c>
      <c r="J53" s="723"/>
    </row>
    <row r="54" spans="1:13">
      <c r="A54" s="753" t="s">
        <v>197</v>
      </c>
      <c r="B54" s="1017"/>
      <c r="C54" s="758"/>
      <c r="D54" s="722"/>
      <c r="E54" s="774"/>
      <c r="F54" s="1017"/>
      <c r="G54" s="758"/>
      <c r="H54" s="722"/>
      <c r="I54" s="774"/>
      <c r="J54" s="723"/>
    </row>
    <row r="55" spans="1:13">
      <c r="A55" s="753" t="s">
        <v>963</v>
      </c>
      <c r="B55" s="1017"/>
      <c r="C55" s="758"/>
      <c r="D55" s="722"/>
      <c r="E55" s="774"/>
      <c r="F55" s="1017"/>
      <c r="G55" s="758"/>
      <c r="H55" s="722"/>
      <c r="I55" s="774"/>
      <c r="J55" s="723"/>
    </row>
    <row r="56" spans="1:13">
      <c r="A56" s="753" t="s">
        <v>252</v>
      </c>
      <c r="B56" s="1017">
        <v>630841</v>
      </c>
      <c r="C56" s="758">
        <v>630843</v>
      </c>
      <c r="D56" s="722">
        <v>630888</v>
      </c>
      <c r="E56" s="774">
        <v>630921</v>
      </c>
      <c r="F56" s="1017">
        <v>630923</v>
      </c>
      <c r="G56" s="758">
        <v>630923</v>
      </c>
      <c r="H56" s="722">
        <v>630923</v>
      </c>
      <c r="I56" s="774">
        <v>630923</v>
      </c>
      <c r="J56" s="723"/>
      <c r="M56" s="722"/>
    </row>
    <row r="57" spans="1:13">
      <c r="A57" s="753" t="s">
        <v>821</v>
      </c>
      <c r="B57" s="1017">
        <v>1158282</v>
      </c>
      <c r="C57" s="758">
        <v>1158701</v>
      </c>
      <c r="D57" s="722">
        <v>1159269</v>
      </c>
      <c r="E57" s="774">
        <v>1159666</v>
      </c>
      <c r="F57" s="1017">
        <v>1159668</v>
      </c>
      <c r="G57" s="758">
        <v>1159278</v>
      </c>
      <c r="H57" s="722">
        <v>1159745</v>
      </c>
      <c r="I57" s="774">
        <v>1160236</v>
      </c>
      <c r="J57" s="723"/>
      <c r="M57" s="722"/>
    </row>
    <row r="58" spans="1:13">
      <c r="A58" s="753" t="s">
        <v>822</v>
      </c>
      <c r="B58" s="1017"/>
      <c r="C58" s="758"/>
      <c r="D58" s="722"/>
      <c r="E58" s="774">
        <v>1558624</v>
      </c>
      <c r="F58" s="1017"/>
      <c r="G58" s="758"/>
      <c r="H58" s="722"/>
      <c r="I58" s="774">
        <v>1078434</v>
      </c>
      <c r="J58" s="723"/>
      <c r="M58" s="722"/>
    </row>
    <row r="59" spans="1:13">
      <c r="A59" s="753" t="s">
        <v>823</v>
      </c>
      <c r="B59" s="1033"/>
      <c r="C59" s="756"/>
      <c r="D59" s="721"/>
      <c r="E59" s="737">
        <v>-803955</v>
      </c>
      <c r="F59" s="1033"/>
      <c r="G59" s="756"/>
      <c r="H59" s="721"/>
      <c r="I59" s="737">
        <v>-841134</v>
      </c>
      <c r="J59" s="723"/>
      <c r="M59" s="721"/>
    </row>
    <row r="60" spans="1:13">
      <c r="A60" s="753" t="s">
        <v>824</v>
      </c>
      <c r="B60" s="1033">
        <v>-4697</v>
      </c>
      <c r="C60" s="756">
        <v>-4606</v>
      </c>
      <c r="D60" s="721">
        <v>-4648</v>
      </c>
      <c r="E60" s="737">
        <v>-4670</v>
      </c>
      <c r="F60" s="1033">
        <v>-4724</v>
      </c>
      <c r="G60" s="756">
        <v>-4637</v>
      </c>
      <c r="H60" s="721">
        <v>-4632</v>
      </c>
      <c r="I60" s="737">
        <v>-4637</v>
      </c>
      <c r="J60" s="723"/>
    </row>
    <row r="61" spans="1:13">
      <c r="A61" s="1024" t="s">
        <v>680</v>
      </c>
      <c r="B61" s="1026"/>
      <c r="C61" s="748"/>
      <c r="D61" s="748"/>
      <c r="E61" s="747">
        <v>2540586</v>
      </c>
      <c r="F61" s="1026"/>
      <c r="G61" s="748"/>
      <c r="H61" s="748"/>
      <c r="I61" s="747">
        <v>2023822</v>
      </c>
      <c r="J61" s="723"/>
    </row>
    <row r="62" spans="1:13">
      <c r="A62" s="1032" t="s">
        <v>198</v>
      </c>
      <c r="B62" s="1034"/>
      <c r="C62" s="780"/>
      <c r="D62" s="781"/>
      <c r="E62" s="798">
        <v>385600</v>
      </c>
      <c r="F62" s="1034"/>
      <c r="G62" s="780"/>
      <c r="H62" s="781"/>
      <c r="I62" s="798">
        <v>457836</v>
      </c>
      <c r="J62" s="723"/>
    </row>
    <row r="63" spans="1:13">
      <c r="A63" s="1024" t="s">
        <v>199</v>
      </c>
      <c r="B63" s="1033"/>
      <c r="C63" s="780"/>
      <c r="D63" s="781"/>
      <c r="E63" s="798">
        <v>2926186</v>
      </c>
      <c r="F63" s="1033"/>
      <c r="G63" s="780"/>
      <c r="H63" s="781"/>
      <c r="I63" s="798">
        <v>2481658</v>
      </c>
      <c r="J63" s="723"/>
    </row>
    <row r="64" spans="1:13" ht="21" thickBot="1">
      <c r="A64" s="1029" t="s">
        <v>200</v>
      </c>
      <c r="B64" s="1030"/>
      <c r="C64" s="782"/>
      <c r="D64" s="783"/>
      <c r="E64" s="765">
        <v>12914573</v>
      </c>
      <c r="F64" s="1030"/>
      <c r="G64" s="782"/>
      <c r="H64" s="783"/>
      <c r="I64" s="765">
        <v>13299691</v>
      </c>
      <c r="J64" s="723"/>
    </row>
    <row r="65" spans="1:10" ht="27" customHeight="1">
      <c r="A65" s="955"/>
      <c r="C65" s="784"/>
      <c r="D65" s="784"/>
      <c r="E65" s="784"/>
      <c r="F65" s="784"/>
      <c r="G65" s="785"/>
      <c r="H65" s="785"/>
      <c r="I65" s="785"/>
      <c r="J65" s="723"/>
    </row>
    <row r="66" spans="1:10">
      <c r="A66" s="786"/>
      <c r="B66" s="1421" t="s">
        <v>203</v>
      </c>
      <c r="C66" s="1421"/>
      <c r="D66" s="1422"/>
      <c r="E66" s="1422"/>
      <c r="F66" s="1421" t="s">
        <v>201</v>
      </c>
      <c r="G66" s="1421"/>
      <c r="H66" s="1421"/>
      <c r="I66" s="1421"/>
      <c r="J66" s="723"/>
    </row>
    <row r="67" spans="1:10" ht="21" thickBot="1">
      <c r="A67" s="724" t="s">
        <v>579</v>
      </c>
      <c r="B67" s="725" t="s">
        <v>102</v>
      </c>
      <c r="C67" s="725" t="s">
        <v>103</v>
      </c>
      <c r="D67" s="725" t="s">
        <v>922</v>
      </c>
      <c r="E67" s="723" t="s">
        <v>671</v>
      </c>
      <c r="F67" s="725" t="s">
        <v>99</v>
      </c>
      <c r="G67" s="725" t="s">
        <v>100</v>
      </c>
      <c r="H67" s="725" t="s">
        <v>101</v>
      </c>
      <c r="I67" s="723" t="s">
        <v>353</v>
      </c>
      <c r="J67" s="723"/>
    </row>
    <row r="68" spans="1:10">
      <c r="A68" s="726" t="s">
        <v>559</v>
      </c>
      <c r="B68" s="727"/>
      <c r="C68" s="988"/>
      <c r="D68" s="989"/>
      <c r="E68" s="990"/>
      <c r="F68" s="991"/>
      <c r="G68" s="992"/>
      <c r="H68" s="992"/>
      <c r="I68" s="990"/>
      <c r="J68" s="723"/>
    </row>
    <row r="69" spans="1:10">
      <c r="A69" s="731" t="s">
        <v>1003</v>
      </c>
      <c r="B69" s="735">
        <v>787764</v>
      </c>
      <c r="C69" s="993">
        <v>700923</v>
      </c>
      <c r="D69" s="993">
        <v>786763</v>
      </c>
      <c r="E69" s="734">
        <v>660789</v>
      </c>
      <c r="F69" s="993"/>
      <c r="G69" s="993"/>
      <c r="H69" s="993"/>
      <c r="I69" s="734"/>
      <c r="J69" s="723"/>
    </row>
    <row r="70" spans="1:10">
      <c r="A70" s="731" t="s">
        <v>1004</v>
      </c>
      <c r="B70" s="735"/>
      <c r="C70" s="993"/>
      <c r="D70" s="993"/>
      <c r="E70" s="734"/>
      <c r="F70" s="993">
        <v>807931</v>
      </c>
      <c r="G70" s="993">
        <v>838485</v>
      </c>
      <c r="H70" s="993">
        <v>1004785</v>
      </c>
      <c r="I70" s="734">
        <v>1191608</v>
      </c>
      <c r="J70" s="723"/>
    </row>
    <row r="71" spans="1:10">
      <c r="A71" s="731" t="s">
        <v>580</v>
      </c>
      <c r="B71" s="735">
        <v>288202</v>
      </c>
      <c r="C71" s="993">
        <v>325765</v>
      </c>
      <c r="D71" s="993">
        <v>125062</v>
      </c>
      <c r="E71" s="734"/>
      <c r="F71" s="993"/>
      <c r="G71" s="993"/>
      <c r="H71" s="993"/>
      <c r="I71" s="734"/>
      <c r="J71" s="723"/>
    </row>
    <row r="72" spans="1:10">
      <c r="A72" s="731" t="s">
        <v>298</v>
      </c>
      <c r="B72" s="735">
        <v>504407</v>
      </c>
      <c r="C72" s="993">
        <v>475158</v>
      </c>
      <c r="D72" s="993">
        <v>530317</v>
      </c>
      <c r="E72" s="734">
        <v>466912</v>
      </c>
      <c r="F72" s="993">
        <v>488856</v>
      </c>
      <c r="G72" s="993">
        <v>520146</v>
      </c>
      <c r="H72" s="993">
        <v>526229</v>
      </c>
      <c r="I72" s="734">
        <v>579493</v>
      </c>
      <c r="J72" s="723"/>
    </row>
    <row r="73" spans="1:10">
      <c r="A73" s="731" t="s">
        <v>369</v>
      </c>
      <c r="B73" s="735">
        <v>1202912</v>
      </c>
      <c r="C73" s="993">
        <v>1206065</v>
      </c>
      <c r="D73" s="993">
        <v>1327287</v>
      </c>
      <c r="E73" s="734">
        <v>963837</v>
      </c>
      <c r="F73" s="993">
        <v>936046</v>
      </c>
      <c r="G73" s="993">
        <v>961352</v>
      </c>
      <c r="H73" s="993">
        <v>1293176</v>
      </c>
      <c r="I73" s="734">
        <v>996100</v>
      </c>
      <c r="J73" s="723"/>
    </row>
    <row r="74" spans="1:10">
      <c r="A74" s="731" t="s">
        <v>581</v>
      </c>
      <c r="B74" s="787">
        <v>-85025</v>
      </c>
      <c r="C74" s="994">
        <v>-71974</v>
      </c>
      <c r="D74" s="994">
        <v>-111757</v>
      </c>
      <c r="E74" s="995">
        <v>-110383</v>
      </c>
      <c r="F74" s="994">
        <v>-99659</v>
      </c>
      <c r="G74" s="994">
        <v>-96052</v>
      </c>
      <c r="H74" s="994">
        <v>-120606</v>
      </c>
      <c r="I74" s="995">
        <v>-104475</v>
      </c>
      <c r="J74" s="723"/>
    </row>
    <row r="75" spans="1:10">
      <c r="A75" s="731" t="s">
        <v>181</v>
      </c>
      <c r="B75" s="735">
        <v>1208080</v>
      </c>
      <c r="C75" s="993">
        <v>1365392</v>
      </c>
      <c r="D75" s="993">
        <v>1082772</v>
      </c>
      <c r="E75" s="734">
        <v>813068</v>
      </c>
      <c r="F75" s="993">
        <v>834128</v>
      </c>
      <c r="G75" s="993">
        <v>869564</v>
      </c>
      <c r="H75" s="993">
        <v>637790</v>
      </c>
      <c r="I75" s="734">
        <v>645455</v>
      </c>
      <c r="J75" s="723"/>
    </row>
    <row r="76" spans="1:10">
      <c r="A76" s="731" t="s">
        <v>182</v>
      </c>
      <c r="B76" s="735">
        <v>242095</v>
      </c>
      <c r="C76" s="993">
        <v>230419</v>
      </c>
      <c r="D76" s="993">
        <v>180664</v>
      </c>
      <c r="E76" s="734">
        <v>189703</v>
      </c>
      <c r="F76" s="993">
        <v>170074</v>
      </c>
      <c r="G76" s="993">
        <v>213486</v>
      </c>
      <c r="H76" s="993">
        <v>231434</v>
      </c>
      <c r="I76" s="734">
        <v>197598</v>
      </c>
      <c r="J76" s="723"/>
    </row>
    <row r="77" spans="1:10">
      <c r="A77" s="731" t="s">
        <v>935</v>
      </c>
      <c r="B77" s="735">
        <v>756792</v>
      </c>
      <c r="C77" s="996">
        <v>897764</v>
      </c>
      <c r="D77" s="996">
        <v>796895</v>
      </c>
      <c r="E77" s="997">
        <v>636709</v>
      </c>
      <c r="F77" s="996">
        <v>696087</v>
      </c>
      <c r="G77" s="996">
        <v>679556</v>
      </c>
      <c r="H77" s="996">
        <v>639544</v>
      </c>
      <c r="I77" s="997">
        <v>627093</v>
      </c>
      <c r="J77" s="723"/>
    </row>
    <row r="78" spans="1:10">
      <c r="A78" s="740" t="s">
        <v>321</v>
      </c>
      <c r="B78" s="788">
        <v>4905227</v>
      </c>
      <c r="C78" s="789">
        <f>SUM(C69:C77)</f>
        <v>5129512</v>
      </c>
      <c r="D78" s="789">
        <f>SUM(D69:D77)</f>
        <v>4718003</v>
      </c>
      <c r="E78" s="743">
        <f>SUM(E69:E77)</f>
        <v>3620635</v>
      </c>
      <c r="F78" s="788">
        <v>4905228</v>
      </c>
      <c r="G78" s="742">
        <f>SUM(G69:G77)</f>
        <v>3986537</v>
      </c>
      <c r="H78" s="1044">
        <f>SUM(H69:H77)</f>
        <v>4212352</v>
      </c>
      <c r="I78" s="743">
        <f>SUM(I69:I77)</f>
        <v>4132872</v>
      </c>
      <c r="J78" s="723"/>
    </row>
    <row r="79" spans="1:10">
      <c r="A79" s="741" t="s">
        <v>183</v>
      </c>
      <c r="B79" s="790">
        <v>326233</v>
      </c>
      <c r="C79" s="998">
        <v>324118</v>
      </c>
      <c r="D79" s="998">
        <v>295801</v>
      </c>
      <c r="E79" s="754">
        <v>306877</v>
      </c>
      <c r="F79" s="790">
        <v>298060</v>
      </c>
      <c r="G79" s="755">
        <v>312732</v>
      </c>
      <c r="H79" s="746">
        <v>323849</v>
      </c>
      <c r="I79" s="747">
        <v>310065</v>
      </c>
      <c r="J79" s="723"/>
    </row>
    <row r="80" spans="1:10">
      <c r="A80" s="999" t="s">
        <v>104</v>
      </c>
      <c r="B80" s="752"/>
      <c r="C80" s="1000"/>
      <c r="D80" s="1000"/>
      <c r="E80" s="1001"/>
      <c r="F80" s="1002"/>
      <c r="G80" s="750"/>
      <c r="H80" s="750"/>
      <c r="I80" s="751"/>
      <c r="J80" s="723"/>
    </row>
    <row r="81" spans="1:10">
      <c r="A81" s="753" t="s">
        <v>105</v>
      </c>
      <c r="B81" s="735">
        <v>392329</v>
      </c>
      <c r="C81" s="993">
        <v>333236</v>
      </c>
      <c r="D81" s="993">
        <v>251059</v>
      </c>
      <c r="E81" s="734">
        <v>236779</v>
      </c>
      <c r="F81" s="732">
        <v>233957</v>
      </c>
      <c r="G81" s="733">
        <v>232409</v>
      </c>
      <c r="H81" s="733">
        <v>227928</v>
      </c>
      <c r="I81" s="734">
        <v>229051</v>
      </c>
      <c r="J81" s="723"/>
    </row>
    <row r="82" spans="1:10">
      <c r="A82" s="753" t="s">
        <v>106</v>
      </c>
      <c r="B82" s="735">
        <v>4123882</v>
      </c>
      <c r="C82" s="993">
        <v>4187704</v>
      </c>
      <c r="D82" s="993">
        <v>4203391</v>
      </c>
      <c r="E82" s="997">
        <v>4561651</v>
      </c>
      <c r="F82" s="732">
        <v>4679625</v>
      </c>
      <c r="G82" s="733">
        <v>4750320</v>
      </c>
      <c r="H82" s="733">
        <v>4912621</v>
      </c>
      <c r="I82" s="734">
        <v>5070342</v>
      </c>
      <c r="J82" s="723"/>
    </row>
    <row r="83" spans="1:10">
      <c r="A83" s="1003" t="s">
        <v>322</v>
      </c>
      <c r="B83" s="790">
        <v>4516211</v>
      </c>
      <c r="C83" s="998">
        <v>4520940</v>
      </c>
      <c r="D83" s="998">
        <f>SUM(D81:D82)</f>
        <v>4454450</v>
      </c>
      <c r="E83" s="754">
        <f>SUM(E81:E82)</f>
        <v>4798430</v>
      </c>
      <c r="F83" s="745">
        <v>4913582</v>
      </c>
      <c r="G83" s="746">
        <v>4982729</v>
      </c>
      <c r="H83" s="746">
        <f>SUM(H81:H82)</f>
        <v>5140549</v>
      </c>
      <c r="I83" s="754">
        <f>SUM(I81:I82)</f>
        <v>5299393</v>
      </c>
      <c r="J83" s="723"/>
    </row>
    <row r="84" spans="1:10">
      <c r="A84" s="1004" t="s">
        <v>679</v>
      </c>
      <c r="B84" s="735"/>
      <c r="C84" s="993"/>
      <c r="D84" s="993"/>
      <c r="E84" s="1001"/>
      <c r="F84" s="732"/>
      <c r="G84" s="733"/>
      <c r="H84" s="733"/>
      <c r="I84" s="734"/>
      <c r="J84" s="723"/>
    </row>
    <row r="85" spans="1:10">
      <c r="A85" s="731" t="s">
        <v>582</v>
      </c>
      <c r="B85" s="735">
        <v>159747</v>
      </c>
      <c r="C85" s="993">
        <v>157888</v>
      </c>
      <c r="D85" s="993">
        <v>153720</v>
      </c>
      <c r="E85" s="734">
        <v>155665</v>
      </c>
      <c r="F85" s="732">
        <v>159284</v>
      </c>
      <c r="G85" s="733">
        <v>156506</v>
      </c>
      <c r="H85" s="733">
        <v>156487</v>
      </c>
      <c r="I85" s="734">
        <v>153067</v>
      </c>
      <c r="J85" s="723"/>
    </row>
    <row r="86" spans="1:10">
      <c r="A86" s="731" t="s">
        <v>583</v>
      </c>
      <c r="B86" s="735">
        <v>917638</v>
      </c>
      <c r="C86" s="993">
        <v>911878</v>
      </c>
      <c r="D86" s="993">
        <v>889285</v>
      </c>
      <c r="E86" s="734">
        <v>911269</v>
      </c>
      <c r="F86" s="732">
        <v>918826</v>
      </c>
      <c r="G86" s="733">
        <v>912465</v>
      </c>
      <c r="H86" s="733">
        <v>914740</v>
      </c>
      <c r="I86" s="737">
        <v>897054</v>
      </c>
      <c r="J86" s="723"/>
    </row>
    <row r="87" spans="1:10">
      <c r="A87" s="731" t="s">
        <v>584</v>
      </c>
      <c r="B87" s="735">
        <v>2436280</v>
      </c>
      <c r="C87" s="993">
        <v>2417791</v>
      </c>
      <c r="D87" s="993">
        <v>2350687</v>
      </c>
      <c r="E87" s="734">
        <v>2343839</v>
      </c>
      <c r="F87" s="732">
        <v>2360201</v>
      </c>
      <c r="G87" s="733">
        <v>2321331</v>
      </c>
      <c r="H87" s="733">
        <v>2286852</v>
      </c>
      <c r="I87" s="734">
        <v>2235032</v>
      </c>
      <c r="J87" s="723"/>
    </row>
    <row r="88" spans="1:10">
      <c r="A88" s="731" t="s">
        <v>585</v>
      </c>
      <c r="B88" s="735">
        <v>80211</v>
      </c>
      <c r="C88" s="993">
        <v>80480</v>
      </c>
      <c r="D88" s="993">
        <v>84491</v>
      </c>
      <c r="E88" s="734">
        <v>100027</v>
      </c>
      <c r="F88" s="732">
        <v>95782</v>
      </c>
      <c r="G88" s="733">
        <v>78210</v>
      </c>
      <c r="H88" s="733">
        <v>79670</v>
      </c>
      <c r="I88" s="734">
        <v>71242</v>
      </c>
      <c r="J88" s="723"/>
    </row>
    <row r="89" spans="1:10">
      <c r="A89" s="731" t="s">
        <v>586</v>
      </c>
      <c r="B89" s="787">
        <v>-2359650</v>
      </c>
      <c r="C89" s="994">
        <v>-2339054</v>
      </c>
      <c r="D89" s="994">
        <v>-2300074</v>
      </c>
      <c r="E89" s="995">
        <v>-2334937</v>
      </c>
      <c r="F89" s="1005">
        <v>-2365071</v>
      </c>
      <c r="G89" s="1006">
        <v>-2352537</v>
      </c>
      <c r="H89" s="1006">
        <v>-2350866</v>
      </c>
      <c r="I89" s="995">
        <v>-2348444</v>
      </c>
      <c r="J89" s="723"/>
    </row>
    <row r="90" spans="1:10">
      <c r="A90" s="740" t="s">
        <v>939</v>
      </c>
      <c r="B90" s="788">
        <v>1234226</v>
      </c>
      <c r="C90" s="789">
        <f t="shared" ref="C90:I90" si="0">SUM(C85:C89)</f>
        <v>1228983</v>
      </c>
      <c r="D90" s="789">
        <f t="shared" si="0"/>
        <v>1178109</v>
      </c>
      <c r="E90" s="743">
        <f t="shared" si="0"/>
        <v>1175863</v>
      </c>
      <c r="F90" s="741">
        <f t="shared" si="0"/>
        <v>1169022</v>
      </c>
      <c r="G90" s="742">
        <f t="shared" si="0"/>
        <v>1115975</v>
      </c>
      <c r="H90" s="742">
        <f t="shared" si="0"/>
        <v>1086883</v>
      </c>
      <c r="I90" s="743">
        <f t="shared" si="0"/>
        <v>1007951</v>
      </c>
      <c r="J90" s="723"/>
    </row>
    <row r="91" spans="1:10">
      <c r="A91" s="731" t="s">
        <v>940</v>
      </c>
      <c r="B91" s="1007"/>
      <c r="C91" s="1008"/>
      <c r="D91" s="1008"/>
      <c r="E91" s="1001"/>
      <c r="F91" s="1004"/>
      <c r="G91" s="1009"/>
      <c r="H91" s="1009"/>
      <c r="I91" s="1010"/>
      <c r="J91" s="723"/>
    </row>
    <row r="92" spans="1:10">
      <c r="A92" s="731" t="s">
        <v>834</v>
      </c>
      <c r="B92" s="772">
        <v>320637</v>
      </c>
      <c r="C92" s="773">
        <v>307447</v>
      </c>
      <c r="D92" s="773">
        <v>374189</v>
      </c>
      <c r="E92" s="774">
        <v>396348</v>
      </c>
      <c r="F92" s="731"/>
      <c r="G92" s="758"/>
      <c r="H92" s="758"/>
      <c r="I92" s="1011">
        <v>518382</v>
      </c>
      <c r="J92" s="723"/>
    </row>
    <row r="93" spans="1:10">
      <c r="A93" s="731" t="s">
        <v>609</v>
      </c>
      <c r="B93" s="772">
        <v>343238</v>
      </c>
      <c r="C93" s="773">
        <v>341207</v>
      </c>
      <c r="D93" s="773">
        <v>426210</v>
      </c>
      <c r="E93" s="774">
        <v>443958</v>
      </c>
      <c r="F93" s="731">
        <v>443493</v>
      </c>
      <c r="G93" s="758">
        <v>433214</v>
      </c>
      <c r="H93" s="758">
        <v>429005</v>
      </c>
      <c r="I93" s="1011">
        <v>438869</v>
      </c>
      <c r="J93" s="723"/>
    </row>
    <row r="94" spans="1:10">
      <c r="A94" s="731" t="s">
        <v>610</v>
      </c>
      <c r="B94" s="772">
        <v>404517</v>
      </c>
      <c r="C94" s="773">
        <v>401324</v>
      </c>
      <c r="D94" s="773">
        <v>398219</v>
      </c>
      <c r="E94" s="774">
        <v>400412</v>
      </c>
      <c r="F94" s="731"/>
      <c r="G94" s="758"/>
      <c r="H94" s="758"/>
      <c r="I94" s="1011">
        <v>421464</v>
      </c>
      <c r="J94" s="723"/>
    </row>
    <row r="95" spans="1:10">
      <c r="A95" s="731" t="s">
        <v>182</v>
      </c>
      <c r="B95" s="772">
        <v>217398</v>
      </c>
      <c r="C95" s="773">
        <v>210915</v>
      </c>
      <c r="D95" s="773">
        <v>220814</v>
      </c>
      <c r="E95" s="774">
        <v>359050</v>
      </c>
      <c r="F95" s="731"/>
      <c r="G95" s="758"/>
      <c r="H95" s="758"/>
      <c r="I95" s="1011">
        <v>457063</v>
      </c>
      <c r="J95" s="723"/>
    </row>
    <row r="96" spans="1:10">
      <c r="A96" s="731" t="s">
        <v>184</v>
      </c>
      <c r="B96" s="775">
        <v>525080</v>
      </c>
      <c r="C96" s="791">
        <v>507970</v>
      </c>
      <c r="D96" s="791">
        <v>497089</v>
      </c>
      <c r="E96" s="792">
        <v>511938</v>
      </c>
      <c r="F96" s="759"/>
      <c r="G96" s="760"/>
      <c r="H96" s="760"/>
      <c r="I96" s="1012">
        <v>279504</v>
      </c>
      <c r="J96" s="723"/>
    </row>
    <row r="97" spans="1:10">
      <c r="A97" s="740" t="s">
        <v>185</v>
      </c>
      <c r="B97" s="1007">
        <v>1810870</v>
      </c>
      <c r="C97" s="1008">
        <f>SUM(C92:C96)</f>
        <v>1768863</v>
      </c>
      <c r="D97" s="1008">
        <f>SUM(D92:D96)</f>
        <v>1916521</v>
      </c>
      <c r="E97" s="1010">
        <f>SUM(E92:E96)</f>
        <v>2111706</v>
      </c>
      <c r="F97" s="1004"/>
      <c r="G97" s="1009"/>
      <c r="H97" s="1009"/>
      <c r="I97" s="1010">
        <f>SUM(I92:I96)</f>
        <v>2115282</v>
      </c>
      <c r="J97" s="723"/>
    </row>
    <row r="98" spans="1:10" ht="21" thickBot="1">
      <c r="A98" s="762" t="s">
        <v>349</v>
      </c>
      <c r="B98" s="1013">
        <v>12792767</v>
      </c>
      <c r="C98" s="793">
        <f>SUM(C97,C90,C83,C79,C78)</f>
        <v>12972416</v>
      </c>
      <c r="D98" s="793">
        <f>SUM(D97,D90,D83,D79,D78)</f>
        <v>12562884</v>
      </c>
      <c r="E98" s="765">
        <f>SUM(E97,E90,E83,E79,E78)</f>
        <v>12013511</v>
      </c>
      <c r="F98" s="763"/>
      <c r="G98" s="764"/>
      <c r="H98" s="764"/>
      <c r="I98" s="765">
        <f>SUM(I97,I90,I83,I79,I78)</f>
        <v>12865563</v>
      </c>
      <c r="J98" s="723"/>
    </row>
    <row r="99" spans="1:10" ht="21" thickBot="1">
      <c r="A99" s="767" t="s">
        <v>587</v>
      </c>
      <c r="B99" s="767"/>
      <c r="C99" s="767"/>
      <c r="D99" s="767"/>
      <c r="E99" s="767"/>
      <c r="F99" s="1014"/>
      <c r="G99" s="1015"/>
      <c r="H99" s="1015"/>
      <c r="I99" s="1015"/>
      <c r="J99" s="723"/>
    </row>
    <row r="100" spans="1:10">
      <c r="A100" s="726" t="s">
        <v>612</v>
      </c>
      <c r="B100" s="726"/>
      <c r="C100" s="769"/>
      <c r="D100" s="770"/>
      <c r="E100" s="990"/>
      <c r="F100" s="727"/>
      <c r="G100" s="992"/>
      <c r="H100" s="992"/>
      <c r="I100" s="1016"/>
      <c r="J100" s="723"/>
    </row>
    <row r="101" spans="1:10">
      <c r="A101" s="731" t="s">
        <v>41</v>
      </c>
      <c r="B101" s="731">
        <v>81790</v>
      </c>
      <c r="C101" s="773">
        <v>71215</v>
      </c>
      <c r="D101" s="758">
        <v>411898</v>
      </c>
      <c r="E101" s="774">
        <v>303615</v>
      </c>
      <c r="F101" s="772">
        <v>229189</v>
      </c>
      <c r="G101" s="758">
        <v>141956</v>
      </c>
      <c r="H101" s="1017">
        <v>80251</v>
      </c>
      <c r="I101" s="774">
        <v>48785</v>
      </c>
      <c r="J101" s="723"/>
    </row>
    <row r="102" spans="1:10">
      <c r="A102" s="731" t="s">
        <v>42</v>
      </c>
      <c r="B102" s="731">
        <v>374040</v>
      </c>
      <c r="C102" s="773">
        <v>378313</v>
      </c>
      <c r="D102" s="758">
        <v>100367</v>
      </c>
      <c r="E102" s="774">
        <v>147540</v>
      </c>
      <c r="F102" s="772">
        <v>68890</v>
      </c>
      <c r="G102" s="758">
        <v>200987</v>
      </c>
      <c r="H102" s="1017">
        <v>258414</v>
      </c>
      <c r="I102" s="774">
        <v>235822</v>
      </c>
      <c r="J102" s="723"/>
    </row>
    <row r="103" spans="1:10">
      <c r="A103" s="731" t="s">
        <v>613</v>
      </c>
      <c r="B103" s="731">
        <v>1007409</v>
      </c>
      <c r="C103" s="773">
        <v>1228377</v>
      </c>
      <c r="D103" s="758">
        <v>852284</v>
      </c>
      <c r="E103" s="774">
        <v>560795</v>
      </c>
      <c r="F103" s="772">
        <v>668169</v>
      </c>
      <c r="G103" s="773">
        <v>791582</v>
      </c>
      <c r="H103" s="758">
        <v>734324</v>
      </c>
      <c r="I103" s="774">
        <v>817118</v>
      </c>
      <c r="J103" s="723"/>
    </row>
    <row r="104" spans="1:10">
      <c r="A104" s="731" t="s">
        <v>614</v>
      </c>
      <c r="B104" s="731">
        <v>920120</v>
      </c>
      <c r="C104" s="773">
        <v>987859</v>
      </c>
      <c r="D104" s="758">
        <v>1080718</v>
      </c>
      <c r="E104" s="774">
        <v>1036830</v>
      </c>
      <c r="F104" s="772">
        <v>949395</v>
      </c>
      <c r="G104" s="773">
        <v>972207</v>
      </c>
      <c r="H104" s="758">
        <v>1030870</v>
      </c>
      <c r="I104" s="774">
        <v>1003197</v>
      </c>
      <c r="J104" s="723"/>
    </row>
    <row r="105" spans="1:10">
      <c r="A105" s="731" t="s">
        <v>207</v>
      </c>
      <c r="B105" s="731">
        <v>62632</v>
      </c>
      <c r="C105" s="773">
        <v>51318</v>
      </c>
      <c r="D105" s="758">
        <v>80088</v>
      </c>
      <c r="E105" s="774">
        <v>46683</v>
      </c>
      <c r="F105" s="772"/>
      <c r="G105" s="773"/>
      <c r="H105" s="758"/>
      <c r="I105" s="774">
        <v>77495</v>
      </c>
      <c r="J105" s="723"/>
    </row>
    <row r="106" spans="1:10">
      <c r="A106" s="731" t="s">
        <v>43</v>
      </c>
      <c r="B106" s="731">
        <v>1241248</v>
      </c>
      <c r="C106" s="773">
        <v>1338223</v>
      </c>
      <c r="D106" s="758">
        <v>1339213</v>
      </c>
      <c r="E106" s="774">
        <v>1326360</v>
      </c>
      <c r="F106" s="772">
        <v>1329784</v>
      </c>
      <c r="G106" s="773">
        <v>1333690</v>
      </c>
      <c r="H106" s="758">
        <v>1441851</v>
      </c>
      <c r="I106" s="774">
        <v>1509488</v>
      </c>
      <c r="J106" s="723"/>
    </row>
    <row r="107" spans="1:10">
      <c r="A107" s="731" t="s">
        <v>320</v>
      </c>
      <c r="B107" s="759">
        <v>429380</v>
      </c>
      <c r="C107" s="791">
        <v>456412</v>
      </c>
      <c r="D107" s="760">
        <v>423954</v>
      </c>
      <c r="E107" s="792">
        <v>389077</v>
      </c>
      <c r="F107" s="759"/>
      <c r="G107" s="760"/>
      <c r="H107" s="758"/>
      <c r="I107" s="774">
        <v>378184</v>
      </c>
      <c r="J107" s="723"/>
    </row>
    <row r="108" spans="1:10">
      <c r="A108" s="740" t="s">
        <v>208</v>
      </c>
      <c r="B108" s="759">
        <v>4116619</v>
      </c>
      <c r="C108" s="791">
        <f>SUM(C101:C107)</f>
        <v>4511717</v>
      </c>
      <c r="D108" s="760">
        <f>SUM(D101:D107)</f>
        <v>4288522</v>
      </c>
      <c r="E108" s="792">
        <f>SUM(E101:E107)</f>
        <v>3810900</v>
      </c>
      <c r="F108" s="759"/>
      <c r="G108" s="760"/>
      <c r="H108" s="742"/>
      <c r="I108" s="743">
        <v>4070089</v>
      </c>
      <c r="J108" s="723"/>
    </row>
    <row r="109" spans="1:10">
      <c r="A109" s="731" t="s">
        <v>770</v>
      </c>
      <c r="B109" s="731">
        <v>651545</v>
      </c>
      <c r="C109" s="773">
        <v>649414</v>
      </c>
      <c r="D109" s="758">
        <v>685005</v>
      </c>
      <c r="E109" s="774">
        <v>660147</v>
      </c>
      <c r="F109" s="731">
        <v>1067052</v>
      </c>
      <c r="G109" s="758">
        <v>1024432</v>
      </c>
      <c r="H109" s="758">
        <v>966328</v>
      </c>
      <c r="I109" s="774">
        <v>924207</v>
      </c>
      <c r="J109" s="723"/>
    </row>
    <row r="110" spans="1:10">
      <c r="A110" s="731" t="s">
        <v>771</v>
      </c>
      <c r="B110" s="731">
        <v>235021</v>
      </c>
      <c r="C110" s="773">
        <v>221084</v>
      </c>
      <c r="D110" s="758">
        <v>227808</v>
      </c>
      <c r="E110" s="774">
        <v>365706</v>
      </c>
      <c r="F110" s="731">
        <v>357265</v>
      </c>
      <c r="G110" s="758">
        <v>340764</v>
      </c>
      <c r="H110" s="758">
        <v>340345</v>
      </c>
      <c r="I110" s="774">
        <v>295526</v>
      </c>
      <c r="J110" s="723"/>
    </row>
    <row r="111" spans="1:10">
      <c r="A111" s="731" t="s">
        <v>772</v>
      </c>
      <c r="B111" s="731">
        <v>274912</v>
      </c>
      <c r="C111" s="773">
        <v>238631</v>
      </c>
      <c r="D111" s="758">
        <v>220054</v>
      </c>
      <c r="E111" s="774">
        <v>188359</v>
      </c>
      <c r="F111" s="731"/>
      <c r="G111" s="758"/>
      <c r="H111" s="758"/>
      <c r="I111" s="774">
        <v>232736</v>
      </c>
      <c r="J111" s="723"/>
    </row>
    <row r="112" spans="1:10">
      <c r="A112" s="731" t="s">
        <v>773</v>
      </c>
      <c r="B112" s="731">
        <v>3376605</v>
      </c>
      <c r="C112" s="773">
        <v>3420503</v>
      </c>
      <c r="D112" s="758">
        <v>3462544</v>
      </c>
      <c r="E112" s="774">
        <v>3521060</v>
      </c>
      <c r="F112" s="731"/>
      <c r="G112" s="758"/>
      <c r="H112" s="758"/>
      <c r="I112" s="774">
        <v>3889685</v>
      </c>
      <c r="J112" s="723"/>
    </row>
    <row r="113" spans="1:10">
      <c r="A113" s="731" t="s">
        <v>774</v>
      </c>
      <c r="B113" s="759">
        <v>274745</v>
      </c>
      <c r="C113" s="773">
        <v>236521</v>
      </c>
      <c r="D113" s="758">
        <v>222506</v>
      </c>
      <c r="E113" s="774">
        <v>250737</v>
      </c>
      <c r="F113" s="759"/>
      <c r="G113" s="758"/>
      <c r="H113" s="758"/>
      <c r="I113" s="774">
        <v>176278</v>
      </c>
      <c r="J113" s="723"/>
    </row>
    <row r="114" spans="1:10">
      <c r="A114" s="740" t="s">
        <v>196</v>
      </c>
      <c r="B114" s="741">
        <v>8929447</v>
      </c>
      <c r="C114" s="789">
        <f>SUM(C109:C113,C108)</f>
        <v>9277870</v>
      </c>
      <c r="D114" s="742">
        <f>SUM(D109:D113,D108)</f>
        <v>9106439</v>
      </c>
      <c r="E114" s="743">
        <f>SUM(E109:E113,E108)</f>
        <v>8796909</v>
      </c>
      <c r="F114" s="741"/>
      <c r="G114" s="742"/>
      <c r="H114" s="742"/>
      <c r="I114" s="743">
        <v>9588521</v>
      </c>
      <c r="J114" s="723"/>
    </row>
    <row r="115" spans="1:10">
      <c r="A115" s="731" t="s">
        <v>197</v>
      </c>
      <c r="B115" s="731"/>
      <c r="C115" s="773"/>
      <c r="D115" s="758"/>
      <c r="E115" s="1018"/>
      <c r="F115" s="731"/>
      <c r="G115" s="758"/>
      <c r="H115" s="758"/>
      <c r="I115" s="774"/>
      <c r="J115" s="723"/>
    </row>
    <row r="116" spans="1:10">
      <c r="A116" s="731" t="s">
        <v>963</v>
      </c>
      <c r="B116" s="731"/>
      <c r="C116" s="773"/>
      <c r="D116" s="758"/>
      <c r="E116" s="1001"/>
      <c r="F116" s="731"/>
      <c r="G116" s="758"/>
      <c r="H116" s="758"/>
      <c r="I116" s="774"/>
      <c r="J116" s="723"/>
    </row>
    <row r="117" spans="1:10">
      <c r="A117" s="731" t="s">
        <v>252</v>
      </c>
      <c r="B117" s="731">
        <v>630750</v>
      </c>
      <c r="C117" s="773">
        <v>630765</v>
      </c>
      <c r="D117" s="758">
        <v>630765</v>
      </c>
      <c r="E117" s="774">
        <v>630765</v>
      </c>
      <c r="F117" s="731">
        <v>630765</v>
      </c>
      <c r="G117" s="758">
        <v>630765</v>
      </c>
      <c r="H117" s="758">
        <v>630765</v>
      </c>
      <c r="I117" s="774">
        <v>630822</v>
      </c>
      <c r="J117" s="723"/>
    </row>
    <row r="118" spans="1:10">
      <c r="A118" s="731" t="s">
        <v>821</v>
      </c>
      <c r="B118" s="731">
        <v>1152593</v>
      </c>
      <c r="C118" s="773">
        <v>1153571</v>
      </c>
      <c r="D118" s="758">
        <v>1154279</v>
      </c>
      <c r="E118" s="774">
        <v>1155034</v>
      </c>
      <c r="F118" s="731">
        <v>1155613</v>
      </c>
      <c r="G118" s="758">
        <v>1156411</v>
      </c>
      <c r="H118" s="758">
        <v>1157136</v>
      </c>
      <c r="I118" s="774">
        <v>1157812</v>
      </c>
      <c r="J118" s="723"/>
    </row>
    <row r="119" spans="1:10">
      <c r="A119" s="731" t="s">
        <v>822</v>
      </c>
      <c r="B119" s="731">
        <v>2094336</v>
      </c>
      <c r="C119" s="773">
        <v>2085045</v>
      </c>
      <c r="D119" s="758">
        <v>2095453</v>
      </c>
      <c r="E119" s="774">
        <v>1916951</v>
      </c>
      <c r="F119" s="731"/>
      <c r="G119" s="758"/>
      <c r="H119" s="758"/>
      <c r="I119" s="774">
        <v>1845030</v>
      </c>
      <c r="J119" s="723"/>
    </row>
    <row r="120" spans="1:10">
      <c r="A120" s="731" t="s">
        <v>823</v>
      </c>
      <c r="B120" s="777">
        <v>-283326</v>
      </c>
      <c r="C120" s="794">
        <v>-432571</v>
      </c>
      <c r="D120" s="756">
        <v>-680085</v>
      </c>
      <c r="E120" s="774">
        <v>-733443</v>
      </c>
      <c r="F120" s="777"/>
      <c r="G120" s="756"/>
      <c r="H120" s="756"/>
      <c r="I120" s="737">
        <v>-668929</v>
      </c>
      <c r="J120" s="723"/>
    </row>
    <row r="121" spans="1:10">
      <c r="A121" s="731" t="s">
        <v>824</v>
      </c>
      <c r="B121" s="777">
        <v>-4842</v>
      </c>
      <c r="C121" s="794">
        <v>-4894</v>
      </c>
      <c r="D121" s="756">
        <v>-4690</v>
      </c>
      <c r="E121" s="774">
        <v>-4654</v>
      </c>
      <c r="F121" s="777">
        <v>-4606</v>
      </c>
      <c r="G121" s="756">
        <v>-4613</v>
      </c>
      <c r="H121" s="756">
        <v>-4650</v>
      </c>
      <c r="I121" s="737">
        <v>-4675</v>
      </c>
      <c r="J121" s="723"/>
    </row>
    <row r="122" spans="1:10">
      <c r="A122" s="740" t="s">
        <v>680</v>
      </c>
      <c r="B122" s="1019">
        <v>3589511</v>
      </c>
      <c r="C122" s="1020">
        <f>SUM(C117:C121)</f>
        <v>3431916</v>
      </c>
      <c r="D122" s="748">
        <f>SUM(D117:D121)</f>
        <v>3195722</v>
      </c>
      <c r="E122" s="747">
        <f>SUM(E117:E121)</f>
        <v>2964653</v>
      </c>
      <c r="F122" s="1019"/>
      <c r="G122" s="748"/>
      <c r="H122" s="748"/>
      <c r="I122" s="747">
        <v>2960060</v>
      </c>
      <c r="J122" s="723"/>
    </row>
    <row r="123" spans="1:10">
      <c r="A123" s="1021" t="s">
        <v>198</v>
      </c>
      <c r="B123" s="778">
        <v>273809</v>
      </c>
      <c r="C123" s="1022">
        <v>262630</v>
      </c>
      <c r="D123" s="779">
        <v>260723</v>
      </c>
      <c r="E123" s="747">
        <v>251949</v>
      </c>
      <c r="F123" s="778"/>
      <c r="G123" s="779"/>
      <c r="H123" s="779"/>
      <c r="I123" s="747">
        <v>316982</v>
      </c>
      <c r="J123" s="723"/>
    </row>
    <row r="124" spans="1:10">
      <c r="A124" s="740" t="s">
        <v>199</v>
      </c>
      <c r="B124" s="777">
        <v>3863320</v>
      </c>
      <c r="C124" s="794">
        <f>SUM(C122:C123)</f>
        <v>3694546</v>
      </c>
      <c r="D124" s="756">
        <f>SUM(D122:D123)</f>
        <v>3456445</v>
      </c>
      <c r="E124" s="747">
        <f>SUM(E122:E123)</f>
        <v>3216602</v>
      </c>
      <c r="F124" s="777"/>
      <c r="G124" s="756"/>
      <c r="H124" s="756"/>
      <c r="I124" s="737">
        <v>3277042</v>
      </c>
      <c r="J124" s="723"/>
    </row>
    <row r="125" spans="1:10" ht="21" thickBot="1">
      <c r="A125" s="762" t="s">
        <v>200</v>
      </c>
      <c r="B125" s="763">
        <v>12792767</v>
      </c>
      <c r="C125" s="793">
        <f>SUM(C114,C124)</f>
        <v>12972416</v>
      </c>
      <c r="D125" s="764">
        <f>SUM(D114,D124)</f>
        <v>12562884</v>
      </c>
      <c r="E125" s="765">
        <f>SUM(E114,E124)</f>
        <v>12013511</v>
      </c>
      <c r="F125" s="763"/>
      <c r="G125" s="764"/>
      <c r="H125" s="764"/>
      <c r="I125" s="765">
        <v>12865563</v>
      </c>
      <c r="J125" s="723"/>
    </row>
    <row r="126" spans="1:10">
      <c r="A126" s="722"/>
      <c r="B126" s="722"/>
      <c r="C126" s="722"/>
      <c r="D126" s="722"/>
      <c r="E126" s="722"/>
      <c r="F126" s="722"/>
      <c r="G126" s="722"/>
      <c r="H126" s="722"/>
      <c r="I126" s="722"/>
      <c r="J126" s="723"/>
    </row>
    <row r="127" spans="1:10" ht="20.25" customHeight="1">
      <c r="A127" s="1419"/>
      <c r="B127" s="721"/>
      <c r="C127" s="721"/>
      <c r="D127" s="721"/>
      <c r="E127" s="722"/>
      <c r="F127" s="722"/>
      <c r="G127" s="722"/>
      <c r="H127" s="722"/>
      <c r="I127" s="722"/>
      <c r="J127" s="723"/>
    </row>
    <row r="128" spans="1:10" ht="20.25" customHeight="1">
      <c r="A128" s="1419"/>
      <c r="B128" s="784" t="s">
        <v>629</v>
      </c>
      <c r="C128" s="784"/>
      <c r="D128" s="784"/>
      <c r="E128" s="784"/>
      <c r="F128" s="784" t="s">
        <v>630</v>
      </c>
      <c r="G128" s="785"/>
      <c r="H128" s="785"/>
      <c r="I128" s="785"/>
      <c r="J128" s="723"/>
    </row>
    <row r="129" spans="1:10">
      <c r="A129" s="786"/>
      <c r="B129" s="795">
        <v>2007</v>
      </c>
      <c r="E129" s="795">
        <v>2008</v>
      </c>
      <c r="F129" s="786"/>
      <c r="H129" s="795"/>
      <c r="I129" s="795">
        <v>2009</v>
      </c>
      <c r="J129" s="723"/>
    </row>
    <row r="130" spans="1:10" ht="21" thickBot="1">
      <c r="A130" s="724" t="s">
        <v>579</v>
      </c>
      <c r="B130" s="725" t="s">
        <v>296</v>
      </c>
      <c r="C130" s="725" t="s">
        <v>555</v>
      </c>
      <c r="D130" s="725" t="s">
        <v>556</v>
      </c>
      <c r="E130" s="725" t="s">
        <v>557</v>
      </c>
      <c r="F130" s="725" t="s">
        <v>558</v>
      </c>
      <c r="G130" s="725" t="s">
        <v>555</v>
      </c>
      <c r="H130" s="725" t="s">
        <v>556</v>
      </c>
      <c r="I130" s="725" t="s">
        <v>557</v>
      </c>
      <c r="J130" s="723"/>
    </row>
    <row r="131" spans="1:10">
      <c r="A131" s="768" t="s">
        <v>559</v>
      </c>
      <c r="B131" s="727"/>
      <c r="C131" s="728"/>
      <c r="D131" s="728"/>
      <c r="E131" s="729"/>
      <c r="F131" s="727"/>
      <c r="G131" s="728"/>
      <c r="H131" s="730"/>
      <c r="I131" s="729"/>
      <c r="J131" s="723"/>
    </row>
    <row r="132" spans="1:10">
      <c r="A132" s="753" t="s">
        <v>297</v>
      </c>
      <c r="B132" s="732">
        <v>450368</v>
      </c>
      <c r="C132" s="733">
        <v>626984</v>
      </c>
      <c r="D132" s="733">
        <v>1023873</v>
      </c>
      <c r="E132" s="734">
        <v>1086431</v>
      </c>
      <c r="F132" s="735">
        <v>787764</v>
      </c>
      <c r="G132" s="733">
        <v>700923</v>
      </c>
      <c r="H132" s="736">
        <v>786763</v>
      </c>
      <c r="I132" s="734">
        <v>660789</v>
      </c>
      <c r="J132" s="723"/>
    </row>
    <row r="133" spans="1:10">
      <c r="A133" s="772" t="s">
        <v>298</v>
      </c>
      <c r="B133" s="732">
        <v>516014</v>
      </c>
      <c r="C133" s="733">
        <v>495143</v>
      </c>
      <c r="D133" s="733">
        <v>481513</v>
      </c>
      <c r="E133" s="734">
        <v>427709</v>
      </c>
      <c r="F133" s="735">
        <v>504407</v>
      </c>
      <c r="G133" s="733">
        <v>475158</v>
      </c>
      <c r="H133" s="736">
        <v>530317</v>
      </c>
      <c r="I133" s="734">
        <v>466912</v>
      </c>
      <c r="J133" s="723"/>
    </row>
    <row r="134" spans="1:10">
      <c r="A134" s="772" t="s">
        <v>817</v>
      </c>
      <c r="B134" s="732">
        <v>1157531</v>
      </c>
      <c r="C134" s="733">
        <v>1322926</v>
      </c>
      <c r="D134" s="733">
        <v>1615443</v>
      </c>
      <c r="E134" s="737">
        <v>1090285</v>
      </c>
      <c r="F134" s="735">
        <v>1117887</v>
      </c>
      <c r="G134" s="733">
        <v>1134091</v>
      </c>
      <c r="H134" s="736">
        <v>1215530</v>
      </c>
      <c r="I134" s="737">
        <v>853454</v>
      </c>
      <c r="J134" s="723"/>
    </row>
    <row r="135" spans="1:10">
      <c r="A135" s="772" t="s">
        <v>181</v>
      </c>
      <c r="B135" s="732">
        <v>1189195</v>
      </c>
      <c r="C135" s="733">
        <v>1262152</v>
      </c>
      <c r="D135" s="733">
        <v>1101429</v>
      </c>
      <c r="E135" s="737">
        <v>1021595</v>
      </c>
      <c r="F135" s="735">
        <v>1208080</v>
      </c>
      <c r="G135" s="733">
        <v>1365392</v>
      </c>
      <c r="H135" s="736">
        <v>1082772</v>
      </c>
      <c r="I135" s="737">
        <v>813068</v>
      </c>
      <c r="J135" s="723"/>
    </row>
    <row r="136" spans="1:10">
      <c r="A136" s="772" t="s">
        <v>182</v>
      </c>
      <c r="B136" s="732">
        <v>230458</v>
      </c>
      <c r="C136" s="733">
        <v>257480</v>
      </c>
      <c r="D136" s="733">
        <v>268243</v>
      </c>
      <c r="E136" s="734">
        <v>237073</v>
      </c>
      <c r="F136" s="735">
        <v>242095</v>
      </c>
      <c r="G136" s="733">
        <v>230419</v>
      </c>
      <c r="H136" s="736">
        <v>180664</v>
      </c>
      <c r="I136" s="734">
        <v>189703</v>
      </c>
      <c r="J136" s="723"/>
    </row>
    <row r="137" spans="1:10">
      <c r="A137" s="772" t="s">
        <v>320</v>
      </c>
      <c r="B137" s="732">
        <v>780428</v>
      </c>
      <c r="C137" s="738">
        <v>1029310</v>
      </c>
      <c r="D137" s="738">
        <v>1064855</v>
      </c>
      <c r="E137" s="737">
        <v>1146570</v>
      </c>
      <c r="F137" s="735">
        <v>1044994</v>
      </c>
      <c r="G137" s="738">
        <v>1223529</v>
      </c>
      <c r="H137" s="739">
        <v>921957</v>
      </c>
      <c r="I137" s="737">
        <v>636709</v>
      </c>
      <c r="J137" s="723"/>
    </row>
    <row r="138" spans="1:10">
      <c r="A138" s="796" t="s">
        <v>321</v>
      </c>
      <c r="B138" s="741">
        <v>4323994</v>
      </c>
      <c r="C138" s="742">
        <v>4993995</v>
      </c>
      <c r="D138" s="742">
        <v>5555356</v>
      </c>
      <c r="E138" s="747">
        <v>5009663</v>
      </c>
      <c r="F138" s="741">
        <v>4905227</v>
      </c>
      <c r="G138" s="748">
        <f>SUM(G132:G137)</f>
        <v>5129512</v>
      </c>
      <c r="H138" s="748">
        <f>SUM(H132:H137)</f>
        <v>4718003</v>
      </c>
      <c r="I138" s="747">
        <f>SUM(I132:I137)</f>
        <v>3620635</v>
      </c>
      <c r="J138" s="723"/>
    </row>
    <row r="139" spans="1:10">
      <c r="A139" s="788" t="s">
        <v>183</v>
      </c>
      <c r="B139" s="745">
        <v>309841</v>
      </c>
      <c r="C139" s="746">
        <v>319936</v>
      </c>
      <c r="D139" s="746">
        <v>329920</v>
      </c>
      <c r="E139" s="747">
        <v>304243</v>
      </c>
      <c r="F139" s="790">
        <v>326233</v>
      </c>
      <c r="G139" s="748">
        <v>324118</v>
      </c>
      <c r="H139" s="755">
        <v>295801</v>
      </c>
      <c r="I139" s="747">
        <v>306877</v>
      </c>
      <c r="J139" s="723"/>
    </row>
    <row r="140" spans="1:10">
      <c r="A140" s="788" t="s">
        <v>322</v>
      </c>
      <c r="B140" s="745">
        <v>4135212</v>
      </c>
      <c r="C140" s="746">
        <v>4070400</v>
      </c>
      <c r="D140" s="746">
        <v>4227205</v>
      </c>
      <c r="E140" s="754">
        <v>4335648</v>
      </c>
      <c r="F140" s="790">
        <v>4516211</v>
      </c>
      <c r="G140" s="746">
        <v>4520940</v>
      </c>
      <c r="H140" s="755">
        <v>4454450</v>
      </c>
      <c r="I140" s="754">
        <v>4798430</v>
      </c>
      <c r="J140" s="723"/>
    </row>
    <row r="141" spans="1:10">
      <c r="A141" s="788" t="s">
        <v>939</v>
      </c>
      <c r="B141" s="745">
        <v>1448936</v>
      </c>
      <c r="C141" s="746">
        <v>1412586</v>
      </c>
      <c r="D141" s="746">
        <v>1433248</v>
      </c>
      <c r="E141" s="747">
        <v>1243349</v>
      </c>
      <c r="F141" s="790">
        <v>1234226</v>
      </c>
      <c r="G141" s="748">
        <v>1228983</v>
      </c>
      <c r="H141" s="755">
        <v>1178109</v>
      </c>
      <c r="I141" s="747">
        <v>1175863</v>
      </c>
      <c r="J141" s="723"/>
    </row>
    <row r="142" spans="1:10">
      <c r="A142" s="772" t="s">
        <v>940</v>
      </c>
      <c r="B142" s="732"/>
      <c r="C142" s="733"/>
      <c r="D142" s="733"/>
      <c r="E142" s="734"/>
      <c r="F142" s="735"/>
      <c r="G142" s="733"/>
      <c r="H142" s="736"/>
      <c r="I142" s="734"/>
      <c r="J142" s="723"/>
    </row>
    <row r="143" spans="1:10">
      <c r="A143" s="772" t="s">
        <v>834</v>
      </c>
      <c r="B143" s="732">
        <v>234848</v>
      </c>
      <c r="C143" s="733">
        <v>274229</v>
      </c>
      <c r="D143" s="733">
        <v>269223</v>
      </c>
      <c r="E143" s="734">
        <v>263490</v>
      </c>
      <c r="F143" s="735">
        <v>320637</v>
      </c>
      <c r="G143" s="733">
        <v>307447</v>
      </c>
      <c r="H143" s="736">
        <v>374189</v>
      </c>
      <c r="I143" s="734">
        <v>396348</v>
      </c>
      <c r="J143" s="723"/>
    </row>
    <row r="144" spans="1:10">
      <c r="A144" s="772" t="s">
        <v>609</v>
      </c>
      <c r="B144" s="732">
        <v>310842</v>
      </c>
      <c r="C144" s="733">
        <v>306837</v>
      </c>
      <c r="D144" s="733">
        <v>322600</v>
      </c>
      <c r="E144" s="737">
        <v>304423</v>
      </c>
      <c r="F144" s="735">
        <v>343238</v>
      </c>
      <c r="G144" s="756">
        <v>341207</v>
      </c>
      <c r="H144" s="736">
        <v>426210</v>
      </c>
      <c r="I144" s="737">
        <v>443958</v>
      </c>
      <c r="J144" s="723"/>
    </row>
    <row r="145" spans="1:10">
      <c r="A145" s="772" t="s">
        <v>610</v>
      </c>
      <c r="B145" s="732">
        <v>398619</v>
      </c>
      <c r="C145" s="733">
        <v>399244</v>
      </c>
      <c r="D145" s="733">
        <v>399591</v>
      </c>
      <c r="E145" s="734">
        <v>396819</v>
      </c>
      <c r="F145" s="735">
        <v>404517</v>
      </c>
      <c r="G145" s="733">
        <v>401324</v>
      </c>
      <c r="H145" s="736">
        <v>398219</v>
      </c>
      <c r="I145" s="734">
        <v>400412</v>
      </c>
      <c r="J145" s="723"/>
    </row>
    <row r="146" spans="1:10">
      <c r="A146" s="772" t="s">
        <v>182</v>
      </c>
      <c r="B146" s="732">
        <v>221162</v>
      </c>
      <c r="C146" s="733">
        <v>231074</v>
      </c>
      <c r="D146" s="733">
        <v>229418</v>
      </c>
      <c r="E146" s="734">
        <v>198666</v>
      </c>
      <c r="F146" s="735">
        <v>217398</v>
      </c>
      <c r="G146" s="733">
        <v>210915</v>
      </c>
      <c r="H146" s="736">
        <v>220814</v>
      </c>
      <c r="I146" s="734">
        <v>359050</v>
      </c>
      <c r="J146" s="723"/>
    </row>
    <row r="147" spans="1:10">
      <c r="A147" s="772" t="s">
        <v>184</v>
      </c>
      <c r="B147" s="732">
        <v>481505</v>
      </c>
      <c r="C147" s="733">
        <v>462559</v>
      </c>
      <c r="D147" s="733">
        <v>449952</v>
      </c>
      <c r="E147" s="734">
        <v>496438</v>
      </c>
      <c r="F147" s="735">
        <v>525080</v>
      </c>
      <c r="G147" s="733">
        <v>507970</v>
      </c>
      <c r="H147" s="736">
        <v>497089</v>
      </c>
      <c r="I147" s="734">
        <v>511938</v>
      </c>
      <c r="J147" s="723"/>
    </row>
    <row r="148" spans="1:10">
      <c r="A148" s="796" t="s">
        <v>185</v>
      </c>
      <c r="B148" s="741">
        <v>1646976</v>
      </c>
      <c r="C148" s="742">
        <v>1673943</v>
      </c>
      <c r="D148" s="742">
        <v>1670784</v>
      </c>
      <c r="E148" s="742">
        <v>1659836</v>
      </c>
      <c r="F148" s="741">
        <v>1810870</v>
      </c>
      <c r="G148" s="742">
        <f>SUM(G143:G147)</f>
        <v>1768863</v>
      </c>
      <c r="H148" s="742">
        <f>SUM(H143:H147)</f>
        <v>1916521</v>
      </c>
      <c r="I148" s="749">
        <f>SUM(I143:I147)</f>
        <v>2111706</v>
      </c>
      <c r="J148" s="723"/>
    </row>
    <row r="149" spans="1:10" ht="21" thickBot="1">
      <c r="A149" s="762" t="s">
        <v>349</v>
      </c>
      <c r="B149" s="763">
        <v>11864959</v>
      </c>
      <c r="C149" s="764">
        <v>12470860</v>
      </c>
      <c r="D149" s="764">
        <v>13216513</v>
      </c>
      <c r="E149" s="766">
        <v>12552739</v>
      </c>
      <c r="F149" s="763">
        <v>12792767</v>
      </c>
      <c r="G149" s="764">
        <f>SUM(G148,G141,G140,G139,G138)</f>
        <v>12972416</v>
      </c>
      <c r="H149" s="764">
        <f>SUM(H148,H141,H140,H139,H138)</f>
        <v>12562884</v>
      </c>
      <c r="I149" s="766">
        <f>SUM(I148,I141,I140,I139,I138)</f>
        <v>12013511</v>
      </c>
      <c r="J149" s="723"/>
    </row>
    <row r="150" spans="1:10">
      <c r="A150" s="723" t="s">
        <v>998</v>
      </c>
      <c r="B150" s="721"/>
      <c r="C150" s="721"/>
      <c r="D150" s="721"/>
      <c r="E150" s="722"/>
      <c r="F150" s="722"/>
      <c r="G150" s="722"/>
      <c r="H150" s="722"/>
      <c r="I150" s="722"/>
      <c r="J150" s="723"/>
    </row>
    <row r="151" spans="1:10">
      <c r="B151" s="721"/>
      <c r="C151" s="721"/>
      <c r="D151" s="721"/>
      <c r="E151" s="722"/>
      <c r="F151" s="722"/>
      <c r="G151" s="722"/>
      <c r="H151" s="722"/>
      <c r="I151" s="722"/>
      <c r="J151" s="723"/>
    </row>
    <row r="152" spans="1:10">
      <c r="B152" s="721"/>
      <c r="C152" s="721"/>
      <c r="D152" s="721"/>
      <c r="E152" s="722"/>
      <c r="F152" s="722"/>
      <c r="G152" s="722"/>
      <c r="H152" s="722"/>
      <c r="I152" s="722"/>
      <c r="J152" s="723"/>
    </row>
    <row r="153" spans="1:10" ht="21" thickBot="1">
      <c r="A153" s="767" t="s">
        <v>611</v>
      </c>
      <c r="B153" s="767"/>
      <c r="C153" s="767"/>
      <c r="D153" s="767"/>
      <c r="E153" s="767"/>
      <c r="F153" s="767"/>
      <c r="G153" s="767"/>
      <c r="H153" s="767"/>
      <c r="I153" s="767"/>
      <c r="J153" s="723"/>
    </row>
    <row r="154" spans="1:10">
      <c r="A154" s="726" t="s">
        <v>612</v>
      </c>
      <c r="B154" s="768"/>
      <c r="C154" s="769"/>
      <c r="D154" s="770"/>
      <c r="E154" s="771"/>
      <c r="F154" s="768"/>
      <c r="G154" s="769"/>
      <c r="H154" s="770"/>
      <c r="I154" s="771"/>
      <c r="J154" s="723"/>
    </row>
    <row r="155" spans="1:10">
      <c r="A155" s="731" t="s">
        <v>41</v>
      </c>
      <c r="B155" s="772">
        <v>104960</v>
      </c>
      <c r="C155" s="773">
        <v>303338</v>
      </c>
      <c r="D155" s="758">
        <v>181667</v>
      </c>
      <c r="E155" s="774">
        <v>63224</v>
      </c>
      <c r="F155" s="772">
        <v>81790</v>
      </c>
      <c r="G155" s="773">
        <v>71215</v>
      </c>
      <c r="H155" s="758">
        <v>411898</v>
      </c>
      <c r="I155" s="774">
        <v>303615</v>
      </c>
      <c r="J155" s="723"/>
    </row>
    <row r="156" spans="1:10">
      <c r="A156" s="731" t="s">
        <v>42</v>
      </c>
      <c r="B156" s="772">
        <v>40652</v>
      </c>
      <c r="C156" s="773">
        <v>23797</v>
      </c>
      <c r="D156" s="758">
        <v>294393</v>
      </c>
      <c r="E156" s="774">
        <v>291879</v>
      </c>
      <c r="F156" s="772">
        <v>374040</v>
      </c>
      <c r="G156" s="773">
        <v>378313</v>
      </c>
      <c r="H156" s="758">
        <v>100367</v>
      </c>
      <c r="I156" s="774">
        <v>147540</v>
      </c>
      <c r="J156" s="723"/>
    </row>
    <row r="157" spans="1:10">
      <c r="A157" s="731" t="s">
        <v>613</v>
      </c>
      <c r="B157" s="772">
        <v>974084</v>
      </c>
      <c r="C157" s="773">
        <v>1186260</v>
      </c>
      <c r="D157" s="758">
        <v>1249761</v>
      </c>
      <c r="E157" s="774">
        <v>920920</v>
      </c>
      <c r="F157" s="772">
        <v>1007409</v>
      </c>
      <c r="G157" s="773">
        <v>1228377</v>
      </c>
      <c r="H157" s="758">
        <v>852284</v>
      </c>
      <c r="I157" s="774">
        <v>560795</v>
      </c>
      <c r="J157" s="723"/>
    </row>
    <row r="158" spans="1:10">
      <c r="A158" s="731" t="s">
        <v>614</v>
      </c>
      <c r="B158" s="772">
        <v>885328</v>
      </c>
      <c r="C158" s="773">
        <v>974155</v>
      </c>
      <c r="D158" s="758">
        <v>995047</v>
      </c>
      <c r="E158" s="774">
        <v>896598</v>
      </c>
      <c r="F158" s="772">
        <v>920120</v>
      </c>
      <c r="G158" s="773">
        <v>987859</v>
      </c>
      <c r="H158" s="758">
        <v>1080718</v>
      </c>
      <c r="I158" s="774">
        <v>1036830</v>
      </c>
      <c r="J158" s="723"/>
    </row>
    <row r="159" spans="1:10">
      <c r="A159" s="731" t="s">
        <v>207</v>
      </c>
      <c r="B159" s="772">
        <v>66069</v>
      </c>
      <c r="C159" s="773">
        <v>115347</v>
      </c>
      <c r="D159" s="758">
        <v>206952</v>
      </c>
      <c r="E159" s="774">
        <v>200803</v>
      </c>
      <c r="F159" s="772">
        <v>62632</v>
      </c>
      <c r="G159" s="773">
        <v>51318</v>
      </c>
      <c r="H159" s="758">
        <v>80088</v>
      </c>
      <c r="I159" s="774">
        <v>46683</v>
      </c>
      <c r="J159" s="723"/>
    </row>
    <row r="160" spans="1:10">
      <c r="A160" s="731" t="s">
        <v>43</v>
      </c>
      <c r="B160" s="772">
        <v>796578</v>
      </c>
      <c r="C160" s="773">
        <v>888443</v>
      </c>
      <c r="D160" s="758">
        <v>980604</v>
      </c>
      <c r="E160" s="774">
        <v>1144399</v>
      </c>
      <c r="F160" s="772">
        <v>1241248</v>
      </c>
      <c r="G160" s="773">
        <v>1338223</v>
      </c>
      <c r="H160" s="758">
        <v>1339213</v>
      </c>
      <c r="I160" s="774">
        <v>1326360</v>
      </c>
      <c r="J160" s="723"/>
    </row>
    <row r="161" spans="1:10">
      <c r="A161" s="731" t="s">
        <v>320</v>
      </c>
      <c r="B161" s="759">
        <v>518165</v>
      </c>
      <c r="C161" s="760">
        <v>485296</v>
      </c>
      <c r="D161" s="758">
        <v>570556</v>
      </c>
      <c r="E161" s="774">
        <v>505544</v>
      </c>
      <c r="F161" s="775">
        <v>429380</v>
      </c>
      <c r="G161" s="773">
        <v>456412</v>
      </c>
      <c r="H161" s="758">
        <v>423954</v>
      </c>
      <c r="I161" s="774">
        <v>389077</v>
      </c>
      <c r="J161" s="723"/>
    </row>
    <row r="162" spans="1:10">
      <c r="A162" s="740" t="s">
        <v>208</v>
      </c>
      <c r="B162" s="759">
        <v>3385836</v>
      </c>
      <c r="C162" s="760">
        <v>3976636</v>
      </c>
      <c r="D162" s="742">
        <v>4478980</v>
      </c>
      <c r="E162" s="743">
        <v>4023367</v>
      </c>
      <c r="F162" s="775">
        <v>4116619</v>
      </c>
      <c r="G162" s="742">
        <f>SUM(G155:G161)</f>
        <v>4511717</v>
      </c>
      <c r="H162" s="744">
        <f>SUM(H155:H161)</f>
        <v>4288522</v>
      </c>
      <c r="I162" s="776">
        <f>SUM(I155:I161)</f>
        <v>3810900</v>
      </c>
      <c r="J162" s="723"/>
    </row>
    <row r="163" spans="1:10">
      <c r="A163" s="731" t="s">
        <v>769</v>
      </c>
      <c r="B163" s="731"/>
      <c r="C163" s="758"/>
      <c r="D163" s="758"/>
      <c r="E163" s="774"/>
      <c r="F163" s="772"/>
      <c r="G163" s="758"/>
      <c r="H163" s="722"/>
      <c r="I163" s="774"/>
      <c r="J163" s="723"/>
    </row>
    <row r="164" spans="1:10">
      <c r="A164" s="731" t="s">
        <v>770</v>
      </c>
      <c r="B164" s="731">
        <v>1024604</v>
      </c>
      <c r="C164" s="758">
        <v>1015239</v>
      </c>
      <c r="D164" s="758">
        <v>737534</v>
      </c>
      <c r="E164" s="774">
        <v>729059</v>
      </c>
      <c r="F164" s="772">
        <v>651545</v>
      </c>
      <c r="G164" s="758">
        <v>649414</v>
      </c>
      <c r="H164" s="722">
        <v>685005</v>
      </c>
      <c r="I164" s="774">
        <v>660147</v>
      </c>
      <c r="J164" s="723"/>
    </row>
    <row r="165" spans="1:10">
      <c r="A165" s="731" t="s">
        <v>771</v>
      </c>
      <c r="B165" s="731">
        <v>190590</v>
      </c>
      <c r="C165" s="758">
        <v>180245</v>
      </c>
      <c r="D165" s="758">
        <v>179352</v>
      </c>
      <c r="E165" s="774">
        <v>231237</v>
      </c>
      <c r="F165" s="772">
        <v>235021</v>
      </c>
      <c r="G165" s="758">
        <v>221084</v>
      </c>
      <c r="H165" s="722">
        <v>227808</v>
      </c>
      <c r="I165" s="774">
        <v>365706</v>
      </c>
      <c r="J165" s="723"/>
    </row>
    <row r="166" spans="1:10">
      <c r="A166" s="731" t="s">
        <v>772</v>
      </c>
      <c r="B166" s="731">
        <v>280114</v>
      </c>
      <c r="C166" s="758">
        <v>293538</v>
      </c>
      <c r="D166" s="758">
        <v>308595</v>
      </c>
      <c r="E166" s="774">
        <v>268600</v>
      </c>
      <c r="F166" s="772">
        <v>274912</v>
      </c>
      <c r="G166" s="758">
        <v>238631</v>
      </c>
      <c r="H166" s="722">
        <v>220054</v>
      </c>
      <c r="I166" s="774">
        <v>188359</v>
      </c>
      <c r="J166" s="723"/>
    </row>
    <row r="167" spans="1:10">
      <c r="A167" s="731" t="s">
        <v>773</v>
      </c>
      <c r="B167" s="731">
        <v>3117406</v>
      </c>
      <c r="C167" s="758">
        <v>3182692</v>
      </c>
      <c r="D167" s="758">
        <v>3245753</v>
      </c>
      <c r="E167" s="774">
        <v>3298506</v>
      </c>
      <c r="F167" s="772">
        <v>3376605</v>
      </c>
      <c r="G167" s="758">
        <v>3420503</v>
      </c>
      <c r="H167" s="722">
        <v>3462544</v>
      </c>
      <c r="I167" s="774">
        <v>3521060</v>
      </c>
      <c r="J167" s="723"/>
    </row>
    <row r="168" spans="1:10">
      <c r="A168" s="731" t="s">
        <v>774</v>
      </c>
      <c r="B168" s="759">
        <v>283167</v>
      </c>
      <c r="C168" s="758">
        <v>277055</v>
      </c>
      <c r="D168" s="758">
        <v>267094</v>
      </c>
      <c r="E168" s="774">
        <v>260032</v>
      </c>
      <c r="F168" s="775">
        <v>274745</v>
      </c>
      <c r="G168" s="758">
        <v>236521</v>
      </c>
      <c r="H168" s="722">
        <v>222506</v>
      </c>
      <c r="I168" s="774">
        <v>250737</v>
      </c>
      <c r="J168" s="723"/>
    </row>
    <row r="169" spans="1:10">
      <c r="A169" s="740" t="s">
        <v>44</v>
      </c>
      <c r="B169" s="741">
        <v>4895881</v>
      </c>
      <c r="C169" s="742">
        <v>4948769</v>
      </c>
      <c r="D169" s="742">
        <v>4738328</v>
      </c>
      <c r="E169" s="743">
        <v>4787434</v>
      </c>
      <c r="F169" s="775">
        <v>4812828</v>
      </c>
      <c r="G169" s="742">
        <f>SUM(G164:G168)</f>
        <v>4766153</v>
      </c>
      <c r="H169" s="744">
        <f>SUM(H164:H168)</f>
        <v>4817917</v>
      </c>
      <c r="I169" s="776">
        <f>SUM(I164:I168)</f>
        <v>4986009</v>
      </c>
      <c r="J169" s="723"/>
    </row>
    <row r="170" spans="1:10">
      <c r="A170" s="900" t="s">
        <v>819</v>
      </c>
      <c r="B170" s="759">
        <v>37902</v>
      </c>
      <c r="C170" s="760">
        <v>36597</v>
      </c>
      <c r="D170" s="760">
        <v>296823</v>
      </c>
      <c r="E170" s="792">
        <v>276849</v>
      </c>
      <c r="F170" s="775">
        <v>273809</v>
      </c>
      <c r="G170" s="760">
        <v>262630</v>
      </c>
      <c r="H170" s="761">
        <v>260723</v>
      </c>
      <c r="I170" s="743">
        <v>251949</v>
      </c>
      <c r="J170" s="723"/>
    </row>
    <row r="171" spans="1:10">
      <c r="A171" s="731" t="s">
        <v>820</v>
      </c>
      <c r="B171" s="731"/>
      <c r="C171" s="758"/>
      <c r="D171" s="758"/>
      <c r="E171" s="774"/>
      <c r="F171" s="772"/>
      <c r="G171" s="758"/>
      <c r="H171" s="722"/>
      <c r="I171" s="774"/>
      <c r="J171" s="723"/>
    </row>
    <row r="172" spans="1:10">
      <c r="A172" s="731" t="s">
        <v>45</v>
      </c>
      <c r="B172" s="731">
        <v>629019</v>
      </c>
      <c r="C172" s="758">
        <v>629243</v>
      </c>
      <c r="D172" s="758">
        <v>630381</v>
      </c>
      <c r="E172" s="774">
        <v>630576</v>
      </c>
      <c r="F172" s="772">
        <v>630750</v>
      </c>
      <c r="G172" s="758">
        <v>630765</v>
      </c>
      <c r="H172" s="722">
        <v>630765</v>
      </c>
      <c r="I172" s="774">
        <v>630765</v>
      </c>
      <c r="J172" s="723"/>
    </row>
    <row r="173" spans="1:10">
      <c r="A173" s="731" t="s">
        <v>821</v>
      </c>
      <c r="B173" s="731">
        <v>1146403</v>
      </c>
      <c r="C173" s="758">
        <v>1147507</v>
      </c>
      <c r="D173" s="758">
        <v>1149625</v>
      </c>
      <c r="E173" s="774">
        <v>1151447</v>
      </c>
      <c r="F173" s="772">
        <v>1152593</v>
      </c>
      <c r="G173" s="758">
        <v>1153571</v>
      </c>
      <c r="H173" s="722">
        <v>1154279</v>
      </c>
      <c r="I173" s="774">
        <v>1155034</v>
      </c>
      <c r="J173" s="723"/>
    </row>
    <row r="174" spans="1:10">
      <c r="A174" s="731" t="s">
        <v>822</v>
      </c>
      <c r="B174" s="731">
        <v>1782895</v>
      </c>
      <c r="C174" s="758">
        <v>1842655</v>
      </c>
      <c r="D174" s="758">
        <v>2042874</v>
      </c>
      <c r="E174" s="774">
        <v>2059361</v>
      </c>
      <c r="F174" s="772">
        <v>2094336</v>
      </c>
      <c r="G174" s="758">
        <v>2085045</v>
      </c>
      <c r="H174" s="722">
        <v>2095453</v>
      </c>
      <c r="I174" s="774">
        <v>1916951</v>
      </c>
      <c r="J174" s="723"/>
    </row>
    <row r="175" spans="1:10">
      <c r="A175" s="731" t="s">
        <v>823</v>
      </c>
      <c r="B175" s="777">
        <v>-9105</v>
      </c>
      <c r="C175" s="756">
        <v>-106542</v>
      </c>
      <c r="D175" s="756">
        <v>-115825</v>
      </c>
      <c r="E175" s="737">
        <v>-371527</v>
      </c>
      <c r="F175" s="787">
        <v>-283326</v>
      </c>
      <c r="G175" s="756">
        <v>-432571</v>
      </c>
      <c r="H175" s="721">
        <v>-680085</v>
      </c>
      <c r="I175" s="737">
        <v>-733443</v>
      </c>
      <c r="J175" s="723"/>
    </row>
    <row r="176" spans="1:10">
      <c r="A176" s="731" t="s">
        <v>824</v>
      </c>
      <c r="B176" s="778">
        <v>-3872</v>
      </c>
      <c r="C176" s="779">
        <v>-4005</v>
      </c>
      <c r="D176" s="779">
        <v>-4673</v>
      </c>
      <c r="E176" s="737">
        <v>-4768</v>
      </c>
      <c r="F176" s="797">
        <v>-4842</v>
      </c>
      <c r="G176" s="756">
        <v>-4894</v>
      </c>
      <c r="H176" s="721">
        <v>-4690</v>
      </c>
      <c r="I176" s="737">
        <v>-4654</v>
      </c>
      <c r="J176" s="723"/>
    </row>
    <row r="177" spans="1:10">
      <c r="A177" s="740" t="s">
        <v>46</v>
      </c>
      <c r="B177" s="778">
        <v>3545340</v>
      </c>
      <c r="C177" s="779">
        <v>3508858</v>
      </c>
      <c r="D177" s="779">
        <v>3702382</v>
      </c>
      <c r="E177" s="798">
        <v>3465089</v>
      </c>
      <c r="F177" s="797">
        <v>3589511</v>
      </c>
      <c r="G177" s="780">
        <f>SUM(G172:G176)</f>
        <v>3431916</v>
      </c>
      <c r="H177" s="781">
        <f>SUM(H172:H176)</f>
        <v>3195722</v>
      </c>
      <c r="I177" s="757">
        <f>SUM(I172:I176)</f>
        <v>2964653</v>
      </c>
      <c r="J177" s="723"/>
    </row>
    <row r="178" spans="1:10" ht="21" thickBot="1">
      <c r="A178" s="799"/>
      <c r="B178" s="763">
        <v>11864959</v>
      </c>
      <c r="C178" s="764">
        <v>12470860</v>
      </c>
      <c r="D178" s="764">
        <v>13216513</v>
      </c>
      <c r="E178" s="800">
        <v>12552739</v>
      </c>
      <c r="F178" s="801">
        <v>12792767</v>
      </c>
      <c r="G178" s="782">
        <f>SUM(G177,G170,G169,G162)</f>
        <v>12972416</v>
      </c>
      <c r="H178" s="783">
        <f>SUM(H177,H170,H169,H162)</f>
        <v>12562884</v>
      </c>
      <c r="I178" s="766">
        <f>SUM(I177,I170,I169,I162)</f>
        <v>12013511</v>
      </c>
      <c r="J178" s="723"/>
    </row>
    <row r="179" spans="1:10">
      <c r="A179" s="722"/>
      <c r="B179" s="721"/>
      <c r="C179" s="721"/>
      <c r="D179" s="721"/>
      <c r="E179" s="722"/>
      <c r="F179" s="721"/>
      <c r="G179" s="721"/>
      <c r="H179" s="721"/>
      <c r="I179" s="721"/>
      <c r="J179" s="723"/>
    </row>
    <row r="180" spans="1:10">
      <c r="A180" s="722"/>
      <c r="B180" s="721"/>
      <c r="C180" s="721"/>
      <c r="D180" s="721"/>
      <c r="E180" s="722"/>
      <c r="F180" s="721"/>
      <c r="G180" s="721"/>
      <c r="H180" s="721"/>
      <c r="I180" s="721"/>
      <c r="J180" s="723"/>
    </row>
    <row r="181" spans="1:10">
      <c r="A181" s="722"/>
      <c r="B181" s="721"/>
      <c r="C181" s="721"/>
      <c r="D181" s="721"/>
      <c r="E181" s="722"/>
      <c r="F181" s="721"/>
      <c r="G181" s="721"/>
      <c r="H181" s="721"/>
      <c r="I181" s="721"/>
      <c r="J181" s="723"/>
    </row>
    <row r="182" spans="1:10">
      <c r="A182" s="722"/>
      <c r="B182" s="721"/>
      <c r="C182" s="721"/>
      <c r="D182" s="721"/>
      <c r="E182" s="722"/>
      <c r="F182" s="721"/>
      <c r="G182" s="721"/>
      <c r="H182" s="721"/>
      <c r="I182" s="721"/>
      <c r="J182" s="723"/>
    </row>
    <row r="183" spans="1:10">
      <c r="A183" s="722"/>
      <c r="B183" s="721"/>
      <c r="C183" s="721"/>
      <c r="D183" s="721"/>
      <c r="E183" s="722"/>
      <c r="F183" s="721"/>
      <c r="G183" s="721"/>
      <c r="H183" s="721"/>
      <c r="I183" s="721"/>
      <c r="J183" s="723"/>
    </row>
    <row r="184" spans="1:10">
      <c r="A184" s="722"/>
      <c r="B184" s="721"/>
      <c r="C184" s="721"/>
      <c r="D184" s="721"/>
      <c r="E184" s="722"/>
      <c r="F184" s="721"/>
      <c r="G184" s="721"/>
      <c r="H184" s="721"/>
      <c r="I184" s="721"/>
      <c r="J184" s="723"/>
    </row>
    <row r="185" spans="1:10">
      <c r="A185" s="722"/>
      <c r="B185" s="721"/>
      <c r="C185" s="721"/>
      <c r="D185" s="721"/>
      <c r="E185" s="722"/>
      <c r="F185" s="721"/>
      <c r="G185" s="721"/>
      <c r="H185" s="721"/>
      <c r="I185" s="721"/>
      <c r="J185" s="723"/>
    </row>
    <row r="186" spans="1:10">
      <c r="A186" s="722"/>
      <c r="B186" s="721"/>
      <c r="C186" s="721"/>
      <c r="D186" s="721"/>
      <c r="E186" s="722"/>
      <c r="F186" s="721"/>
      <c r="G186" s="721"/>
      <c r="H186" s="721"/>
      <c r="I186" s="721"/>
      <c r="J186" s="723"/>
    </row>
    <row r="187" spans="1:10">
      <c r="A187" s="722"/>
      <c r="B187" s="721"/>
      <c r="C187" s="721"/>
      <c r="D187" s="721"/>
      <c r="E187" s="722"/>
      <c r="F187" s="721"/>
      <c r="G187" s="721"/>
      <c r="H187" s="721"/>
      <c r="I187" s="721"/>
      <c r="J187" s="723"/>
    </row>
    <row r="188" spans="1:10">
      <c r="A188" s="802"/>
      <c r="B188" s="784" t="s">
        <v>510</v>
      </c>
      <c r="C188" s="784"/>
      <c r="D188" s="784"/>
      <c r="E188" s="784"/>
      <c r="F188" s="784" t="s">
        <v>511</v>
      </c>
      <c r="G188" s="785"/>
      <c r="H188" s="785"/>
      <c r="I188" s="785"/>
      <c r="J188" s="723"/>
    </row>
    <row r="189" spans="1:10">
      <c r="A189" s="786"/>
      <c r="B189" s="795">
        <v>2005</v>
      </c>
      <c r="E189" s="795">
        <v>2006</v>
      </c>
      <c r="F189" s="786"/>
      <c r="H189" s="795"/>
      <c r="I189" s="795">
        <v>2007</v>
      </c>
      <c r="J189" s="723"/>
    </row>
    <row r="190" spans="1:10" ht="21" thickBot="1">
      <c r="A190" s="724" t="s">
        <v>579</v>
      </c>
      <c r="B190" s="725" t="s">
        <v>558</v>
      </c>
      <c r="C190" s="725" t="s">
        <v>555</v>
      </c>
      <c r="D190" s="725" t="s">
        <v>728</v>
      </c>
      <c r="E190" s="725" t="s">
        <v>557</v>
      </c>
      <c r="F190" s="725" t="s">
        <v>558</v>
      </c>
      <c r="G190" s="725" t="s">
        <v>555</v>
      </c>
      <c r="H190" s="725" t="s">
        <v>556</v>
      </c>
      <c r="I190" s="725" t="s">
        <v>557</v>
      </c>
      <c r="J190" s="723"/>
    </row>
    <row r="191" spans="1:10">
      <c r="A191" s="768" t="s">
        <v>559</v>
      </c>
      <c r="B191" s="727"/>
      <c r="C191" s="728"/>
      <c r="D191" s="728"/>
      <c r="E191" s="729"/>
      <c r="F191" s="727"/>
      <c r="G191" s="728"/>
      <c r="H191" s="728"/>
      <c r="I191" s="729"/>
      <c r="J191" s="723"/>
    </row>
    <row r="192" spans="1:10">
      <c r="A192" s="753" t="s">
        <v>297</v>
      </c>
      <c r="B192" s="732">
        <v>509449</v>
      </c>
      <c r="C192" s="733">
        <v>581200</v>
      </c>
      <c r="D192" s="733">
        <v>615072</v>
      </c>
      <c r="E192" s="734">
        <v>703098</v>
      </c>
      <c r="F192" s="735">
        <v>560400</v>
      </c>
      <c r="G192" s="733">
        <v>555330</v>
      </c>
      <c r="H192" s="733">
        <v>733323</v>
      </c>
      <c r="I192" s="734">
        <v>799899</v>
      </c>
      <c r="J192" s="723"/>
    </row>
    <row r="193" spans="1:10">
      <c r="A193" s="772" t="s">
        <v>298</v>
      </c>
      <c r="B193" s="732">
        <v>479801</v>
      </c>
      <c r="C193" s="733">
        <v>508017</v>
      </c>
      <c r="D193" s="733">
        <v>527689</v>
      </c>
      <c r="E193" s="734">
        <v>536968</v>
      </c>
      <c r="F193" s="735">
        <v>461655</v>
      </c>
      <c r="G193" s="733">
        <v>471332</v>
      </c>
      <c r="H193" s="733">
        <v>488585</v>
      </c>
      <c r="I193" s="734">
        <v>493315</v>
      </c>
      <c r="J193" s="723"/>
    </row>
    <row r="194" spans="1:10">
      <c r="A194" s="772" t="s">
        <v>817</v>
      </c>
      <c r="B194" s="732">
        <v>939281</v>
      </c>
      <c r="C194" s="733">
        <v>1008768</v>
      </c>
      <c r="D194" s="733">
        <v>1348004</v>
      </c>
      <c r="E194" s="737">
        <v>985508</v>
      </c>
      <c r="F194" s="735">
        <v>1039679</v>
      </c>
      <c r="G194" s="733">
        <v>1150867</v>
      </c>
      <c r="H194" s="733">
        <v>1698575</v>
      </c>
      <c r="I194" s="737">
        <v>1369777</v>
      </c>
      <c r="J194" s="723"/>
    </row>
    <row r="195" spans="1:10">
      <c r="A195" s="772" t="s">
        <v>181</v>
      </c>
      <c r="B195" s="732">
        <v>702107</v>
      </c>
      <c r="C195" s="733">
        <v>805856</v>
      </c>
      <c r="D195" s="733">
        <v>751545</v>
      </c>
      <c r="E195" s="737">
        <v>804724</v>
      </c>
      <c r="F195" s="735">
        <v>948126</v>
      </c>
      <c r="G195" s="733">
        <v>1152646</v>
      </c>
      <c r="H195" s="733">
        <v>966205</v>
      </c>
      <c r="I195" s="737">
        <v>940875</v>
      </c>
      <c r="J195" s="723"/>
    </row>
    <row r="196" spans="1:10">
      <c r="A196" s="772" t="s">
        <v>182</v>
      </c>
      <c r="B196" s="732">
        <v>131738</v>
      </c>
      <c r="C196" s="733">
        <v>138160</v>
      </c>
      <c r="D196" s="733">
        <v>177123</v>
      </c>
      <c r="E196" s="734">
        <v>221311</v>
      </c>
      <c r="F196" s="735">
        <v>200966</v>
      </c>
      <c r="G196" s="733">
        <v>251374</v>
      </c>
      <c r="H196" s="733">
        <v>247536</v>
      </c>
      <c r="I196" s="734">
        <v>243782</v>
      </c>
      <c r="J196" s="723"/>
    </row>
    <row r="197" spans="1:10">
      <c r="A197" s="772" t="s">
        <v>320</v>
      </c>
      <c r="B197" s="732">
        <v>431961</v>
      </c>
      <c r="C197" s="738">
        <v>552876</v>
      </c>
      <c r="D197" s="738">
        <v>570661</v>
      </c>
      <c r="E197" s="737">
        <v>517915</v>
      </c>
      <c r="F197" s="735">
        <v>537180</v>
      </c>
      <c r="G197" s="738">
        <v>636325</v>
      </c>
      <c r="H197" s="738">
        <v>705928</v>
      </c>
      <c r="I197" s="737">
        <v>699075</v>
      </c>
      <c r="J197" s="723"/>
    </row>
    <row r="198" spans="1:10">
      <c r="A198" s="796" t="s">
        <v>321</v>
      </c>
      <c r="B198" s="741">
        <v>3194337</v>
      </c>
      <c r="C198" s="742">
        <v>3594877</v>
      </c>
      <c r="D198" s="742">
        <v>3990094</v>
      </c>
      <c r="E198" s="747">
        <v>3769524</v>
      </c>
      <c r="F198" s="741">
        <v>3748006</v>
      </c>
      <c r="G198" s="789">
        <v>4217874</v>
      </c>
      <c r="H198" s="742">
        <v>4840152</v>
      </c>
      <c r="I198" s="747">
        <v>4546723</v>
      </c>
      <c r="J198" s="723"/>
    </row>
    <row r="199" spans="1:10">
      <c r="A199" s="788" t="s">
        <v>183</v>
      </c>
      <c r="B199" s="745">
        <v>313940</v>
      </c>
      <c r="C199" s="746">
        <v>343998</v>
      </c>
      <c r="D199" s="746">
        <v>371895</v>
      </c>
      <c r="E199" s="747">
        <v>360372</v>
      </c>
      <c r="F199" s="790">
        <v>355609</v>
      </c>
      <c r="G199" s="803">
        <v>370905</v>
      </c>
      <c r="H199" s="746">
        <v>337616</v>
      </c>
      <c r="I199" s="747">
        <v>308694</v>
      </c>
      <c r="J199" s="723"/>
    </row>
    <row r="200" spans="1:10">
      <c r="A200" s="788" t="s">
        <v>322</v>
      </c>
      <c r="B200" s="745">
        <v>3019294</v>
      </c>
      <c r="C200" s="746">
        <v>3163720</v>
      </c>
      <c r="D200" s="746">
        <v>3383226</v>
      </c>
      <c r="E200" s="754">
        <v>3519907</v>
      </c>
      <c r="F200" s="790">
        <v>3532095</v>
      </c>
      <c r="G200" s="803">
        <v>3650394</v>
      </c>
      <c r="H200" s="746">
        <v>3828406</v>
      </c>
      <c r="I200" s="754">
        <v>3888736</v>
      </c>
      <c r="J200" s="723"/>
    </row>
    <row r="201" spans="1:10">
      <c r="A201" s="788" t="s">
        <v>939</v>
      </c>
      <c r="B201" s="745">
        <v>1388767</v>
      </c>
      <c r="C201" s="746">
        <v>1379905</v>
      </c>
      <c r="D201" s="746">
        <v>1381678</v>
      </c>
      <c r="E201" s="747">
        <v>1388547</v>
      </c>
      <c r="F201" s="790">
        <v>1438409</v>
      </c>
      <c r="G201" s="803">
        <v>1441587</v>
      </c>
      <c r="H201" s="746">
        <v>1452113</v>
      </c>
      <c r="I201" s="747">
        <v>1421531</v>
      </c>
      <c r="J201" s="723"/>
    </row>
    <row r="202" spans="1:10">
      <c r="A202" s="772" t="s">
        <v>940</v>
      </c>
      <c r="B202" s="732"/>
      <c r="C202" s="733"/>
      <c r="D202" s="733"/>
      <c r="E202" s="734"/>
      <c r="F202" s="735"/>
      <c r="G202" s="767"/>
      <c r="H202" s="733"/>
      <c r="I202" s="734"/>
      <c r="J202" s="723"/>
    </row>
    <row r="203" spans="1:10">
      <c r="A203" s="772" t="s">
        <v>608</v>
      </c>
      <c r="B203" s="732">
        <v>192902</v>
      </c>
      <c r="C203" s="733">
        <v>192688</v>
      </c>
      <c r="D203" s="733">
        <v>194959</v>
      </c>
      <c r="E203" s="734">
        <v>207034</v>
      </c>
      <c r="F203" s="735">
        <v>204130</v>
      </c>
      <c r="G203" s="767">
        <v>213422</v>
      </c>
      <c r="H203" s="733">
        <v>215145</v>
      </c>
      <c r="I203" s="734">
        <v>233255</v>
      </c>
      <c r="J203" s="723"/>
    </row>
    <row r="204" spans="1:10">
      <c r="A204" s="772" t="s">
        <v>609</v>
      </c>
      <c r="B204" s="732">
        <v>288028</v>
      </c>
      <c r="C204" s="733">
        <v>291021</v>
      </c>
      <c r="D204" s="733">
        <v>296601</v>
      </c>
      <c r="E204" s="737">
        <v>299024</v>
      </c>
      <c r="F204" s="735">
        <v>292497</v>
      </c>
      <c r="G204" s="767">
        <v>300627</v>
      </c>
      <c r="H204" s="733">
        <v>301643</v>
      </c>
      <c r="I204" s="737">
        <v>304669</v>
      </c>
      <c r="J204" s="723"/>
    </row>
    <row r="205" spans="1:10">
      <c r="A205" s="772" t="s">
        <v>610</v>
      </c>
      <c r="B205" s="732">
        <v>380238</v>
      </c>
      <c r="C205" s="733">
        <v>384917</v>
      </c>
      <c r="D205" s="733">
        <v>389933</v>
      </c>
      <c r="E205" s="734">
        <v>383156</v>
      </c>
      <c r="F205" s="735">
        <v>385152</v>
      </c>
      <c r="G205" s="767">
        <v>389695</v>
      </c>
      <c r="H205" s="733">
        <v>394527</v>
      </c>
      <c r="I205" s="734">
        <v>394117</v>
      </c>
      <c r="J205" s="723"/>
    </row>
    <row r="206" spans="1:10">
      <c r="A206" s="772" t="s">
        <v>182</v>
      </c>
      <c r="B206" s="732">
        <v>242917</v>
      </c>
      <c r="C206" s="733">
        <v>205019</v>
      </c>
      <c r="D206" s="733">
        <v>183349</v>
      </c>
      <c r="E206" s="734">
        <v>178751</v>
      </c>
      <c r="F206" s="735">
        <v>162078</v>
      </c>
      <c r="G206" s="767">
        <v>159563</v>
      </c>
      <c r="H206" s="733">
        <v>156032</v>
      </c>
      <c r="I206" s="734">
        <v>216997</v>
      </c>
      <c r="J206" s="723"/>
    </row>
    <row r="207" spans="1:10">
      <c r="A207" s="772" t="s">
        <v>184</v>
      </c>
      <c r="B207" s="732">
        <v>454050</v>
      </c>
      <c r="C207" s="733">
        <v>452169</v>
      </c>
      <c r="D207" s="733">
        <v>474700</v>
      </c>
      <c r="E207" s="734">
        <v>501438</v>
      </c>
      <c r="F207" s="735">
        <v>407741</v>
      </c>
      <c r="G207" s="767">
        <v>399578</v>
      </c>
      <c r="H207" s="733">
        <v>415227</v>
      </c>
      <c r="I207" s="734">
        <v>401640</v>
      </c>
      <c r="J207" s="723"/>
    </row>
    <row r="208" spans="1:10">
      <c r="A208" s="796" t="s">
        <v>185</v>
      </c>
      <c r="B208" s="741">
        <v>1558135</v>
      </c>
      <c r="C208" s="742">
        <v>1525814</v>
      </c>
      <c r="D208" s="742">
        <v>1539542</v>
      </c>
      <c r="E208" s="742">
        <v>1569403</v>
      </c>
      <c r="F208" s="741">
        <v>1451598</v>
      </c>
      <c r="G208" s="789">
        <v>1462885</v>
      </c>
      <c r="H208" s="742">
        <v>1482574</v>
      </c>
      <c r="I208" s="749">
        <v>1550678</v>
      </c>
      <c r="J208" s="723"/>
    </row>
    <row r="209" spans="1:10" ht="21" thickBot="1">
      <c r="A209" s="762" t="s">
        <v>349</v>
      </c>
      <c r="B209" s="763">
        <v>9474473</v>
      </c>
      <c r="C209" s="764">
        <v>10008314</v>
      </c>
      <c r="D209" s="764">
        <v>10666435</v>
      </c>
      <c r="E209" s="766">
        <v>10607753</v>
      </c>
      <c r="F209" s="763">
        <v>10525717</v>
      </c>
      <c r="G209" s="793">
        <v>11143645</v>
      </c>
      <c r="H209" s="764">
        <v>11940861</v>
      </c>
      <c r="I209" s="766">
        <v>11716362</v>
      </c>
      <c r="J209" s="723"/>
    </row>
    <row r="210" spans="1:10">
      <c r="A210" s="723" t="s">
        <v>998</v>
      </c>
      <c r="B210" s="721"/>
      <c r="C210" s="721"/>
      <c r="D210" s="721"/>
      <c r="E210" s="722"/>
      <c r="F210" s="722"/>
      <c r="G210" s="722"/>
      <c r="H210" s="722"/>
      <c r="I210" s="722"/>
      <c r="J210" s="723"/>
    </row>
    <row r="211" spans="1:10">
      <c r="B211" s="721"/>
      <c r="C211" s="721"/>
      <c r="D211" s="721"/>
      <c r="E211" s="722"/>
      <c r="F211" s="722"/>
      <c r="G211" s="722"/>
      <c r="H211" s="722"/>
      <c r="I211" s="722"/>
      <c r="J211" s="723"/>
    </row>
    <row r="212" spans="1:10">
      <c r="B212" s="721"/>
      <c r="C212" s="721"/>
      <c r="D212" s="721"/>
      <c r="E212" s="722"/>
      <c r="F212" s="722"/>
      <c r="G212" s="722"/>
      <c r="H212" s="722"/>
      <c r="I212" s="722"/>
      <c r="J212" s="723"/>
    </row>
    <row r="213" spans="1:10" ht="21" thickBot="1">
      <c r="A213" s="767" t="s">
        <v>611</v>
      </c>
      <c r="B213" s="767"/>
      <c r="C213" s="767"/>
      <c r="D213" s="767"/>
      <c r="E213" s="767"/>
      <c r="F213" s="767"/>
      <c r="G213" s="767"/>
      <c r="H213" s="767"/>
      <c r="I213" s="767"/>
      <c r="J213" s="723"/>
    </row>
    <row r="214" spans="1:10">
      <c r="A214" s="726" t="s">
        <v>612</v>
      </c>
      <c r="B214" s="768"/>
      <c r="C214" s="769"/>
      <c r="D214" s="770"/>
      <c r="E214" s="771"/>
      <c r="F214" s="768"/>
      <c r="G214" s="769"/>
      <c r="H214" s="770"/>
      <c r="I214" s="771"/>
      <c r="J214" s="723"/>
    </row>
    <row r="215" spans="1:10">
      <c r="A215" s="731" t="s">
        <v>41</v>
      </c>
      <c r="B215" s="772">
        <v>54147</v>
      </c>
      <c r="C215" s="773">
        <v>202882</v>
      </c>
      <c r="D215" s="758">
        <v>198969</v>
      </c>
      <c r="E215" s="774">
        <v>142766</v>
      </c>
      <c r="F215" s="772">
        <v>81422</v>
      </c>
      <c r="G215" s="773">
        <v>247953</v>
      </c>
      <c r="H215" s="758">
        <v>316203</v>
      </c>
      <c r="I215" s="774">
        <v>52291</v>
      </c>
      <c r="J215" s="723"/>
    </row>
    <row r="216" spans="1:10">
      <c r="A216" s="731" t="s">
        <v>42</v>
      </c>
      <c r="B216" s="772">
        <v>162969</v>
      </c>
      <c r="C216" s="773">
        <v>165091</v>
      </c>
      <c r="D216" s="758">
        <v>200763</v>
      </c>
      <c r="E216" s="774">
        <v>193555</v>
      </c>
      <c r="F216" s="772">
        <v>188232</v>
      </c>
      <c r="G216" s="773">
        <v>111620</v>
      </c>
      <c r="H216" s="758">
        <v>45304</v>
      </c>
      <c r="I216" s="774">
        <v>43170</v>
      </c>
      <c r="J216" s="723"/>
    </row>
    <row r="217" spans="1:10">
      <c r="A217" s="731" t="s">
        <v>613</v>
      </c>
      <c r="B217" s="772">
        <v>758955</v>
      </c>
      <c r="C217" s="773">
        <v>854982</v>
      </c>
      <c r="D217" s="758">
        <v>925997</v>
      </c>
      <c r="E217" s="774">
        <v>813332</v>
      </c>
      <c r="F217" s="772">
        <v>836632</v>
      </c>
      <c r="G217" s="773">
        <v>975543</v>
      </c>
      <c r="H217" s="758">
        <v>1174004</v>
      </c>
      <c r="I217" s="774">
        <v>1179694</v>
      </c>
      <c r="J217" s="723"/>
    </row>
    <row r="218" spans="1:10">
      <c r="A218" s="731" t="s">
        <v>614</v>
      </c>
      <c r="B218" s="772">
        <v>666433</v>
      </c>
      <c r="C218" s="773">
        <v>756985</v>
      </c>
      <c r="D218" s="758">
        <v>828850</v>
      </c>
      <c r="E218" s="774">
        <v>854886</v>
      </c>
      <c r="F218" s="772">
        <v>762463</v>
      </c>
      <c r="G218" s="773">
        <v>908378</v>
      </c>
      <c r="H218" s="758">
        <v>971932</v>
      </c>
      <c r="I218" s="774">
        <v>968757</v>
      </c>
      <c r="J218" s="723"/>
    </row>
    <row r="219" spans="1:10">
      <c r="A219" s="731" t="s">
        <v>207</v>
      </c>
      <c r="B219" s="772">
        <v>28550</v>
      </c>
      <c r="C219" s="773">
        <v>33211</v>
      </c>
      <c r="D219" s="758">
        <v>93721</v>
      </c>
      <c r="E219" s="774">
        <v>87295</v>
      </c>
      <c r="F219" s="772">
        <v>40328</v>
      </c>
      <c r="G219" s="773">
        <v>26810</v>
      </c>
      <c r="H219" s="758">
        <v>54484</v>
      </c>
      <c r="I219" s="774">
        <v>70286</v>
      </c>
      <c r="J219" s="723"/>
    </row>
    <row r="220" spans="1:10">
      <c r="A220" s="731" t="s">
        <v>43</v>
      </c>
      <c r="B220" s="772">
        <v>574814</v>
      </c>
      <c r="C220" s="773">
        <v>591540</v>
      </c>
      <c r="D220" s="758">
        <v>601446</v>
      </c>
      <c r="E220" s="774">
        <v>599952</v>
      </c>
      <c r="F220" s="772">
        <v>634950</v>
      </c>
      <c r="G220" s="773">
        <v>682717</v>
      </c>
      <c r="H220" s="758">
        <v>717528</v>
      </c>
      <c r="I220" s="774">
        <v>752367</v>
      </c>
      <c r="J220" s="723"/>
    </row>
    <row r="221" spans="1:10">
      <c r="A221" s="731" t="s">
        <v>320</v>
      </c>
      <c r="B221" s="759">
        <v>439507</v>
      </c>
      <c r="C221" s="760">
        <v>489937</v>
      </c>
      <c r="D221" s="758">
        <v>487502</v>
      </c>
      <c r="E221" s="774">
        <v>508442</v>
      </c>
      <c r="F221" s="775">
        <v>491487</v>
      </c>
      <c r="G221" s="773">
        <v>490134</v>
      </c>
      <c r="H221" s="758">
        <v>480118</v>
      </c>
      <c r="I221" s="774">
        <v>485287</v>
      </c>
      <c r="J221" s="723"/>
    </row>
    <row r="222" spans="1:10">
      <c r="A222" s="740" t="s">
        <v>208</v>
      </c>
      <c r="B222" s="759">
        <v>2685375</v>
      </c>
      <c r="C222" s="760">
        <v>3094628</v>
      </c>
      <c r="D222" s="742">
        <v>3337248</v>
      </c>
      <c r="E222" s="743">
        <v>3200228</v>
      </c>
      <c r="F222" s="775">
        <v>3035514</v>
      </c>
      <c r="G222" s="789">
        <v>3443155</v>
      </c>
      <c r="H222" s="789">
        <v>3759573</v>
      </c>
      <c r="I222" s="743">
        <v>3551852</v>
      </c>
      <c r="J222" s="723"/>
    </row>
    <row r="223" spans="1:10">
      <c r="A223" s="731" t="s">
        <v>769</v>
      </c>
      <c r="B223" s="731"/>
      <c r="C223" s="758"/>
      <c r="D223" s="758"/>
      <c r="E223" s="774"/>
      <c r="F223" s="772"/>
      <c r="G223" s="773"/>
      <c r="H223" s="773"/>
      <c r="I223" s="774"/>
      <c r="J223" s="723"/>
    </row>
    <row r="224" spans="1:10">
      <c r="A224" s="731" t="s">
        <v>770</v>
      </c>
      <c r="B224" s="731">
        <v>678303</v>
      </c>
      <c r="C224" s="758">
        <v>690320</v>
      </c>
      <c r="D224" s="758">
        <v>650514</v>
      </c>
      <c r="E224" s="774">
        <v>764898</v>
      </c>
      <c r="F224" s="772">
        <v>868204</v>
      </c>
      <c r="G224" s="773">
        <v>868231</v>
      </c>
      <c r="H224" s="773">
        <v>1003159</v>
      </c>
      <c r="I224" s="774">
        <v>1001005</v>
      </c>
      <c r="J224" s="723"/>
    </row>
    <row r="225" spans="1:10">
      <c r="A225" s="731" t="s">
        <v>771</v>
      </c>
      <c r="B225" s="731">
        <v>351141</v>
      </c>
      <c r="C225" s="758">
        <v>221915</v>
      </c>
      <c r="D225" s="758">
        <v>222834</v>
      </c>
      <c r="E225" s="774">
        <v>182247</v>
      </c>
      <c r="F225" s="772">
        <v>175042</v>
      </c>
      <c r="G225" s="773">
        <v>169667</v>
      </c>
      <c r="H225" s="773">
        <v>170501</v>
      </c>
      <c r="I225" s="774">
        <v>173474</v>
      </c>
      <c r="J225" s="723"/>
    </row>
    <row r="226" spans="1:10">
      <c r="A226" s="731" t="s">
        <v>772</v>
      </c>
      <c r="B226" s="731">
        <v>76889</v>
      </c>
      <c r="C226" s="758">
        <v>143793</v>
      </c>
      <c r="D226" s="758">
        <v>193193</v>
      </c>
      <c r="E226" s="774">
        <v>216497</v>
      </c>
      <c r="F226" s="772">
        <v>178468</v>
      </c>
      <c r="G226" s="773">
        <v>238021</v>
      </c>
      <c r="H226" s="773">
        <v>254331</v>
      </c>
      <c r="I226" s="774">
        <v>261102</v>
      </c>
      <c r="J226" s="723"/>
    </row>
    <row r="227" spans="1:10">
      <c r="A227" s="731" t="s">
        <v>773</v>
      </c>
      <c r="B227" s="731">
        <v>2521860</v>
      </c>
      <c r="C227" s="758">
        <v>2598208</v>
      </c>
      <c r="D227" s="758">
        <v>2680265</v>
      </c>
      <c r="E227" s="774">
        <v>2744321</v>
      </c>
      <c r="F227" s="772">
        <v>2799808</v>
      </c>
      <c r="G227" s="773">
        <v>2880479</v>
      </c>
      <c r="H227" s="773">
        <v>2960559</v>
      </c>
      <c r="I227" s="774">
        <v>3037666</v>
      </c>
      <c r="J227" s="723"/>
    </row>
    <row r="228" spans="1:10">
      <c r="A228" s="731" t="s">
        <v>774</v>
      </c>
      <c r="B228" s="759">
        <v>244682</v>
      </c>
      <c r="C228" s="758">
        <v>234321</v>
      </c>
      <c r="D228" s="758">
        <v>248953</v>
      </c>
      <c r="E228" s="774">
        <v>258609</v>
      </c>
      <c r="F228" s="775">
        <v>256109</v>
      </c>
      <c r="G228" s="773">
        <v>267088</v>
      </c>
      <c r="H228" s="773">
        <v>290970</v>
      </c>
      <c r="I228" s="774">
        <v>281589</v>
      </c>
      <c r="J228" s="723"/>
    </row>
    <row r="229" spans="1:10">
      <c r="A229" s="740" t="s">
        <v>44</v>
      </c>
      <c r="B229" s="741">
        <v>3872875</v>
      </c>
      <c r="C229" s="742">
        <v>3888557</v>
      </c>
      <c r="D229" s="742">
        <v>3995759</v>
      </c>
      <c r="E229" s="743">
        <v>4166572</v>
      </c>
      <c r="F229" s="775">
        <v>4277631</v>
      </c>
      <c r="G229" s="789">
        <v>4423486</v>
      </c>
      <c r="H229" s="789">
        <v>4679520</v>
      </c>
      <c r="I229" s="743">
        <v>4754836</v>
      </c>
      <c r="J229" s="723"/>
    </row>
    <row r="230" spans="1:10">
      <c r="A230" s="900" t="s">
        <v>819</v>
      </c>
      <c r="B230" s="759">
        <v>27870</v>
      </c>
      <c r="C230" s="760">
        <v>25947</v>
      </c>
      <c r="D230" s="760">
        <v>37014</v>
      </c>
      <c r="E230" s="792">
        <v>37101</v>
      </c>
      <c r="F230" s="775">
        <v>39084</v>
      </c>
      <c r="G230" s="791">
        <v>40259</v>
      </c>
      <c r="H230" s="791">
        <v>41967</v>
      </c>
      <c r="I230" s="743">
        <v>38970</v>
      </c>
      <c r="J230" s="723"/>
    </row>
    <row r="231" spans="1:10">
      <c r="A231" s="731" t="s">
        <v>820</v>
      </c>
      <c r="B231" s="731"/>
      <c r="C231" s="758"/>
      <c r="D231" s="758"/>
      <c r="E231" s="774"/>
      <c r="F231" s="772"/>
      <c r="G231" s="773"/>
      <c r="H231" s="773"/>
      <c r="I231" s="774"/>
      <c r="J231" s="723"/>
    </row>
    <row r="232" spans="1:10">
      <c r="A232" s="731" t="s">
        <v>45</v>
      </c>
      <c r="B232" s="731">
        <v>621717</v>
      </c>
      <c r="C232" s="758">
        <v>621724</v>
      </c>
      <c r="D232" s="758">
        <v>621775</v>
      </c>
      <c r="E232" s="774">
        <v>624124</v>
      </c>
      <c r="F232" s="772">
        <v>624967</v>
      </c>
      <c r="G232" s="773">
        <v>625194</v>
      </c>
      <c r="H232" s="773">
        <v>625305</v>
      </c>
      <c r="I232" s="774">
        <v>626907</v>
      </c>
      <c r="J232" s="723"/>
    </row>
    <row r="233" spans="1:10">
      <c r="A233" s="731" t="s">
        <v>821</v>
      </c>
      <c r="B233" s="731">
        <v>1134263</v>
      </c>
      <c r="C233" s="758">
        <v>1134304</v>
      </c>
      <c r="D233" s="758">
        <v>1134289</v>
      </c>
      <c r="E233" s="774">
        <v>1136638</v>
      </c>
      <c r="F233" s="772">
        <v>1138213</v>
      </c>
      <c r="G233" s="773">
        <v>1139185</v>
      </c>
      <c r="H233" s="773">
        <v>1140639</v>
      </c>
      <c r="I233" s="774">
        <v>1143423</v>
      </c>
      <c r="J233" s="723"/>
    </row>
    <row r="234" spans="1:10">
      <c r="A234" s="731" t="s">
        <v>822</v>
      </c>
      <c r="B234" s="731">
        <v>1498227</v>
      </c>
      <c r="C234" s="758">
        <v>1512723</v>
      </c>
      <c r="D234" s="758">
        <v>1681691</v>
      </c>
      <c r="E234" s="774">
        <v>1602654</v>
      </c>
      <c r="F234" s="772">
        <v>1630569</v>
      </c>
      <c r="G234" s="773">
        <v>1620312</v>
      </c>
      <c r="H234" s="773">
        <v>1780228</v>
      </c>
      <c r="I234" s="774">
        <v>1719506</v>
      </c>
      <c r="J234" s="723"/>
    </row>
    <row r="235" spans="1:10">
      <c r="A235" s="731" t="s">
        <v>823</v>
      </c>
      <c r="B235" s="777">
        <v>-359796</v>
      </c>
      <c r="C235" s="756">
        <v>-266656</v>
      </c>
      <c r="D235" s="756">
        <v>-138330</v>
      </c>
      <c r="E235" s="737">
        <v>-156437</v>
      </c>
      <c r="F235" s="787">
        <v>-217044</v>
      </c>
      <c r="G235" s="794">
        <v>-144619</v>
      </c>
      <c r="H235" s="794">
        <v>-82928</v>
      </c>
      <c r="I235" s="737">
        <v>-115493</v>
      </c>
      <c r="J235" s="723"/>
    </row>
    <row r="236" spans="1:10">
      <c r="A236" s="731" t="s">
        <v>824</v>
      </c>
      <c r="B236" s="778">
        <v>-6058</v>
      </c>
      <c r="C236" s="779">
        <v>-2913</v>
      </c>
      <c r="D236" s="779">
        <v>-3011</v>
      </c>
      <c r="E236" s="737">
        <v>-3127</v>
      </c>
      <c r="F236" s="797">
        <v>-3217</v>
      </c>
      <c r="G236" s="794">
        <v>-3327</v>
      </c>
      <c r="H236" s="794">
        <v>-3443</v>
      </c>
      <c r="I236" s="737">
        <v>-3639</v>
      </c>
      <c r="J236" s="723"/>
    </row>
    <row r="237" spans="1:10">
      <c r="A237" s="740" t="s">
        <v>46</v>
      </c>
      <c r="B237" s="778">
        <v>2888353</v>
      </c>
      <c r="C237" s="779">
        <v>2999182</v>
      </c>
      <c r="D237" s="779">
        <v>3296414</v>
      </c>
      <c r="E237" s="798">
        <v>3203852</v>
      </c>
      <c r="F237" s="797">
        <v>3173488</v>
      </c>
      <c r="G237" s="780">
        <v>3236745</v>
      </c>
      <c r="H237" s="780">
        <v>3459801</v>
      </c>
      <c r="I237" s="798">
        <v>3370704</v>
      </c>
      <c r="J237" s="723"/>
    </row>
    <row r="238" spans="1:10" ht="21" thickBot="1">
      <c r="A238" s="799"/>
      <c r="B238" s="763">
        <v>9474473</v>
      </c>
      <c r="C238" s="764">
        <v>10008314</v>
      </c>
      <c r="D238" s="764">
        <v>10666435</v>
      </c>
      <c r="E238" s="800">
        <v>10607753</v>
      </c>
      <c r="F238" s="801">
        <v>10525717</v>
      </c>
      <c r="G238" s="793">
        <v>11143645</v>
      </c>
      <c r="H238" s="793">
        <v>11940861</v>
      </c>
      <c r="I238" s="765">
        <v>11716362</v>
      </c>
      <c r="J238" s="723"/>
    </row>
    <row r="239" spans="1:10">
      <c r="A239" s="722"/>
      <c r="B239" s="721"/>
      <c r="C239" s="721"/>
      <c r="D239" s="721"/>
      <c r="E239" s="722"/>
      <c r="F239" s="721"/>
      <c r="G239" s="721"/>
      <c r="H239" s="721"/>
      <c r="I239" s="721"/>
      <c r="J239" s="723"/>
    </row>
    <row r="240" spans="1:10">
      <c r="A240" s="722"/>
      <c r="B240" s="721"/>
      <c r="C240" s="721"/>
      <c r="D240" s="721"/>
      <c r="E240" s="722"/>
      <c r="F240" s="721"/>
      <c r="G240" s="721"/>
      <c r="H240" s="721"/>
      <c r="I240" s="721"/>
      <c r="J240" s="723"/>
    </row>
    <row r="241" spans="1:10">
      <c r="A241" s="722"/>
      <c r="B241" s="721"/>
      <c r="C241" s="721"/>
      <c r="D241" s="721"/>
      <c r="E241" s="722"/>
      <c r="F241" s="721"/>
      <c r="G241" s="721"/>
      <c r="H241" s="721"/>
      <c r="I241" s="721"/>
      <c r="J241" s="723"/>
    </row>
    <row r="242" spans="1:10">
      <c r="A242" s="722"/>
      <c r="B242" s="721"/>
      <c r="C242" s="721"/>
      <c r="D242" s="721"/>
      <c r="E242" s="722"/>
      <c r="F242" s="721"/>
      <c r="G242" s="721"/>
      <c r="H242" s="721"/>
      <c r="I242" s="721"/>
      <c r="J242" s="723"/>
    </row>
    <row r="243" spans="1:10">
      <c r="A243" s="722"/>
      <c r="B243" s="721"/>
      <c r="C243" s="721"/>
      <c r="D243" s="721"/>
      <c r="E243" s="722"/>
      <c r="F243" s="721"/>
      <c r="G243" s="721"/>
      <c r="H243" s="721"/>
      <c r="I243" s="721"/>
      <c r="J243" s="723"/>
    </row>
    <row r="244" spans="1:10">
      <c r="A244" s="722"/>
      <c r="B244" s="721"/>
      <c r="C244" s="721"/>
      <c r="D244" s="721"/>
      <c r="E244" s="722"/>
      <c r="F244" s="721"/>
      <c r="G244" s="721"/>
      <c r="H244" s="721"/>
      <c r="I244" s="721"/>
      <c r="J244" s="723"/>
    </row>
    <row r="245" spans="1:10">
      <c r="A245" s="722"/>
      <c r="B245" s="721"/>
      <c r="C245" s="721"/>
      <c r="D245" s="721"/>
      <c r="E245" s="722"/>
      <c r="F245" s="721"/>
      <c r="G245" s="721"/>
      <c r="H245" s="721"/>
      <c r="I245" s="721"/>
      <c r="J245" s="723"/>
    </row>
    <row r="246" spans="1:10">
      <c r="A246" s="722"/>
      <c r="B246" s="721"/>
      <c r="C246" s="721"/>
      <c r="D246" s="721"/>
      <c r="E246" s="722"/>
      <c r="F246" s="721"/>
      <c r="G246" s="721"/>
      <c r="H246" s="721"/>
      <c r="I246" s="721"/>
      <c r="J246" s="723"/>
    </row>
    <row r="247" spans="1:10">
      <c r="A247" s="722"/>
      <c r="B247" s="721"/>
      <c r="C247" s="721"/>
      <c r="D247" s="721"/>
      <c r="E247" s="722"/>
      <c r="F247" s="721"/>
      <c r="G247" s="721"/>
      <c r="H247" s="721"/>
      <c r="I247" s="722"/>
      <c r="J247" s="723"/>
    </row>
    <row r="248" spans="1:10">
      <c r="A248" s="804"/>
      <c r="B248" s="784" t="s">
        <v>294</v>
      </c>
      <c r="C248" s="784"/>
      <c r="D248" s="784"/>
      <c r="E248" s="784"/>
      <c r="F248" s="784" t="s">
        <v>295</v>
      </c>
      <c r="G248" s="785"/>
      <c r="H248" s="785"/>
      <c r="I248" s="785"/>
      <c r="J248" s="723"/>
    </row>
    <row r="249" spans="1:10">
      <c r="A249" s="786"/>
      <c r="B249" s="795">
        <v>2003</v>
      </c>
      <c r="E249" s="795">
        <v>2004</v>
      </c>
      <c r="F249" s="786"/>
      <c r="H249" s="795"/>
      <c r="I249" s="795">
        <v>2005</v>
      </c>
      <c r="J249" s="723"/>
    </row>
    <row r="250" spans="1:10" ht="21" thickBot="1">
      <c r="A250" s="724" t="s">
        <v>579</v>
      </c>
      <c r="B250" s="725" t="s">
        <v>296</v>
      </c>
      <c r="C250" s="725" t="s">
        <v>555</v>
      </c>
      <c r="D250" s="725" t="s">
        <v>556</v>
      </c>
      <c r="E250" s="725" t="s">
        <v>557</v>
      </c>
      <c r="F250" s="725" t="s">
        <v>558</v>
      </c>
      <c r="G250" s="725" t="s">
        <v>555</v>
      </c>
      <c r="H250" s="725" t="s">
        <v>556</v>
      </c>
      <c r="I250" s="725" t="s">
        <v>557</v>
      </c>
      <c r="J250" s="723"/>
    </row>
    <row r="251" spans="1:10">
      <c r="A251" s="768" t="s">
        <v>559</v>
      </c>
      <c r="B251" s="727"/>
      <c r="C251" s="728"/>
      <c r="D251" s="728"/>
      <c r="E251" s="729"/>
      <c r="F251" s="727"/>
      <c r="G251" s="728"/>
      <c r="H251" s="728"/>
      <c r="I251" s="729"/>
      <c r="J251" s="723"/>
    </row>
    <row r="252" spans="1:10">
      <c r="A252" s="753" t="s">
        <v>297</v>
      </c>
      <c r="B252" s="735">
        <v>668590</v>
      </c>
      <c r="C252" s="733">
        <v>645344</v>
      </c>
      <c r="D252" s="733">
        <v>905302</v>
      </c>
      <c r="E252" s="734">
        <v>853873</v>
      </c>
      <c r="F252" s="735">
        <v>504771</v>
      </c>
      <c r="G252" s="733">
        <v>452951</v>
      </c>
      <c r="H252" s="733">
        <v>577826</v>
      </c>
      <c r="I252" s="734">
        <v>779103</v>
      </c>
      <c r="J252" s="723"/>
    </row>
    <row r="253" spans="1:10">
      <c r="A253" s="772" t="s">
        <v>298</v>
      </c>
      <c r="B253" s="735">
        <v>230028</v>
      </c>
      <c r="C253" s="733">
        <v>264997</v>
      </c>
      <c r="D253" s="733">
        <v>273261</v>
      </c>
      <c r="E253" s="734">
        <v>274748</v>
      </c>
      <c r="F253" s="735">
        <v>494219</v>
      </c>
      <c r="G253" s="733">
        <v>533373</v>
      </c>
      <c r="H253" s="733">
        <v>540177</v>
      </c>
      <c r="I253" s="734">
        <v>460202</v>
      </c>
      <c r="J253" s="723"/>
    </row>
    <row r="254" spans="1:10">
      <c r="A254" s="772" t="s">
        <v>817</v>
      </c>
      <c r="B254" s="735">
        <v>1051088</v>
      </c>
      <c r="C254" s="733">
        <v>1084306</v>
      </c>
      <c r="D254" s="733">
        <v>1378679</v>
      </c>
      <c r="E254" s="734">
        <v>1011189</v>
      </c>
      <c r="F254" s="735">
        <v>1003829</v>
      </c>
      <c r="G254" s="733">
        <v>1056286</v>
      </c>
      <c r="H254" s="733">
        <v>1285561</v>
      </c>
      <c r="I254" s="737">
        <v>1025362</v>
      </c>
      <c r="J254" s="723"/>
    </row>
    <row r="255" spans="1:10">
      <c r="A255" s="772" t="s">
        <v>181</v>
      </c>
      <c r="B255" s="735">
        <v>720895</v>
      </c>
      <c r="C255" s="733">
        <v>798448</v>
      </c>
      <c r="D255" s="733">
        <v>712737</v>
      </c>
      <c r="E255" s="734">
        <v>666507</v>
      </c>
      <c r="F255" s="735">
        <v>761962</v>
      </c>
      <c r="G255" s="733">
        <v>781361</v>
      </c>
      <c r="H255" s="733">
        <v>653790</v>
      </c>
      <c r="I255" s="737">
        <v>631349</v>
      </c>
      <c r="J255" s="723"/>
    </row>
    <row r="256" spans="1:10">
      <c r="A256" s="772" t="s">
        <v>182</v>
      </c>
      <c r="B256" s="735">
        <v>131244</v>
      </c>
      <c r="C256" s="733">
        <v>132105</v>
      </c>
      <c r="D256" s="733">
        <v>122579</v>
      </c>
      <c r="E256" s="734">
        <v>125532</v>
      </c>
      <c r="F256" s="735">
        <v>123965</v>
      </c>
      <c r="G256" s="733">
        <v>128595</v>
      </c>
      <c r="H256" s="733">
        <v>121938</v>
      </c>
      <c r="I256" s="734">
        <v>141154</v>
      </c>
      <c r="J256" s="723"/>
    </row>
    <row r="257" spans="1:10">
      <c r="A257" s="772" t="s">
        <v>320</v>
      </c>
      <c r="B257" s="735">
        <v>542814</v>
      </c>
      <c r="C257" s="805">
        <v>559220</v>
      </c>
      <c r="D257" s="805">
        <v>480276</v>
      </c>
      <c r="E257" s="734">
        <v>431506</v>
      </c>
      <c r="F257" s="735">
        <v>440486</v>
      </c>
      <c r="G257" s="738">
        <v>463670</v>
      </c>
      <c r="H257" s="738">
        <v>489047</v>
      </c>
      <c r="I257" s="737">
        <v>519001</v>
      </c>
      <c r="J257" s="723"/>
    </row>
    <row r="258" spans="1:10">
      <c r="A258" s="796" t="s">
        <v>321</v>
      </c>
      <c r="B258" s="806">
        <v>3344659</v>
      </c>
      <c r="C258" s="807">
        <v>3484420</v>
      </c>
      <c r="D258" s="808">
        <v>3872834</v>
      </c>
      <c r="E258" s="754">
        <v>3363355</v>
      </c>
      <c r="F258" s="790">
        <v>3329232</v>
      </c>
      <c r="G258" s="789">
        <v>3416236</v>
      </c>
      <c r="H258" s="742">
        <v>3668339</v>
      </c>
      <c r="I258" s="747">
        <v>3556171</v>
      </c>
      <c r="J258" s="723"/>
    </row>
    <row r="259" spans="1:10">
      <c r="A259" s="788" t="s">
        <v>183</v>
      </c>
      <c r="B259" s="790">
        <v>306072</v>
      </c>
      <c r="C259" s="809">
        <v>280535</v>
      </c>
      <c r="D259" s="809">
        <v>269183</v>
      </c>
      <c r="E259" s="809">
        <v>256740</v>
      </c>
      <c r="F259" s="790">
        <v>259792</v>
      </c>
      <c r="G259" s="803">
        <v>270090</v>
      </c>
      <c r="H259" s="746">
        <v>263157</v>
      </c>
      <c r="I259" s="747">
        <v>278961</v>
      </c>
      <c r="J259" s="723"/>
    </row>
    <row r="260" spans="1:10">
      <c r="A260" s="788" t="s">
        <v>322</v>
      </c>
      <c r="B260" s="790">
        <v>2069055</v>
      </c>
      <c r="C260" s="803">
        <v>2208035</v>
      </c>
      <c r="D260" s="746">
        <v>2315386</v>
      </c>
      <c r="E260" s="754">
        <v>2512950</v>
      </c>
      <c r="F260" s="790">
        <v>2554759</v>
      </c>
      <c r="G260" s="803">
        <v>2663362</v>
      </c>
      <c r="H260" s="746">
        <v>2763313</v>
      </c>
      <c r="I260" s="754">
        <v>2745689</v>
      </c>
      <c r="J260" s="723"/>
    </row>
    <row r="261" spans="1:10">
      <c r="A261" s="788" t="s">
        <v>939</v>
      </c>
      <c r="B261" s="790">
        <v>1304928</v>
      </c>
      <c r="C261" s="803">
        <v>1357949</v>
      </c>
      <c r="D261" s="746">
        <v>1363915</v>
      </c>
      <c r="E261" s="754">
        <v>1365044</v>
      </c>
      <c r="F261" s="790">
        <v>1371685</v>
      </c>
      <c r="G261" s="803">
        <v>1383439</v>
      </c>
      <c r="H261" s="746">
        <v>1360772</v>
      </c>
      <c r="I261" s="747">
        <v>1372399</v>
      </c>
      <c r="J261" s="723"/>
    </row>
    <row r="262" spans="1:10">
      <c r="A262" s="772" t="s">
        <v>940</v>
      </c>
      <c r="B262" s="735"/>
      <c r="C262" s="767"/>
      <c r="D262" s="733"/>
      <c r="E262" s="734"/>
      <c r="F262" s="735"/>
      <c r="G262" s="767"/>
      <c r="H262" s="733"/>
      <c r="I262" s="734"/>
      <c r="J262" s="723"/>
    </row>
    <row r="263" spans="1:10">
      <c r="A263" s="772" t="s">
        <v>608</v>
      </c>
      <c r="B263" s="735">
        <v>256118</v>
      </c>
      <c r="C263" s="767">
        <v>251525</v>
      </c>
      <c r="D263" s="733">
        <v>250856</v>
      </c>
      <c r="E263" s="734">
        <v>248010</v>
      </c>
      <c r="F263" s="735">
        <v>233271</v>
      </c>
      <c r="G263" s="767">
        <v>208251</v>
      </c>
      <c r="H263" s="733">
        <v>209385</v>
      </c>
      <c r="I263" s="734">
        <v>187024</v>
      </c>
      <c r="J263" s="723"/>
    </row>
    <row r="264" spans="1:10">
      <c r="A264" s="772" t="s">
        <v>609</v>
      </c>
      <c r="B264" s="735">
        <v>296124</v>
      </c>
      <c r="C264" s="767">
        <v>288805</v>
      </c>
      <c r="D264" s="733">
        <v>284911</v>
      </c>
      <c r="E264" s="734">
        <v>277870</v>
      </c>
      <c r="F264" s="735">
        <v>287278</v>
      </c>
      <c r="G264" s="767">
        <v>274662</v>
      </c>
      <c r="H264" s="733">
        <v>270645</v>
      </c>
      <c r="I264" s="737">
        <v>283923</v>
      </c>
      <c r="J264" s="723"/>
    </row>
    <row r="265" spans="1:10">
      <c r="A265" s="772" t="s">
        <v>610</v>
      </c>
      <c r="B265" s="735">
        <v>331738</v>
      </c>
      <c r="C265" s="767">
        <v>335762</v>
      </c>
      <c r="D265" s="733">
        <v>344835</v>
      </c>
      <c r="E265" s="734">
        <v>349194</v>
      </c>
      <c r="F265" s="735">
        <v>363401</v>
      </c>
      <c r="G265" s="767">
        <v>366983</v>
      </c>
      <c r="H265" s="733">
        <v>373288</v>
      </c>
      <c r="I265" s="734">
        <v>374805</v>
      </c>
      <c r="J265" s="723"/>
    </row>
    <row r="266" spans="1:10">
      <c r="A266" s="772" t="s">
        <v>182</v>
      </c>
      <c r="B266" s="735">
        <v>233036</v>
      </c>
      <c r="C266" s="767">
        <v>237444</v>
      </c>
      <c r="D266" s="733">
        <v>265356</v>
      </c>
      <c r="E266" s="734">
        <v>203203</v>
      </c>
      <c r="F266" s="735">
        <v>228203</v>
      </c>
      <c r="G266" s="767">
        <v>177973</v>
      </c>
      <c r="H266" s="733">
        <v>224694</v>
      </c>
      <c r="I266" s="734">
        <v>240396</v>
      </c>
      <c r="J266" s="723"/>
    </row>
    <row r="267" spans="1:10">
      <c r="A267" s="772" t="s">
        <v>184</v>
      </c>
      <c r="B267" s="735">
        <v>471245</v>
      </c>
      <c r="C267" s="767">
        <v>460386</v>
      </c>
      <c r="D267" s="733">
        <v>425136</v>
      </c>
      <c r="E267" s="734">
        <v>514296</v>
      </c>
      <c r="F267" s="735">
        <v>522106</v>
      </c>
      <c r="G267" s="767">
        <v>492160</v>
      </c>
      <c r="H267" s="733">
        <v>465869</v>
      </c>
      <c r="I267" s="734">
        <v>459732</v>
      </c>
      <c r="J267" s="723"/>
    </row>
    <row r="268" spans="1:10">
      <c r="A268" s="796" t="s">
        <v>185</v>
      </c>
      <c r="B268" s="752">
        <v>1588261</v>
      </c>
      <c r="C268" s="810">
        <v>1573922</v>
      </c>
      <c r="D268" s="750">
        <v>1571094</v>
      </c>
      <c r="E268" s="751">
        <v>1592573</v>
      </c>
      <c r="F268" s="752">
        <v>1634259</v>
      </c>
      <c r="G268" s="789">
        <v>1520029</v>
      </c>
      <c r="H268" s="742">
        <v>1543881</v>
      </c>
      <c r="I268" s="754">
        <v>1545880</v>
      </c>
      <c r="J268" s="723"/>
    </row>
    <row r="269" spans="1:10" ht="21" thickBot="1">
      <c r="A269" s="762" t="s">
        <v>349</v>
      </c>
      <c r="B269" s="811">
        <v>8612975</v>
      </c>
      <c r="C269" s="812">
        <v>8904861</v>
      </c>
      <c r="D269" s="813">
        <v>9392412</v>
      </c>
      <c r="E269" s="814">
        <v>9090662</v>
      </c>
      <c r="F269" s="815">
        <v>9149727</v>
      </c>
      <c r="G269" s="816">
        <v>9253156</v>
      </c>
      <c r="H269" s="1045">
        <v>9599462</v>
      </c>
      <c r="I269" s="817">
        <v>9499100</v>
      </c>
      <c r="J269" s="723"/>
    </row>
    <row r="270" spans="1:10">
      <c r="B270" s="721"/>
      <c r="C270" s="721"/>
      <c r="D270" s="721"/>
      <c r="E270" s="722"/>
      <c r="F270" s="722"/>
      <c r="G270" s="722"/>
      <c r="H270" s="722"/>
      <c r="I270" s="722"/>
      <c r="J270" s="723"/>
    </row>
    <row r="271" spans="1:10">
      <c r="B271" s="721"/>
      <c r="C271" s="721"/>
      <c r="D271" s="721"/>
      <c r="E271" s="722"/>
      <c r="F271" s="722"/>
      <c r="G271" s="722"/>
      <c r="H271" s="722"/>
      <c r="I271" s="722"/>
      <c r="J271" s="723"/>
    </row>
    <row r="272" spans="1:10" ht="21" thickBot="1">
      <c r="A272" s="767" t="s">
        <v>611</v>
      </c>
      <c r="B272" s="767"/>
      <c r="C272" s="767"/>
      <c r="D272" s="767"/>
      <c r="E272" s="767"/>
      <c r="F272" s="767"/>
      <c r="G272" s="767"/>
      <c r="H272" s="767"/>
      <c r="I272" s="767"/>
      <c r="J272" s="723"/>
    </row>
    <row r="273" spans="1:10">
      <c r="A273" s="726" t="s">
        <v>612</v>
      </c>
      <c r="B273" s="768"/>
      <c r="C273" s="769"/>
      <c r="D273" s="770"/>
      <c r="E273" s="771"/>
      <c r="F273" s="768"/>
      <c r="G273" s="769"/>
      <c r="H273" s="770"/>
      <c r="I273" s="771"/>
      <c r="J273" s="723"/>
    </row>
    <row r="274" spans="1:10">
      <c r="A274" s="731" t="s">
        <v>41</v>
      </c>
      <c r="B274" s="772">
        <v>260451</v>
      </c>
      <c r="C274" s="773">
        <v>240279</v>
      </c>
      <c r="D274" s="758">
        <v>228625</v>
      </c>
      <c r="E274" s="774">
        <v>91260</v>
      </c>
      <c r="F274" s="772">
        <v>103828</v>
      </c>
      <c r="G274" s="773">
        <v>158151</v>
      </c>
      <c r="H274" s="758">
        <v>207504</v>
      </c>
      <c r="I274" s="774">
        <v>63396</v>
      </c>
      <c r="J274" s="723"/>
    </row>
    <row r="275" spans="1:10">
      <c r="A275" s="731" t="s">
        <v>42</v>
      </c>
      <c r="B275" s="772">
        <v>35028</v>
      </c>
      <c r="C275" s="773">
        <v>41823</v>
      </c>
      <c r="D275" s="758">
        <v>89925</v>
      </c>
      <c r="E275" s="774">
        <v>383757</v>
      </c>
      <c r="F275" s="772">
        <v>354045</v>
      </c>
      <c r="G275" s="773">
        <v>452986</v>
      </c>
      <c r="H275" s="758">
        <v>450305</v>
      </c>
      <c r="I275" s="774">
        <v>166870</v>
      </c>
      <c r="J275" s="723"/>
    </row>
    <row r="276" spans="1:10">
      <c r="A276" s="731" t="s">
        <v>613</v>
      </c>
      <c r="B276" s="772">
        <v>771521</v>
      </c>
      <c r="C276" s="773">
        <v>961122</v>
      </c>
      <c r="D276" s="758">
        <v>916594</v>
      </c>
      <c r="E276" s="774">
        <v>778773</v>
      </c>
      <c r="F276" s="772">
        <v>762582</v>
      </c>
      <c r="G276" s="773">
        <v>826719</v>
      </c>
      <c r="H276" s="758">
        <v>848643</v>
      </c>
      <c r="I276" s="774">
        <v>806044</v>
      </c>
      <c r="J276" s="723"/>
    </row>
    <row r="277" spans="1:10">
      <c r="A277" s="731" t="s">
        <v>614</v>
      </c>
      <c r="B277" s="772">
        <v>803178</v>
      </c>
      <c r="C277" s="773">
        <v>812872</v>
      </c>
      <c r="D277" s="758">
        <v>868899</v>
      </c>
      <c r="E277" s="774">
        <v>812175</v>
      </c>
      <c r="F277" s="772">
        <v>783635</v>
      </c>
      <c r="G277" s="773">
        <v>731145</v>
      </c>
      <c r="H277" s="758">
        <v>771552</v>
      </c>
      <c r="I277" s="774">
        <v>746466</v>
      </c>
      <c r="J277" s="723"/>
    </row>
    <row r="278" spans="1:10">
      <c r="A278" s="731" t="s">
        <v>207</v>
      </c>
      <c r="B278" s="772">
        <v>77057</v>
      </c>
      <c r="C278" s="773">
        <v>92483</v>
      </c>
      <c r="D278" s="758">
        <v>115633</v>
      </c>
      <c r="E278" s="774">
        <v>57913</v>
      </c>
      <c r="F278" s="772">
        <v>45257</v>
      </c>
      <c r="G278" s="773">
        <v>42968</v>
      </c>
      <c r="H278" s="758">
        <v>79282</v>
      </c>
      <c r="I278" s="774">
        <v>55651</v>
      </c>
      <c r="J278" s="723"/>
    </row>
    <row r="279" spans="1:10">
      <c r="A279" s="731" t="s">
        <v>43</v>
      </c>
      <c r="B279" s="772">
        <v>284669</v>
      </c>
      <c r="C279" s="773">
        <v>319301</v>
      </c>
      <c r="D279" s="758">
        <v>358611</v>
      </c>
      <c r="E279" s="774">
        <v>378851</v>
      </c>
      <c r="F279" s="772">
        <v>413654</v>
      </c>
      <c r="G279" s="773">
        <v>451231</v>
      </c>
      <c r="H279" s="758">
        <v>512800</v>
      </c>
      <c r="I279" s="774">
        <v>546718</v>
      </c>
      <c r="J279" s="723"/>
    </row>
    <row r="280" spans="1:10">
      <c r="A280" s="731" t="s">
        <v>320</v>
      </c>
      <c r="B280" s="775">
        <v>396406</v>
      </c>
      <c r="C280" s="773">
        <v>365779</v>
      </c>
      <c r="D280" s="758">
        <v>392509</v>
      </c>
      <c r="E280" s="774">
        <v>479486</v>
      </c>
      <c r="F280" s="775">
        <v>457630</v>
      </c>
      <c r="G280" s="773">
        <v>371978</v>
      </c>
      <c r="H280" s="758">
        <v>408991</v>
      </c>
      <c r="I280" s="774">
        <v>424223</v>
      </c>
      <c r="J280" s="723"/>
    </row>
    <row r="281" spans="1:10">
      <c r="A281" s="740" t="s">
        <v>208</v>
      </c>
      <c r="B281" s="775">
        <v>2628310</v>
      </c>
      <c r="C281" s="789">
        <v>2833659</v>
      </c>
      <c r="D281" s="742">
        <v>2970796</v>
      </c>
      <c r="E281" s="743">
        <v>2982215</v>
      </c>
      <c r="F281" s="775">
        <v>2920631</v>
      </c>
      <c r="G281" s="789">
        <v>3035178</v>
      </c>
      <c r="H281" s="789">
        <v>3279077</v>
      </c>
      <c r="I281" s="743">
        <v>2809368</v>
      </c>
      <c r="J281" s="723"/>
    </row>
    <row r="282" spans="1:10">
      <c r="A282" s="731" t="s">
        <v>769</v>
      </c>
      <c r="B282" s="772"/>
      <c r="C282" s="773"/>
      <c r="D282" s="758"/>
      <c r="E282" s="774"/>
      <c r="F282" s="772"/>
      <c r="G282" s="773"/>
      <c r="H282" s="773"/>
      <c r="I282" s="774"/>
      <c r="J282" s="723"/>
    </row>
    <row r="283" spans="1:10">
      <c r="A283" s="731" t="s">
        <v>770</v>
      </c>
      <c r="B283" s="772">
        <v>806606</v>
      </c>
      <c r="C283" s="773">
        <v>877297</v>
      </c>
      <c r="D283" s="758">
        <v>1070503</v>
      </c>
      <c r="E283" s="774">
        <v>777649</v>
      </c>
      <c r="F283" s="772">
        <v>781089</v>
      </c>
      <c r="G283" s="773">
        <v>677262</v>
      </c>
      <c r="H283" s="773">
        <v>637063</v>
      </c>
      <c r="I283" s="774">
        <v>678992</v>
      </c>
      <c r="J283" s="723"/>
    </row>
    <row r="284" spans="1:10">
      <c r="A284" s="731" t="s">
        <v>771</v>
      </c>
      <c r="B284" s="772">
        <v>507114</v>
      </c>
      <c r="C284" s="773">
        <v>518940</v>
      </c>
      <c r="D284" s="758">
        <v>535021</v>
      </c>
      <c r="E284" s="774">
        <v>368382</v>
      </c>
      <c r="F284" s="772">
        <v>377213</v>
      </c>
      <c r="G284" s="773">
        <v>325664</v>
      </c>
      <c r="H284" s="773">
        <v>328562</v>
      </c>
      <c r="I284" s="774">
        <v>352402</v>
      </c>
      <c r="J284" s="723"/>
    </row>
    <row r="285" spans="1:10">
      <c r="A285" s="731" t="s">
        <v>772</v>
      </c>
      <c r="B285" s="772">
        <v>72375</v>
      </c>
      <c r="C285" s="773">
        <v>79588</v>
      </c>
      <c r="D285" s="758">
        <v>99185</v>
      </c>
      <c r="E285" s="774">
        <v>96193</v>
      </c>
      <c r="F285" s="772">
        <v>88469</v>
      </c>
      <c r="G285" s="773">
        <v>67470</v>
      </c>
      <c r="H285" s="773">
        <v>66949</v>
      </c>
      <c r="I285" s="774">
        <v>72227</v>
      </c>
      <c r="J285" s="723"/>
    </row>
    <row r="286" spans="1:10">
      <c r="A286" s="731" t="s">
        <v>773</v>
      </c>
      <c r="B286" s="772">
        <v>1980437</v>
      </c>
      <c r="C286" s="773">
        <v>2050004</v>
      </c>
      <c r="D286" s="758">
        <v>2111994</v>
      </c>
      <c r="E286" s="774">
        <v>2178626</v>
      </c>
      <c r="F286" s="772">
        <v>2265008</v>
      </c>
      <c r="G286" s="773">
        <v>2314369</v>
      </c>
      <c r="H286" s="773">
        <v>2383749</v>
      </c>
      <c r="I286" s="774">
        <v>2464295</v>
      </c>
      <c r="J286" s="723"/>
    </row>
    <row r="287" spans="1:10">
      <c r="A287" s="731" t="s">
        <v>774</v>
      </c>
      <c r="B287" s="775">
        <v>269913</v>
      </c>
      <c r="C287" s="773">
        <v>253665</v>
      </c>
      <c r="D287" s="758">
        <v>244565</v>
      </c>
      <c r="E287" s="774">
        <v>286737</v>
      </c>
      <c r="F287" s="775">
        <v>276082</v>
      </c>
      <c r="G287" s="773">
        <v>267809</v>
      </c>
      <c r="H287" s="773">
        <v>242628</v>
      </c>
      <c r="I287" s="774">
        <v>227631</v>
      </c>
      <c r="J287" s="723"/>
    </row>
    <row r="288" spans="1:10">
      <c r="A288" s="740" t="s">
        <v>44</v>
      </c>
      <c r="B288" s="775">
        <v>3636445</v>
      </c>
      <c r="C288" s="789">
        <v>3779494</v>
      </c>
      <c r="D288" s="742">
        <v>4061268</v>
      </c>
      <c r="E288" s="743">
        <v>3707587</v>
      </c>
      <c r="F288" s="775">
        <v>3787861</v>
      </c>
      <c r="G288" s="789">
        <v>3652574</v>
      </c>
      <c r="H288" s="789">
        <v>3658951</v>
      </c>
      <c r="I288" s="743">
        <v>3795547</v>
      </c>
      <c r="J288" s="723"/>
    </row>
    <row r="289" spans="1:10">
      <c r="A289" s="900" t="s">
        <v>819</v>
      </c>
      <c r="B289" s="775">
        <v>19082</v>
      </c>
      <c r="C289" s="791">
        <v>19219</v>
      </c>
      <c r="D289" s="760">
        <v>18493</v>
      </c>
      <c r="E289" s="792">
        <v>22858</v>
      </c>
      <c r="F289" s="775">
        <v>23287</v>
      </c>
      <c r="G289" s="791">
        <v>24171</v>
      </c>
      <c r="H289" s="791">
        <v>24140</v>
      </c>
      <c r="I289" s="743">
        <v>23847</v>
      </c>
      <c r="J289" s="723"/>
    </row>
    <row r="290" spans="1:10">
      <c r="A290" s="731" t="s">
        <v>820</v>
      </c>
      <c r="B290" s="772"/>
      <c r="C290" s="773"/>
      <c r="D290" s="758"/>
      <c r="E290" s="774"/>
      <c r="F290" s="772"/>
      <c r="G290" s="773"/>
      <c r="H290" s="773"/>
      <c r="I290" s="774"/>
      <c r="J290" s="723"/>
    </row>
    <row r="291" spans="1:10">
      <c r="A291" s="731" t="s">
        <v>45</v>
      </c>
      <c r="B291" s="772">
        <v>476591</v>
      </c>
      <c r="C291" s="773">
        <v>480262</v>
      </c>
      <c r="D291" s="758">
        <v>480263</v>
      </c>
      <c r="E291" s="774">
        <v>480267</v>
      </c>
      <c r="F291" s="772">
        <v>480285</v>
      </c>
      <c r="G291" s="773">
        <v>480293</v>
      </c>
      <c r="H291" s="773">
        <v>480348</v>
      </c>
      <c r="I291" s="774">
        <v>621709</v>
      </c>
      <c r="J291" s="723"/>
    </row>
    <row r="292" spans="1:10">
      <c r="A292" s="731" t="s">
        <v>821</v>
      </c>
      <c r="B292" s="772">
        <v>989919</v>
      </c>
      <c r="C292" s="773">
        <v>993180</v>
      </c>
      <c r="D292" s="758">
        <v>993138</v>
      </c>
      <c r="E292" s="774">
        <v>992817</v>
      </c>
      <c r="F292" s="772">
        <v>992834</v>
      </c>
      <c r="G292" s="773">
        <v>992501</v>
      </c>
      <c r="H292" s="773">
        <v>992556</v>
      </c>
      <c r="I292" s="774">
        <v>1134222</v>
      </c>
      <c r="J292" s="723"/>
    </row>
    <row r="293" spans="1:10">
      <c r="A293" s="731" t="s">
        <v>822</v>
      </c>
      <c r="B293" s="772">
        <v>1302848</v>
      </c>
      <c r="C293" s="773">
        <v>1324181</v>
      </c>
      <c r="D293" s="758">
        <v>1416786</v>
      </c>
      <c r="E293" s="774">
        <v>1367060</v>
      </c>
      <c r="F293" s="772">
        <v>1390321</v>
      </c>
      <c r="G293" s="773">
        <v>1431719</v>
      </c>
      <c r="H293" s="773">
        <v>1575526</v>
      </c>
      <c r="I293" s="774">
        <v>1506082</v>
      </c>
      <c r="J293" s="723"/>
    </row>
    <row r="294" spans="1:10">
      <c r="A294" s="731" t="s">
        <v>823</v>
      </c>
      <c r="B294" s="787">
        <v>-430851</v>
      </c>
      <c r="C294" s="794">
        <v>-517012</v>
      </c>
      <c r="D294" s="756">
        <v>-540503</v>
      </c>
      <c r="E294" s="737">
        <v>-449959</v>
      </c>
      <c r="F294" s="787">
        <v>-437524</v>
      </c>
      <c r="G294" s="794">
        <v>-357467</v>
      </c>
      <c r="H294" s="794">
        <v>-405232</v>
      </c>
      <c r="I294" s="737">
        <v>-385675</v>
      </c>
      <c r="J294" s="723"/>
    </row>
    <row r="295" spans="1:10">
      <c r="A295" s="731" t="s">
        <v>824</v>
      </c>
      <c r="B295" s="797">
        <v>-9369</v>
      </c>
      <c r="C295" s="794">
        <v>-8122</v>
      </c>
      <c r="D295" s="756">
        <v>-7829</v>
      </c>
      <c r="E295" s="737">
        <v>-12183</v>
      </c>
      <c r="F295" s="797">
        <v>-7968</v>
      </c>
      <c r="G295" s="794">
        <v>-5813</v>
      </c>
      <c r="H295" s="794">
        <v>-5904</v>
      </c>
      <c r="I295" s="737">
        <v>-6000</v>
      </c>
      <c r="J295" s="723"/>
    </row>
    <row r="296" spans="1:10">
      <c r="A296" s="740" t="s">
        <v>46</v>
      </c>
      <c r="B296" s="797">
        <v>2329138</v>
      </c>
      <c r="C296" s="780">
        <v>2272489</v>
      </c>
      <c r="D296" s="780">
        <v>2341855</v>
      </c>
      <c r="E296" s="798">
        <v>2378002</v>
      </c>
      <c r="F296" s="797">
        <v>2417948</v>
      </c>
      <c r="G296" s="780">
        <v>2541233</v>
      </c>
      <c r="H296" s="780">
        <v>2637294</v>
      </c>
      <c r="I296" s="798">
        <v>2870338</v>
      </c>
      <c r="J296" s="723"/>
    </row>
    <row r="297" spans="1:10" ht="21" thickBot="1">
      <c r="A297" s="762" t="s">
        <v>929</v>
      </c>
      <c r="B297" s="801">
        <v>8612975</v>
      </c>
      <c r="C297" s="793">
        <v>8904861</v>
      </c>
      <c r="D297" s="764">
        <v>9392412</v>
      </c>
      <c r="E297" s="800">
        <v>9090662</v>
      </c>
      <c r="F297" s="801">
        <v>9149727</v>
      </c>
      <c r="G297" s="793">
        <v>9253156</v>
      </c>
      <c r="H297" s="793">
        <v>9599462</v>
      </c>
      <c r="I297" s="765">
        <v>9499100</v>
      </c>
      <c r="J297" s="723"/>
    </row>
    <row r="298" spans="1:10">
      <c r="A298" s="722"/>
      <c r="B298" s="721"/>
      <c r="C298" s="721"/>
      <c r="D298" s="721"/>
      <c r="E298" s="722"/>
      <c r="F298" s="721"/>
      <c r="G298" s="721"/>
      <c r="H298" s="721"/>
      <c r="I298" s="721"/>
      <c r="J298" s="723"/>
    </row>
    <row r="299" spans="1:10">
      <c r="A299" s="722"/>
      <c r="B299" s="721"/>
      <c r="C299" s="721"/>
      <c r="D299" s="721"/>
      <c r="E299" s="722"/>
      <c r="F299" s="721"/>
      <c r="G299" s="721"/>
      <c r="H299" s="721"/>
      <c r="I299" s="721"/>
      <c r="J299" s="723"/>
    </row>
    <row r="300" spans="1:10">
      <c r="A300" s="722"/>
      <c r="B300" s="721"/>
      <c r="C300" s="721"/>
      <c r="D300" s="721"/>
      <c r="E300" s="722"/>
      <c r="F300" s="721"/>
      <c r="G300" s="721"/>
      <c r="H300" s="721"/>
      <c r="I300" s="721"/>
      <c r="J300" s="723"/>
    </row>
    <row r="301" spans="1:10">
      <c r="A301" s="722"/>
      <c r="B301" s="721"/>
      <c r="C301" s="721"/>
      <c r="D301" s="721"/>
      <c r="E301" s="722"/>
      <c r="F301" s="721"/>
      <c r="G301" s="721"/>
      <c r="H301" s="721"/>
      <c r="I301" s="721"/>
      <c r="J301" s="723"/>
    </row>
    <row r="302" spans="1:10">
      <c r="A302" s="722"/>
      <c r="B302" s="721"/>
      <c r="C302" s="721"/>
      <c r="D302" s="721"/>
      <c r="E302" s="722"/>
      <c r="F302" s="721"/>
      <c r="G302" s="721"/>
      <c r="H302" s="721"/>
      <c r="I302" s="721"/>
      <c r="J302" s="723"/>
    </row>
    <row r="303" spans="1:10">
      <c r="A303" s="722"/>
      <c r="B303" s="721"/>
      <c r="C303" s="721"/>
      <c r="D303" s="721"/>
      <c r="E303" s="722"/>
      <c r="F303" s="721"/>
      <c r="G303" s="721"/>
      <c r="H303" s="721"/>
      <c r="I303" s="721"/>
      <c r="J303" s="723"/>
    </row>
    <row r="304" spans="1:10">
      <c r="A304" s="722"/>
      <c r="B304" s="721"/>
      <c r="C304" s="721"/>
      <c r="D304" s="721"/>
      <c r="E304" s="722"/>
      <c r="F304" s="721"/>
      <c r="G304" s="721"/>
      <c r="H304" s="721"/>
      <c r="I304" s="721"/>
      <c r="J304" s="723"/>
    </row>
    <row r="305" spans="1:10">
      <c r="A305" s="722"/>
      <c r="B305" s="721"/>
      <c r="C305" s="721"/>
      <c r="D305" s="721"/>
      <c r="E305" s="722"/>
      <c r="F305" s="721"/>
      <c r="G305" s="721"/>
      <c r="H305" s="721"/>
      <c r="I305" s="721"/>
      <c r="J305" s="723"/>
    </row>
    <row r="306" spans="1:10">
      <c r="A306" s="722"/>
      <c r="B306" s="721"/>
      <c r="C306" s="721"/>
      <c r="D306" s="721"/>
      <c r="E306" s="722"/>
      <c r="F306" s="721"/>
      <c r="G306" s="721"/>
      <c r="H306" s="721"/>
      <c r="I306" s="721"/>
      <c r="J306" s="723"/>
    </row>
    <row r="307" spans="1:10">
      <c r="A307" s="722"/>
      <c r="B307" s="721"/>
      <c r="C307" s="721"/>
      <c r="D307" s="721"/>
      <c r="E307" s="722"/>
      <c r="F307" s="721"/>
      <c r="G307" s="721"/>
      <c r="H307" s="721"/>
      <c r="I307" s="721"/>
      <c r="J307" s="723"/>
    </row>
    <row r="308" spans="1:10">
      <c r="B308" s="784" t="s">
        <v>47</v>
      </c>
      <c r="C308" s="784"/>
      <c r="D308" s="784"/>
      <c r="E308" s="784"/>
      <c r="F308" s="784" t="s">
        <v>48</v>
      </c>
      <c r="G308" s="785"/>
      <c r="H308" s="785"/>
      <c r="I308" s="785"/>
      <c r="J308" s="723"/>
    </row>
    <row r="309" spans="1:10">
      <c r="A309" s="786"/>
      <c r="B309" s="795">
        <v>2001</v>
      </c>
      <c r="E309" s="795">
        <v>2002</v>
      </c>
      <c r="F309" s="786"/>
      <c r="H309" s="795"/>
      <c r="I309" s="795">
        <v>2003</v>
      </c>
      <c r="J309" s="723"/>
    </row>
    <row r="310" spans="1:10" ht="21" thickBot="1">
      <c r="A310" s="724" t="s">
        <v>579</v>
      </c>
      <c r="B310" s="725" t="s">
        <v>296</v>
      </c>
      <c r="C310" s="725" t="s">
        <v>555</v>
      </c>
      <c r="D310" s="725" t="s">
        <v>556</v>
      </c>
      <c r="E310" s="725" t="s">
        <v>557</v>
      </c>
      <c r="F310" s="725" t="s">
        <v>558</v>
      </c>
      <c r="G310" s="725" t="s">
        <v>555</v>
      </c>
      <c r="H310" s="725" t="s">
        <v>556</v>
      </c>
      <c r="I310" s="725" t="s">
        <v>557</v>
      </c>
      <c r="J310" s="723"/>
    </row>
    <row r="311" spans="1:10">
      <c r="A311" s="768" t="s">
        <v>559</v>
      </c>
      <c r="B311" s="727"/>
      <c r="C311" s="728"/>
      <c r="D311" s="728"/>
      <c r="E311" s="729"/>
      <c r="F311" s="727"/>
      <c r="G311" s="728"/>
      <c r="H311" s="728"/>
      <c r="I311" s="729"/>
      <c r="J311" s="723"/>
    </row>
    <row r="312" spans="1:10">
      <c r="A312" s="772" t="s">
        <v>560</v>
      </c>
      <c r="B312" s="735">
        <v>546818</v>
      </c>
      <c r="C312" s="733">
        <v>746616</v>
      </c>
      <c r="D312" s="733">
        <v>752496</v>
      </c>
      <c r="E312" s="734">
        <v>688976</v>
      </c>
      <c r="F312" s="735">
        <v>567974</v>
      </c>
      <c r="G312" s="733">
        <v>648750</v>
      </c>
      <c r="H312" s="733">
        <v>804738</v>
      </c>
      <c r="I312" s="734">
        <v>716747</v>
      </c>
      <c r="J312" s="723"/>
    </row>
    <row r="313" spans="1:10">
      <c r="A313" s="772" t="s">
        <v>316</v>
      </c>
      <c r="B313" s="735">
        <v>125045</v>
      </c>
      <c r="C313" s="733">
        <v>157003</v>
      </c>
      <c r="D313" s="733">
        <v>155163</v>
      </c>
      <c r="E313" s="734">
        <v>162147</v>
      </c>
      <c r="F313" s="735">
        <v>169060</v>
      </c>
      <c r="G313" s="733">
        <v>168318</v>
      </c>
      <c r="H313" s="733">
        <v>218448</v>
      </c>
      <c r="I313" s="734">
        <v>241520</v>
      </c>
      <c r="J313" s="723"/>
    </row>
    <row r="314" spans="1:10">
      <c r="A314" s="772" t="s">
        <v>319</v>
      </c>
      <c r="B314" s="735">
        <v>1167508</v>
      </c>
      <c r="C314" s="733">
        <v>1188235</v>
      </c>
      <c r="D314" s="733">
        <v>1412083</v>
      </c>
      <c r="E314" s="734">
        <v>1242826</v>
      </c>
      <c r="F314" s="735">
        <v>1162909</v>
      </c>
      <c r="G314" s="733">
        <v>1214396</v>
      </c>
      <c r="H314" s="733">
        <v>1482581</v>
      </c>
      <c r="I314" s="737">
        <v>1007395</v>
      </c>
      <c r="J314" s="723"/>
    </row>
    <row r="315" spans="1:10">
      <c r="A315" s="772" t="s">
        <v>181</v>
      </c>
      <c r="B315" s="735">
        <v>1115398</v>
      </c>
      <c r="C315" s="733">
        <v>1007580</v>
      </c>
      <c r="D315" s="733">
        <v>816114</v>
      </c>
      <c r="E315" s="734">
        <v>673437</v>
      </c>
      <c r="F315" s="735">
        <v>769100</v>
      </c>
      <c r="G315" s="733">
        <v>812724</v>
      </c>
      <c r="H315" s="733">
        <v>701068</v>
      </c>
      <c r="I315" s="737">
        <v>625727</v>
      </c>
      <c r="J315" s="723"/>
    </row>
    <row r="316" spans="1:10">
      <c r="A316" s="772" t="s">
        <v>182</v>
      </c>
      <c r="B316" s="735">
        <v>145305</v>
      </c>
      <c r="C316" s="733">
        <v>144931</v>
      </c>
      <c r="D316" s="733">
        <v>151669</v>
      </c>
      <c r="E316" s="734">
        <v>134299</v>
      </c>
      <c r="F316" s="735">
        <v>135657</v>
      </c>
      <c r="G316" s="733">
        <v>142383</v>
      </c>
      <c r="H316" s="733">
        <v>149865</v>
      </c>
      <c r="I316" s="734">
        <v>143999</v>
      </c>
      <c r="J316" s="723"/>
    </row>
    <row r="317" spans="1:10">
      <c r="A317" s="772" t="s">
        <v>320</v>
      </c>
      <c r="B317" s="818">
        <v>428095</v>
      </c>
      <c r="C317" s="805">
        <v>410075</v>
      </c>
      <c r="D317" s="805">
        <v>435506</v>
      </c>
      <c r="E317" s="734">
        <v>435527</v>
      </c>
      <c r="F317" s="735">
        <v>472253</v>
      </c>
      <c r="G317" s="738">
        <v>546928</v>
      </c>
      <c r="H317" s="738">
        <v>493120</v>
      </c>
      <c r="I317" s="737">
        <v>418826</v>
      </c>
      <c r="J317" s="723"/>
    </row>
    <row r="318" spans="1:10">
      <c r="A318" s="796" t="s">
        <v>321</v>
      </c>
      <c r="B318" s="806">
        <v>3528169</v>
      </c>
      <c r="C318" s="807">
        <v>3654440</v>
      </c>
      <c r="D318" s="808">
        <v>3723031</v>
      </c>
      <c r="E318" s="754">
        <v>3337212</v>
      </c>
      <c r="F318" s="790">
        <v>3276953</v>
      </c>
      <c r="G318" s="803">
        <v>3533499</v>
      </c>
      <c r="H318" s="746">
        <v>3849820</v>
      </c>
      <c r="I318" s="747">
        <v>3154214</v>
      </c>
      <c r="J318" s="723"/>
    </row>
    <row r="319" spans="1:10">
      <c r="A319" s="788" t="s">
        <v>183</v>
      </c>
      <c r="B319" s="790">
        <v>318094</v>
      </c>
      <c r="C319" s="809">
        <v>316546</v>
      </c>
      <c r="D319" s="809">
        <v>352197</v>
      </c>
      <c r="E319" s="809">
        <v>313054</v>
      </c>
      <c r="F319" s="790">
        <v>292944</v>
      </c>
      <c r="G319" s="803">
        <v>286321</v>
      </c>
      <c r="H319" s="746">
        <v>275801</v>
      </c>
      <c r="I319" s="747">
        <v>287778</v>
      </c>
      <c r="J319" s="723"/>
    </row>
    <row r="320" spans="1:10">
      <c r="A320" s="788" t="s">
        <v>322</v>
      </c>
      <c r="B320" s="790">
        <v>1454269</v>
      </c>
      <c r="C320" s="803">
        <v>1499655</v>
      </c>
      <c r="D320" s="746">
        <v>1594484</v>
      </c>
      <c r="E320" s="754">
        <v>1697807</v>
      </c>
      <c r="F320" s="790">
        <v>1739039</v>
      </c>
      <c r="G320" s="803">
        <v>1740682</v>
      </c>
      <c r="H320" s="746">
        <v>1818037</v>
      </c>
      <c r="I320" s="754">
        <v>1994123</v>
      </c>
      <c r="J320" s="723"/>
    </row>
    <row r="321" spans="1:10">
      <c r="A321" s="788" t="s">
        <v>939</v>
      </c>
      <c r="B321" s="790">
        <v>1435045</v>
      </c>
      <c r="C321" s="803">
        <v>1417713</v>
      </c>
      <c r="D321" s="746">
        <v>1436286</v>
      </c>
      <c r="E321" s="754">
        <v>1411666</v>
      </c>
      <c r="F321" s="790">
        <v>1348280</v>
      </c>
      <c r="G321" s="803">
        <v>1337937</v>
      </c>
      <c r="H321" s="746">
        <v>1315218</v>
      </c>
      <c r="I321" s="747">
        <v>1278350</v>
      </c>
      <c r="J321" s="723"/>
    </row>
    <row r="322" spans="1:10">
      <c r="A322" s="772" t="s">
        <v>940</v>
      </c>
      <c r="B322" s="735"/>
      <c r="C322" s="767"/>
      <c r="D322" s="733"/>
      <c r="E322" s="734"/>
      <c r="F322" s="735"/>
      <c r="G322" s="767"/>
      <c r="H322" s="733"/>
      <c r="I322" s="734"/>
      <c r="J322" s="723"/>
    </row>
    <row r="323" spans="1:10">
      <c r="A323" s="772" t="s">
        <v>608</v>
      </c>
      <c r="B323" s="735">
        <v>218961</v>
      </c>
      <c r="C323" s="767">
        <v>223860</v>
      </c>
      <c r="D323" s="733">
        <v>228113</v>
      </c>
      <c r="E323" s="734">
        <v>245639</v>
      </c>
      <c r="F323" s="735">
        <v>241145</v>
      </c>
      <c r="G323" s="767">
        <v>259105</v>
      </c>
      <c r="H323" s="733">
        <v>258229</v>
      </c>
      <c r="I323" s="734">
        <v>258624</v>
      </c>
      <c r="J323" s="723"/>
    </row>
    <row r="324" spans="1:10">
      <c r="A324" s="772" t="s">
        <v>609</v>
      </c>
      <c r="B324" s="735">
        <v>305886</v>
      </c>
      <c r="C324" s="767">
        <v>300107</v>
      </c>
      <c r="D324" s="733">
        <v>312977</v>
      </c>
      <c r="E324" s="734">
        <v>317240</v>
      </c>
      <c r="F324" s="735">
        <v>296446</v>
      </c>
      <c r="G324" s="767">
        <v>297388</v>
      </c>
      <c r="H324" s="733">
        <v>291412</v>
      </c>
      <c r="I324" s="737">
        <v>290127</v>
      </c>
      <c r="J324" s="723"/>
    </row>
    <row r="325" spans="1:10">
      <c r="A325" s="772" t="s">
        <v>610</v>
      </c>
      <c r="B325" s="735">
        <v>279276</v>
      </c>
      <c r="C325" s="767">
        <v>286947</v>
      </c>
      <c r="D325" s="733">
        <v>295533</v>
      </c>
      <c r="E325" s="734">
        <v>308204</v>
      </c>
      <c r="F325" s="735">
        <v>314775</v>
      </c>
      <c r="G325" s="767">
        <v>320631</v>
      </c>
      <c r="H325" s="733">
        <v>326401</v>
      </c>
      <c r="I325" s="734">
        <v>327869</v>
      </c>
      <c r="J325" s="723"/>
    </row>
    <row r="326" spans="1:10">
      <c r="A326" s="772" t="s">
        <v>774</v>
      </c>
      <c r="B326" s="735">
        <v>437949</v>
      </c>
      <c r="C326" s="767">
        <v>450745</v>
      </c>
      <c r="D326" s="733">
        <v>497417</v>
      </c>
      <c r="E326" s="734">
        <v>554973</v>
      </c>
      <c r="F326" s="735">
        <v>548373</v>
      </c>
      <c r="G326" s="767">
        <v>639468</v>
      </c>
      <c r="H326" s="733">
        <v>656430</v>
      </c>
      <c r="I326" s="734">
        <v>779460</v>
      </c>
      <c r="J326" s="723"/>
    </row>
    <row r="327" spans="1:10">
      <c r="A327" s="796" t="s">
        <v>185</v>
      </c>
      <c r="B327" s="752">
        <v>1242072</v>
      </c>
      <c r="C327" s="810">
        <v>1261659</v>
      </c>
      <c r="D327" s="750">
        <v>1334040</v>
      </c>
      <c r="E327" s="751">
        <v>1426056</v>
      </c>
      <c r="F327" s="752">
        <v>1400739</v>
      </c>
      <c r="G327" s="810">
        <v>1516592</v>
      </c>
      <c r="H327" s="750">
        <v>1532472</v>
      </c>
      <c r="I327" s="754">
        <v>1656080</v>
      </c>
      <c r="J327" s="723"/>
    </row>
    <row r="328" spans="1:10" ht="21" thickBot="1">
      <c r="A328" s="762" t="s">
        <v>349</v>
      </c>
      <c r="B328" s="811">
        <v>7977649</v>
      </c>
      <c r="C328" s="812">
        <v>8150013</v>
      </c>
      <c r="D328" s="813">
        <v>8440038</v>
      </c>
      <c r="E328" s="814">
        <v>8185795</v>
      </c>
      <c r="F328" s="815">
        <v>8057955</v>
      </c>
      <c r="G328" s="816">
        <v>8415031</v>
      </c>
      <c r="H328" s="1045">
        <v>8791348</v>
      </c>
      <c r="I328" s="817">
        <v>8370545</v>
      </c>
      <c r="J328" s="723"/>
    </row>
    <row r="329" spans="1:10">
      <c r="B329" s="721"/>
      <c r="C329" s="721"/>
      <c r="D329" s="721"/>
      <c r="E329" s="722"/>
      <c r="F329" s="722"/>
      <c r="G329" s="722"/>
      <c r="H329" s="722"/>
      <c r="I329" s="722"/>
      <c r="J329" s="723"/>
    </row>
    <row r="330" spans="1:10">
      <c r="B330" s="721"/>
      <c r="C330" s="721"/>
      <c r="D330" s="721"/>
      <c r="E330" s="722"/>
      <c r="F330" s="722"/>
      <c r="G330" s="722"/>
      <c r="H330" s="722"/>
      <c r="I330" s="722"/>
      <c r="J330" s="723"/>
    </row>
    <row r="331" spans="1:10" ht="21" thickBot="1">
      <c r="A331" s="767" t="s">
        <v>611</v>
      </c>
      <c r="B331" s="767"/>
      <c r="C331" s="767"/>
      <c r="D331" s="767"/>
      <c r="E331" s="767"/>
      <c r="F331" s="767"/>
      <c r="G331" s="767"/>
      <c r="H331" s="767"/>
      <c r="I331" s="767"/>
      <c r="J331" s="723"/>
    </row>
    <row r="332" spans="1:10">
      <c r="A332" s="726" t="s">
        <v>612</v>
      </c>
      <c r="B332" s="768"/>
      <c r="C332" s="769"/>
      <c r="D332" s="770"/>
      <c r="E332" s="771"/>
      <c r="F332" s="768"/>
      <c r="G332" s="769"/>
      <c r="H332" s="770"/>
      <c r="I332" s="771"/>
      <c r="J332" s="723"/>
    </row>
    <row r="333" spans="1:10">
      <c r="A333" s="731" t="s">
        <v>41</v>
      </c>
      <c r="B333" s="772">
        <v>619762</v>
      </c>
      <c r="C333" s="773">
        <v>756912</v>
      </c>
      <c r="D333" s="758">
        <v>453100</v>
      </c>
      <c r="E333" s="774">
        <v>113277</v>
      </c>
      <c r="F333" s="772">
        <v>49318</v>
      </c>
      <c r="G333" s="773">
        <v>43038</v>
      </c>
      <c r="H333" s="758">
        <v>80608</v>
      </c>
      <c r="I333" s="774">
        <v>124360</v>
      </c>
      <c r="J333" s="723"/>
    </row>
    <row r="334" spans="1:10">
      <c r="A334" s="731" t="s">
        <v>42</v>
      </c>
      <c r="B334" s="772"/>
      <c r="C334" s="773">
        <v>59987</v>
      </c>
      <c r="D334" s="758">
        <v>22488</v>
      </c>
      <c r="E334" s="774">
        <v>240786</v>
      </c>
      <c r="F334" s="772">
        <v>217068</v>
      </c>
      <c r="G334" s="773">
        <v>223269</v>
      </c>
      <c r="H334" s="758">
        <v>230479</v>
      </c>
      <c r="I334" s="774">
        <v>34385</v>
      </c>
      <c r="J334" s="723"/>
    </row>
    <row r="335" spans="1:10">
      <c r="A335" s="731" t="s">
        <v>613</v>
      </c>
      <c r="B335" s="772">
        <v>920070</v>
      </c>
      <c r="C335" s="773">
        <v>788583</v>
      </c>
      <c r="D335" s="758">
        <v>789339</v>
      </c>
      <c r="E335" s="774">
        <v>767625</v>
      </c>
      <c r="F335" s="772">
        <v>813935</v>
      </c>
      <c r="G335" s="773">
        <v>878012</v>
      </c>
      <c r="H335" s="758">
        <v>896089</v>
      </c>
      <c r="I335" s="774">
        <v>697385</v>
      </c>
      <c r="J335" s="723"/>
    </row>
    <row r="336" spans="1:10">
      <c r="A336" s="731" t="s">
        <v>614</v>
      </c>
      <c r="B336" s="772">
        <v>708766</v>
      </c>
      <c r="C336" s="773">
        <v>745413</v>
      </c>
      <c r="D336" s="758">
        <v>896884</v>
      </c>
      <c r="E336" s="774">
        <v>869533</v>
      </c>
      <c r="F336" s="772">
        <v>770370</v>
      </c>
      <c r="G336" s="773">
        <v>867575</v>
      </c>
      <c r="H336" s="758">
        <v>889754</v>
      </c>
      <c r="I336" s="774">
        <v>864188</v>
      </c>
      <c r="J336" s="723"/>
    </row>
    <row r="337" spans="1:10">
      <c r="A337" s="731" t="s">
        <v>207</v>
      </c>
      <c r="B337" s="772">
        <v>75278</v>
      </c>
      <c r="C337" s="773">
        <v>94079</v>
      </c>
      <c r="D337" s="758">
        <v>113293</v>
      </c>
      <c r="E337" s="774">
        <v>105470</v>
      </c>
      <c r="F337" s="772">
        <v>74106</v>
      </c>
      <c r="G337" s="773">
        <v>112027</v>
      </c>
      <c r="H337" s="758">
        <v>172238</v>
      </c>
      <c r="I337" s="774">
        <v>109199</v>
      </c>
      <c r="J337" s="723"/>
    </row>
    <row r="338" spans="1:10">
      <c r="A338" s="731" t="s">
        <v>43</v>
      </c>
      <c r="B338" s="772">
        <v>3673</v>
      </c>
      <c r="C338" s="773">
        <v>34302</v>
      </c>
      <c r="D338" s="758">
        <v>63602</v>
      </c>
      <c r="E338" s="774">
        <v>106472</v>
      </c>
      <c r="F338" s="772">
        <v>144861</v>
      </c>
      <c r="G338" s="773">
        <v>177551</v>
      </c>
      <c r="H338" s="758">
        <v>213881</v>
      </c>
      <c r="I338" s="774">
        <v>248721</v>
      </c>
      <c r="J338" s="723"/>
    </row>
    <row r="339" spans="1:10">
      <c r="A339" s="731" t="s">
        <v>320</v>
      </c>
      <c r="B339" s="775">
        <v>426748</v>
      </c>
      <c r="C339" s="773">
        <v>364300</v>
      </c>
      <c r="D339" s="758">
        <v>413617</v>
      </c>
      <c r="E339" s="774">
        <v>355333</v>
      </c>
      <c r="F339" s="775">
        <v>367242</v>
      </c>
      <c r="G339" s="773">
        <v>355633</v>
      </c>
      <c r="H339" s="758">
        <v>377343</v>
      </c>
      <c r="I339" s="774">
        <v>356810</v>
      </c>
      <c r="J339" s="723"/>
    </row>
    <row r="340" spans="1:10">
      <c r="A340" s="740" t="s">
        <v>208</v>
      </c>
      <c r="B340" s="775">
        <v>2754297</v>
      </c>
      <c r="C340" s="789">
        <v>2843576</v>
      </c>
      <c r="D340" s="742">
        <v>2752323</v>
      </c>
      <c r="E340" s="743">
        <v>2558496</v>
      </c>
      <c r="F340" s="775">
        <v>2436900</v>
      </c>
      <c r="G340" s="789">
        <v>2657105</v>
      </c>
      <c r="H340" s="742">
        <v>2860392</v>
      </c>
      <c r="I340" s="743">
        <v>2435048</v>
      </c>
      <c r="J340" s="723"/>
    </row>
    <row r="341" spans="1:10">
      <c r="A341" s="731" t="s">
        <v>769</v>
      </c>
      <c r="B341" s="772"/>
      <c r="C341" s="773"/>
      <c r="D341" s="758"/>
      <c r="E341" s="774"/>
      <c r="F341" s="772"/>
      <c r="G341" s="773"/>
      <c r="H341" s="758"/>
      <c r="I341" s="774"/>
      <c r="J341" s="723"/>
    </row>
    <row r="342" spans="1:10">
      <c r="A342" s="731" t="s">
        <v>770</v>
      </c>
      <c r="B342" s="772">
        <v>822009</v>
      </c>
      <c r="C342" s="773">
        <v>955839</v>
      </c>
      <c r="D342" s="758">
        <v>1052778</v>
      </c>
      <c r="E342" s="774">
        <v>838617</v>
      </c>
      <c r="F342" s="772">
        <v>830097</v>
      </c>
      <c r="G342" s="773">
        <v>823295</v>
      </c>
      <c r="H342" s="758">
        <v>811151</v>
      </c>
      <c r="I342" s="774">
        <v>807439</v>
      </c>
      <c r="J342" s="723"/>
    </row>
    <row r="343" spans="1:10">
      <c r="A343" s="731" t="s">
        <v>771</v>
      </c>
      <c r="B343" s="772">
        <v>223643</v>
      </c>
      <c r="C343" s="773">
        <v>223632</v>
      </c>
      <c r="D343" s="758">
        <v>231900</v>
      </c>
      <c r="E343" s="774">
        <v>299089</v>
      </c>
      <c r="F343" s="772">
        <v>303986</v>
      </c>
      <c r="G343" s="773">
        <v>307932</v>
      </c>
      <c r="H343" s="758">
        <v>317514</v>
      </c>
      <c r="I343" s="774">
        <v>496174</v>
      </c>
      <c r="J343" s="723"/>
    </row>
    <row r="344" spans="1:10">
      <c r="A344" s="731" t="s">
        <v>772</v>
      </c>
      <c r="B344" s="772">
        <v>176686</v>
      </c>
      <c r="C344" s="773">
        <v>161896</v>
      </c>
      <c r="D344" s="758">
        <v>160317</v>
      </c>
      <c r="E344" s="774">
        <v>159573</v>
      </c>
      <c r="F344" s="772">
        <v>171109</v>
      </c>
      <c r="G344" s="773">
        <v>164715</v>
      </c>
      <c r="H344" s="758">
        <v>162379</v>
      </c>
      <c r="I344" s="774">
        <v>159079</v>
      </c>
      <c r="J344" s="723"/>
    </row>
    <row r="345" spans="1:10">
      <c r="A345" s="731" t="s">
        <v>773</v>
      </c>
      <c r="B345" s="772">
        <v>1438189</v>
      </c>
      <c r="C345" s="773">
        <v>1495064</v>
      </c>
      <c r="D345" s="758">
        <v>1569068</v>
      </c>
      <c r="E345" s="774">
        <v>1680418</v>
      </c>
      <c r="F345" s="772">
        <v>1738362</v>
      </c>
      <c r="G345" s="773">
        <v>1796587</v>
      </c>
      <c r="H345" s="758">
        <v>1848136</v>
      </c>
      <c r="I345" s="774">
        <v>1914410</v>
      </c>
      <c r="J345" s="723"/>
    </row>
    <row r="346" spans="1:10">
      <c r="A346" s="731" t="s">
        <v>774</v>
      </c>
      <c r="B346" s="775">
        <v>251588</v>
      </c>
      <c r="C346" s="773">
        <v>235551</v>
      </c>
      <c r="D346" s="758">
        <v>252625</v>
      </c>
      <c r="E346" s="774">
        <v>255824</v>
      </c>
      <c r="F346" s="775">
        <v>242692</v>
      </c>
      <c r="G346" s="773">
        <v>266580</v>
      </c>
      <c r="H346" s="758">
        <v>282878</v>
      </c>
      <c r="I346" s="774">
        <v>255478</v>
      </c>
      <c r="J346" s="723"/>
    </row>
    <row r="347" spans="1:10">
      <c r="A347" s="740" t="s">
        <v>44</v>
      </c>
      <c r="B347" s="775">
        <v>2912115</v>
      </c>
      <c r="C347" s="789">
        <v>3071982</v>
      </c>
      <c r="D347" s="742">
        <v>3266688</v>
      </c>
      <c r="E347" s="743">
        <v>3233521</v>
      </c>
      <c r="F347" s="775">
        <v>3286246</v>
      </c>
      <c r="G347" s="789">
        <v>3359109</v>
      </c>
      <c r="H347" s="742">
        <v>3422058</v>
      </c>
      <c r="I347" s="743">
        <v>3632580</v>
      </c>
      <c r="J347" s="723"/>
    </row>
    <row r="348" spans="1:10">
      <c r="A348" s="900" t="s">
        <v>819</v>
      </c>
      <c r="B348" s="775">
        <v>24594</v>
      </c>
      <c r="C348" s="791">
        <v>33020</v>
      </c>
      <c r="D348" s="760">
        <v>31913</v>
      </c>
      <c r="E348" s="792">
        <v>23368</v>
      </c>
      <c r="F348" s="775">
        <v>22437</v>
      </c>
      <c r="G348" s="791">
        <v>37672</v>
      </c>
      <c r="H348" s="760">
        <v>22220</v>
      </c>
      <c r="I348" s="743">
        <v>22022</v>
      </c>
      <c r="J348" s="723"/>
    </row>
    <row r="349" spans="1:10">
      <c r="A349" s="731" t="s">
        <v>820</v>
      </c>
      <c r="B349" s="772"/>
      <c r="C349" s="773"/>
      <c r="D349" s="758"/>
      <c r="E349" s="774"/>
      <c r="F349" s="772"/>
      <c r="G349" s="773"/>
      <c r="H349" s="758"/>
      <c r="I349" s="774"/>
      <c r="J349" s="723"/>
    </row>
    <row r="350" spans="1:10">
      <c r="A350" s="731" t="s">
        <v>45</v>
      </c>
      <c r="B350" s="772">
        <v>475974</v>
      </c>
      <c r="C350" s="773">
        <v>476028</v>
      </c>
      <c r="D350" s="758">
        <v>476031</v>
      </c>
      <c r="E350" s="774">
        <v>476106</v>
      </c>
      <c r="F350" s="772">
        <v>476131</v>
      </c>
      <c r="G350" s="773">
        <v>476224</v>
      </c>
      <c r="H350" s="758">
        <v>476261</v>
      </c>
      <c r="I350" s="774">
        <v>476278</v>
      </c>
      <c r="J350" s="723"/>
    </row>
    <row r="351" spans="1:10">
      <c r="A351" s="731" t="s">
        <v>821</v>
      </c>
      <c r="B351" s="772">
        <v>968091</v>
      </c>
      <c r="C351" s="773">
        <v>968144</v>
      </c>
      <c r="D351" s="758">
        <v>968147</v>
      </c>
      <c r="E351" s="774">
        <v>968223</v>
      </c>
      <c r="F351" s="772">
        <v>968261</v>
      </c>
      <c r="G351" s="773">
        <v>968353</v>
      </c>
      <c r="H351" s="758">
        <v>984181</v>
      </c>
      <c r="I351" s="774">
        <v>984196</v>
      </c>
      <c r="J351" s="723"/>
    </row>
    <row r="352" spans="1:10">
      <c r="A352" s="731" t="s">
        <v>822</v>
      </c>
      <c r="B352" s="772">
        <v>1186968</v>
      </c>
      <c r="C352" s="773">
        <v>1162197</v>
      </c>
      <c r="D352" s="758">
        <v>1226219</v>
      </c>
      <c r="E352" s="774">
        <v>1209262</v>
      </c>
      <c r="F352" s="772">
        <v>1266441</v>
      </c>
      <c r="G352" s="773">
        <v>1298993</v>
      </c>
      <c r="H352" s="758">
        <v>1424413</v>
      </c>
      <c r="I352" s="774">
        <v>1301740</v>
      </c>
      <c r="J352" s="723"/>
    </row>
    <row r="353" spans="1:10">
      <c r="A353" s="731" t="s">
        <v>823</v>
      </c>
      <c r="B353" s="787">
        <v>-336960</v>
      </c>
      <c r="C353" s="794">
        <v>-397510</v>
      </c>
      <c r="D353" s="756">
        <v>-273788</v>
      </c>
      <c r="E353" s="737">
        <v>-275593</v>
      </c>
      <c r="F353" s="787">
        <v>-390835</v>
      </c>
      <c r="G353" s="794">
        <v>-374618</v>
      </c>
      <c r="H353" s="756">
        <v>-388895</v>
      </c>
      <c r="I353" s="737">
        <v>-471978</v>
      </c>
      <c r="J353" s="723"/>
    </row>
    <row r="354" spans="1:10">
      <c r="A354" s="731" t="s">
        <v>824</v>
      </c>
      <c r="B354" s="797">
        <v>-7430</v>
      </c>
      <c r="C354" s="794">
        <v>-7424</v>
      </c>
      <c r="D354" s="756">
        <v>-7495</v>
      </c>
      <c r="E354" s="737">
        <v>-7588</v>
      </c>
      <c r="F354" s="797">
        <v>-7626</v>
      </c>
      <c r="G354" s="794">
        <v>-7807</v>
      </c>
      <c r="H354" s="794">
        <v>-9282</v>
      </c>
      <c r="I354" s="737">
        <v>-9341</v>
      </c>
      <c r="J354" s="723"/>
    </row>
    <row r="355" spans="1:10">
      <c r="A355" s="740" t="s">
        <v>46</v>
      </c>
      <c r="B355" s="797">
        <v>2286643</v>
      </c>
      <c r="C355" s="780">
        <v>2201435</v>
      </c>
      <c r="D355" s="780">
        <v>2389114</v>
      </c>
      <c r="E355" s="798">
        <v>2370410</v>
      </c>
      <c r="F355" s="797">
        <v>2312372</v>
      </c>
      <c r="G355" s="780">
        <v>2361145</v>
      </c>
      <c r="H355" s="780">
        <v>2486678</v>
      </c>
      <c r="I355" s="798">
        <v>2280895</v>
      </c>
      <c r="J355" s="723"/>
    </row>
    <row r="356" spans="1:10" ht="21" thickBot="1">
      <c r="A356" s="762" t="s">
        <v>929</v>
      </c>
      <c r="B356" s="801">
        <v>7977649</v>
      </c>
      <c r="C356" s="793">
        <v>8150013</v>
      </c>
      <c r="D356" s="764">
        <v>8440038</v>
      </c>
      <c r="E356" s="800">
        <v>8185795</v>
      </c>
      <c r="F356" s="801">
        <v>8057955</v>
      </c>
      <c r="G356" s="793">
        <v>8415031</v>
      </c>
      <c r="H356" s="764">
        <v>8791348</v>
      </c>
      <c r="I356" s="765">
        <v>8370545</v>
      </c>
      <c r="J356" s="723"/>
    </row>
    <row r="357" spans="1:10">
      <c r="A357" s="722"/>
      <c r="B357" s="721"/>
      <c r="C357" s="721"/>
      <c r="D357" s="721"/>
      <c r="E357" s="722"/>
      <c r="F357" s="721"/>
      <c r="G357" s="721"/>
      <c r="H357" s="721"/>
      <c r="I357" s="721"/>
      <c r="J357" s="723"/>
    </row>
  </sheetData>
  <sheetProtection password="DA57" sheet="1" objects="1" scenarios="1"/>
  <mergeCells count="6">
    <mergeCell ref="F4:I4"/>
    <mergeCell ref="A127:A128"/>
    <mergeCell ref="A1:A2"/>
    <mergeCell ref="B4:E4"/>
    <mergeCell ref="F66:I66"/>
    <mergeCell ref="B66:E66"/>
  </mergeCells>
  <phoneticPr fontId="3"/>
  <printOptions horizontalCentered="1"/>
  <pageMargins left="0.78740157480314965" right="0.78740157480314965" top="0.59055118110236227" bottom="0.59055118110236227" header="0.39370078740157483" footer="0.39370078740157483"/>
  <pageSetup scale="29" firstPageNumber="7" orientation="portrait" useFirstPageNumber="1" r:id="rId1"/>
  <headerFooter alignWithMargins="0">
    <oddHeader>&amp;R&amp;"Arial,斜体"&amp;28Balance Sheets/Sony Consolidated Historical Data 2001-2011</oddHeader>
    <oddFooter>&amp;L&amp;"Arial,Regular"&amp;28*Please refer to Notes.&amp;C&amp;"Arial,Regular"&amp;28&amp;P&amp;R&amp;"Arial,Regular"&amp;28Sony Investor Relations</oddFooter>
  </headerFooter>
  <rowBreaks count="2" manualBreakCount="2">
    <brk id="126" max="9" man="1"/>
    <brk id="246"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40"/>
  <sheetViews>
    <sheetView view="pageBreakPreview" zoomScale="70" zoomScaleNormal="70" zoomScaleSheetLayoutView="70" workbookViewId="0">
      <selection sqref="A1:A2"/>
    </sheetView>
  </sheetViews>
  <sheetFormatPr defaultRowHeight="18"/>
  <cols>
    <col min="1" max="1" width="62.5" style="163" customWidth="1"/>
    <col min="2" max="2" width="13" style="163" customWidth="1"/>
    <col min="3" max="3" width="0.875" style="164" customWidth="1"/>
    <col min="4" max="4" width="13" style="163" customWidth="1"/>
    <col min="5" max="5" width="0.875" style="164" customWidth="1"/>
    <col min="6" max="6" width="13" style="163" customWidth="1"/>
    <col min="7" max="7" width="0.875" style="164" customWidth="1"/>
    <col min="8" max="8" width="13" style="163" customWidth="1"/>
    <col min="9" max="9" width="0.875" style="164" customWidth="1"/>
    <col min="10" max="10" width="13" style="163" customWidth="1"/>
    <col min="11" max="11" width="1.25" style="163" customWidth="1"/>
    <col min="12" max="16384" width="9" style="163"/>
  </cols>
  <sheetData>
    <row r="1" spans="1:11" ht="20.25">
      <c r="A1" s="1416" t="s">
        <v>33</v>
      </c>
      <c r="B1" s="518"/>
      <c r="C1" s="518"/>
      <c r="D1" s="518"/>
      <c r="E1" s="518"/>
      <c r="F1" s="518"/>
      <c r="G1" s="518"/>
      <c r="H1" s="519"/>
      <c r="I1" s="714"/>
      <c r="J1" s="519"/>
      <c r="K1" s="157"/>
    </row>
    <row r="2" spans="1:11" s="158" customFormat="1" ht="20.25">
      <c r="A2" s="1417"/>
      <c r="B2" s="518"/>
      <c r="C2" s="518"/>
      <c r="D2" s="518"/>
      <c r="E2" s="518"/>
      <c r="F2" s="518"/>
      <c r="G2" s="518"/>
      <c r="H2" s="3"/>
      <c r="I2" s="6"/>
      <c r="J2" s="3"/>
    </row>
    <row r="3" spans="1:11" s="158" customFormat="1" ht="15" customHeight="1">
      <c r="A3" s="1114"/>
      <c r="B3" s="518"/>
      <c r="C3" s="518"/>
      <c r="D3" s="518"/>
      <c r="E3" s="518"/>
      <c r="F3" s="518"/>
      <c r="G3" s="518"/>
      <c r="H3" s="3"/>
      <c r="I3" s="6"/>
      <c r="J3" s="3"/>
    </row>
    <row r="4" spans="1:11" s="158" customFormat="1" ht="15.75" thickBot="1">
      <c r="A4" s="1073"/>
      <c r="B4" s="5" t="s">
        <v>966</v>
      </c>
      <c r="C4" s="6"/>
      <c r="D4" s="6"/>
      <c r="E4" s="6"/>
      <c r="F4" s="3"/>
      <c r="G4" s="6"/>
      <c r="H4" s="3"/>
      <c r="I4" s="6"/>
      <c r="J4" s="5"/>
    </row>
    <row r="5" spans="1:11" s="158" customFormat="1" ht="15.75" thickBot="1">
      <c r="A5" s="521"/>
      <c r="B5" s="715" t="s">
        <v>1038</v>
      </c>
      <c r="C5" s="525"/>
      <c r="D5" s="525"/>
      <c r="E5" s="525"/>
      <c r="F5" s="525"/>
      <c r="G5" s="525"/>
      <c r="H5" s="525"/>
      <c r="I5" s="525"/>
      <c r="J5" s="525"/>
    </row>
    <row r="6" spans="1:11" s="158" customFormat="1" ht="15">
      <c r="A6" s="517" t="s">
        <v>518</v>
      </c>
      <c r="B6" s="716">
        <v>516305</v>
      </c>
      <c r="C6" s="529"/>
      <c r="D6" s="529"/>
      <c r="E6" s="529"/>
      <c r="F6" s="529"/>
      <c r="G6" s="529"/>
      <c r="H6" s="529"/>
      <c r="I6" s="529"/>
      <c r="J6" s="529"/>
    </row>
    <row r="7" spans="1:11" s="158" customFormat="1" ht="15">
      <c r="A7" s="530" t="s">
        <v>677</v>
      </c>
      <c r="B7" s="716">
        <v>-882886</v>
      </c>
      <c r="C7" s="529"/>
      <c r="D7" s="529"/>
      <c r="E7" s="529"/>
      <c r="F7" s="529"/>
      <c r="G7" s="529"/>
      <c r="H7" s="529"/>
      <c r="I7" s="529"/>
      <c r="J7" s="529"/>
    </row>
    <row r="8" spans="1:11" s="158" customFormat="1" ht="15">
      <c r="A8" s="534" t="s">
        <v>678</v>
      </c>
      <c r="B8" s="717">
        <v>260570</v>
      </c>
      <c r="C8" s="529"/>
      <c r="D8" s="529"/>
      <c r="E8" s="529"/>
      <c r="F8" s="529"/>
      <c r="G8" s="529"/>
      <c r="H8" s="529"/>
      <c r="I8" s="529"/>
      <c r="J8" s="529"/>
    </row>
    <row r="9" spans="1:11" s="158" customFormat="1" ht="15">
      <c r="A9" s="530" t="s">
        <v>36</v>
      </c>
      <c r="B9" s="716">
        <v>-13825</v>
      </c>
      <c r="C9" s="529"/>
      <c r="D9" s="529"/>
      <c r="E9" s="529"/>
      <c r="F9" s="529"/>
      <c r="G9" s="529"/>
      <c r="H9" s="529"/>
      <c r="I9" s="529"/>
      <c r="J9" s="529"/>
    </row>
    <row r="10" spans="1:11" s="158" customFormat="1" ht="15">
      <c r="A10" s="718" t="s">
        <v>37</v>
      </c>
      <c r="B10" s="719">
        <v>-119836</v>
      </c>
      <c r="C10" s="529"/>
      <c r="D10" s="529"/>
      <c r="E10" s="529"/>
      <c r="F10" s="529"/>
      <c r="G10" s="529"/>
      <c r="H10" s="529"/>
      <c r="I10" s="529"/>
      <c r="J10" s="529"/>
    </row>
    <row r="11" spans="1:11" s="158" customFormat="1" ht="15">
      <c r="A11" s="534" t="s">
        <v>38</v>
      </c>
      <c r="B11" s="717">
        <v>1014412</v>
      </c>
      <c r="C11" s="529"/>
      <c r="D11" s="529"/>
      <c r="E11" s="529"/>
      <c r="F11" s="529"/>
      <c r="G11" s="529"/>
      <c r="H11" s="529"/>
      <c r="I11" s="529"/>
      <c r="J11" s="529"/>
    </row>
    <row r="12" spans="1:11" s="158" customFormat="1" ht="15.75" thickBot="1">
      <c r="A12" s="362" t="s">
        <v>39</v>
      </c>
      <c r="B12" s="720">
        <v>894576</v>
      </c>
      <c r="C12" s="529"/>
      <c r="D12" s="529"/>
      <c r="E12" s="529"/>
      <c r="F12" s="529"/>
      <c r="G12" s="529"/>
      <c r="H12" s="529"/>
      <c r="I12" s="529"/>
      <c r="J12" s="529"/>
    </row>
    <row r="13" spans="1:11" s="158" customFormat="1" ht="15">
      <c r="A13" s="1176"/>
      <c r="B13" s="1177"/>
      <c r="C13" s="529"/>
      <c r="D13" s="529"/>
      <c r="E13" s="529"/>
      <c r="F13" s="529"/>
      <c r="G13" s="529"/>
      <c r="H13" s="529"/>
      <c r="I13" s="529"/>
      <c r="J13" s="529"/>
    </row>
    <row r="14" spans="1:11" s="158" customFormat="1" ht="15">
      <c r="A14" s="196"/>
      <c r="B14" s="529"/>
      <c r="C14" s="529"/>
      <c r="D14" s="529"/>
      <c r="E14" s="529"/>
      <c r="F14" s="529"/>
      <c r="G14" s="529"/>
      <c r="H14" s="529"/>
      <c r="I14" s="529"/>
      <c r="J14" s="529"/>
    </row>
    <row r="15" spans="1:11" s="158" customFormat="1" ht="15">
      <c r="A15" s="196"/>
      <c r="B15" s="529"/>
      <c r="C15" s="529"/>
      <c r="D15" s="529"/>
      <c r="E15" s="529"/>
      <c r="F15" s="529"/>
      <c r="G15" s="529"/>
      <c r="H15" s="529"/>
      <c r="I15" s="529"/>
      <c r="J15" s="529"/>
    </row>
    <row r="16" spans="1:11" s="158" customFormat="1" ht="15.75" thickBot="1">
      <c r="A16" s="1073"/>
      <c r="B16" s="1074"/>
      <c r="C16" s="6"/>
      <c r="D16" s="6"/>
      <c r="E16" s="6"/>
      <c r="F16" s="3"/>
      <c r="G16" s="6"/>
      <c r="H16" s="3"/>
      <c r="I16" s="6"/>
      <c r="J16" s="5" t="s">
        <v>966</v>
      </c>
    </row>
    <row r="17" spans="1:10" s="158" customFormat="1" ht="15.75" thickBot="1">
      <c r="A17" s="521"/>
      <c r="B17" s="715" t="s">
        <v>995</v>
      </c>
      <c r="C17" s="525"/>
      <c r="D17" s="715" t="s">
        <v>996</v>
      </c>
      <c r="E17" s="525"/>
      <c r="F17" s="715" t="s">
        <v>530</v>
      </c>
      <c r="G17" s="525"/>
      <c r="H17" s="715" t="s">
        <v>962</v>
      </c>
      <c r="I17" s="525"/>
      <c r="J17" s="715" t="s">
        <v>673</v>
      </c>
    </row>
    <row r="18" spans="1:10" s="158" customFormat="1" ht="15">
      <c r="A18" s="517" t="s">
        <v>518</v>
      </c>
      <c r="B18" s="716">
        <v>561028</v>
      </c>
      <c r="C18" s="529"/>
      <c r="D18" s="716">
        <v>757684</v>
      </c>
      <c r="E18" s="529"/>
      <c r="F18" s="716">
        <v>407153</v>
      </c>
      <c r="G18" s="529"/>
      <c r="H18" s="716">
        <v>909448</v>
      </c>
      <c r="I18" s="529"/>
      <c r="J18" s="716">
        <v>613815</v>
      </c>
    </row>
    <row r="19" spans="1:10" s="158" customFormat="1" ht="15">
      <c r="A19" s="530" t="s">
        <v>677</v>
      </c>
      <c r="B19" s="716">
        <v>-715430</v>
      </c>
      <c r="C19" s="529"/>
      <c r="D19" s="716">
        <v>-910442</v>
      </c>
      <c r="E19" s="529"/>
      <c r="F19" s="716">
        <v>-1081342</v>
      </c>
      <c r="G19" s="529"/>
      <c r="H19" s="716">
        <v>-746004</v>
      </c>
      <c r="I19" s="529"/>
      <c r="J19" s="716">
        <v>-714439</v>
      </c>
    </row>
    <row r="20" spans="1:10" s="158" customFormat="1" ht="15">
      <c r="A20" s="534" t="s">
        <v>678</v>
      </c>
      <c r="B20" s="717">
        <v>247903</v>
      </c>
      <c r="C20" s="529"/>
      <c r="D20" s="717">
        <v>505518</v>
      </c>
      <c r="E20" s="529"/>
      <c r="F20" s="717">
        <v>267458</v>
      </c>
      <c r="G20" s="529"/>
      <c r="H20" s="717">
        <v>368473</v>
      </c>
      <c r="I20" s="529"/>
      <c r="J20" s="717">
        <v>-7682</v>
      </c>
    </row>
    <row r="21" spans="1:10" s="158" customFormat="1" ht="15">
      <c r="A21" s="530" t="s">
        <v>36</v>
      </c>
      <c r="B21" s="716">
        <v>3300</v>
      </c>
      <c r="C21" s="529"/>
      <c r="D21" s="716">
        <v>-66228</v>
      </c>
      <c r="E21" s="529"/>
      <c r="F21" s="716">
        <v>-18911</v>
      </c>
      <c r="G21" s="529"/>
      <c r="H21" s="716">
        <v>-1098</v>
      </c>
      <c r="I21" s="529"/>
      <c r="J21" s="716">
        <v>-68890</v>
      </c>
    </row>
    <row r="22" spans="1:10" s="158" customFormat="1" ht="15">
      <c r="A22" s="718" t="s">
        <v>37</v>
      </c>
      <c r="B22" s="719">
        <v>96801</v>
      </c>
      <c r="C22" s="529"/>
      <c r="D22" s="719">
        <v>286532</v>
      </c>
      <c r="E22" s="529"/>
      <c r="F22" s="719">
        <v>-425642</v>
      </c>
      <c r="G22" s="529"/>
      <c r="H22" s="719">
        <v>530819</v>
      </c>
      <c r="I22" s="529"/>
      <c r="J22" s="719">
        <v>-177196</v>
      </c>
    </row>
    <row r="23" spans="1:10" s="158" customFormat="1" ht="15">
      <c r="A23" s="534" t="s">
        <v>38</v>
      </c>
      <c r="B23" s="717">
        <v>703098</v>
      </c>
      <c r="C23" s="529"/>
      <c r="D23" s="717">
        <v>799899</v>
      </c>
      <c r="E23" s="529"/>
      <c r="F23" s="717">
        <v>1086431</v>
      </c>
      <c r="G23" s="529"/>
      <c r="H23" s="717">
        <v>660789</v>
      </c>
      <c r="I23" s="529"/>
      <c r="J23" s="717">
        <v>1191608</v>
      </c>
    </row>
    <row r="24" spans="1:10" s="158" customFormat="1" ht="15.75" thickBot="1">
      <c r="A24" s="362" t="s">
        <v>39</v>
      </c>
      <c r="B24" s="720">
        <v>799899</v>
      </c>
      <c r="C24" s="529"/>
      <c r="D24" s="720">
        <v>1086431</v>
      </c>
      <c r="E24" s="529"/>
      <c r="F24" s="720">
        <v>660789</v>
      </c>
      <c r="G24" s="529"/>
      <c r="H24" s="720">
        <v>1191608</v>
      </c>
      <c r="I24" s="529"/>
      <c r="J24" s="720">
        <v>1014412</v>
      </c>
    </row>
    <row r="25" spans="1:10" s="158" customFormat="1" ht="15">
      <c r="A25" s="196"/>
      <c r="B25" s="529"/>
      <c r="C25" s="529"/>
      <c r="D25" s="529"/>
      <c r="E25" s="529"/>
      <c r="F25" s="529"/>
      <c r="G25" s="529"/>
      <c r="H25" s="529"/>
      <c r="I25" s="529"/>
      <c r="J25" s="529"/>
    </row>
    <row r="26" spans="1:10" s="158" customFormat="1" ht="15">
      <c r="A26" s="196"/>
      <c r="B26" s="529"/>
      <c r="C26" s="529"/>
      <c r="D26" s="529"/>
      <c r="E26" s="529"/>
      <c r="F26" s="529"/>
      <c r="G26" s="529"/>
      <c r="H26" s="529"/>
      <c r="I26" s="529"/>
      <c r="J26" s="529"/>
    </row>
    <row r="27" spans="1:10" s="158" customFormat="1" ht="15">
      <c r="A27" s="178"/>
      <c r="B27" s="3"/>
      <c r="C27" s="6"/>
      <c r="D27" s="3"/>
      <c r="E27" s="6"/>
      <c r="F27" s="3"/>
      <c r="G27" s="6"/>
      <c r="H27" s="3"/>
      <c r="I27" s="6"/>
      <c r="J27" s="3"/>
    </row>
    <row r="28" spans="1:10" s="158" customFormat="1" ht="15.75" thickBot="1">
      <c r="A28" s="3"/>
      <c r="B28" s="4"/>
      <c r="C28" s="4"/>
      <c r="D28" s="178"/>
      <c r="E28" s="65"/>
      <c r="F28" s="178"/>
      <c r="G28" s="65"/>
      <c r="H28" s="5"/>
      <c r="I28" s="4"/>
      <c r="J28" s="5" t="s">
        <v>966</v>
      </c>
    </row>
    <row r="29" spans="1:10" s="158" customFormat="1" ht="15.75" thickBot="1">
      <c r="A29" s="521"/>
      <c r="B29" s="715" t="s">
        <v>77</v>
      </c>
      <c r="C29" s="525"/>
      <c r="D29" s="715" t="s">
        <v>627</v>
      </c>
      <c r="E29" s="525"/>
      <c r="F29" s="715" t="s">
        <v>78</v>
      </c>
      <c r="G29" s="525"/>
      <c r="H29" s="715" t="s">
        <v>993</v>
      </c>
      <c r="I29" s="525"/>
      <c r="J29" s="715" t="s">
        <v>779</v>
      </c>
    </row>
    <row r="30" spans="1:10" s="158" customFormat="1" ht="15">
      <c r="A30" s="517" t="s">
        <v>518</v>
      </c>
      <c r="B30" s="716">
        <v>737596</v>
      </c>
      <c r="C30" s="529"/>
      <c r="D30" s="716">
        <v>853788</v>
      </c>
      <c r="E30" s="529"/>
      <c r="F30" s="716">
        <v>632635</v>
      </c>
      <c r="G30" s="529"/>
      <c r="H30" s="716">
        <v>646997</v>
      </c>
      <c r="I30" s="529"/>
      <c r="J30" s="716">
        <v>399858</v>
      </c>
    </row>
    <row r="31" spans="1:10" s="158" customFormat="1" ht="15">
      <c r="A31" s="530" t="s">
        <v>677</v>
      </c>
      <c r="B31" s="716">
        <v>-767117</v>
      </c>
      <c r="C31" s="529"/>
      <c r="D31" s="716">
        <v>-706425</v>
      </c>
      <c r="E31" s="529"/>
      <c r="F31" s="716">
        <v>-761792</v>
      </c>
      <c r="G31" s="529"/>
      <c r="H31" s="716">
        <v>-931172</v>
      </c>
      <c r="I31" s="529"/>
      <c r="J31" s="716">
        <v>-871264</v>
      </c>
    </row>
    <row r="32" spans="1:10" s="158" customFormat="1" ht="15">
      <c r="A32" s="534" t="s">
        <v>678</v>
      </c>
      <c r="B32" s="717">
        <v>85040</v>
      </c>
      <c r="C32" s="529"/>
      <c r="D32" s="717">
        <v>-93134</v>
      </c>
      <c r="E32" s="529"/>
      <c r="F32" s="717">
        <v>313283</v>
      </c>
      <c r="G32" s="529"/>
      <c r="H32" s="717">
        <v>205177</v>
      </c>
      <c r="I32" s="529"/>
      <c r="J32" s="717">
        <v>359864</v>
      </c>
    </row>
    <row r="33" spans="1:10" s="158" customFormat="1" ht="15">
      <c r="A33" s="530" t="s">
        <v>505</v>
      </c>
      <c r="B33" s="716">
        <v>21036</v>
      </c>
      <c r="C33" s="529"/>
      <c r="D33" s="716">
        <v>-24971</v>
      </c>
      <c r="E33" s="529"/>
      <c r="F33" s="716">
        <v>-47973</v>
      </c>
      <c r="G33" s="529"/>
      <c r="H33" s="716">
        <v>8890</v>
      </c>
      <c r="I33" s="529"/>
      <c r="J33" s="716">
        <v>35537</v>
      </c>
    </row>
    <row r="34" spans="1:10" s="158" customFormat="1" ht="15">
      <c r="A34" s="718" t="s">
        <v>37</v>
      </c>
      <c r="B34" s="719">
        <v>76555</v>
      </c>
      <c r="C34" s="529"/>
      <c r="D34" s="719">
        <v>29258</v>
      </c>
      <c r="E34" s="529"/>
      <c r="F34" s="719">
        <v>136153</v>
      </c>
      <c r="G34" s="529"/>
      <c r="H34" s="719">
        <v>-70108</v>
      </c>
      <c r="I34" s="529"/>
      <c r="J34" s="719">
        <v>-76005</v>
      </c>
    </row>
    <row r="35" spans="1:10" s="158" customFormat="1" ht="15">
      <c r="A35" s="534" t="s">
        <v>38</v>
      </c>
      <c r="B35" s="717">
        <v>607245</v>
      </c>
      <c r="C35" s="529"/>
      <c r="D35" s="717">
        <v>683800</v>
      </c>
      <c r="E35" s="529"/>
      <c r="F35" s="717">
        <v>713058</v>
      </c>
      <c r="G35" s="529"/>
      <c r="H35" s="717">
        <v>849211</v>
      </c>
      <c r="I35" s="529"/>
      <c r="J35" s="717">
        <v>779103</v>
      </c>
    </row>
    <row r="36" spans="1:10" s="158" customFormat="1" ht="15.75" thickBot="1">
      <c r="A36" s="362" t="s">
        <v>39</v>
      </c>
      <c r="B36" s="720">
        <v>683800</v>
      </c>
      <c r="C36" s="529"/>
      <c r="D36" s="720">
        <v>713058</v>
      </c>
      <c r="E36" s="529"/>
      <c r="F36" s="720">
        <v>849211</v>
      </c>
      <c r="G36" s="529"/>
      <c r="H36" s="720">
        <v>779103</v>
      </c>
      <c r="I36" s="529"/>
      <c r="J36" s="720">
        <v>703098</v>
      </c>
    </row>
    <row r="37" spans="1:10" s="158" customFormat="1" ht="15">
      <c r="A37" s="6"/>
      <c r="B37" s="6"/>
      <c r="C37" s="6"/>
      <c r="D37" s="6"/>
      <c r="E37" s="6"/>
      <c r="F37" s="6"/>
      <c r="G37" s="6"/>
      <c r="H37" s="6"/>
      <c r="I37" s="6"/>
      <c r="J37" s="6"/>
    </row>
    <row r="38" spans="1:10">
      <c r="A38" s="158"/>
      <c r="B38" s="158"/>
      <c r="C38" s="159"/>
      <c r="D38" s="158"/>
      <c r="E38" s="159"/>
      <c r="F38" s="158"/>
      <c r="G38" s="159"/>
      <c r="H38" s="158"/>
      <c r="I38" s="159"/>
      <c r="J38" s="158"/>
    </row>
    <row r="39" spans="1:10">
      <c r="A39" s="158"/>
      <c r="B39" s="158"/>
      <c r="C39" s="159"/>
      <c r="D39" s="158"/>
      <c r="E39" s="159"/>
      <c r="F39" s="158"/>
      <c r="G39" s="159"/>
      <c r="H39" s="158"/>
      <c r="I39" s="159"/>
      <c r="J39" s="158"/>
    </row>
    <row r="40" spans="1:10">
      <c r="A40" s="158"/>
      <c r="B40" s="158"/>
      <c r="C40" s="159"/>
      <c r="D40" s="158"/>
      <c r="E40" s="159"/>
      <c r="F40" s="158"/>
      <c r="G40" s="159"/>
      <c r="H40" s="158"/>
      <c r="I40" s="159"/>
      <c r="J40" s="158"/>
    </row>
  </sheetData>
  <sheetProtection password="DA57" sheet="1" objects="1" scenarios="1"/>
  <mergeCells count="1">
    <mergeCell ref="A1:A2"/>
  </mergeCells>
  <phoneticPr fontId="3"/>
  <printOptions horizontalCentered="1"/>
  <pageMargins left="0.78740157480314965" right="0.78740157480314965" top="0.78740157480314965" bottom="0.78740157480314965" header="0.39370078740157483" footer="0.39370078740157483"/>
  <pageSetup scale="65" firstPageNumber="10" orientation="portrait" useFirstPageNumber="1" r:id="rId1"/>
  <headerFooter alignWithMargins="0">
    <oddHeader>&amp;R&amp;"Arial,斜体"&amp;16Cash Flows/Sony Consolidated Historical Data 2001-2011</oddHeader>
    <oddFooter>&amp;L&amp;"Arial,Regular"&amp;16*Please refer to Notes.&amp;C&amp;"Arial,Regular"&amp;16&amp;P&amp;R&amp;"Arial,Regular"&amp;16Sony Investor Relations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3"/>
  </sheetPr>
  <dimension ref="A1:L341"/>
  <sheetViews>
    <sheetView showGridLines="0" view="pageBreakPreview" zoomScale="70" zoomScaleNormal="70" zoomScaleSheetLayoutView="70" workbookViewId="0">
      <selection sqref="A1:D2"/>
    </sheetView>
  </sheetViews>
  <sheetFormatPr defaultRowHeight="15"/>
  <cols>
    <col min="1" max="1" width="46.375" style="2" customWidth="1"/>
    <col min="2" max="5" width="17.125" style="2" customWidth="1"/>
    <col min="6" max="6" width="1.5" style="2" customWidth="1"/>
    <col min="7" max="7" width="17.125" style="2" customWidth="1"/>
    <col min="8" max="8" width="1.375" style="2" customWidth="1"/>
    <col min="9" max="9" width="12.625" style="2" bestFit="1" customWidth="1"/>
    <col min="10" max="16384" width="9" style="2"/>
  </cols>
  <sheetData>
    <row r="1" spans="1:8" ht="15" customHeight="1">
      <c r="A1" s="1416" t="s">
        <v>548</v>
      </c>
      <c r="B1" s="1416"/>
      <c r="C1" s="1416"/>
      <c r="D1" s="1416"/>
      <c r="E1" s="426"/>
      <c r="F1" s="6"/>
      <c r="G1" s="5"/>
    </row>
    <row r="2" spans="1:8" ht="15" customHeight="1">
      <c r="A2" s="1416"/>
      <c r="B2" s="1416"/>
      <c r="C2" s="1416"/>
      <c r="D2" s="1416"/>
      <c r="E2" s="426"/>
      <c r="F2" s="6"/>
      <c r="G2" s="5"/>
    </row>
    <row r="3" spans="1:8" ht="15" customHeight="1">
      <c r="A3" s="174"/>
      <c r="B3" s="174"/>
      <c r="C3" s="174"/>
      <c r="D3" s="174"/>
      <c r="E3" s="426"/>
      <c r="F3" s="6"/>
      <c r="G3" s="5"/>
    </row>
    <row r="4" spans="1:8" ht="15" customHeight="1" thickBot="1">
      <c r="A4" s="1078" t="s">
        <v>1014</v>
      </c>
      <c r="B4" s="1113"/>
      <c r="C4" s="1113"/>
      <c r="D4" s="1113"/>
      <c r="E4" s="426"/>
      <c r="F4" s="6"/>
      <c r="G4" s="1080" t="s">
        <v>966</v>
      </c>
    </row>
    <row r="5" spans="1:8" s="1116" customFormat="1" ht="15" customHeight="1" thickBot="1">
      <c r="A5" s="1180" t="s">
        <v>913</v>
      </c>
      <c r="B5" s="1190" t="s">
        <v>967</v>
      </c>
      <c r="C5" s="1191" t="s">
        <v>968</v>
      </c>
      <c r="D5" s="1191" t="s">
        <v>969</v>
      </c>
      <c r="E5" s="1192" t="s">
        <v>648</v>
      </c>
      <c r="F5" s="1183"/>
      <c r="G5" s="1099" t="s">
        <v>649</v>
      </c>
      <c r="H5" s="1184"/>
    </row>
    <row r="6" spans="1:8" s="1116" customFormat="1" ht="15" customHeight="1">
      <c r="A6" s="1164" t="s">
        <v>486</v>
      </c>
      <c r="B6" s="1206"/>
      <c r="C6" s="1207"/>
      <c r="D6" s="1207"/>
      <c r="E6" s="1208"/>
      <c r="F6" s="1209"/>
      <c r="G6" s="1210">
        <v>2101435</v>
      </c>
      <c r="H6" s="1185"/>
    </row>
    <row r="7" spans="1:8" s="1116" customFormat="1" ht="15" customHeight="1">
      <c r="A7" s="1170" t="s">
        <v>1039</v>
      </c>
      <c r="B7" s="1137">
        <v>274398</v>
      </c>
      <c r="C7" s="1138">
        <v>296556</v>
      </c>
      <c r="D7" s="1138">
        <v>349785</v>
      </c>
      <c r="E7" s="1198">
        <v>291110</v>
      </c>
      <c r="F7" s="1209"/>
      <c r="G7" s="1100">
        <v>1211849</v>
      </c>
      <c r="H7" s="1185"/>
    </row>
    <row r="8" spans="1:8" s="1116" customFormat="1" ht="15" customHeight="1">
      <c r="A8" s="1170" t="s">
        <v>1040</v>
      </c>
      <c r="B8" s="1137">
        <v>266842</v>
      </c>
      <c r="C8" s="1138">
        <v>293486</v>
      </c>
      <c r="D8" s="1138">
        <v>401391</v>
      </c>
      <c r="E8" s="1198">
        <v>306539</v>
      </c>
      <c r="F8" s="1209"/>
      <c r="G8" s="1100">
        <v>1268258</v>
      </c>
      <c r="H8" s="1185"/>
    </row>
    <row r="9" spans="1:8" s="1116" customFormat="1" ht="15" customHeight="1">
      <c r="A9" s="1170" t="s">
        <v>1041</v>
      </c>
      <c r="B9" s="1137">
        <v>114166</v>
      </c>
      <c r="C9" s="1138">
        <v>154041</v>
      </c>
      <c r="D9" s="1138">
        <v>118360</v>
      </c>
      <c r="E9" s="1198">
        <v>108534</v>
      </c>
      <c r="F9" s="1209"/>
      <c r="G9" s="1100">
        <v>495101</v>
      </c>
      <c r="H9" s="1185"/>
    </row>
    <row r="10" spans="1:8" s="1116" customFormat="1" ht="15" customHeight="1">
      <c r="A10" s="1170" t="s">
        <v>1042</v>
      </c>
      <c r="B10" s="1137">
        <v>176045</v>
      </c>
      <c r="C10" s="1138">
        <v>155177</v>
      </c>
      <c r="D10" s="1138">
        <v>159137</v>
      </c>
      <c r="E10" s="1198">
        <v>146130</v>
      </c>
      <c r="F10" s="1209"/>
      <c r="G10" s="1100">
        <v>636489</v>
      </c>
      <c r="H10" s="1185"/>
    </row>
    <row r="11" spans="1:8" s="1116" customFormat="1" ht="15" customHeight="1" thickBot="1">
      <c r="A11" s="1167" t="s">
        <v>1043</v>
      </c>
      <c r="B11" s="1211"/>
      <c r="C11" s="1212"/>
      <c r="D11" s="1212"/>
      <c r="E11" s="1213"/>
      <c r="F11" s="1209"/>
      <c r="G11" s="1214">
        <v>779951</v>
      </c>
      <c r="H11" s="1185"/>
    </row>
    <row r="12" spans="1:8" s="1116" customFormat="1" ht="15" customHeight="1">
      <c r="A12" s="1124" t="s">
        <v>1044</v>
      </c>
      <c r="B12" s="1124"/>
      <c r="C12" s="1179"/>
      <c r="D12" s="1179"/>
      <c r="E12" s="1179"/>
      <c r="F12" s="1179"/>
      <c r="G12" s="1179"/>
      <c r="H12" s="1179"/>
    </row>
    <row r="13" spans="1:8" s="1116" customFormat="1" ht="15" customHeight="1">
      <c r="A13" s="1205" t="s">
        <v>1061</v>
      </c>
      <c r="B13" s="1124" t="s">
        <v>1058</v>
      </c>
      <c r="C13" s="1179"/>
      <c r="D13" s="1179"/>
      <c r="E13" s="1179"/>
      <c r="F13" s="1179"/>
      <c r="G13" s="1179"/>
      <c r="H13" s="1179"/>
    </row>
    <row r="14" spans="1:8" s="1116" customFormat="1" ht="15" customHeight="1">
      <c r="A14" s="1205" t="s">
        <v>1062</v>
      </c>
      <c r="B14" s="1124" t="s">
        <v>1059</v>
      </c>
    </row>
    <row r="15" spans="1:8" s="1116" customFormat="1" ht="15" customHeight="1">
      <c r="A15" s="1205" t="s">
        <v>1063</v>
      </c>
      <c r="B15" s="1124" t="s">
        <v>1060</v>
      </c>
    </row>
    <row r="16" spans="1:8" ht="15" customHeight="1" thickBot="1">
      <c r="A16" s="1113"/>
      <c r="B16" s="1113"/>
      <c r="C16" s="1113"/>
      <c r="D16" s="1113"/>
      <c r="E16" s="426"/>
      <c r="F16" s="6"/>
      <c r="G16" s="5"/>
    </row>
    <row r="17" spans="1:8" s="1116" customFormat="1" ht="15" customHeight="1" thickBot="1">
      <c r="A17" s="1180" t="s">
        <v>913</v>
      </c>
      <c r="B17" s="1190" t="s">
        <v>967</v>
      </c>
      <c r="C17" s="1191" t="s">
        <v>968</v>
      </c>
      <c r="D17" s="1191" t="s">
        <v>969</v>
      </c>
      <c r="E17" s="1192" t="s">
        <v>648</v>
      </c>
      <c r="F17" s="1183"/>
      <c r="G17" s="1099" t="s">
        <v>649</v>
      </c>
      <c r="H17" s="1184"/>
    </row>
    <row r="18" spans="1:8" s="1116" customFormat="1" ht="15" customHeight="1">
      <c r="A18" s="1168" t="s">
        <v>1045</v>
      </c>
      <c r="B18" s="1193"/>
      <c r="C18" s="1194"/>
      <c r="D18" s="1194"/>
      <c r="E18" s="1195"/>
      <c r="F18" s="1122"/>
      <c r="G18" s="1201"/>
      <c r="H18" s="1185"/>
    </row>
    <row r="19" spans="1:8" s="1116" customFormat="1" ht="15" customHeight="1">
      <c r="A19" s="1187" t="s">
        <v>1046</v>
      </c>
      <c r="B19" s="1196" t="s">
        <v>1047</v>
      </c>
      <c r="C19" s="1197" t="s">
        <v>1047</v>
      </c>
      <c r="D19" s="1197" t="s">
        <v>1047</v>
      </c>
      <c r="E19" s="1198">
        <v>77732</v>
      </c>
      <c r="F19" s="1122"/>
      <c r="G19" s="1202">
        <v>77732</v>
      </c>
      <c r="H19" s="1185"/>
    </row>
    <row r="20" spans="1:8" s="1116" customFormat="1" ht="15" customHeight="1">
      <c r="A20" s="1187" t="s">
        <v>1048</v>
      </c>
      <c r="B20" s="1137">
        <v>121303</v>
      </c>
      <c r="C20" s="1138">
        <v>140091</v>
      </c>
      <c r="D20" s="1138">
        <v>162392</v>
      </c>
      <c r="E20" s="1198">
        <v>115030</v>
      </c>
      <c r="F20" s="1122"/>
      <c r="G20" s="1202">
        <v>538816</v>
      </c>
      <c r="H20" s="1185"/>
    </row>
    <row r="21" spans="1:8" s="1116" customFormat="1" ht="15" customHeight="1">
      <c r="A21" s="1187" t="s">
        <v>491</v>
      </c>
      <c r="B21" s="1137">
        <v>1302</v>
      </c>
      <c r="C21" s="1138">
        <v>1504</v>
      </c>
      <c r="D21" s="1138">
        <v>1517</v>
      </c>
      <c r="E21" s="1198">
        <v>1544</v>
      </c>
      <c r="F21" s="1122"/>
      <c r="G21" s="1202">
        <v>5867</v>
      </c>
      <c r="H21" s="1185"/>
    </row>
    <row r="22" spans="1:8" s="1116" customFormat="1" ht="15" customHeight="1" thickBot="1">
      <c r="A22" s="1188" t="s">
        <v>1057</v>
      </c>
      <c r="B22" s="1143">
        <v>122605</v>
      </c>
      <c r="C22" s="1144">
        <v>141595</v>
      </c>
      <c r="D22" s="1144">
        <v>163909</v>
      </c>
      <c r="E22" s="1199">
        <v>194306</v>
      </c>
      <c r="F22" s="1122"/>
      <c r="G22" s="1101">
        <v>622415</v>
      </c>
      <c r="H22" s="1185"/>
    </row>
    <row r="23" spans="1:8" s="1116" customFormat="1" ht="15" customHeight="1" thickBot="1">
      <c r="A23" s="1170" t="s">
        <v>1049</v>
      </c>
      <c r="B23" s="1137">
        <v>115433</v>
      </c>
      <c r="C23" s="1138">
        <v>140863</v>
      </c>
      <c r="D23" s="1138">
        <v>275294</v>
      </c>
      <c r="E23" s="1198">
        <v>148309</v>
      </c>
      <c r="F23" s="1122"/>
      <c r="G23" s="1202">
        <v>679899</v>
      </c>
      <c r="H23" s="1185"/>
    </row>
    <row r="24" spans="1:8" s="1116" customFormat="1" ht="15" customHeight="1">
      <c r="A24" s="1168" t="s">
        <v>1050</v>
      </c>
      <c r="B24" s="1193"/>
      <c r="C24" s="1194"/>
      <c r="D24" s="1194"/>
      <c r="E24" s="1195"/>
      <c r="F24" s="1122"/>
      <c r="G24" s="1201"/>
      <c r="H24" s="1185"/>
    </row>
    <row r="25" spans="1:8" s="1116" customFormat="1" ht="15" customHeight="1">
      <c r="A25" s="1187" t="s">
        <v>1051</v>
      </c>
      <c r="B25" s="1137">
        <v>128870</v>
      </c>
      <c r="C25" s="1138">
        <v>141432</v>
      </c>
      <c r="D25" s="1138">
        <v>116619</v>
      </c>
      <c r="E25" s="1198">
        <v>102605</v>
      </c>
      <c r="F25" s="1122"/>
      <c r="G25" s="1202">
        <v>489526</v>
      </c>
      <c r="H25" s="1185"/>
    </row>
    <row r="26" spans="1:8" s="1116" customFormat="1" ht="15" customHeight="1">
      <c r="A26" s="1187" t="s">
        <v>1052</v>
      </c>
      <c r="B26" s="1137"/>
      <c r="C26" s="1138"/>
      <c r="D26" s="1138"/>
      <c r="E26" s="1198"/>
      <c r="F26" s="1122"/>
      <c r="G26" s="1202">
        <v>280645</v>
      </c>
      <c r="H26" s="1185"/>
    </row>
    <row r="27" spans="1:8" s="1116" customFormat="1" ht="15" customHeight="1">
      <c r="A27" s="1187" t="s">
        <v>491</v>
      </c>
      <c r="B27" s="1137"/>
      <c r="C27" s="1138"/>
      <c r="D27" s="1138"/>
      <c r="E27" s="1198"/>
      <c r="F27" s="1122"/>
      <c r="G27" s="1202">
        <v>10251</v>
      </c>
      <c r="H27" s="1185"/>
    </row>
    <row r="28" spans="1:8" s="1116" customFormat="1" ht="15" customHeight="1" thickBot="1">
      <c r="A28" s="1188" t="s">
        <v>1057</v>
      </c>
      <c r="B28" s="1143"/>
      <c r="C28" s="1144"/>
      <c r="D28" s="1144"/>
      <c r="E28" s="1199"/>
      <c r="F28" s="1122"/>
      <c r="G28" s="1101">
        <v>780422</v>
      </c>
      <c r="H28" s="1185"/>
    </row>
    <row r="29" spans="1:8" s="1116" customFormat="1" ht="15" customHeight="1">
      <c r="A29" s="1168" t="s">
        <v>1053</v>
      </c>
      <c r="B29" s="1193"/>
      <c r="C29" s="1194"/>
      <c r="D29" s="1194"/>
      <c r="E29" s="1195"/>
      <c r="F29" s="1122"/>
      <c r="G29" s="1201"/>
      <c r="H29" s="1185"/>
    </row>
    <row r="30" spans="1:8" s="1116" customFormat="1" ht="15" customHeight="1">
      <c r="A30" s="1187" t="s">
        <v>1054</v>
      </c>
      <c r="B30" s="1137"/>
      <c r="C30" s="1138"/>
      <c r="D30" s="1138"/>
      <c r="E30" s="1198"/>
      <c r="F30" s="1122"/>
      <c r="G30" s="1202">
        <v>843464</v>
      </c>
      <c r="H30" s="1185"/>
    </row>
    <row r="31" spans="1:8" s="1116" customFormat="1" ht="15" customHeight="1">
      <c r="A31" s="1187" t="s">
        <v>1055</v>
      </c>
      <c r="B31" s="1137">
        <v>97350</v>
      </c>
      <c r="C31" s="1138">
        <v>98341</v>
      </c>
      <c r="D31" s="1138">
        <v>154745</v>
      </c>
      <c r="E31" s="1198">
        <v>83364</v>
      </c>
      <c r="F31" s="1122"/>
      <c r="G31" s="1202">
        <v>433800</v>
      </c>
      <c r="H31" s="1185"/>
    </row>
    <row r="32" spans="1:8" s="1116" customFormat="1" ht="15" customHeight="1">
      <c r="A32" s="1187" t="s">
        <v>491</v>
      </c>
      <c r="B32" s="1137">
        <v>1961</v>
      </c>
      <c r="C32" s="1138">
        <v>2279</v>
      </c>
      <c r="D32" s="1138">
        <v>1323</v>
      </c>
      <c r="E32" s="1198">
        <v>3006</v>
      </c>
      <c r="F32" s="1122"/>
      <c r="G32" s="1202">
        <v>8569</v>
      </c>
      <c r="H32" s="1185"/>
    </row>
    <row r="33" spans="1:8" s="1116" customFormat="1" ht="15" customHeight="1" thickBot="1">
      <c r="A33" s="1188" t="s">
        <v>1057</v>
      </c>
      <c r="B33" s="1143"/>
      <c r="C33" s="1144"/>
      <c r="D33" s="1144"/>
      <c r="E33" s="1199"/>
      <c r="F33" s="1122"/>
      <c r="G33" s="1101">
        <v>1285833</v>
      </c>
      <c r="H33" s="1185"/>
    </row>
    <row r="34" spans="1:8" s="1116" customFormat="1" ht="15" customHeight="1">
      <c r="A34" s="1168" t="s">
        <v>411</v>
      </c>
      <c r="B34" s="1193"/>
      <c r="C34" s="1194"/>
      <c r="D34" s="1194"/>
      <c r="E34" s="1195"/>
      <c r="F34" s="1122"/>
      <c r="G34" s="1201"/>
      <c r="H34" s="1185"/>
    </row>
    <row r="35" spans="1:8" s="1116" customFormat="1" ht="15" customHeight="1">
      <c r="A35" s="1187" t="s">
        <v>947</v>
      </c>
      <c r="B35" s="1137">
        <v>91119</v>
      </c>
      <c r="C35" s="1138">
        <v>102849</v>
      </c>
      <c r="D35" s="1138">
        <v>90102</v>
      </c>
      <c r="E35" s="1198">
        <v>93107</v>
      </c>
      <c r="F35" s="1122"/>
      <c r="G35" s="1202">
        <v>377177</v>
      </c>
      <c r="H35" s="1185"/>
    </row>
    <row r="36" spans="1:8" s="1116" customFormat="1" ht="15" customHeight="1">
      <c r="A36" s="1187" t="s">
        <v>1056</v>
      </c>
      <c r="B36" s="1137">
        <v>76310</v>
      </c>
      <c r="C36" s="1138">
        <v>77213</v>
      </c>
      <c r="D36" s="1138">
        <v>75225</v>
      </c>
      <c r="E36" s="1198">
        <v>67074</v>
      </c>
      <c r="F36" s="1122"/>
      <c r="G36" s="1202">
        <v>295822</v>
      </c>
      <c r="H36" s="1185"/>
    </row>
    <row r="37" spans="1:8" s="1116" customFormat="1" ht="15" customHeight="1">
      <c r="A37" s="1187" t="s">
        <v>491</v>
      </c>
      <c r="B37" s="1137">
        <v>884</v>
      </c>
      <c r="C37" s="1138">
        <v>1297</v>
      </c>
      <c r="D37" s="1138">
        <v>392</v>
      </c>
      <c r="E37" s="1198">
        <v>1636</v>
      </c>
      <c r="F37" s="1122"/>
      <c r="G37" s="1202">
        <v>4209</v>
      </c>
      <c r="H37" s="1185"/>
    </row>
    <row r="38" spans="1:8" s="1116" customFormat="1" ht="15" customHeight="1" thickBot="1">
      <c r="A38" s="1188" t="s">
        <v>1057</v>
      </c>
      <c r="B38" s="1143">
        <v>168313</v>
      </c>
      <c r="C38" s="1144">
        <v>181359</v>
      </c>
      <c r="D38" s="1144">
        <v>165719</v>
      </c>
      <c r="E38" s="1199">
        <v>161817</v>
      </c>
      <c r="F38" s="1122"/>
      <c r="G38" s="1101">
        <v>677208</v>
      </c>
      <c r="H38" s="1185"/>
    </row>
    <row r="39" spans="1:8" s="1116" customFormat="1" ht="15" customHeight="1">
      <c r="A39" s="1168" t="s">
        <v>490</v>
      </c>
      <c r="B39" s="1193">
        <v>144376</v>
      </c>
      <c r="C39" s="1194">
        <v>169251</v>
      </c>
      <c r="D39" s="1194">
        <v>160426</v>
      </c>
      <c r="E39" s="1195">
        <v>182044</v>
      </c>
      <c r="F39" s="1122"/>
      <c r="G39" s="1201">
        <v>656097</v>
      </c>
      <c r="H39" s="1185"/>
    </row>
    <row r="40" spans="1:8" s="1116" customFormat="1" ht="15" customHeight="1">
      <c r="A40" s="1162" t="s">
        <v>489</v>
      </c>
      <c r="B40" s="1140">
        <v>107330</v>
      </c>
      <c r="C40" s="1141">
        <v>100396</v>
      </c>
      <c r="D40" s="1141">
        <v>119671</v>
      </c>
      <c r="E40" s="1200">
        <v>103354</v>
      </c>
      <c r="F40" s="1122"/>
      <c r="G40" s="1203">
        <v>430751</v>
      </c>
      <c r="H40" s="1185"/>
    </row>
    <row r="41" spans="1:8" s="1116" customFormat="1" ht="15" customHeight="1">
      <c r="A41" s="1162" t="s">
        <v>231</v>
      </c>
      <c r="B41" s="1140"/>
      <c r="C41" s="1141"/>
      <c r="D41" s="1141"/>
      <c r="E41" s="1200"/>
      <c r="F41" s="1122"/>
      <c r="G41" s="1203">
        <v>865737</v>
      </c>
      <c r="H41" s="1185"/>
    </row>
    <row r="42" spans="1:8" s="1116" customFormat="1" ht="15" customHeight="1">
      <c r="A42" s="1162" t="s">
        <v>716</v>
      </c>
      <c r="B42" s="1140"/>
      <c r="C42" s="1141"/>
      <c r="D42" s="1141"/>
      <c r="E42" s="1200"/>
      <c r="F42" s="1122"/>
      <c r="G42" s="1203">
        <v>441948</v>
      </c>
      <c r="H42" s="1185"/>
    </row>
    <row r="43" spans="1:8" s="1116" customFormat="1" ht="15" customHeight="1">
      <c r="A43" s="1162" t="s">
        <v>936</v>
      </c>
      <c r="B43" s="1140">
        <v>15828</v>
      </c>
      <c r="C43" s="1141">
        <v>16251</v>
      </c>
      <c r="D43" s="1141">
        <v>6068</v>
      </c>
      <c r="E43" s="1200">
        <v>14626</v>
      </c>
      <c r="F43" s="1122"/>
      <c r="G43" s="1203">
        <v>52773</v>
      </c>
      <c r="H43" s="1185"/>
    </row>
    <row r="44" spans="1:8" s="1116" customFormat="1" ht="15" customHeight="1" thickBot="1">
      <c r="A44" s="1189" t="s">
        <v>492</v>
      </c>
      <c r="B44" s="1143"/>
      <c r="C44" s="1144"/>
      <c r="D44" s="1144"/>
      <c r="E44" s="1199"/>
      <c r="F44" s="1122"/>
      <c r="G44" s="1204">
        <v>6493083</v>
      </c>
      <c r="H44" s="1185"/>
    </row>
    <row r="45" spans="1:8" ht="15" customHeight="1">
      <c r="A45" s="1113"/>
      <c r="B45" s="1113"/>
      <c r="C45" s="1113"/>
      <c r="D45" s="1113"/>
      <c r="E45" s="426"/>
      <c r="F45" s="6"/>
      <c r="G45" s="5"/>
    </row>
    <row r="46" spans="1:8" ht="15" customHeight="1">
      <c r="A46" s="1113"/>
      <c r="B46" s="1113"/>
      <c r="C46" s="1113"/>
      <c r="D46" s="1113"/>
      <c r="E46" s="426"/>
      <c r="F46" s="6"/>
      <c r="G46" s="5"/>
    </row>
    <row r="47" spans="1:8" ht="15" customHeight="1">
      <c r="A47" s="1113"/>
      <c r="B47" s="1113"/>
      <c r="C47" s="1113"/>
      <c r="D47" s="1113"/>
      <c r="E47" s="426"/>
      <c r="F47" s="6"/>
      <c r="G47" s="5"/>
    </row>
    <row r="48" spans="1:8" ht="15" customHeight="1" thickBot="1">
      <c r="A48" s="7" t="s">
        <v>467</v>
      </c>
      <c r="B48" s="3"/>
      <c r="C48" s="5" t="s">
        <v>966</v>
      </c>
      <c r="D48" s="3"/>
      <c r="E48" s="3"/>
      <c r="F48" s="3"/>
      <c r="G48" s="3"/>
    </row>
    <row r="49" spans="1:9" ht="15" customHeight="1" thickBot="1">
      <c r="A49" s="346" t="s">
        <v>913</v>
      </c>
      <c r="B49" s="1111" t="s">
        <v>460</v>
      </c>
      <c r="C49" s="562" t="s">
        <v>459</v>
      </c>
    </row>
    <row r="50" spans="1:9" ht="15" customHeight="1">
      <c r="A50" s="689" t="s">
        <v>569</v>
      </c>
      <c r="B50" s="466">
        <v>2095838</v>
      </c>
      <c r="C50" s="466">
        <v>2150121</v>
      </c>
    </row>
    <row r="51" spans="1:9" ht="15" customHeight="1">
      <c r="A51" s="355" t="s">
        <v>570</v>
      </c>
      <c r="B51" s="505">
        <v>1595016</v>
      </c>
      <c r="C51" s="505">
        <v>1443693</v>
      </c>
    </row>
    <row r="52" spans="1:9" ht="15" customHeight="1">
      <c r="A52" s="355" t="s">
        <v>571</v>
      </c>
      <c r="B52" s="505">
        <v>1644698</v>
      </c>
      <c r="C52" s="505">
        <v>1539432</v>
      </c>
    </row>
    <row r="53" spans="1:9" ht="15" customHeight="1">
      <c r="A53" s="355" t="s">
        <v>572</v>
      </c>
      <c r="B53" s="505">
        <v>485512</v>
      </c>
      <c r="C53" s="505">
        <v>562048</v>
      </c>
    </row>
    <row r="54" spans="1:9" ht="15" customHeight="1">
      <c r="A54" s="355" t="s">
        <v>437</v>
      </c>
      <c r="B54" s="505">
        <v>708061</v>
      </c>
      <c r="C54" s="505">
        <v>726364</v>
      </c>
    </row>
    <row r="55" spans="1:9" ht="15" customHeight="1">
      <c r="A55" s="358" t="s">
        <v>325</v>
      </c>
      <c r="B55" s="695">
        <v>680724</v>
      </c>
      <c r="C55" s="695">
        <v>755931</v>
      </c>
    </row>
    <row r="56" spans="1:9" ht="15" customHeight="1">
      <c r="A56" s="189" t="s">
        <v>433</v>
      </c>
      <c r="B56" s="4"/>
      <c r="C56" s="6"/>
      <c r="D56" s="6"/>
      <c r="E56" s="6"/>
      <c r="F56" s="6"/>
      <c r="G56" s="4"/>
    </row>
    <row r="57" spans="1:9" ht="15" customHeight="1">
      <c r="A57" s="189" t="s">
        <v>434</v>
      </c>
      <c r="B57" s="189" t="s">
        <v>430</v>
      </c>
      <c r="D57" s="6"/>
      <c r="E57" s="6"/>
      <c r="F57" s="6"/>
      <c r="G57" s="4"/>
    </row>
    <row r="58" spans="1:9" ht="15" customHeight="1">
      <c r="A58" s="189" t="s">
        <v>435</v>
      </c>
      <c r="B58" s="189" t="s">
        <v>431</v>
      </c>
      <c r="C58" s="6"/>
      <c r="D58" s="6"/>
      <c r="E58" s="6"/>
      <c r="F58" s="6"/>
      <c r="G58" s="4"/>
    </row>
    <row r="59" spans="1:9" ht="15" customHeight="1">
      <c r="A59" s="189" t="s">
        <v>436</v>
      </c>
      <c r="B59" s="189" t="s">
        <v>432</v>
      </c>
      <c r="C59" s="6"/>
      <c r="D59" s="6"/>
      <c r="E59" s="6"/>
      <c r="F59" s="6"/>
      <c r="G59" s="4"/>
    </row>
    <row r="60" spans="1:9" ht="15" customHeight="1">
      <c r="A60" s="189"/>
      <c r="B60" s="189"/>
      <c r="C60" s="6"/>
      <c r="D60" s="6"/>
      <c r="E60" s="6"/>
      <c r="F60" s="6"/>
      <c r="G60" s="4"/>
    </row>
    <row r="61" spans="1:9" s="1081" customFormat="1" ht="15" customHeight="1" thickBot="1">
      <c r="A61" s="1078" t="s">
        <v>467</v>
      </c>
      <c r="B61" s="1078"/>
      <c r="C61" s="5" t="s">
        <v>966</v>
      </c>
      <c r="D61" s="1078"/>
      <c r="E61" s="1079"/>
      <c r="F61" s="1079"/>
      <c r="G61" s="1079"/>
      <c r="H61" s="1104"/>
      <c r="I61" s="1080"/>
    </row>
    <row r="62" spans="1:9" s="1081" customFormat="1" ht="15" customHeight="1" thickBot="1">
      <c r="A62" s="1106" t="s">
        <v>913</v>
      </c>
      <c r="B62" s="1099" t="s">
        <v>460</v>
      </c>
      <c r="C62" s="1099" t="s">
        <v>461</v>
      </c>
      <c r="D62" s="1079"/>
    </row>
    <row r="63" spans="1:9" s="1081" customFormat="1" ht="15" customHeight="1">
      <c r="A63" s="1107" t="s">
        <v>438</v>
      </c>
      <c r="B63" s="1102"/>
      <c r="C63" s="1102"/>
    </row>
    <row r="64" spans="1:9" s="1081" customFormat="1" ht="15" customHeight="1">
      <c r="A64" s="1089" t="s">
        <v>440</v>
      </c>
      <c r="B64" s="1100">
        <v>645354</v>
      </c>
      <c r="C64" s="1100">
        <v>628358</v>
      </c>
    </row>
    <row r="65" spans="1:3" s="1081" customFormat="1" ht="15" customHeight="1">
      <c r="A65" s="1089" t="s">
        <v>468</v>
      </c>
      <c r="B65" s="1100">
        <v>272410</v>
      </c>
      <c r="C65" s="1100">
        <v>268687</v>
      </c>
    </row>
    <row r="66" spans="1:3" s="1081" customFormat="1" ht="15" customHeight="1">
      <c r="A66" s="1089" t="s">
        <v>502</v>
      </c>
      <c r="B66" s="1100">
        <v>8815</v>
      </c>
      <c r="C66" s="1100">
        <v>9394</v>
      </c>
    </row>
    <row r="67" spans="1:3" s="1081" customFormat="1" ht="15" customHeight="1" thickBot="1">
      <c r="A67" s="1090" t="s">
        <v>441</v>
      </c>
      <c r="B67" s="1101">
        <v>926579</v>
      </c>
      <c r="C67" s="1101">
        <v>906439</v>
      </c>
    </row>
    <row r="68" spans="1:3" s="1081" customFormat="1" ht="15" customHeight="1" thickBot="1">
      <c r="A68" s="1090" t="s">
        <v>488</v>
      </c>
      <c r="B68" s="1101">
        <v>840793</v>
      </c>
      <c r="C68" s="1101">
        <v>744601</v>
      </c>
    </row>
    <row r="69" spans="1:3" s="1081" customFormat="1" ht="15" customHeight="1">
      <c r="A69" s="1107" t="s">
        <v>412</v>
      </c>
      <c r="B69" s="1102"/>
      <c r="C69" s="1102"/>
    </row>
    <row r="70" spans="1:3" s="1081" customFormat="1" ht="15" customHeight="1">
      <c r="A70" s="1089" t="s">
        <v>442</v>
      </c>
      <c r="B70" s="1105" t="s">
        <v>952</v>
      </c>
      <c r="C70" s="1105" t="s">
        <v>447</v>
      </c>
    </row>
    <row r="71" spans="1:3" s="1081" customFormat="1" ht="15" customHeight="1">
      <c r="A71" s="1089" t="s">
        <v>148</v>
      </c>
      <c r="B71" s="1100">
        <v>594198</v>
      </c>
      <c r="C71" s="1100">
        <v>625200</v>
      </c>
    </row>
    <row r="72" spans="1:3" s="1081" customFormat="1" ht="15" customHeight="1">
      <c r="A72" s="1089" t="s">
        <v>502</v>
      </c>
      <c r="B72" s="1100">
        <v>5155</v>
      </c>
      <c r="C72" s="1100">
        <v>6314</v>
      </c>
    </row>
    <row r="73" spans="1:3" s="1081" customFormat="1" ht="15" customHeight="1" thickBot="1">
      <c r="A73" s="1090" t="s">
        <v>441</v>
      </c>
      <c r="B73" s="1101">
        <v>599353</v>
      </c>
      <c r="C73" s="1101">
        <v>631514</v>
      </c>
    </row>
    <row r="74" spans="1:3" s="1081" customFormat="1" ht="15" customHeight="1">
      <c r="A74" s="1107" t="s">
        <v>446</v>
      </c>
      <c r="B74" s="1102"/>
      <c r="C74" s="1102"/>
    </row>
    <row r="75" spans="1:3" s="1081" customFormat="1" ht="15" customHeight="1">
      <c r="A75" s="1089" t="s">
        <v>500</v>
      </c>
      <c r="B75" s="1100">
        <v>1005244</v>
      </c>
      <c r="C75" s="1100">
        <v>1199234</v>
      </c>
    </row>
    <row r="76" spans="1:3" s="1081" customFormat="1" ht="15" customHeight="1">
      <c r="A76" s="1089" t="s">
        <v>443</v>
      </c>
      <c r="B76" s="1100">
        <v>536972</v>
      </c>
      <c r="C76" s="1100">
        <v>502684</v>
      </c>
    </row>
    <row r="77" spans="1:3" s="1081" customFormat="1" ht="15" customHeight="1">
      <c r="A77" s="1089" t="s">
        <v>502</v>
      </c>
      <c r="B77" s="1100">
        <v>9791</v>
      </c>
      <c r="C77" s="1100">
        <v>9153</v>
      </c>
    </row>
    <row r="78" spans="1:3" s="1081" customFormat="1" ht="15" customHeight="1" thickBot="1">
      <c r="A78" s="1090" t="s">
        <v>441</v>
      </c>
      <c r="B78" s="1101">
        <v>1552007</v>
      </c>
      <c r="C78" s="1101">
        <v>1711071</v>
      </c>
    </row>
    <row r="79" spans="1:3" s="1081" customFormat="1" ht="15" customHeight="1">
      <c r="A79" s="1107" t="s">
        <v>411</v>
      </c>
      <c r="B79" s="1102"/>
      <c r="C79" s="1102"/>
    </row>
    <row r="80" spans="1:3" s="1081" customFormat="1" ht="15" customHeight="1">
      <c r="A80" s="1089" t="s">
        <v>444</v>
      </c>
      <c r="B80" s="1100">
        <v>299715</v>
      </c>
      <c r="C80" s="1100">
        <v>358396</v>
      </c>
    </row>
    <row r="81" spans="1:7" s="1081" customFormat="1" ht="15" customHeight="1">
      <c r="A81" s="1089" t="s">
        <v>445</v>
      </c>
      <c r="B81" s="1100">
        <v>476097</v>
      </c>
      <c r="C81" s="1100">
        <v>410090</v>
      </c>
    </row>
    <row r="82" spans="1:7" s="1081" customFormat="1" ht="15" customHeight="1">
      <c r="A82" s="1089" t="s">
        <v>502</v>
      </c>
      <c r="B82" s="1100">
        <v>3428</v>
      </c>
      <c r="C82" s="1100">
        <v>2864</v>
      </c>
    </row>
    <row r="83" spans="1:7" s="1081" customFormat="1" ht="15" customHeight="1" thickBot="1">
      <c r="A83" s="1090" t="s">
        <v>441</v>
      </c>
      <c r="B83" s="1101">
        <v>779240</v>
      </c>
      <c r="C83" s="1101">
        <v>771350</v>
      </c>
    </row>
    <row r="84" spans="1:7" s="1081" customFormat="1" ht="15" customHeight="1">
      <c r="A84" s="1107" t="s">
        <v>490</v>
      </c>
      <c r="B84" s="1102">
        <v>705237</v>
      </c>
      <c r="C84" s="1102">
        <v>599654</v>
      </c>
    </row>
    <row r="85" spans="1:7" s="1081" customFormat="1" ht="15" customHeight="1">
      <c r="A85" s="1108" t="s">
        <v>489</v>
      </c>
      <c r="B85" s="1103">
        <v>511097</v>
      </c>
      <c r="C85" s="1103">
        <v>457771</v>
      </c>
    </row>
    <row r="86" spans="1:7" s="1081" customFormat="1" ht="15" customHeight="1">
      <c r="A86" s="1108" t="s">
        <v>231</v>
      </c>
      <c r="B86" s="1103">
        <v>834841</v>
      </c>
      <c r="C86" s="1103">
        <v>796064</v>
      </c>
    </row>
    <row r="87" spans="1:7" s="1081" customFormat="1" ht="15" customHeight="1">
      <c r="A87" s="1108" t="s">
        <v>716</v>
      </c>
      <c r="B87" s="1103">
        <v>400321</v>
      </c>
      <c r="C87" s="1103">
        <v>449778</v>
      </c>
    </row>
    <row r="88" spans="1:7" s="1081" customFormat="1" ht="15" customHeight="1">
      <c r="A88" s="1108" t="s">
        <v>936</v>
      </c>
      <c r="B88" s="1103">
        <v>60381</v>
      </c>
      <c r="C88" s="1103">
        <v>109347</v>
      </c>
    </row>
    <row r="89" spans="1:7" s="1081" customFormat="1" ht="15" customHeight="1" thickBot="1">
      <c r="A89" s="1090" t="s">
        <v>448</v>
      </c>
      <c r="B89" s="1101">
        <v>7209849</v>
      </c>
      <c r="C89" s="1101">
        <v>7177589</v>
      </c>
    </row>
    <row r="90" spans="1:7" ht="15" customHeight="1">
      <c r="A90" s="189"/>
      <c r="B90" s="189"/>
      <c r="C90" s="6"/>
      <c r="D90" s="6"/>
      <c r="E90" s="6"/>
      <c r="F90" s="6"/>
      <c r="G90" s="4"/>
    </row>
    <row r="91" spans="1:7" ht="15" customHeight="1">
      <c r="A91" s="189"/>
      <c r="B91" s="189"/>
      <c r="C91" s="6"/>
      <c r="D91" s="6"/>
      <c r="E91" s="6"/>
      <c r="F91" s="6"/>
      <c r="G91" s="4"/>
    </row>
    <row r="92" spans="1:7" ht="15" customHeight="1" thickBot="1">
      <c r="A92" s="2" t="s">
        <v>463</v>
      </c>
      <c r="B92" s="5"/>
      <c r="C92" s="5"/>
      <c r="D92" s="3"/>
      <c r="E92" s="3"/>
      <c r="F92" s="6"/>
      <c r="G92" s="5" t="s">
        <v>966</v>
      </c>
    </row>
    <row r="93" spans="1:7" ht="15" customHeight="1" thickBot="1">
      <c r="A93" s="346" t="s">
        <v>913</v>
      </c>
      <c r="B93" s="367" t="s">
        <v>408</v>
      </c>
      <c r="C93" s="349" t="s">
        <v>968</v>
      </c>
      <c r="D93" s="1043" t="s">
        <v>969</v>
      </c>
      <c r="E93" s="559" t="s">
        <v>337</v>
      </c>
      <c r="F93" s="604"/>
      <c r="G93" s="562" t="s">
        <v>338</v>
      </c>
    </row>
    <row r="94" spans="1:7" ht="15" customHeight="1">
      <c r="A94" s="689" t="s">
        <v>569</v>
      </c>
      <c r="B94" s="690"/>
      <c r="C94" s="691"/>
      <c r="D94" s="691"/>
      <c r="E94" s="902"/>
      <c r="F94" s="395">
        <f>SUM(F95:F99)</f>
        <v>0</v>
      </c>
      <c r="G94" s="466">
        <v>2150121</v>
      </c>
    </row>
    <row r="95" spans="1:7" ht="15" customHeight="1">
      <c r="A95" s="355" t="s">
        <v>570</v>
      </c>
      <c r="B95" s="692">
        <v>360639</v>
      </c>
      <c r="C95" s="231">
        <v>337425</v>
      </c>
      <c r="D95" s="231">
        <v>444892</v>
      </c>
      <c r="E95" s="231">
        <v>301337</v>
      </c>
      <c r="F95" s="395"/>
      <c r="G95" s="505">
        <v>1443693</v>
      </c>
    </row>
    <row r="96" spans="1:7" ht="15" customHeight="1">
      <c r="A96" s="355" t="s">
        <v>571</v>
      </c>
      <c r="B96" s="692">
        <v>330632</v>
      </c>
      <c r="C96" s="231">
        <v>348018</v>
      </c>
      <c r="D96" s="231">
        <v>539875</v>
      </c>
      <c r="E96" s="231">
        <v>320907</v>
      </c>
      <c r="F96" s="395"/>
      <c r="G96" s="505">
        <v>1539432</v>
      </c>
    </row>
    <row r="97" spans="1:7" ht="15" customHeight="1">
      <c r="A97" s="355" t="s">
        <v>572</v>
      </c>
      <c r="B97" s="692">
        <v>143453</v>
      </c>
      <c r="C97" s="232">
        <v>156306</v>
      </c>
      <c r="D97" s="1424">
        <v>335415</v>
      </c>
      <c r="E97" s="1425">
        <v>289178</v>
      </c>
      <c r="F97" s="395"/>
      <c r="G97" s="1423">
        <v>1288412</v>
      </c>
    </row>
    <row r="98" spans="1:7" ht="15" customHeight="1">
      <c r="A98" s="355" t="s">
        <v>410</v>
      </c>
      <c r="B98" s="692">
        <v>188998</v>
      </c>
      <c r="C98" s="232">
        <v>175062</v>
      </c>
      <c r="D98" s="1424"/>
      <c r="E98" s="1425"/>
      <c r="F98" s="395"/>
      <c r="G98" s="1423"/>
    </row>
    <row r="99" spans="1:7" ht="15" customHeight="1">
      <c r="A99" s="358" t="s">
        <v>325</v>
      </c>
      <c r="B99" s="693"/>
      <c r="C99" s="694"/>
      <c r="D99" s="694"/>
      <c r="E99" s="694"/>
      <c r="F99" s="395"/>
      <c r="G99" s="695">
        <v>755931</v>
      </c>
    </row>
    <row r="100" spans="1:7" ht="15" customHeight="1">
      <c r="A100" s="6" t="s">
        <v>409</v>
      </c>
      <c r="B100" s="6"/>
      <c r="C100" s="6"/>
      <c r="D100" s="6"/>
      <c r="E100" s="6"/>
      <c r="F100" s="6"/>
      <c r="G100" s="6"/>
    </row>
    <row r="101" spans="1:7" ht="15" customHeight="1" thickBot="1">
      <c r="A101" s="6"/>
      <c r="B101" s="6"/>
      <c r="C101" s="6"/>
      <c r="D101" s="6"/>
      <c r="E101" s="6"/>
      <c r="F101" s="6"/>
      <c r="G101" s="6"/>
    </row>
    <row r="102" spans="1:7" ht="15" customHeight="1">
      <c r="A102" s="464" t="s">
        <v>979</v>
      </c>
      <c r="B102" s="697"/>
      <c r="C102" s="698"/>
      <c r="D102" s="698"/>
      <c r="E102" s="698"/>
      <c r="F102" s="395"/>
      <c r="G102" s="699"/>
    </row>
    <row r="103" spans="1:7" ht="15" customHeight="1">
      <c r="A103" s="355" t="s">
        <v>439</v>
      </c>
      <c r="B103" s="406"/>
      <c r="C103" s="231"/>
      <c r="D103" s="231"/>
      <c r="E103" s="231"/>
      <c r="F103" s="395"/>
      <c r="G103" s="505"/>
    </row>
    <row r="104" spans="1:7" ht="15" customHeight="1">
      <c r="A104" s="355" t="s">
        <v>147</v>
      </c>
      <c r="B104" s="406"/>
      <c r="C104" s="231"/>
      <c r="D104" s="231"/>
      <c r="E104" s="231"/>
      <c r="F104" s="395"/>
      <c r="G104" s="505"/>
    </row>
    <row r="105" spans="1:7" ht="15" customHeight="1">
      <c r="A105" s="355" t="s">
        <v>323</v>
      </c>
      <c r="B105" s="406"/>
      <c r="C105" s="231"/>
      <c r="D105" s="231"/>
      <c r="E105" s="231"/>
      <c r="F105" s="395"/>
      <c r="G105" s="505"/>
    </row>
    <row r="106" spans="1:7" ht="15" customHeight="1">
      <c r="A106" s="355" t="s">
        <v>148</v>
      </c>
      <c r="B106" s="406"/>
      <c r="C106" s="231"/>
      <c r="D106" s="231"/>
      <c r="E106" s="231"/>
      <c r="F106" s="395"/>
      <c r="G106" s="505"/>
    </row>
    <row r="107" spans="1:7" ht="15" customHeight="1">
      <c r="A107" s="355" t="s">
        <v>501</v>
      </c>
      <c r="B107" s="406"/>
      <c r="C107" s="231"/>
      <c r="D107" s="231"/>
      <c r="E107" s="231"/>
      <c r="F107" s="395"/>
      <c r="G107" s="505"/>
    </row>
    <row r="108" spans="1:7" ht="15" customHeight="1" thickBot="1">
      <c r="A108" s="700" t="s">
        <v>567</v>
      </c>
      <c r="B108" s="442"/>
      <c r="C108" s="701"/>
      <c r="D108" s="701"/>
      <c r="E108" s="701"/>
      <c r="F108" s="395"/>
      <c r="G108" s="702"/>
    </row>
    <row r="109" spans="1:7" ht="15" customHeight="1">
      <c r="A109" s="358" t="s">
        <v>725</v>
      </c>
      <c r="B109" s="422"/>
      <c r="C109" s="422"/>
      <c r="D109" s="422"/>
      <c r="E109" s="694"/>
      <c r="F109" s="395"/>
      <c r="G109" s="699"/>
    </row>
    <row r="110" spans="1:7" ht="15" customHeight="1">
      <c r="A110" s="355" t="s">
        <v>468</v>
      </c>
      <c r="B110" s="406"/>
      <c r="C110" s="231"/>
      <c r="D110" s="231"/>
      <c r="E110" s="231"/>
      <c r="F110" s="395"/>
      <c r="G110" s="505"/>
    </row>
    <row r="111" spans="1:7">
      <c r="A111" s="355" t="s">
        <v>565</v>
      </c>
      <c r="B111" s="406"/>
      <c r="C111" s="231"/>
      <c r="D111" s="231"/>
      <c r="E111" s="231"/>
      <c r="F111" s="395"/>
      <c r="G111" s="505"/>
    </row>
    <row r="112" spans="1:7">
      <c r="A112" s="355" t="s">
        <v>566</v>
      </c>
      <c r="B112" s="406"/>
      <c r="C112" s="231"/>
      <c r="D112" s="231"/>
      <c r="E112" s="231"/>
      <c r="F112" s="395"/>
      <c r="G112" s="505"/>
    </row>
    <row r="113" spans="1:7" ht="15.75" thickBot="1">
      <c r="A113" s="700" t="s">
        <v>502</v>
      </c>
      <c r="B113" s="442"/>
      <c r="C113" s="701"/>
      <c r="D113" s="701"/>
      <c r="E113" s="481"/>
      <c r="F113" s="395"/>
      <c r="G113" s="702"/>
    </row>
    <row r="114" spans="1:7">
      <c r="A114" s="355" t="s">
        <v>490</v>
      </c>
      <c r="B114" s="406">
        <v>132085</v>
      </c>
      <c r="C114" s="231">
        <v>144785</v>
      </c>
      <c r="D114" s="231">
        <v>149016</v>
      </c>
      <c r="E114" s="231">
        <v>173768</v>
      </c>
      <c r="F114" s="395"/>
      <c r="G114" s="695">
        <v>599654</v>
      </c>
    </row>
    <row r="115" spans="1:7">
      <c r="A115" s="379" t="s">
        <v>262</v>
      </c>
      <c r="B115" s="490">
        <v>107090</v>
      </c>
      <c r="C115" s="703">
        <v>107830</v>
      </c>
      <c r="D115" s="703">
        <v>136229</v>
      </c>
      <c r="E115" s="703">
        <v>106622</v>
      </c>
      <c r="F115" s="395"/>
      <c r="G115" s="695">
        <v>457771</v>
      </c>
    </row>
    <row r="116" spans="1:7">
      <c r="A116" s="376" t="s">
        <v>10</v>
      </c>
      <c r="B116" s="474"/>
      <c r="C116" s="453"/>
      <c r="D116" s="1046"/>
      <c r="E116" s="453"/>
      <c r="F116" s="395"/>
      <c r="G116" s="695">
        <v>796064</v>
      </c>
    </row>
    <row r="117" spans="1:7" ht="15" customHeight="1">
      <c r="A117" s="376" t="s">
        <v>981</v>
      </c>
      <c r="B117" s="474"/>
      <c r="C117" s="453"/>
      <c r="D117" s="453"/>
      <c r="E117" s="453"/>
      <c r="F117" s="395"/>
      <c r="G117" s="695">
        <v>449778</v>
      </c>
    </row>
    <row r="118" spans="1:7" ht="15" customHeight="1">
      <c r="A118" s="379" t="s">
        <v>936</v>
      </c>
      <c r="B118" s="490">
        <v>25630</v>
      </c>
      <c r="C118" s="703">
        <v>27887</v>
      </c>
      <c r="D118" s="703">
        <v>27001</v>
      </c>
      <c r="E118" s="703">
        <v>28829</v>
      </c>
      <c r="F118" s="395"/>
      <c r="G118" s="695">
        <v>109347</v>
      </c>
    </row>
    <row r="119" spans="1:7" ht="15" customHeight="1" thickBot="1">
      <c r="A119" s="577" t="s">
        <v>492</v>
      </c>
      <c r="B119" s="486">
        <v>1661049</v>
      </c>
      <c r="C119" s="456">
        <v>1733152</v>
      </c>
      <c r="D119" s="456">
        <v>2206246</v>
      </c>
      <c r="E119" s="457">
        <v>1580826</v>
      </c>
      <c r="F119" s="395"/>
      <c r="G119" s="577">
        <v>7177589</v>
      </c>
    </row>
    <row r="120" spans="1:7" ht="15" customHeight="1">
      <c r="A120" s="6" t="s">
        <v>980</v>
      </c>
      <c r="B120" s="6"/>
      <c r="C120" s="6"/>
      <c r="D120" s="6"/>
      <c r="E120" s="6"/>
      <c r="F120" s="6"/>
      <c r="G120" s="6"/>
    </row>
    <row r="121" spans="1:7">
      <c r="A121" s="6"/>
      <c r="B121" s="6"/>
      <c r="C121" s="6"/>
      <c r="D121" s="6"/>
      <c r="E121" s="6"/>
      <c r="F121" s="6"/>
      <c r="G121" s="6"/>
    </row>
    <row r="122" spans="1:7">
      <c r="A122" s="6"/>
      <c r="B122" s="6"/>
      <c r="C122" s="6"/>
      <c r="D122" s="6"/>
      <c r="E122" s="6"/>
      <c r="F122" s="6"/>
      <c r="G122" s="4"/>
    </row>
    <row r="123" spans="1:7" ht="15.75" thickBot="1">
      <c r="A123" s="7" t="s">
        <v>462</v>
      </c>
      <c r="B123" s="5"/>
      <c r="E123" s="1"/>
      <c r="F123" s="1"/>
      <c r="G123" s="463" t="s">
        <v>966</v>
      </c>
    </row>
    <row r="124" spans="1:7" ht="15.75" thickBot="1">
      <c r="A124" s="346" t="s">
        <v>913</v>
      </c>
      <c r="B124" s="962" t="s">
        <v>752</v>
      </c>
      <c r="C124" s="963" t="s">
        <v>504</v>
      </c>
      <c r="D124" s="1043" t="s">
        <v>19</v>
      </c>
      <c r="E124" s="981" t="s">
        <v>337</v>
      </c>
      <c r="F124" s="982"/>
      <c r="G124" s="983" t="s">
        <v>338</v>
      </c>
    </row>
    <row r="125" spans="1:7">
      <c r="A125" s="689" t="s">
        <v>569</v>
      </c>
      <c r="B125" s="690"/>
      <c r="C125" s="691"/>
      <c r="D125" s="691"/>
      <c r="E125" s="902"/>
      <c r="F125" s="395"/>
      <c r="G125" s="466">
        <v>2095838</v>
      </c>
    </row>
    <row r="126" spans="1:7">
      <c r="A126" s="355" t="s">
        <v>570</v>
      </c>
      <c r="B126" s="406">
        <v>371317</v>
      </c>
      <c r="C126" s="231">
        <v>333257</v>
      </c>
      <c r="D126" s="231">
        <v>524511</v>
      </c>
      <c r="E126" s="231">
        <v>365931</v>
      </c>
      <c r="F126" s="395"/>
      <c r="G126" s="505">
        <v>1595016</v>
      </c>
    </row>
    <row r="127" spans="1:7">
      <c r="A127" s="355" t="s">
        <v>571</v>
      </c>
      <c r="B127" s="406">
        <v>323195</v>
      </c>
      <c r="C127" s="231">
        <v>369999</v>
      </c>
      <c r="D127" s="231">
        <v>592571</v>
      </c>
      <c r="E127" s="231">
        <v>358933</v>
      </c>
      <c r="F127" s="395"/>
      <c r="G127" s="505">
        <v>1644698</v>
      </c>
    </row>
    <row r="128" spans="1:7">
      <c r="A128" s="355" t="s">
        <v>146</v>
      </c>
      <c r="B128" s="692">
        <v>267667</v>
      </c>
      <c r="C128" s="231">
        <v>299934</v>
      </c>
      <c r="D128" s="231">
        <v>320643</v>
      </c>
      <c r="E128" s="231">
        <v>305329</v>
      </c>
      <c r="F128" s="395"/>
      <c r="G128" s="505">
        <v>1193573</v>
      </c>
    </row>
    <row r="129" spans="1:7" ht="15.75" thickBot="1">
      <c r="A129" s="700" t="s">
        <v>325</v>
      </c>
      <c r="B129" s="442"/>
      <c r="C129" s="701"/>
      <c r="D129" s="701"/>
      <c r="E129" s="701"/>
      <c r="F129" s="395"/>
      <c r="G129" s="702">
        <v>680724</v>
      </c>
    </row>
    <row r="130" spans="1:7">
      <c r="A130" s="980" t="s">
        <v>20</v>
      </c>
      <c r="B130" s="6"/>
      <c r="C130" s="6"/>
      <c r="D130" s="6"/>
      <c r="E130" s="6"/>
      <c r="F130" s="6"/>
      <c r="G130" s="4"/>
    </row>
    <row r="131" spans="1:7">
      <c r="B131" s="6"/>
      <c r="C131" s="6"/>
      <c r="D131" s="6"/>
      <c r="E131" s="6"/>
      <c r="F131" s="6"/>
      <c r="G131" s="4"/>
    </row>
    <row r="132" spans="1:7" ht="15.75" thickBot="1">
      <c r="A132" s="704"/>
      <c r="B132" s="705"/>
      <c r="C132" s="705"/>
      <c r="D132" s="705"/>
      <c r="E132" s="705"/>
      <c r="F132" s="6"/>
      <c r="G132" s="4"/>
    </row>
    <row r="133" spans="1:7">
      <c r="A133" s="464" t="s">
        <v>396</v>
      </c>
      <c r="B133" s="697"/>
      <c r="C133" s="698"/>
      <c r="D133" s="497"/>
      <c r="E133" s="903"/>
      <c r="F133" s="395"/>
      <c r="G133" s="706"/>
    </row>
    <row r="134" spans="1:7">
      <c r="A134" s="355" t="s">
        <v>564</v>
      </c>
      <c r="B134" s="406"/>
      <c r="C134" s="231"/>
      <c r="D134" s="232"/>
      <c r="E134" s="6"/>
      <c r="F134" s="395"/>
      <c r="G134" s="450"/>
    </row>
    <row r="135" spans="1:7">
      <c r="A135" s="355" t="s">
        <v>96</v>
      </c>
      <c r="B135" s="406"/>
      <c r="C135" s="231"/>
      <c r="D135" s="232"/>
      <c r="E135" s="6"/>
      <c r="F135" s="395"/>
      <c r="G135" s="450"/>
    </row>
    <row r="136" spans="1:7">
      <c r="A136" s="355" t="s">
        <v>97</v>
      </c>
      <c r="B136" s="406"/>
      <c r="C136" s="231"/>
      <c r="D136" s="232"/>
      <c r="E136" s="6"/>
      <c r="F136" s="395"/>
      <c r="G136" s="450"/>
    </row>
    <row r="137" spans="1:7">
      <c r="A137" s="355" t="s">
        <v>565</v>
      </c>
      <c r="B137" s="406"/>
      <c r="C137" s="231"/>
      <c r="D137" s="232"/>
      <c r="E137" s="6"/>
      <c r="F137" s="395"/>
      <c r="G137" s="450"/>
    </row>
    <row r="138" spans="1:7">
      <c r="A138" s="355" t="s">
        <v>566</v>
      </c>
      <c r="B138" s="406"/>
      <c r="C138" s="231"/>
      <c r="D138" s="232"/>
      <c r="E138" s="6"/>
      <c r="F138" s="395"/>
      <c r="G138" s="450"/>
    </row>
    <row r="139" spans="1:7">
      <c r="A139" s="355" t="s">
        <v>468</v>
      </c>
      <c r="B139" s="406"/>
      <c r="C139" s="231"/>
      <c r="D139" s="232"/>
      <c r="E139" s="6"/>
      <c r="F139" s="395"/>
      <c r="G139" s="450"/>
    </row>
    <row r="140" spans="1:7" ht="15.75" thickBot="1">
      <c r="A140" s="700" t="s">
        <v>567</v>
      </c>
      <c r="B140" s="503"/>
      <c r="C140" s="701"/>
      <c r="D140" s="480"/>
      <c r="E140" s="705"/>
      <c r="F140" s="395"/>
      <c r="G140" s="707"/>
    </row>
    <row r="141" spans="1:7">
      <c r="A141" s="358" t="s">
        <v>92</v>
      </c>
      <c r="B141" s="472"/>
      <c r="C141" s="694"/>
      <c r="D141" s="422"/>
      <c r="E141" s="374"/>
      <c r="F141" s="395">
        <f>SUM(F142:F143)</f>
        <v>0</v>
      </c>
      <c r="G141" s="699"/>
    </row>
    <row r="142" spans="1:7">
      <c r="A142" s="355" t="s">
        <v>93</v>
      </c>
      <c r="B142" s="406"/>
      <c r="C142" s="231"/>
      <c r="D142" s="232"/>
      <c r="E142" s="6"/>
      <c r="F142" s="395"/>
      <c r="G142" s="450"/>
    </row>
    <row r="143" spans="1:7" ht="15.75" thickBot="1">
      <c r="A143" s="700" t="s">
        <v>94</v>
      </c>
      <c r="B143" s="442"/>
      <c r="C143" s="701"/>
      <c r="D143" s="480"/>
      <c r="E143" s="705"/>
      <c r="F143" s="395"/>
      <c r="G143" s="707"/>
    </row>
    <row r="144" spans="1:7">
      <c r="A144" s="379" t="s">
        <v>490</v>
      </c>
      <c r="B144" s="490">
        <v>170020</v>
      </c>
      <c r="C144" s="703">
        <v>136436</v>
      </c>
      <c r="D144" s="460">
        <v>203190</v>
      </c>
      <c r="E144" s="904">
        <v>195591</v>
      </c>
      <c r="F144" s="395"/>
      <c r="G144" s="708">
        <v>705237</v>
      </c>
    </row>
    <row r="145" spans="1:8">
      <c r="A145" s="379" t="s">
        <v>262</v>
      </c>
      <c r="B145" s="490">
        <v>106382</v>
      </c>
      <c r="C145" s="703">
        <v>121418</v>
      </c>
      <c r="D145" s="460">
        <v>160813</v>
      </c>
      <c r="E145" s="904">
        <v>122484</v>
      </c>
      <c r="F145" s="395"/>
      <c r="G145" s="708">
        <v>511097</v>
      </c>
    </row>
    <row r="146" spans="1:8">
      <c r="A146" s="376" t="s">
        <v>10</v>
      </c>
      <c r="B146" s="474"/>
      <c r="C146" s="453"/>
      <c r="D146" s="452"/>
      <c r="E146" s="576"/>
      <c r="F146" s="395"/>
      <c r="G146" s="708">
        <v>834841</v>
      </c>
    </row>
    <row r="147" spans="1:8">
      <c r="A147" s="376" t="s">
        <v>716</v>
      </c>
      <c r="B147" s="474"/>
      <c r="C147" s="453"/>
      <c r="D147" s="452"/>
      <c r="E147" s="576"/>
      <c r="F147" s="395"/>
      <c r="G147" s="708">
        <v>400321</v>
      </c>
    </row>
    <row r="148" spans="1:8">
      <c r="A148" s="379" t="s">
        <v>936</v>
      </c>
      <c r="B148" s="474">
        <v>15614</v>
      </c>
      <c r="C148" s="453">
        <v>12348</v>
      </c>
      <c r="D148" s="452">
        <v>13698</v>
      </c>
      <c r="E148" s="621">
        <v>18721</v>
      </c>
      <c r="F148" s="395"/>
      <c r="G148" s="506">
        <v>60381</v>
      </c>
    </row>
    <row r="149" spans="1:8" ht="15.75" thickBot="1">
      <c r="A149" s="577" t="s">
        <v>492</v>
      </c>
      <c r="B149" s="442"/>
      <c r="C149" s="701"/>
      <c r="D149" s="480"/>
      <c r="E149" s="457"/>
      <c r="F149" s="395">
        <f>SUM(F133,F141,F144:F148)</f>
        <v>0</v>
      </c>
      <c r="G149" s="577">
        <v>7209849</v>
      </c>
    </row>
    <row r="150" spans="1:8">
      <c r="A150" s="6"/>
      <c r="B150" s="6"/>
      <c r="C150" s="6"/>
      <c r="D150" s="6"/>
      <c r="E150" s="6"/>
      <c r="F150" s="6"/>
      <c r="G150" s="6"/>
    </row>
    <row r="151" spans="1:8">
      <c r="A151" s="6"/>
      <c r="B151" s="6"/>
      <c r="C151" s="6"/>
      <c r="D151" s="6"/>
      <c r="E151" s="6"/>
      <c r="F151" s="6"/>
      <c r="G151" s="4"/>
    </row>
    <row r="152" spans="1:8" ht="15.75" thickBot="1">
      <c r="A152" s="7" t="s">
        <v>747</v>
      </c>
      <c r="B152" s="5"/>
      <c r="E152" s="1"/>
      <c r="F152" s="1"/>
      <c r="G152" s="463" t="s">
        <v>966</v>
      </c>
    </row>
    <row r="153" spans="1:8" ht="15.75" thickBot="1">
      <c r="A153" s="346" t="s">
        <v>913</v>
      </c>
      <c r="B153" s="367" t="s">
        <v>967</v>
      </c>
      <c r="C153" s="349" t="s">
        <v>968</v>
      </c>
      <c r="D153" s="1043" t="s">
        <v>969</v>
      </c>
      <c r="E153" s="404" t="s">
        <v>920</v>
      </c>
      <c r="F153" s="180"/>
      <c r="G153" s="346" t="s">
        <v>116</v>
      </c>
      <c r="H153" s="5"/>
    </row>
    <row r="154" spans="1:8">
      <c r="A154" s="464" t="s">
        <v>592</v>
      </c>
      <c r="B154" s="697">
        <v>1459731</v>
      </c>
      <c r="C154" s="497">
        <f>SUM(C155:C157)</f>
        <v>1653453</v>
      </c>
      <c r="D154" s="497">
        <f>SUM(D155:D157)</f>
        <v>1671935</v>
      </c>
      <c r="E154" s="498">
        <f>SUM(E155:E157)</f>
        <v>1071655</v>
      </c>
      <c r="F154" s="180"/>
      <c r="G154" s="711">
        <f>SUM(G155:G157)</f>
        <v>5856774</v>
      </c>
      <c r="H154" s="5"/>
    </row>
    <row r="155" spans="1:8">
      <c r="A155" s="355" t="s">
        <v>171</v>
      </c>
      <c r="B155" s="406">
        <v>433500</v>
      </c>
      <c r="C155" s="231">
        <v>495842</v>
      </c>
      <c r="D155" s="231">
        <v>542185</v>
      </c>
      <c r="E155" s="407">
        <v>356285</v>
      </c>
      <c r="F155" s="6"/>
      <c r="G155" s="505">
        <v>1827812</v>
      </c>
      <c r="H155" s="5"/>
    </row>
    <row r="156" spans="1:8">
      <c r="A156" s="355" t="s">
        <v>172</v>
      </c>
      <c r="B156" s="406">
        <v>461689</v>
      </c>
      <c r="C156" s="231">
        <v>519418</v>
      </c>
      <c r="D156" s="231">
        <v>654613</v>
      </c>
      <c r="E156" s="407">
        <v>351972</v>
      </c>
      <c r="F156" s="6"/>
      <c r="G156" s="505">
        <v>1987692</v>
      </c>
      <c r="H156" s="5"/>
    </row>
    <row r="157" spans="1:8">
      <c r="A157" s="358" t="s">
        <v>173</v>
      </c>
      <c r="B157" s="472">
        <v>564542</v>
      </c>
      <c r="C157" s="694">
        <v>638193</v>
      </c>
      <c r="D157" s="694">
        <v>475137</v>
      </c>
      <c r="E157" s="408">
        <v>363398</v>
      </c>
      <c r="F157" s="6"/>
      <c r="G157" s="695">
        <v>2041270</v>
      </c>
      <c r="H157" s="5"/>
    </row>
    <row r="158" spans="1:8" ht="15.75" thickBot="1">
      <c r="A158" s="700" t="s">
        <v>486</v>
      </c>
      <c r="B158" s="442">
        <v>519313</v>
      </c>
      <c r="C158" s="701">
        <v>418852</v>
      </c>
      <c r="D158" s="701">
        <v>482649</v>
      </c>
      <c r="E158" s="481">
        <v>452405</v>
      </c>
      <c r="F158" s="395"/>
      <c r="G158" s="702">
        <v>1873219</v>
      </c>
      <c r="H158" s="5"/>
    </row>
    <row r="159" spans="1:8" ht="15.75" thickBot="1">
      <c r="A159" s="709" t="s">
        <v>913</v>
      </c>
      <c r="B159" s="709"/>
      <c r="C159" s="709"/>
      <c r="D159" s="709"/>
      <c r="E159" s="709"/>
      <c r="F159" s="6"/>
      <c r="G159" s="709"/>
      <c r="H159" s="5"/>
    </row>
    <row r="160" spans="1:8" ht="15.75" thickBot="1">
      <c r="A160" s="346" t="s">
        <v>913</v>
      </c>
      <c r="B160" s="431" t="s">
        <v>967</v>
      </c>
      <c r="C160" s="348" t="s">
        <v>968</v>
      </c>
      <c r="D160" s="404" t="s">
        <v>969</v>
      </c>
      <c r="E160" s="559" t="s">
        <v>337</v>
      </c>
      <c r="F160" s="604"/>
      <c r="G160" s="16" t="s">
        <v>338</v>
      </c>
    </row>
    <row r="161" spans="1:7">
      <c r="A161" s="464" t="s">
        <v>95</v>
      </c>
      <c r="B161" s="697">
        <f>SUM(B162:B167)</f>
        <v>982229</v>
      </c>
      <c r="C161" s="698">
        <f>SUM(C162:C167)</f>
        <v>1052813</v>
      </c>
      <c r="D161" s="498">
        <f>SUM(D162:D167)</f>
        <v>965953</v>
      </c>
      <c r="E161" s="698">
        <v>596238</v>
      </c>
      <c r="F161" s="395">
        <f>SUM(F162:F167)</f>
        <v>0</v>
      </c>
      <c r="G161" s="706">
        <v>3597233</v>
      </c>
    </row>
    <row r="162" spans="1:7">
      <c r="A162" s="355" t="s">
        <v>564</v>
      </c>
      <c r="B162" s="406">
        <v>311518</v>
      </c>
      <c r="C162" s="231">
        <v>364461</v>
      </c>
      <c r="D162" s="407">
        <v>372701</v>
      </c>
      <c r="E162" s="231">
        <v>227012</v>
      </c>
      <c r="F162" s="395"/>
      <c r="G162" s="450">
        <v>1275692</v>
      </c>
    </row>
    <row r="163" spans="1:7">
      <c r="A163" s="355" t="s">
        <v>96</v>
      </c>
      <c r="B163" s="406">
        <v>275622</v>
      </c>
      <c r="C163" s="231">
        <v>253071</v>
      </c>
      <c r="D163" s="407">
        <v>208396</v>
      </c>
      <c r="E163" s="231">
        <v>126748</v>
      </c>
      <c r="F163" s="395"/>
      <c r="G163" s="450">
        <v>863837</v>
      </c>
    </row>
    <row r="164" spans="1:7">
      <c r="A164" s="355" t="s">
        <v>97</v>
      </c>
      <c r="B164" s="406">
        <v>135803</v>
      </c>
      <c r="C164" s="231">
        <v>151981</v>
      </c>
      <c r="D164" s="407">
        <v>172731</v>
      </c>
      <c r="E164" s="231">
        <v>95191</v>
      </c>
      <c r="F164" s="395"/>
      <c r="G164" s="450">
        <v>555706</v>
      </c>
    </row>
    <row r="165" spans="1:7">
      <c r="A165" s="355" t="s">
        <v>565</v>
      </c>
      <c r="B165" s="406">
        <v>77390</v>
      </c>
      <c r="C165" s="231">
        <v>79267</v>
      </c>
      <c r="D165" s="407">
        <v>70483</v>
      </c>
      <c r="E165" s="231">
        <v>40027</v>
      </c>
      <c r="F165" s="395"/>
      <c r="G165" s="450">
        <v>267167</v>
      </c>
    </row>
    <row r="166" spans="1:7">
      <c r="A166" s="355" t="s">
        <v>566</v>
      </c>
      <c r="B166" s="406">
        <v>179610</v>
      </c>
      <c r="C166" s="231">
        <v>199853</v>
      </c>
      <c r="D166" s="407">
        <v>139648</v>
      </c>
      <c r="E166" s="231">
        <v>104820</v>
      </c>
      <c r="F166" s="395"/>
      <c r="G166" s="450">
        <v>623931</v>
      </c>
    </row>
    <row r="167" spans="1:7" ht="15.75" thickBot="1">
      <c r="A167" s="700" t="s">
        <v>567</v>
      </c>
      <c r="B167" s="442">
        <v>2286</v>
      </c>
      <c r="C167" s="701">
        <v>4180</v>
      </c>
      <c r="D167" s="481">
        <v>1994</v>
      </c>
      <c r="E167" s="701">
        <v>2440</v>
      </c>
      <c r="F167" s="395"/>
      <c r="G167" s="707">
        <v>10900</v>
      </c>
    </row>
    <row r="168" spans="1:7">
      <c r="A168" s="358" t="s">
        <v>92</v>
      </c>
      <c r="B168" s="472">
        <f>SUM(B169:B170)</f>
        <v>377733</v>
      </c>
      <c r="C168" s="694">
        <f>SUM(C169:C170)</f>
        <v>442946</v>
      </c>
      <c r="D168" s="408">
        <f>SUM(D169:D170)</f>
        <v>570249</v>
      </c>
      <c r="E168" s="694">
        <v>293830</v>
      </c>
      <c r="F168" s="395">
        <f>SUM(F169:F170)</f>
        <v>0</v>
      </c>
      <c r="G168" s="375">
        <v>1684758</v>
      </c>
    </row>
    <row r="169" spans="1:7">
      <c r="A169" s="355" t="s">
        <v>93</v>
      </c>
      <c r="B169" s="406">
        <v>214991</v>
      </c>
      <c r="C169" s="231">
        <v>245428</v>
      </c>
      <c r="D169" s="407">
        <v>369609</v>
      </c>
      <c r="E169" s="231">
        <v>154827</v>
      </c>
      <c r="F169" s="395"/>
      <c r="G169" s="450">
        <v>984855</v>
      </c>
    </row>
    <row r="170" spans="1:7" ht="15.75" thickBot="1">
      <c r="A170" s="700" t="s">
        <v>94</v>
      </c>
      <c r="B170" s="442">
        <v>162742</v>
      </c>
      <c r="C170" s="701">
        <v>197518</v>
      </c>
      <c r="D170" s="481">
        <v>200640</v>
      </c>
      <c r="E170" s="701">
        <v>139003</v>
      </c>
      <c r="F170" s="395"/>
      <c r="G170" s="707">
        <v>699903</v>
      </c>
    </row>
    <row r="171" spans="1:7">
      <c r="A171" s="355" t="s">
        <v>98</v>
      </c>
      <c r="B171" s="406">
        <v>118869</v>
      </c>
      <c r="C171" s="231">
        <v>134118</v>
      </c>
      <c r="D171" s="407">
        <v>113194</v>
      </c>
      <c r="E171" s="231">
        <v>98140</v>
      </c>
      <c r="F171" s="395"/>
      <c r="G171" s="450">
        <v>464321</v>
      </c>
    </row>
    <row r="172" spans="1:7">
      <c r="A172" s="379" t="s">
        <v>490</v>
      </c>
      <c r="B172" s="490">
        <v>159638</v>
      </c>
      <c r="C172" s="703">
        <v>196079</v>
      </c>
      <c r="D172" s="491">
        <v>175117</v>
      </c>
      <c r="E172" s="703">
        <v>186679</v>
      </c>
      <c r="F172" s="395"/>
      <c r="G172" s="708">
        <v>717513</v>
      </c>
    </row>
    <row r="173" spans="1:7">
      <c r="A173" s="379" t="s">
        <v>489</v>
      </c>
      <c r="B173" s="490">
        <v>49842</v>
      </c>
      <c r="C173" s="703">
        <v>44335</v>
      </c>
      <c r="D173" s="491">
        <v>154342</v>
      </c>
      <c r="E173" s="703">
        <v>114555</v>
      </c>
      <c r="F173" s="395"/>
      <c r="G173" s="708">
        <v>363074</v>
      </c>
    </row>
    <row r="174" spans="1:7">
      <c r="A174" s="376" t="s">
        <v>889</v>
      </c>
      <c r="B174" s="474">
        <v>178382</v>
      </c>
      <c r="C174" s="453">
        <v>97469</v>
      </c>
      <c r="D174" s="473">
        <v>99558</v>
      </c>
      <c r="E174" s="453">
        <v>147898</v>
      </c>
      <c r="F174" s="395"/>
      <c r="G174" s="708">
        <v>523307</v>
      </c>
    </row>
    <row r="175" spans="1:7">
      <c r="A175" s="376" t="s">
        <v>716</v>
      </c>
      <c r="B175" s="474">
        <v>85521</v>
      </c>
      <c r="C175" s="453">
        <v>76533</v>
      </c>
      <c r="D175" s="473">
        <v>78535</v>
      </c>
      <c r="E175" s="453">
        <v>77833</v>
      </c>
      <c r="F175" s="395"/>
      <c r="G175" s="708">
        <v>318422</v>
      </c>
    </row>
    <row r="176" spans="1:7">
      <c r="A176" s="379" t="s">
        <v>936</v>
      </c>
      <c r="B176" s="474">
        <v>26830</v>
      </c>
      <c r="C176" s="453">
        <v>28012</v>
      </c>
      <c r="D176" s="473">
        <v>-2364</v>
      </c>
      <c r="E176" s="451">
        <v>8887</v>
      </c>
      <c r="F176" s="395"/>
      <c r="G176" s="506">
        <v>61365</v>
      </c>
    </row>
    <row r="177" spans="1:8" ht="15.75" thickBot="1">
      <c r="A177" s="577" t="s">
        <v>492</v>
      </c>
      <c r="B177" s="442">
        <f t="shared" ref="B177:G177" si="0">SUM(B161,B168,B171:B176)</f>
        <v>1979044</v>
      </c>
      <c r="C177" s="701">
        <f t="shared" si="0"/>
        <v>2072305</v>
      </c>
      <c r="D177" s="481">
        <f t="shared" si="0"/>
        <v>2154584</v>
      </c>
      <c r="E177" s="701">
        <f t="shared" si="0"/>
        <v>1524060</v>
      </c>
      <c r="F177" s="395">
        <f t="shared" si="0"/>
        <v>0</v>
      </c>
      <c r="G177" s="710">
        <f t="shared" si="0"/>
        <v>7729993</v>
      </c>
    </row>
    <row r="178" spans="1:8">
      <c r="A178" s="178"/>
      <c r="B178" s="3"/>
      <c r="C178" s="3"/>
      <c r="D178" s="3"/>
      <c r="E178" s="3"/>
      <c r="F178" s="3"/>
      <c r="G178" s="3"/>
    </row>
    <row r="179" spans="1:8">
      <c r="H179" s="5"/>
    </row>
    <row r="180" spans="1:8" ht="15.75" thickBot="1">
      <c r="A180" s="7" t="s">
        <v>628</v>
      </c>
      <c r="B180" s="6"/>
      <c r="C180" s="5"/>
      <c r="D180" s="3"/>
      <c r="E180" s="3"/>
      <c r="F180" s="6"/>
      <c r="G180" s="5" t="s">
        <v>966</v>
      </c>
      <c r="H180" s="5"/>
    </row>
    <row r="181" spans="1:8" ht="15.75" thickBot="1">
      <c r="A181" s="346" t="s">
        <v>913</v>
      </c>
      <c r="B181" s="962" t="s">
        <v>752</v>
      </c>
      <c r="C181" s="349" t="s">
        <v>968</v>
      </c>
      <c r="D181" s="1043" t="s">
        <v>969</v>
      </c>
      <c r="E181" s="404" t="s">
        <v>469</v>
      </c>
      <c r="F181" s="180"/>
      <c r="G181" s="346" t="s">
        <v>470</v>
      </c>
      <c r="H181" s="5"/>
    </row>
    <row r="182" spans="1:8">
      <c r="A182" s="464" t="s">
        <v>592</v>
      </c>
      <c r="B182" s="697">
        <v>1460006</v>
      </c>
      <c r="C182" s="497">
        <v>1564410</v>
      </c>
      <c r="D182" s="497">
        <v>2293040</v>
      </c>
      <c r="E182" s="498">
        <v>1497584</v>
      </c>
      <c r="F182" s="180"/>
      <c r="G182" s="711">
        <v>6815040</v>
      </c>
      <c r="H182" s="5"/>
    </row>
    <row r="183" spans="1:8">
      <c r="A183" s="355" t="s">
        <v>549</v>
      </c>
      <c r="B183" s="406">
        <v>468724</v>
      </c>
      <c r="C183" s="231">
        <v>509802</v>
      </c>
      <c r="D183" s="231">
        <v>758370</v>
      </c>
      <c r="E183" s="407">
        <v>484966</v>
      </c>
      <c r="F183" s="6"/>
      <c r="G183" s="505">
        <v>2221862</v>
      </c>
      <c r="H183" s="180"/>
    </row>
    <row r="184" spans="1:8">
      <c r="A184" s="355" t="s">
        <v>550</v>
      </c>
      <c r="B184" s="406">
        <v>476280</v>
      </c>
      <c r="C184" s="231">
        <v>491666</v>
      </c>
      <c r="D184" s="231">
        <v>842062</v>
      </c>
      <c r="E184" s="407">
        <v>518225</v>
      </c>
      <c r="F184" s="6"/>
      <c r="G184" s="505">
        <v>2328233</v>
      </c>
      <c r="H184" s="4"/>
    </row>
    <row r="185" spans="1:8">
      <c r="A185" s="358" t="s">
        <v>551</v>
      </c>
      <c r="B185" s="472">
        <v>515002</v>
      </c>
      <c r="C185" s="694">
        <v>562942</v>
      </c>
      <c r="D185" s="694">
        <v>692608</v>
      </c>
      <c r="E185" s="408">
        <v>494393</v>
      </c>
      <c r="F185" s="6"/>
      <c r="G185" s="695">
        <v>2264945</v>
      </c>
      <c r="H185" s="4"/>
    </row>
    <row r="186" spans="1:8" ht="15.75" thickBot="1">
      <c r="A186" s="700" t="s">
        <v>486</v>
      </c>
      <c r="B186" s="442">
        <v>516504</v>
      </c>
      <c r="C186" s="701">
        <v>518627</v>
      </c>
      <c r="D186" s="701">
        <v>565990</v>
      </c>
      <c r="E186" s="481">
        <v>455253</v>
      </c>
      <c r="F186" s="395"/>
      <c r="G186" s="702">
        <v>2056374</v>
      </c>
      <c r="H186" s="4"/>
    </row>
    <row r="187" spans="1:8" ht="15.75" thickBot="1">
      <c r="A187" s="709" t="s">
        <v>913</v>
      </c>
      <c r="B187" s="709"/>
      <c r="C187" s="709"/>
      <c r="D187" s="709"/>
      <c r="E187" s="709"/>
      <c r="F187" s="6"/>
      <c r="G187" s="709"/>
      <c r="H187" s="4"/>
    </row>
    <row r="188" spans="1:8">
      <c r="A188" s="358" t="s">
        <v>487</v>
      </c>
      <c r="B188" s="472">
        <v>1316049</v>
      </c>
      <c r="C188" s="497">
        <v>1436773</v>
      </c>
      <c r="D188" s="497">
        <v>1873231</v>
      </c>
      <c r="E188" s="498">
        <v>1305655</v>
      </c>
      <c r="F188" s="6"/>
      <c r="G188" s="695">
        <v>5931708</v>
      </c>
      <c r="H188" s="4"/>
    </row>
    <row r="189" spans="1:8">
      <c r="A189" s="355" t="s">
        <v>552</v>
      </c>
      <c r="B189" s="406">
        <v>125491</v>
      </c>
      <c r="C189" s="231">
        <v>128998</v>
      </c>
      <c r="D189" s="231">
        <v>192001</v>
      </c>
      <c r="E189" s="407">
        <v>112134</v>
      </c>
      <c r="F189" s="6"/>
      <c r="G189" s="505">
        <v>558624</v>
      </c>
      <c r="H189" s="4"/>
    </row>
    <row r="190" spans="1:8">
      <c r="A190" s="355" t="s">
        <v>978</v>
      </c>
      <c r="B190" s="406">
        <v>337388</v>
      </c>
      <c r="C190" s="231">
        <v>316024</v>
      </c>
      <c r="D190" s="231">
        <v>390216</v>
      </c>
      <c r="E190" s="407">
        <v>235597</v>
      </c>
      <c r="F190" s="6"/>
      <c r="G190" s="505">
        <v>1279225</v>
      </c>
      <c r="H190" s="4"/>
    </row>
    <row r="191" spans="1:8">
      <c r="A191" s="355" t="s">
        <v>361</v>
      </c>
      <c r="B191" s="406">
        <v>235209</v>
      </c>
      <c r="C191" s="231">
        <v>309300</v>
      </c>
      <c r="D191" s="231">
        <v>507700</v>
      </c>
      <c r="E191" s="407">
        <v>314869</v>
      </c>
      <c r="F191" s="6"/>
      <c r="G191" s="505">
        <v>1367078</v>
      </c>
      <c r="H191" s="4"/>
    </row>
    <row r="192" spans="1:8">
      <c r="A192" s="355" t="s">
        <v>169</v>
      </c>
      <c r="B192" s="406">
        <v>233000</v>
      </c>
      <c r="C192" s="231">
        <v>269755</v>
      </c>
      <c r="D192" s="231">
        <v>323487</v>
      </c>
      <c r="E192" s="407">
        <v>276970</v>
      </c>
      <c r="F192" s="6"/>
      <c r="G192" s="505">
        <v>1103212</v>
      </c>
      <c r="H192" s="4"/>
    </row>
    <row r="193" spans="1:8">
      <c r="A193" s="355" t="s">
        <v>519</v>
      </c>
      <c r="B193" s="406">
        <v>59550</v>
      </c>
      <c r="C193" s="231">
        <v>56707</v>
      </c>
      <c r="D193" s="231">
        <v>63868</v>
      </c>
      <c r="E193" s="407">
        <v>57745</v>
      </c>
      <c r="F193" s="6"/>
      <c r="G193" s="505">
        <v>237870</v>
      </c>
      <c r="H193" s="4"/>
    </row>
    <row r="194" spans="1:8">
      <c r="A194" s="355" t="s">
        <v>520</v>
      </c>
      <c r="B194" s="406">
        <v>189051</v>
      </c>
      <c r="C194" s="231">
        <v>216120</v>
      </c>
      <c r="D194" s="231">
        <v>230713</v>
      </c>
      <c r="E194" s="407">
        <v>197450</v>
      </c>
      <c r="F194" s="6"/>
      <c r="G194" s="505">
        <v>833334</v>
      </c>
      <c r="H194" s="4"/>
    </row>
    <row r="195" spans="1:8" ht="15.75" thickBot="1">
      <c r="A195" s="700" t="s">
        <v>170</v>
      </c>
      <c r="B195" s="442">
        <v>136360</v>
      </c>
      <c r="C195" s="701">
        <v>139869</v>
      </c>
      <c r="D195" s="701">
        <v>165246</v>
      </c>
      <c r="E195" s="481">
        <v>110890</v>
      </c>
      <c r="F195" s="6"/>
      <c r="G195" s="702">
        <v>552365</v>
      </c>
      <c r="H195" s="4"/>
    </row>
    <row r="196" spans="1:8">
      <c r="A196" s="355" t="s">
        <v>488</v>
      </c>
      <c r="B196" s="406">
        <v>183909</v>
      </c>
      <c r="C196" s="231">
        <v>229232</v>
      </c>
      <c r="D196" s="231">
        <v>555296</v>
      </c>
      <c r="E196" s="407">
        <v>250567</v>
      </c>
      <c r="F196" s="6"/>
      <c r="G196" s="695">
        <v>1219004</v>
      </c>
      <c r="H196" s="4"/>
    </row>
    <row r="197" spans="1:8">
      <c r="A197" s="379" t="s">
        <v>490</v>
      </c>
      <c r="B197" s="490">
        <v>231398</v>
      </c>
      <c r="C197" s="703">
        <v>188820</v>
      </c>
      <c r="D197" s="703">
        <v>223622</v>
      </c>
      <c r="E197" s="491">
        <v>211642</v>
      </c>
      <c r="F197" s="6"/>
      <c r="G197" s="695">
        <v>855482</v>
      </c>
      <c r="H197" s="4"/>
    </row>
    <row r="198" spans="1:8">
      <c r="A198" s="376" t="s">
        <v>889</v>
      </c>
      <c r="B198" s="474">
        <v>177052</v>
      </c>
      <c r="C198" s="453">
        <v>151109</v>
      </c>
      <c r="D198" s="453">
        <v>128927</v>
      </c>
      <c r="E198" s="473">
        <v>96128</v>
      </c>
      <c r="F198" s="6"/>
      <c r="G198" s="695">
        <v>553216</v>
      </c>
      <c r="H198" s="4"/>
    </row>
    <row r="199" spans="1:8">
      <c r="A199" s="376" t="s">
        <v>716</v>
      </c>
      <c r="B199" s="474">
        <v>68102</v>
      </c>
      <c r="C199" s="453">
        <v>77103</v>
      </c>
      <c r="D199" s="453">
        <v>77954</v>
      </c>
      <c r="E199" s="473">
        <v>88845</v>
      </c>
      <c r="F199" s="6"/>
      <c r="G199" s="695">
        <v>312004</v>
      </c>
      <c r="H199" s="4"/>
    </row>
    <row r="200" spans="1:8" ht="15.75" thickBot="1">
      <c r="A200" s="712" t="s">
        <v>492</v>
      </c>
      <c r="B200" s="442">
        <v>1976510</v>
      </c>
      <c r="C200" s="456">
        <v>2083037</v>
      </c>
      <c r="D200" s="456">
        <v>2859030</v>
      </c>
      <c r="E200" s="487">
        <v>1952837</v>
      </c>
      <c r="F200" s="6"/>
      <c r="G200" s="702">
        <v>8871414</v>
      </c>
      <c r="H200" s="4"/>
    </row>
    <row r="201" spans="1:8">
      <c r="H201" s="4"/>
    </row>
    <row r="202" spans="1:8">
      <c r="A202" s="1"/>
      <c r="B202" s="1"/>
      <c r="C202" s="1"/>
      <c r="D202" s="1"/>
      <c r="H202" s="4"/>
    </row>
    <row r="203" spans="1:8" ht="15.75" thickBot="1">
      <c r="A203" s="7" t="s">
        <v>529</v>
      </c>
      <c r="B203" s="6"/>
      <c r="C203" s="5"/>
      <c r="D203" s="3"/>
      <c r="E203" s="3"/>
      <c r="F203" s="6"/>
      <c r="G203" s="5" t="s">
        <v>966</v>
      </c>
      <c r="H203" s="5"/>
    </row>
    <row r="204" spans="1:8" ht="15.75" thickBot="1">
      <c r="A204" s="346" t="s">
        <v>913</v>
      </c>
      <c r="B204" s="367" t="s">
        <v>967</v>
      </c>
      <c r="C204" s="349" t="s">
        <v>968</v>
      </c>
      <c r="D204" s="1043" t="s">
        <v>969</v>
      </c>
      <c r="E204" s="404" t="s">
        <v>469</v>
      </c>
      <c r="F204" s="180"/>
      <c r="G204" s="346" t="s">
        <v>470</v>
      </c>
      <c r="H204" s="5"/>
    </row>
    <row r="205" spans="1:8">
      <c r="A205" s="464" t="s">
        <v>592</v>
      </c>
      <c r="B205" s="697">
        <v>1268038</v>
      </c>
      <c r="C205" s="497">
        <v>1356746</v>
      </c>
      <c r="D205" s="497">
        <v>1997941</v>
      </c>
      <c r="E205" s="498">
        <v>1545129</v>
      </c>
      <c r="F205" s="180"/>
      <c r="G205" s="711">
        <v>6167854</v>
      </c>
      <c r="H205" s="180"/>
    </row>
    <row r="206" spans="1:8">
      <c r="A206" s="355" t="s">
        <v>549</v>
      </c>
      <c r="B206" s="406">
        <v>447917</v>
      </c>
      <c r="C206" s="231">
        <v>479469</v>
      </c>
      <c r="D206" s="231">
        <v>763651</v>
      </c>
      <c r="E206" s="407">
        <v>541416</v>
      </c>
      <c r="F206" s="6"/>
      <c r="G206" s="505">
        <v>2232453</v>
      </c>
      <c r="H206" s="4"/>
    </row>
    <row r="207" spans="1:8">
      <c r="A207" s="355" t="s">
        <v>550</v>
      </c>
      <c r="B207" s="406">
        <v>398852</v>
      </c>
      <c r="C207" s="231">
        <v>417019</v>
      </c>
      <c r="D207" s="231">
        <v>682402</v>
      </c>
      <c r="E207" s="407">
        <v>539385</v>
      </c>
      <c r="F207" s="6"/>
      <c r="G207" s="505">
        <v>2037658</v>
      </c>
      <c r="H207" s="4"/>
    </row>
    <row r="208" spans="1:8">
      <c r="A208" s="358" t="s">
        <v>551</v>
      </c>
      <c r="B208" s="472">
        <v>421269</v>
      </c>
      <c r="C208" s="694">
        <v>460258</v>
      </c>
      <c r="D208" s="694">
        <v>551888</v>
      </c>
      <c r="E208" s="408">
        <v>464328</v>
      </c>
      <c r="F208" s="6"/>
      <c r="G208" s="695">
        <v>1897743</v>
      </c>
      <c r="H208" s="4"/>
    </row>
    <row r="209" spans="1:8" ht="15.75" thickBot="1">
      <c r="A209" s="700" t="s">
        <v>486</v>
      </c>
      <c r="B209" s="442">
        <v>476198</v>
      </c>
      <c r="C209" s="701">
        <v>497433</v>
      </c>
      <c r="D209" s="701">
        <v>609734</v>
      </c>
      <c r="E209" s="481">
        <v>544476</v>
      </c>
      <c r="F209" s="395"/>
      <c r="G209" s="702">
        <v>2127841</v>
      </c>
      <c r="H209" s="4"/>
    </row>
    <row r="210" spans="1:8" ht="15.75" thickBot="1">
      <c r="A210" s="709" t="s">
        <v>913</v>
      </c>
      <c r="B210" s="709"/>
      <c r="C210" s="709"/>
      <c r="D210" s="709"/>
      <c r="E210" s="709"/>
      <c r="F210" s="6"/>
      <c r="G210" s="709"/>
      <c r="H210" s="4"/>
    </row>
    <row r="211" spans="1:8">
      <c r="A211" s="358" t="s">
        <v>487</v>
      </c>
      <c r="B211" s="472">
        <v>1231640</v>
      </c>
      <c r="C211" s="497">
        <v>1286026</v>
      </c>
      <c r="D211" s="497">
        <v>1643673</v>
      </c>
      <c r="E211" s="498">
        <v>1281997</v>
      </c>
      <c r="F211" s="6"/>
      <c r="G211" s="695">
        <v>5443336</v>
      </c>
      <c r="H211" s="4"/>
    </row>
    <row r="212" spans="1:8">
      <c r="A212" s="355" t="s">
        <v>552</v>
      </c>
      <c r="B212" s="406">
        <v>116292</v>
      </c>
      <c r="C212" s="231">
        <v>121655</v>
      </c>
      <c r="D212" s="231">
        <v>174689</v>
      </c>
      <c r="E212" s="407">
        <v>110243</v>
      </c>
      <c r="F212" s="6"/>
      <c r="G212" s="505">
        <v>522879</v>
      </c>
      <c r="H212" s="4"/>
    </row>
    <row r="213" spans="1:8">
      <c r="A213" s="355" t="s">
        <v>978</v>
      </c>
      <c r="B213" s="406">
        <v>270181</v>
      </c>
      <c r="C213" s="231">
        <v>282920</v>
      </c>
      <c r="D213" s="231">
        <v>355433</v>
      </c>
      <c r="E213" s="407">
        <v>234586</v>
      </c>
      <c r="F213" s="6"/>
      <c r="G213" s="505">
        <v>1143120</v>
      </c>
      <c r="H213" s="4"/>
    </row>
    <row r="214" spans="1:8">
      <c r="A214" s="355" t="s">
        <v>361</v>
      </c>
      <c r="B214" s="406">
        <v>262054</v>
      </c>
      <c r="C214" s="231">
        <v>251486</v>
      </c>
      <c r="D214" s="231">
        <v>420817</v>
      </c>
      <c r="E214" s="407">
        <v>292614</v>
      </c>
      <c r="F214" s="6"/>
      <c r="G214" s="505">
        <v>1226971</v>
      </c>
      <c r="H214" s="4"/>
    </row>
    <row r="215" spans="1:8">
      <c r="A215" s="355" t="s">
        <v>169</v>
      </c>
      <c r="B215" s="406">
        <v>213150</v>
      </c>
      <c r="C215" s="231">
        <v>220341</v>
      </c>
      <c r="D215" s="231">
        <v>253596</v>
      </c>
      <c r="E215" s="407">
        <v>263374</v>
      </c>
      <c r="F215" s="6"/>
      <c r="G215" s="505">
        <v>950461</v>
      </c>
      <c r="H215" s="4"/>
    </row>
    <row r="216" spans="1:8">
      <c r="A216" s="355" t="s">
        <v>519</v>
      </c>
      <c r="B216" s="406">
        <v>47991</v>
      </c>
      <c r="C216" s="231">
        <v>52482</v>
      </c>
      <c r="D216" s="231">
        <v>52199</v>
      </c>
      <c r="E216" s="407">
        <v>53085</v>
      </c>
      <c r="F216" s="6"/>
      <c r="G216" s="505">
        <v>205757</v>
      </c>
      <c r="H216" s="4"/>
    </row>
    <row r="217" spans="1:8">
      <c r="A217" s="355" t="s">
        <v>520</v>
      </c>
      <c r="B217" s="406">
        <v>204736</v>
      </c>
      <c r="C217" s="231">
        <v>221335</v>
      </c>
      <c r="D217" s="231">
        <v>227588</v>
      </c>
      <c r="E217" s="407">
        <v>199322</v>
      </c>
      <c r="F217" s="6"/>
      <c r="G217" s="505">
        <v>852981</v>
      </c>
      <c r="H217" s="4"/>
    </row>
    <row r="218" spans="1:8" ht="15.75" thickBot="1">
      <c r="A218" s="700" t="s">
        <v>170</v>
      </c>
      <c r="B218" s="442">
        <v>117236</v>
      </c>
      <c r="C218" s="701">
        <v>135807</v>
      </c>
      <c r="D218" s="701">
        <v>159351</v>
      </c>
      <c r="E218" s="481">
        <v>128773</v>
      </c>
      <c r="F218" s="6"/>
      <c r="G218" s="702">
        <v>541167</v>
      </c>
      <c r="H218" s="4"/>
    </row>
    <row r="219" spans="1:8">
      <c r="A219" s="355" t="s">
        <v>488</v>
      </c>
      <c r="B219" s="406">
        <v>117026</v>
      </c>
      <c r="C219" s="231">
        <v>162571</v>
      </c>
      <c r="D219" s="231">
        <v>424331</v>
      </c>
      <c r="E219" s="407">
        <v>270290</v>
      </c>
      <c r="F219" s="6"/>
      <c r="G219" s="695">
        <v>974218</v>
      </c>
      <c r="H219" s="4"/>
    </row>
    <row r="220" spans="1:8">
      <c r="A220" s="379" t="s">
        <v>490</v>
      </c>
      <c r="B220" s="490">
        <v>204751</v>
      </c>
      <c r="C220" s="703">
        <v>178153</v>
      </c>
      <c r="D220" s="703">
        <v>296955</v>
      </c>
      <c r="E220" s="491">
        <v>286401</v>
      </c>
      <c r="F220" s="6"/>
      <c r="G220" s="695">
        <v>966260</v>
      </c>
      <c r="H220" s="4"/>
    </row>
    <row r="221" spans="1:8">
      <c r="A221" s="376" t="s">
        <v>889</v>
      </c>
      <c r="B221" s="474">
        <v>118540</v>
      </c>
      <c r="C221" s="453">
        <v>162198</v>
      </c>
      <c r="D221" s="453">
        <v>167060</v>
      </c>
      <c r="E221" s="473">
        <v>176484</v>
      </c>
      <c r="F221" s="6"/>
      <c r="G221" s="695">
        <v>624282</v>
      </c>
      <c r="H221" s="4"/>
    </row>
    <row r="222" spans="1:8">
      <c r="A222" s="376" t="s">
        <v>716</v>
      </c>
      <c r="B222" s="474">
        <v>72279</v>
      </c>
      <c r="C222" s="453">
        <v>65231</v>
      </c>
      <c r="D222" s="453">
        <v>75656</v>
      </c>
      <c r="E222" s="473">
        <v>74433</v>
      </c>
      <c r="F222" s="6"/>
      <c r="G222" s="695">
        <v>287599</v>
      </c>
      <c r="H222" s="4"/>
    </row>
    <row r="223" spans="1:8" ht="15.75" thickBot="1">
      <c r="A223" s="712" t="s">
        <v>492</v>
      </c>
      <c r="B223" s="442">
        <v>1744236</v>
      </c>
      <c r="C223" s="456">
        <v>1854179</v>
      </c>
      <c r="D223" s="456">
        <v>2607675</v>
      </c>
      <c r="E223" s="487">
        <v>2089605</v>
      </c>
      <c r="F223" s="6"/>
      <c r="G223" s="702">
        <v>8295695</v>
      </c>
      <c r="H223" s="4"/>
    </row>
    <row r="224" spans="1:8">
      <c r="H224" s="4"/>
    </row>
    <row r="225" spans="1:8">
      <c r="H225" s="4"/>
    </row>
    <row r="226" spans="1:8" ht="15.75" thickBot="1">
      <c r="A226" s="961" t="s">
        <v>749</v>
      </c>
      <c r="B226" s="6"/>
      <c r="C226" s="5"/>
      <c r="D226" s="3"/>
      <c r="E226" s="3"/>
      <c r="F226" s="6"/>
      <c r="G226" s="5" t="s">
        <v>966</v>
      </c>
      <c r="H226" s="5"/>
    </row>
    <row r="227" spans="1:8" ht="15.75" thickBot="1">
      <c r="A227" s="346" t="s">
        <v>913</v>
      </c>
      <c r="B227" s="367" t="s">
        <v>967</v>
      </c>
      <c r="C227" s="349" t="s">
        <v>968</v>
      </c>
      <c r="D227" s="1043" t="s">
        <v>969</v>
      </c>
      <c r="E227" s="404" t="s">
        <v>469</v>
      </c>
      <c r="F227" s="180"/>
      <c r="G227" s="346" t="s">
        <v>470</v>
      </c>
      <c r="H227" s="180"/>
    </row>
    <row r="228" spans="1:8">
      <c r="A228" s="464" t="s">
        <v>592</v>
      </c>
      <c r="B228" s="697">
        <v>1091163</v>
      </c>
      <c r="C228" s="497">
        <v>1199608</v>
      </c>
      <c r="D228" s="497">
        <v>1756648</v>
      </c>
      <c r="E228" s="498">
        <v>1259365</v>
      </c>
      <c r="F228" s="180"/>
      <c r="G228" s="711">
        <v>5306785</v>
      </c>
      <c r="H228" s="4"/>
    </row>
    <row r="229" spans="1:8">
      <c r="A229" s="355" t="s">
        <v>549</v>
      </c>
      <c r="B229" s="406">
        <v>418481</v>
      </c>
      <c r="C229" s="231">
        <v>436297</v>
      </c>
      <c r="D229" s="231">
        <v>659222</v>
      </c>
      <c r="E229" s="407">
        <v>443644</v>
      </c>
      <c r="F229" s="6"/>
      <c r="G229" s="505">
        <v>1957644</v>
      </c>
      <c r="H229" s="4"/>
    </row>
    <row r="230" spans="1:8">
      <c r="A230" s="355" t="s">
        <v>550</v>
      </c>
      <c r="B230" s="406">
        <v>331125</v>
      </c>
      <c r="C230" s="231">
        <v>368910</v>
      </c>
      <c r="D230" s="231">
        <v>619481</v>
      </c>
      <c r="E230" s="407">
        <v>396259</v>
      </c>
      <c r="F230" s="6"/>
      <c r="G230" s="505">
        <v>1715775</v>
      </c>
      <c r="H230" s="4"/>
    </row>
    <row r="231" spans="1:8">
      <c r="A231" s="358" t="s">
        <v>551</v>
      </c>
      <c r="B231" s="472">
        <v>341557</v>
      </c>
      <c r="C231" s="694">
        <v>394401</v>
      </c>
      <c r="D231" s="694">
        <v>477945</v>
      </c>
      <c r="E231" s="408">
        <v>419462</v>
      </c>
      <c r="F231" s="6"/>
      <c r="G231" s="695">
        <v>1633366</v>
      </c>
      <c r="H231" s="4"/>
    </row>
    <row r="232" spans="1:8" ht="15.75" thickBot="1">
      <c r="A232" s="700" t="s">
        <v>486</v>
      </c>
      <c r="B232" s="442">
        <v>476970</v>
      </c>
      <c r="C232" s="701">
        <v>512026</v>
      </c>
      <c r="D232" s="701">
        <v>618438</v>
      </c>
      <c r="E232" s="481">
        <v>596379</v>
      </c>
      <c r="F232" s="395"/>
      <c r="G232" s="702">
        <v>2203812</v>
      </c>
      <c r="H232" s="4"/>
    </row>
    <row r="233" spans="1:8" ht="15.75" thickBot="1">
      <c r="A233" s="709" t="s">
        <v>913</v>
      </c>
      <c r="B233" s="709"/>
      <c r="C233" s="709"/>
      <c r="D233" s="709"/>
      <c r="E233" s="709"/>
      <c r="F233" s="6"/>
      <c r="G233" s="709"/>
      <c r="H233" s="4"/>
    </row>
    <row r="234" spans="1:8">
      <c r="A234" s="358" t="s">
        <v>487</v>
      </c>
      <c r="B234" s="472">
        <v>1034931</v>
      </c>
      <c r="C234" s="497">
        <v>1101562</v>
      </c>
      <c r="D234" s="497">
        <v>1483592</v>
      </c>
      <c r="E234" s="498">
        <v>1168170</v>
      </c>
      <c r="F234" s="6"/>
      <c r="G234" s="695">
        <v>4782173</v>
      </c>
      <c r="H234" s="4"/>
    </row>
    <row r="235" spans="1:8">
      <c r="A235" s="355" t="s">
        <v>552</v>
      </c>
      <c r="B235" s="406">
        <v>117339</v>
      </c>
      <c r="C235" s="231">
        <v>129605</v>
      </c>
      <c r="D235" s="231">
        <v>184559</v>
      </c>
      <c r="E235" s="407">
        <v>104684</v>
      </c>
      <c r="F235" s="6"/>
      <c r="G235" s="505">
        <v>536187</v>
      </c>
      <c r="H235" s="4"/>
    </row>
    <row r="236" spans="1:8">
      <c r="A236" s="355" t="s">
        <v>978</v>
      </c>
      <c r="B236" s="406">
        <v>251331</v>
      </c>
      <c r="C236" s="231">
        <v>247628</v>
      </c>
      <c r="D236" s="231">
        <v>313082</v>
      </c>
      <c r="E236" s="407">
        <v>209284</v>
      </c>
      <c r="F236" s="6"/>
      <c r="G236" s="505">
        <v>1021325</v>
      </c>
      <c r="H236" s="4"/>
    </row>
    <row r="237" spans="1:8">
      <c r="A237" s="355" t="s">
        <v>361</v>
      </c>
      <c r="B237" s="406">
        <v>150047</v>
      </c>
      <c r="C237" s="231">
        <v>171430</v>
      </c>
      <c r="D237" s="231">
        <v>359248</v>
      </c>
      <c r="E237" s="407">
        <v>247044</v>
      </c>
      <c r="F237" s="6"/>
      <c r="G237" s="505">
        <v>927769</v>
      </c>
      <c r="H237" s="4"/>
    </row>
    <row r="238" spans="1:8">
      <c r="A238" s="355" t="s">
        <v>169</v>
      </c>
      <c r="B238" s="406">
        <v>184176</v>
      </c>
      <c r="C238" s="231">
        <v>184984</v>
      </c>
      <c r="D238" s="231">
        <v>220157</v>
      </c>
      <c r="E238" s="407">
        <v>253220</v>
      </c>
      <c r="F238" s="6"/>
      <c r="G238" s="505">
        <v>842537</v>
      </c>
      <c r="H238" s="4"/>
    </row>
    <row r="239" spans="1:8">
      <c r="A239" s="355" t="s">
        <v>519</v>
      </c>
      <c r="B239" s="406">
        <v>39373</v>
      </c>
      <c r="C239" s="231">
        <v>43534</v>
      </c>
      <c r="D239" s="231">
        <v>44695</v>
      </c>
      <c r="E239" s="407">
        <v>44647</v>
      </c>
      <c r="F239" s="6"/>
      <c r="G239" s="505">
        <v>172249</v>
      </c>
      <c r="H239" s="4"/>
    </row>
    <row r="240" spans="1:8">
      <c r="A240" s="355" t="s">
        <v>520</v>
      </c>
      <c r="B240" s="406">
        <v>182830</v>
      </c>
      <c r="C240" s="231">
        <v>193103</v>
      </c>
      <c r="D240" s="231">
        <v>226580</v>
      </c>
      <c r="E240" s="407">
        <v>198203</v>
      </c>
      <c r="F240" s="6"/>
      <c r="G240" s="505">
        <v>800716</v>
      </c>
      <c r="H240" s="4"/>
    </row>
    <row r="241" spans="1:8" ht="15.75" thickBot="1">
      <c r="A241" s="700" t="s">
        <v>170</v>
      </c>
      <c r="B241" s="442">
        <v>109835</v>
      </c>
      <c r="C241" s="701">
        <v>131278</v>
      </c>
      <c r="D241" s="701">
        <v>135271</v>
      </c>
      <c r="E241" s="481">
        <v>111088</v>
      </c>
      <c r="F241" s="6"/>
      <c r="G241" s="702">
        <v>481390</v>
      </c>
      <c r="H241" s="4"/>
    </row>
    <row r="242" spans="1:8">
      <c r="A242" s="355" t="s">
        <v>488</v>
      </c>
      <c r="B242" s="406">
        <v>165477</v>
      </c>
      <c r="C242" s="231">
        <v>203994</v>
      </c>
      <c r="D242" s="231">
        <v>402925</v>
      </c>
      <c r="E242" s="407">
        <v>145856</v>
      </c>
      <c r="F242" s="6"/>
      <c r="G242" s="695">
        <v>918252</v>
      </c>
      <c r="H242" s="4"/>
    </row>
    <row r="243" spans="1:8">
      <c r="A243" s="379" t="s">
        <v>490</v>
      </c>
      <c r="B243" s="490">
        <v>144381</v>
      </c>
      <c r="C243" s="703">
        <v>158855</v>
      </c>
      <c r="D243" s="703">
        <v>202241</v>
      </c>
      <c r="E243" s="491">
        <v>240382</v>
      </c>
      <c r="F243" s="6"/>
      <c r="G243" s="695">
        <v>745859</v>
      </c>
      <c r="H243" s="4"/>
    </row>
    <row r="244" spans="1:8">
      <c r="A244" s="376" t="s">
        <v>889</v>
      </c>
      <c r="B244" s="474">
        <v>148588</v>
      </c>
      <c r="C244" s="453">
        <v>170103</v>
      </c>
      <c r="D244" s="453">
        <v>184586</v>
      </c>
      <c r="E244" s="473">
        <v>217289</v>
      </c>
      <c r="F244" s="6"/>
      <c r="G244" s="695">
        <v>720566</v>
      </c>
      <c r="H244" s="4"/>
    </row>
    <row r="245" spans="1:8">
      <c r="A245" s="376" t="s">
        <v>716</v>
      </c>
      <c r="B245" s="474">
        <v>74756</v>
      </c>
      <c r="C245" s="453">
        <v>77120</v>
      </c>
      <c r="D245" s="453">
        <v>101742</v>
      </c>
      <c r="E245" s="473">
        <v>84047</v>
      </c>
      <c r="F245" s="6"/>
      <c r="G245" s="695">
        <v>343747</v>
      </c>
      <c r="H245" s="4"/>
    </row>
    <row r="246" spans="1:8" ht="15.75" thickBot="1">
      <c r="A246" s="712" t="s">
        <v>492</v>
      </c>
      <c r="B246" s="442">
        <v>1568133</v>
      </c>
      <c r="C246" s="456">
        <v>1711634</v>
      </c>
      <c r="D246" s="456">
        <v>2375086</v>
      </c>
      <c r="E246" s="487">
        <v>1855744</v>
      </c>
      <c r="F246" s="6"/>
      <c r="G246" s="702">
        <v>7510597</v>
      </c>
      <c r="H246" s="4"/>
    </row>
    <row r="247" spans="1:8">
      <c r="A247" s="178"/>
      <c r="B247" s="3"/>
      <c r="C247" s="3"/>
      <c r="D247" s="3"/>
      <c r="E247" s="3"/>
      <c r="F247" s="6"/>
      <c r="G247" s="3"/>
      <c r="H247" s="4"/>
    </row>
    <row r="248" spans="1:8">
      <c r="B248" s="3"/>
      <c r="C248" s="3"/>
      <c r="D248" s="3"/>
      <c r="E248" s="3"/>
      <c r="F248" s="6"/>
      <c r="G248" s="5"/>
      <c r="H248" s="4"/>
    </row>
    <row r="249" spans="1:8" ht="15.75" thickBot="1">
      <c r="A249" s="7" t="s">
        <v>748</v>
      </c>
      <c r="B249" s="6"/>
      <c r="C249" s="5"/>
      <c r="D249" s="3"/>
      <c r="E249" s="3"/>
      <c r="F249" s="6"/>
      <c r="G249" s="5" t="s">
        <v>966</v>
      </c>
      <c r="H249" s="4"/>
    </row>
    <row r="250" spans="1:8" ht="15.75" thickBot="1">
      <c r="A250" s="346" t="s">
        <v>913</v>
      </c>
      <c r="B250" s="367" t="s">
        <v>967</v>
      </c>
      <c r="C250" s="349" t="s">
        <v>968</v>
      </c>
      <c r="D250" s="1043" t="s">
        <v>969</v>
      </c>
      <c r="E250" s="404" t="s">
        <v>469</v>
      </c>
      <c r="F250" s="180"/>
      <c r="G250" s="346" t="s">
        <v>470</v>
      </c>
      <c r="H250" s="4"/>
    </row>
    <row r="251" spans="1:8">
      <c r="A251" s="464" t="s">
        <v>592</v>
      </c>
      <c r="B251" s="697">
        <v>1127514</v>
      </c>
      <c r="C251" s="698">
        <v>1211507</v>
      </c>
      <c r="D251" s="698">
        <v>1542327</v>
      </c>
      <c r="E251" s="498">
        <v>1177515</v>
      </c>
      <c r="F251" s="180"/>
      <c r="G251" s="711">
        <v>5058863</v>
      </c>
      <c r="H251" s="5"/>
    </row>
    <row r="252" spans="1:8">
      <c r="A252" s="355" t="s">
        <v>549</v>
      </c>
      <c r="B252" s="406">
        <v>418296</v>
      </c>
      <c r="C252" s="231">
        <v>457670</v>
      </c>
      <c r="D252" s="231">
        <v>576459</v>
      </c>
      <c r="E252" s="407">
        <v>524885</v>
      </c>
      <c r="F252" s="6"/>
      <c r="G252" s="505">
        <v>1977310</v>
      </c>
      <c r="H252" s="180"/>
    </row>
    <row r="253" spans="1:8">
      <c r="A253" s="355" t="s">
        <v>550</v>
      </c>
      <c r="B253" s="406">
        <v>375341</v>
      </c>
      <c r="C253" s="231">
        <v>360269</v>
      </c>
      <c r="D253" s="231">
        <v>548254</v>
      </c>
      <c r="E253" s="407">
        <v>328712</v>
      </c>
      <c r="F253" s="6"/>
      <c r="G253" s="505">
        <v>1612576</v>
      </c>
      <c r="H253" s="4"/>
    </row>
    <row r="254" spans="1:8">
      <c r="A254" s="358" t="s">
        <v>551</v>
      </c>
      <c r="B254" s="472">
        <v>333877</v>
      </c>
      <c r="C254" s="694">
        <v>393568</v>
      </c>
      <c r="D254" s="694">
        <v>417614</v>
      </c>
      <c r="E254" s="408">
        <v>323918</v>
      </c>
      <c r="F254" s="6"/>
      <c r="G254" s="695">
        <v>1468977</v>
      </c>
      <c r="H254" s="4"/>
    </row>
    <row r="255" spans="1:8" ht="15.75" thickBot="1">
      <c r="A255" s="700" t="s">
        <v>486</v>
      </c>
      <c r="B255" s="442">
        <v>490285</v>
      </c>
      <c r="C255" s="701">
        <v>502223</v>
      </c>
      <c r="D255" s="701">
        <v>610755</v>
      </c>
      <c r="E255" s="481">
        <v>529199</v>
      </c>
      <c r="F255" s="6"/>
      <c r="G255" s="702">
        <v>2132462</v>
      </c>
      <c r="H255" s="4"/>
    </row>
    <row r="256" spans="1:8" ht="15.75" thickBot="1">
      <c r="A256" s="709" t="s">
        <v>913</v>
      </c>
      <c r="B256" s="709"/>
      <c r="C256" s="709"/>
      <c r="D256" s="709"/>
      <c r="E256" s="709"/>
      <c r="F256" s="6"/>
      <c r="G256" s="709"/>
      <c r="H256" s="4"/>
    </row>
    <row r="257" spans="1:8">
      <c r="A257" s="358" t="s">
        <v>487</v>
      </c>
      <c r="B257" s="472">
        <v>1115146</v>
      </c>
      <c r="C257" s="694">
        <v>1196309</v>
      </c>
      <c r="D257" s="694">
        <v>1448369</v>
      </c>
      <c r="E257" s="498">
        <v>1076156</v>
      </c>
      <c r="F257" s="6"/>
      <c r="G257" s="695">
        <v>4827663</v>
      </c>
      <c r="H257" s="4"/>
    </row>
    <row r="258" spans="1:8">
      <c r="A258" s="355" t="s">
        <v>552</v>
      </c>
      <c r="B258" s="406">
        <v>134386</v>
      </c>
      <c r="C258" s="231">
        <v>147025</v>
      </c>
      <c r="D258" s="231">
        <v>183977</v>
      </c>
      <c r="E258" s="407">
        <v>106476</v>
      </c>
      <c r="F258" s="6"/>
      <c r="G258" s="505">
        <v>571864</v>
      </c>
      <c r="H258" s="4"/>
    </row>
    <row r="259" spans="1:8">
      <c r="A259" s="355" t="s">
        <v>978</v>
      </c>
      <c r="B259" s="406">
        <v>251413</v>
      </c>
      <c r="C259" s="231">
        <v>245969</v>
      </c>
      <c r="D259" s="231">
        <v>330815</v>
      </c>
      <c r="E259" s="407">
        <v>208131</v>
      </c>
      <c r="F259" s="6"/>
      <c r="G259" s="505">
        <v>1036328</v>
      </c>
      <c r="H259" s="4"/>
    </row>
    <row r="260" spans="1:8">
      <c r="A260" s="355" t="s">
        <v>361</v>
      </c>
      <c r="B260" s="406">
        <v>188860</v>
      </c>
      <c r="C260" s="231">
        <v>211006</v>
      </c>
      <c r="D260" s="231">
        <v>307762</v>
      </c>
      <c r="E260" s="407">
        <v>213567</v>
      </c>
      <c r="F260" s="6"/>
      <c r="G260" s="505">
        <v>921195</v>
      </c>
      <c r="H260" s="4"/>
    </row>
    <row r="261" spans="1:8">
      <c r="A261" s="355" t="s">
        <v>169</v>
      </c>
      <c r="B261" s="406">
        <v>182902</v>
      </c>
      <c r="C261" s="231">
        <v>190475</v>
      </c>
      <c r="D261" s="231">
        <v>228407</v>
      </c>
      <c r="E261" s="407">
        <v>214366</v>
      </c>
      <c r="F261" s="6"/>
      <c r="G261" s="505">
        <v>816150</v>
      </c>
      <c r="H261" s="4"/>
    </row>
    <row r="262" spans="1:8">
      <c r="A262" s="355" t="s">
        <v>519</v>
      </c>
      <c r="B262" s="406">
        <v>50694</v>
      </c>
      <c r="C262" s="231">
        <v>56299</v>
      </c>
      <c r="D262" s="231">
        <v>40364</v>
      </c>
      <c r="E262" s="407">
        <v>36878</v>
      </c>
      <c r="F262" s="6"/>
      <c r="G262" s="505">
        <v>184235</v>
      </c>
      <c r="H262" s="4"/>
    </row>
    <row r="263" spans="1:8">
      <c r="A263" s="355" t="s">
        <v>520</v>
      </c>
      <c r="B263" s="406">
        <v>184228</v>
      </c>
      <c r="C263" s="231">
        <v>196257</v>
      </c>
      <c r="D263" s="231">
        <v>196455</v>
      </c>
      <c r="E263" s="407">
        <v>174157</v>
      </c>
      <c r="F263" s="6"/>
      <c r="G263" s="505">
        <v>751097</v>
      </c>
      <c r="H263" s="4"/>
    </row>
    <row r="264" spans="1:8" ht="15.75" thickBot="1">
      <c r="A264" s="700" t="s">
        <v>170</v>
      </c>
      <c r="B264" s="442">
        <v>122663</v>
      </c>
      <c r="C264" s="701">
        <v>149278</v>
      </c>
      <c r="D264" s="701">
        <v>160589</v>
      </c>
      <c r="E264" s="481">
        <v>122581</v>
      </c>
      <c r="F264" s="6"/>
      <c r="G264" s="702">
        <v>546794</v>
      </c>
      <c r="H264" s="4"/>
    </row>
    <row r="265" spans="1:8">
      <c r="A265" s="355" t="s">
        <v>488</v>
      </c>
      <c r="B265" s="406">
        <v>100061</v>
      </c>
      <c r="C265" s="231">
        <v>114874</v>
      </c>
      <c r="D265" s="231">
        <v>273599</v>
      </c>
      <c r="E265" s="407">
        <v>213990</v>
      </c>
      <c r="F265" s="6"/>
      <c r="G265" s="695">
        <v>702524</v>
      </c>
      <c r="H265" s="4"/>
    </row>
    <row r="266" spans="1:8">
      <c r="A266" s="379" t="s">
        <v>490</v>
      </c>
      <c r="B266" s="490">
        <v>148191</v>
      </c>
      <c r="C266" s="703">
        <v>191742</v>
      </c>
      <c r="D266" s="703">
        <v>203097</v>
      </c>
      <c r="E266" s="491">
        <v>190647</v>
      </c>
      <c r="F266" s="6"/>
      <c r="G266" s="695">
        <v>733677</v>
      </c>
      <c r="H266" s="4"/>
    </row>
    <row r="267" spans="1:8">
      <c r="A267" s="376" t="s">
        <v>889</v>
      </c>
      <c r="B267" s="474">
        <v>127706</v>
      </c>
      <c r="C267" s="453">
        <v>119643</v>
      </c>
      <c r="D267" s="453">
        <v>139479</v>
      </c>
      <c r="E267" s="473">
        <v>150887</v>
      </c>
      <c r="F267" s="6"/>
      <c r="G267" s="695">
        <v>537715</v>
      </c>
      <c r="H267" s="4"/>
    </row>
    <row r="268" spans="1:8">
      <c r="A268" s="376" t="s">
        <v>491</v>
      </c>
      <c r="B268" s="474">
        <v>126695</v>
      </c>
      <c r="C268" s="453">
        <v>91162</v>
      </c>
      <c r="D268" s="453">
        <v>88538</v>
      </c>
      <c r="E268" s="473">
        <v>75034</v>
      </c>
      <c r="F268" s="6"/>
      <c r="G268" s="695">
        <v>389746</v>
      </c>
      <c r="H268" s="4"/>
    </row>
    <row r="269" spans="1:8" ht="15.75" thickBot="1">
      <c r="A269" s="712" t="s">
        <v>492</v>
      </c>
      <c r="B269" s="442">
        <v>1617799</v>
      </c>
      <c r="C269" s="701">
        <v>1713730</v>
      </c>
      <c r="D269" s="701">
        <v>2153082</v>
      </c>
      <c r="E269" s="487">
        <v>1706714</v>
      </c>
      <c r="F269" s="6"/>
      <c r="G269" s="702">
        <v>7191325</v>
      </c>
      <c r="H269" s="4"/>
    </row>
    <row r="270" spans="1:8">
      <c r="A270" s="178"/>
      <c r="B270" s="3"/>
      <c r="C270" s="3"/>
      <c r="D270" s="3"/>
      <c r="E270" s="3"/>
      <c r="F270" s="6"/>
      <c r="G270" s="5"/>
      <c r="H270" s="4"/>
    </row>
    <row r="271" spans="1:8">
      <c r="H271" s="6"/>
    </row>
    <row r="272" spans="1:8" ht="15.75" thickBot="1">
      <c r="A272" s="7" t="s">
        <v>801</v>
      </c>
      <c r="B272" s="6"/>
      <c r="C272" s="5"/>
      <c r="D272" s="3"/>
      <c r="E272" s="3"/>
      <c r="F272" s="6"/>
      <c r="G272" s="5" t="s">
        <v>966</v>
      </c>
      <c r="H272" s="6"/>
    </row>
    <row r="273" spans="1:12" ht="15.75" thickBot="1">
      <c r="A273" s="346" t="s">
        <v>913</v>
      </c>
      <c r="B273" s="367" t="s">
        <v>967</v>
      </c>
      <c r="C273" s="349" t="s">
        <v>968</v>
      </c>
      <c r="D273" s="1043" t="s">
        <v>969</v>
      </c>
      <c r="E273" s="404" t="s">
        <v>469</v>
      </c>
      <c r="F273" s="180"/>
      <c r="G273" s="346" t="s">
        <v>470</v>
      </c>
      <c r="H273" s="5"/>
    </row>
    <row r="274" spans="1:12">
      <c r="A274" s="464" t="s">
        <v>592</v>
      </c>
      <c r="B274" s="697">
        <v>1092511</v>
      </c>
      <c r="C274" s="698">
        <v>1260431</v>
      </c>
      <c r="D274" s="698">
        <v>1700471</v>
      </c>
      <c r="E274" s="498">
        <v>1222231</v>
      </c>
      <c r="F274" s="180"/>
      <c r="G274" s="711">
        <v>5275644</v>
      </c>
      <c r="H274" s="180"/>
      <c r="I274" s="3"/>
      <c r="J274" s="3"/>
      <c r="K274" s="6"/>
      <c r="L274" s="5"/>
    </row>
    <row r="275" spans="1:12">
      <c r="A275" s="355" t="s">
        <v>549</v>
      </c>
      <c r="B275" s="406">
        <v>459729</v>
      </c>
      <c r="C275" s="231">
        <v>517994</v>
      </c>
      <c r="D275" s="231">
        <v>650658</v>
      </c>
      <c r="E275" s="407">
        <v>492729</v>
      </c>
      <c r="F275" s="6"/>
      <c r="G275" s="505">
        <v>2121110</v>
      </c>
      <c r="H275" s="4"/>
    </row>
    <row r="276" spans="1:12">
      <c r="A276" s="355" t="s">
        <v>550</v>
      </c>
      <c r="B276" s="406">
        <v>346798</v>
      </c>
      <c r="C276" s="231">
        <v>377410</v>
      </c>
      <c r="D276" s="231">
        <v>633889</v>
      </c>
      <c r="E276" s="407">
        <v>406956</v>
      </c>
      <c r="F276" s="6"/>
      <c r="G276" s="505">
        <v>1765053</v>
      </c>
      <c r="H276" s="4"/>
    </row>
    <row r="277" spans="1:12">
      <c r="A277" s="358" t="s">
        <v>551</v>
      </c>
      <c r="B277" s="472">
        <v>285984</v>
      </c>
      <c r="C277" s="694">
        <v>365027</v>
      </c>
      <c r="D277" s="694">
        <v>415924</v>
      </c>
      <c r="E277" s="408">
        <v>322546</v>
      </c>
      <c r="F277" s="6"/>
      <c r="G277" s="695">
        <v>1389481</v>
      </c>
      <c r="H277" s="4"/>
    </row>
    <row r="278" spans="1:12" ht="15.75" thickBot="1">
      <c r="A278" s="700" t="s">
        <v>486</v>
      </c>
      <c r="B278" s="442">
        <v>511269</v>
      </c>
      <c r="C278" s="701">
        <v>536588</v>
      </c>
      <c r="D278" s="701">
        <v>622930</v>
      </c>
      <c r="E278" s="481">
        <v>549960</v>
      </c>
      <c r="F278" s="6"/>
      <c r="G278" s="702">
        <v>2220747</v>
      </c>
      <c r="H278" s="4"/>
    </row>
    <row r="279" spans="1:12" ht="15.75" thickBot="1">
      <c r="A279" s="709" t="s">
        <v>913</v>
      </c>
      <c r="B279" s="709"/>
      <c r="C279" s="709"/>
      <c r="D279" s="709"/>
      <c r="E279" s="713"/>
      <c r="F279" s="4"/>
      <c r="G279" s="713"/>
      <c r="H279" s="4"/>
    </row>
    <row r="280" spans="1:12">
      <c r="A280" s="358" t="s">
        <v>487</v>
      </c>
      <c r="B280" s="472">
        <v>1062518</v>
      </c>
      <c r="C280" s="694">
        <v>1172710</v>
      </c>
      <c r="D280" s="694">
        <v>1479622</v>
      </c>
      <c r="E280" s="498">
        <v>1123418</v>
      </c>
      <c r="F280" s="6"/>
      <c r="G280" s="695">
        <v>4838268</v>
      </c>
      <c r="H280" s="4"/>
    </row>
    <row r="281" spans="1:12">
      <c r="A281" s="355" t="s">
        <v>552</v>
      </c>
      <c r="B281" s="406">
        <v>152392</v>
      </c>
      <c r="C281" s="231">
        <v>171387</v>
      </c>
      <c r="D281" s="231">
        <v>219602</v>
      </c>
      <c r="E281" s="407">
        <v>132115</v>
      </c>
      <c r="F281" s="6"/>
      <c r="G281" s="505">
        <v>675496</v>
      </c>
      <c r="H281" s="4"/>
    </row>
    <row r="282" spans="1:12">
      <c r="A282" s="355" t="s">
        <v>978</v>
      </c>
      <c r="B282" s="406">
        <v>224448</v>
      </c>
      <c r="C282" s="231">
        <v>216643</v>
      </c>
      <c r="D282" s="231">
        <v>310655</v>
      </c>
      <c r="E282" s="407">
        <v>197515</v>
      </c>
      <c r="F282" s="6"/>
      <c r="G282" s="505">
        <v>949261</v>
      </c>
      <c r="H282" s="4"/>
    </row>
    <row r="283" spans="1:12">
      <c r="A283" s="355" t="s">
        <v>361</v>
      </c>
      <c r="B283" s="406">
        <v>187958</v>
      </c>
      <c r="C283" s="231">
        <v>215900</v>
      </c>
      <c r="D283" s="231">
        <v>306386</v>
      </c>
      <c r="E283" s="407">
        <v>215257</v>
      </c>
      <c r="F283" s="6"/>
      <c r="G283" s="505">
        <v>925501</v>
      </c>
      <c r="H283" s="4"/>
    </row>
    <row r="284" spans="1:12">
      <c r="A284" s="355" t="s">
        <v>169</v>
      </c>
      <c r="B284" s="406">
        <v>188141</v>
      </c>
      <c r="C284" s="231">
        <v>206346</v>
      </c>
      <c r="D284" s="231">
        <v>231454</v>
      </c>
      <c r="E284" s="407">
        <v>208816</v>
      </c>
      <c r="F284" s="6"/>
      <c r="G284" s="505">
        <v>834757</v>
      </c>
      <c r="H284" s="4"/>
    </row>
    <row r="285" spans="1:12">
      <c r="A285" s="355" t="s">
        <v>519</v>
      </c>
      <c r="B285" s="406">
        <v>53055</v>
      </c>
      <c r="C285" s="231">
        <v>64559</v>
      </c>
      <c r="D285" s="231">
        <v>69460</v>
      </c>
      <c r="E285" s="407">
        <v>66163</v>
      </c>
      <c r="F285" s="6"/>
      <c r="G285" s="505">
        <v>253237</v>
      </c>
      <c r="H285" s="4"/>
    </row>
    <row r="286" spans="1:12">
      <c r="A286" s="355" t="s">
        <v>520</v>
      </c>
      <c r="B286" s="406">
        <v>135842</v>
      </c>
      <c r="C286" s="231">
        <v>158636</v>
      </c>
      <c r="D286" s="231">
        <v>169857</v>
      </c>
      <c r="E286" s="407">
        <v>159464</v>
      </c>
      <c r="F286" s="6"/>
      <c r="G286" s="505">
        <v>623799</v>
      </c>
      <c r="H286" s="4"/>
    </row>
    <row r="287" spans="1:12" ht="15.75" thickBot="1">
      <c r="A287" s="700" t="s">
        <v>170</v>
      </c>
      <c r="B287" s="442">
        <v>120682</v>
      </c>
      <c r="C287" s="701">
        <v>139239</v>
      </c>
      <c r="D287" s="701">
        <v>172208</v>
      </c>
      <c r="E287" s="481">
        <v>144088</v>
      </c>
      <c r="F287" s="6"/>
      <c r="G287" s="702">
        <v>576217</v>
      </c>
      <c r="H287" s="4"/>
    </row>
    <row r="288" spans="1:12">
      <c r="A288" s="355" t="s">
        <v>488</v>
      </c>
      <c r="B288" s="406">
        <v>120332</v>
      </c>
      <c r="C288" s="231">
        <v>155752</v>
      </c>
      <c r="D288" s="231">
        <v>356212</v>
      </c>
      <c r="E288" s="407">
        <v>121436</v>
      </c>
      <c r="F288" s="6"/>
      <c r="G288" s="695">
        <v>753732</v>
      </c>
      <c r="H288" s="4"/>
    </row>
    <row r="289" spans="1:8">
      <c r="A289" s="379" t="s">
        <v>489</v>
      </c>
      <c r="B289" s="490">
        <v>86271</v>
      </c>
      <c r="C289" s="703">
        <v>91838</v>
      </c>
      <c r="D289" s="703">
        <v>130670</v>
      </c>
      <c r="E289" s="491">
        <v>100708</v>
      </c>
      <c r="F289" s="6"/>
      <c r="G289" s="695">
        <v>409487</v>
      </c>
      <c r="H289" s="4"/>
    </row>
    <row r="290" spans="1:8">
      <c r="A290" s="379" t="s">
        <v>490</v>
      </c>
      <c r="B290" s="490">
        <v>151131</v>
      </c>
      <c r="C290" s="703">
        <v>187410</v>
      </c>
      <c r="D290" s="703">
        <v>181227</v>
      </c>
      <c r="E290" s="491">
        <v>236602</v>
      </c>
      <c r="F290" s="6"/>
      <c r="G290" s="695">
        <v>756370</v>
      </c>
      <c r="H290" s="4"/>
    </row>
    <row r="291" spans="1:8">
      <c r="A291" s="376" t="s">
        <v>889</v>
      </c>
      <c r="B291" s="474">
        <v>142969</v>
      </c>
      <c r="C291" s="453">
        <v>147785</v>
      </c>
      <c r="D291" s="453">
        <v>130319</v>
      </c>
      <c r="E291" s="473">
        <v>144679</v>
      </c>
      <c r="F291" s="6"/>
      <c r="G291" s="695">
        <v>565752</v>
      </c>
      <c r="H291" s="4"/>
    </row>
    <row r="292" spans="1:8">
      <c r="A292" s="376" t="s">
        <v>491</v>
      </c>
      <c r="B292" s="474">
        <v>40559</v>
      </c>
      <c r="C292" s="453">
        <v>41524</v>
      </c>
      <c r="D292" s="453">
        <v>45351</v>
      </c>
      <c r="E292" s="473">
        <v>45348</v>
      </c>
      <c r="F292" s="6"/>
      <c r="G292" s="695">
        <v>172782</v>
      </c>
      <c r="H292" s="4"/>
    </row>
    <row r="293" spans="1:8" ht="15.75" thickBot="1">
      <c r="A293" s="712" t="s">
        <v>492</v>
      </c>
      <c r="B293" s="442">
        <v>1603780</v>
      </c>
      <c r="C293" s="701">
        <v>1797019</v>
      </c>
      <c r="D293" s="701">
        <v>2323401</v>
      </c>
      <c r="E293" s="487">
        <v>1772191</v>
      </c>
      <c r="F293" s="6"/>
      <c r="G293" s="702">
        <v>7496391</v>
      </c>
      <c r="H293" s="4"/>
    </row>
    <row r="294" spans="1:8">
      <c r="A294" s="6"/>
      <c r="B294" s="6"/>
      <c r="C294" s="6"/>
      <c r="D294" s="6"/>
      <c r="E294" s="6"/>
      <c r="F294" s="6"/>
      <c r="G294" s="4"/>
      <c r="H294" s="5"/>
    </row>
    <row r="295" spans="1:8">
      <c r="A295" s="6"/>
      <c r="B295" s="6"/>
      <c r="C295" s="6"/>
      <c r="D295" s="6"/>
      <c r="E295" s="6"/>
      <c r="F295" s="6"/>
      <c r="G295" s="4"/>
      <c r="H295" s="5"/>
    </row>
    <row r="296" spans="1:8" ht="15.75" thickBot="1">
      <c r="A296" s="7" t="s">
        <v>814</v>
      </c>
      <c r="B296" s="6"/>
      <c r="C296" s="5"/>
      <c r="D296" s="3"/>
      <c r="E296" s="3"/>
      <c r="F296" s="6"/>
      <c r="G296" s="5" t="s">
        <v>966</v>
      </c>
      <c r="H296" s="4"/>
    </row>
    <row r="297" spans="1:8" ht="15.75" thickBot="1">
      <c r="A297" s="346" t="s">
        <v>913</v>
      </c>
      <c r="B297" s="367" t="s">
        <v>967</v>
      </c>
      <c r="C297" s="349" t="s">
        <v>968</v>
      </c>
      <c r="D297" s="1043" t="s">
        <v>969</v>
      </c>
      <c r="E297" s="404" t="s">
        <v>469</v>
      </c>
      <c r="F297" s="180"/>
      <c r="G297" s="346" t="s">
        <v>470</v>
      </c>
      <c r="H297" s="4"/>
    </row>
    <row r="298" spans="1:8">
      <c r="A298" s="464" t="s">
        <v>592</v>
      </c>
      <c r="B298" s="697">
        <v>1218672</v>
      </c>
      <c r="C298" s="698">
        <v>1293860</v>
      </c>
      <c r="D298" s="698">
        <v>1730790</v>
      </c>
      <c r="E298" s="498">
        <v>1136431</v>
      </c>
      <c r="F298" s="180"/>
      <c r="G298" s="711">
        <v>5379753</v>
      </c>
      <c r="H298" s="4"/>
    </row>
    <row r="299" spans="1:8">
      <c r="A299" s="355" t="s">
        <v>549</v>
      </c>
      <c r="B299" s="406">
        <v>558214</v>
      </c>
      <c r="C299" s="231">
        <v>615611</v>
      </c>
      <c r="D299" s="231">
        <v>748374</v>
      </c>
      <c r="E299" s="407">
        <v>481747</v>
      </c>
      <c r="F299" s="6"/>
      <c r="G299" s="505">
        <v>2403946</v>
      </c>
      <c r="H299" s="4"/>
    </row>
    <row r="300" spans="1:8">
      <c r="A300" s="355" t="s">
        <v>550</v>
      </c>
      <c r="B300" s="406">
        <v>345727</v>
      </c>
      <c r="C300" s="231">
        <v>365708</v>
      </c>
      <c r="D300" s="231">
        <v>591181</v>
      </c>
      <c r="E300" s="407">
        <v>363360</v>
      </c>
      <c r="F300" s="6"/>
      <c r="G300" s="505">
        <v>1665976</v>
      </c>
      <c r="H300" s="4"/>
    </row>
    <row r="301" spans="1:8">
      <c r="A301" s="358" t="s">
        <v>551</v>
      </c>
      <c r="B301" s="472">
        <v>314731</v>
      </c>
      <c r="C301" s="694">
        <v>312541</v>
      </c>
      <c r="D301" s="694">
        <v>391235</v>
      </c>
      <c r="E301" s="408">
        <v>291324</v>
      </c>
      <c r="F301" s="6"/>
      <c r="G301" s="695">
        <v>1309831</v>
      </c>
      <c r="H301" s="4"/>
    </row>
    <row r="302" spans="1:8" ht="15.75" thickBot="1">
      <c r="A302" s="700" t="s">
        <v>486</v>
      </c>
      <c r="B302" s="442">
        <v>503134</v>
      </c>
      <c r="C302" s="701">
        <v>495870</v>
      </c>
      <c r="D302" s="701">
        <v>576943</v>
      </c>
      <c r="E302" s="481">
        <v>517933</v>
      </c>
      <c r="F302" s="6"/>
      <c r="G302" s="702">
        <v>2093880</v>
      </c>
      <c r="H302" s="4"/>
    </row>
    <row r="303" spans="1:8" ht="15.75" thickBot="1">
      <c r="A303" s="709" t="s">
        <v>913</v>
      </c>
      <c r="B303" s="709"/>
      <c r="C303" s="709"/>
      <c r="D303" s="709"/>
      <c r="E303" s="709"/>
      <c r="F303" s="6"/>
      <c r="G303" s="713"/>
      <c r="H303" s="4"/>
    </row>
    <row r="304" spans="1:8">
      <c r="A304" s="358" t="s">
        <v>487</v>
      </c>
      <c r="B304" s="472">
        <v>1126720</v>
      </c>
      <c r="C304" s="694">
        <v>1077699</v>
      </c>
      <c r="D304" s="694">
        <v>1343231</v>
      </c>
      <c r="E304" s="498">
        <v>995663</v>
      </c>
      <c r="F304" s="6"/>
      <c r="G304" s="695">
        <v>4624181</v>
      </c>
      <c r="H304" s="4"/>
    </row>
    <row r="305" spans="1:8">
      <c r="A305" s="355" t="s">
        <v>552</v>
      </c>
      <c r="B305" s="406">
        <v>161480</v>
      </c>
      <c r="C305" s="231">
        <v>171917</v>
      </c>
      <c r="D305" s="231">
        <v>215565</v>
      </c>
      <c r="E305" s="407">
        <v>133555</v>
      </c>
      <c r="F305" s="6"/>
      <c r="G305" s="505">
        <v>784114</v>
      </c>
      <c r="H305" s="4"/>
    </row>
    <row r="306" spans="1:8">
      <c r="A306" s="355" t="s">
        <v>978</v>
      </c>
      <c r="B306" s="406">
        <v>219013</v>
      </c>
      <c r="C306" s="231">
        <v>214408</v>
      </c>
      <c r="D306" s="231">
        <v>264445</v>
      </c>
      <c r="E306" s="407">
        <v>153197</v>
      </c>
      <c r="F306" s="6"/>
      <c r="G306" s="505">
        <v>828308</v>
      </c>
      <c r="H306" s="4"/>
    </row>
    <row r="307" spans="1:8">
      <c r="A307" s="355" t="s">
        <v>361</v>
      </c>
      <c r="B307" s="406">
        <v>219637</v>
      </c>
      <c r="C307" s="231">
        <v>212830</v>
      </c>
      <c r="D307" s="231">
        <v>314665</v>
      </c>
      <c r="E307" s="407">
        <v>203035</v>
      </c>
      <c r="F307" s="6"/>
      <c r="G307" s="505">
        <v>981655</v>
      </c>
      <c r="H307" s="4"/>
    </row>
    <row r="308" spans="1:8">
      <c r="A308" s="355" t="s">
        <v>169</v>
      </c>
      <c r="B308" s="406">
        <v>221508</v>
      </c>
      <c r="C308" s="231">
        <v>184197</v>
      </c>
      <c r="D308" s="231">
        <v>216197</v>
      </c>
      <c r="E308" s="407">
        <v>214822</v>
      </c>
      <c r="F308" s="6"/>
      <c r="G308" s="505">
        <v>836724</v>
      </c>
      <c r="H308" s="4"/>
    </row>
    <row r="309" spans="1:8">
      <c r="A309" s="355" t="s">
        <v>519</v>
      </c>
      <c r="B309" s="406">
        <v>48354</v>
      </c>
      <c r="C309" s="231">
        <v>51059</v>
      </c>
      <c r="D309" s="231">
        <v>52844</v>
      </c>
      <c r="E309" s="407">
        <v>52453</v>
      </c>
      <c r="F309" s="6"/>
      <c r="G309" s="505">
        <v>204710</v>
      </c>
      <c r="H309" s="4"/>
    </row>
    <row r="310" spans="1:8">
      <c r="A310" s="355" t="s">
        <v>520</v>
      </c>
      <c r="B310" s="406">
        <v>126550</v>
      </c>
      <c r="C310" s="231">
        <v>127488</v>
      </c>
      <c r="D310" s="231">
        <v>142616</v>
      </c>
      <c r="E310" s="407">
        <v>131128</v>
      </c>
      <c r="F310" s="6"/>
      <c r="G310" s="505">
        <v>527782</v>
      </c>
      <c r="H310" s="4"/>
    </row>
    <row r="311" spans="1:8" ht="15.75" thickBot="1">
      <c r="A311" s="700" t="s">
        <v>170</v>
      </c>
      <c r="B311" s="442">
        <v>130178</v>
      </c>
      <c r="C311" s="701">
        <v>115800</v>
      </c>
      <c r="D311" s="701">
        <v>136899</v>
      </c>
      <c r="E311" s="481">
        <v>107473</v>
      </c>
      <c r="F311" s="6"/>
      <c r="G311" s="702">
        <v>460888</v>
      </c>
      <c r="H311" s="4"/>
    </row>
    <row r="312" spans="1:8">
      <c r="A312" s="355" t="s">
        <v>488</v>
      </c>
      <c r="B312" s="406">
        <v>149535</v>
      </c>
      <c r="C312" s="231">
        <v>245997</v>
      </c>
      <c r="D312" s="231">
        <v>377027</v>
      </c>
      <c r="E312" s="407">
        <v>163715</v>
      </c>
      <c r="F312" s="6"/>
      <c r="G312" s="695">
        <v>936274</v>
      </c>
      <c r="H312" s="4"/>
    </row>
    <row r="313" spans="1:8">
      <c r="A313" s="379" t="s">
        <v>489</v>
      </c>
      <c r="B313" s="490">
        <v>111171</v>
      </c>
      <c r="C313" s="703">
        <v>116909</v>
      </c>
      <c r="D313" s="703">
        <v>160470</v>
      </c>
      <c r="E313" s="491">
        <v>124358</v>
      </c>
      <c r="F313" s="6"/>
      <c r="G313" s="695">
        <v>433147</v>
      </c>
      <c r="H313" s="4"/>
    </row>
    <row r="314" spans="1:8">
      <c r="A314" s="379" t="s">
        <v>490</v>
      </c>
      <c r="B314" s="490">
        <v>173629</v>
      </c>
      <c r="C314" s="703">
        <v>185569</v>
      </c>
      <c r="D314" s="703">
        <v>256332</v>
      </c>
      <c r="E314" s="491">
        <v>187240</v>
      </c>
      <c r="F314" s="6"/>
      <c r="G314" s="695">
        <v>802770</v>
      </c>
      <c r="H314" s="4"/>
    </row>
    <row r="315" spans="1:8">
      <c r="A315" s="376" t="s">
        <v>889</v>
      </c>
      <c r="B315" s="474">
        <v>121891</v>
      </c>
      <c r="C315" s="453">
        <v>120999</v>
      </c>
      <c r="D315" s="453">
        <v>126366</v>
      </c>
      <c r="E315" s="473">
        <v>140142</v>
      </c>
      <c r="F315" s="6"/>
      <c r="G315" s="695">
        <v>509398</v>
      </c>
      <c r="H315" s="4"/>
    </row>
    <row r="316" spans="1:8">
      <c r="A316" s="376" t="s">
        <v>491</v>
      </c>
      <c r="B316" s="474">
        <v>38860</v>
      </c>
      <c r="C316" s="453">
        <v>42557</v>
      </c>
      <c r="D316" s="453">
        <v>44307</v>
      </c>
      <c r="E316" s="473">
        <v>43246</v>
      </c>
      <c r="F316" s="6"/>
      <c r="G316" s="695">
        <v>167863</v>
      </c>
      <c r="H316" s="4"/>
    </row>
    <row r="317" spans="1:8" ht="15.75" thickBot="1">
      <c r="A317" s="712" t="s">
        <v>492</v>
      </c>
      <c r="B317" s="442">
        <v>1721806</v>
      </c>
      <c r="C317" s="701">
        <v>1789730</v>
      </c>
      <c r="D317" s="701">
        <v>2307733</v>
      </c>
      <c r="E317" s="487">
        <v>1654364</v>
      </c>
      <c r="F317" s="6"/>
      <c r="G317" s="702">
        <v>7473633</v>
      </c>
      <c r="H317" s="6"/>
    </row>
    <row r="318" spans="1:8">
      <c r="H318" s="6"/>
    </row>
    <row r="319" spans="1:8" ht="15.75" thickBot="1">
      <c r="A319" s="7" t="s">
        <v>76</v>
      </c>
      <c r="B319" s="6"/>
      <c r="C319" s="5"/>
      <c r="D319" s="3"/>
      <c r="E319" s="3"/>
      <c r="F319" s="6"/>
      <c r="G319" s="5" t="s">
        <v>966</v>
      </c>
      <c r="H319" s="180"/>
    </row>
    <row r="320" spans="1:8" ht="15.75" thickBot="1">
      <c r="A320" s="346" t="s">
        <v>913</v>
      </c>
      <c r="B320" s="367" t="s">
        <v>967</v>
      </c>
      <c r="C320" s="349" t="s">
        <v>968</v>
      </c>
      <c r="D320" s="1043" t="s">
        <v>969</v>
      </c>
      <c r="E320" s="404" t="s">
        <v>469</v>
      </c>
      <c r="F320" s="180"/>
      <c r="G320" s="346" t="s">
        <v>470</v>
      </c>
      <c r="H320" s="4"/>
    </row>
    <row r="321" spans="1:8">
      <c r="A321" s="464" t="s">
        <v>592</v>
      </c>
      <c r="B321" s="697">
        <v>1100739</v>
      </c>
      <c r="C321" s="698">
        <v>1258569</v>
      </c>
      <c r="D321" s="698">
        <v>1672321</v>
      </c>
      <c r="E321" s="498">
        <v>1298514</v>
      </c>
      <c r="F321" s="180"/>
      <c r="G321" s="711">
        <v>5330143</v>
      </c>
      <c r="H321" s="4"/>
    </row>
    <row r="322" spans="1:8">
      <c r="A322" s="355" t="s">
        <v>171</v>
      </c>
      <c r="B322" s="406">
        <v>502674</v>
      </c>
      <c r="C322" s="231">
        <v>608736</v>
      </c>
      <c r="D322" s="231">
        <v>774706</v>
      </c>
      <c r="E322" s="407">
        <v>575407</v>
      </c>
      <c r="F322" s="6"/>
      <c r="G322" s="505">
        <v>2461523</v>
      </c>
      <c r="H322" s="4"/>
    </row>
    <row r="323" spans="1:8">
      <c r="A323" s="355" t="s">
        <v>172</v>
      </c>
      <c r="B323" s="406">
        <v>310577</v>
      </c>
      <c r="C323" s="231">
        <v>351954</v>
      </c>
      <c r="D323" s="231">
        <v>538073</v>
      </c>
      <c r="E323" s="407">
        <v>408507</v>
      </c>
      <c r="F323" s="6"/>
      <c r="G323" s="505">
        <v>1609111</v>
      </c>
      <c r="H323" s="4"/>
    </row>
    <row r="324" spans="1:8">
      <c r="A324" s="358" t="s">
        <v>173</v>
      </c>
      <c r="B324" s="472">
        <v>287488</v>
      </c>
      <c r="C324" s="694">
        <v>297879</v>
      </c>
      <c r="D324" s="694">
        <v>359542</v>
      </c>
      <c r="E324" s="408">
        <v>314600</v>
      </c>
      <c r="F324" s="6"/>
      <c r="G324" s="695">
        <v>1259509</v>
      </c>
      <c r="H324" s="4"/>
    </row>
    <row r="325" spans="1:8" ht="15.75" thickBot="1">
      <c r="A325" s="700" t="s">
        <v>486</v>
      </c>
      <c r="B325" s="442">
        <v>532757</v>
      </c>
      <c r="C325" s="701">
        <v>522336</v>
      </c>
      <c r="D325" s="701">
        <v>606985</v>
      </c>
      <c r="E325" s="481">
        <v>586037</v>
      </c>
      <c r="F325" s="6"/>
      <c r="G325" s="702">
        <v>2248115</v>
      </c>
      <c r="H325" s="4"/>
    </row>
    <row r="326" spans="1:8" ht="15.75" thickBot="1">
      <c r="A326" s="709" t="s">
        <v>913</v>
      </c>
      <c r="B326" s="696"/>
      <c r="C326" s="696"/>
      <c r="D326" s="1047"/>
      <c r="E326" s="696"/>
      <c r="F326" s="6"/>
      <c r="G326" s="713"/>
      <c r="H326" s="4"/>
    </row>
    <row r="327" spans="1:8">
      <c r="A327" s="358" t="s">
        <v>487</v>
      </c>
      <c r="B327" s="697">
        <v>1068287</v>
      </c>
      <c r="C327" s="698">
        <v>1140579</v>
      </c>
      <c r="D327" s="698">
        <v>1402933</v>
      </c>
      <c r="E327" s="498">
        <v>1160751</v>
      </c>
      <c r="F327" s="6"/>
      <c r="G327" s="695">
        <v>4772550</v>
      </c>
      <c r="H327" s="4"/>
    </row>
    <row r="328" spans="1:8">
      <c r="A328" s="355" t="s">
        <v>174</v>
      </c>
      <c r="B328" s="406">
        <v>169842</v>
      </c>
      <c r="C328" s="231">
        <v>190809</v>
      </c>
      <c r="D328" s="231">
        <v>238422</v>
      </c>
      <c r="E328" s="407">
        <v>148396</v>
      </c>
      <c r="F328" s="6"/>
      <c r="G328" s="505">
        <v>747469</v>
      </c>
      <c r="H328" s="4"/>
    </row>
    <row r="329" spans="1:8">
      <c r="A329" s="355" t="s">
        <v>175</v>
      </c>
      <c r="B329" s="406">
        <v>199956</v>
      </c>
      <c r="C329" s="231">
        <v>199275</v>
      </c>
      <c r="D329" s="231">
        <v>249742</v>
      </c>
      <c r="E329" s="407">
        <v>157428</v>
      </c>
      <c r="F329" s="6"/>
      <c r="G329" s="505">
        <v>806401</v>
      </c>
      <c r="H329" s="4"/>
    </row>
    <row r="330" spans="1:8">
      <c r="A330" s="355" t="s">
        <v>176</v>
      </c>
      <c r="B330" s="406">
        <v>152469</v>
      </c>
      <c r="C330" s="231">
        <v>189576</v>
      </c>
      <c r="D330" s="231">
        <v>280968</v>
      </c>
      <c r="E330" s="407">
        <v>219375</v>
      </c>
      <c r="F330" s="6"/>
      <c r="G330" s="505">
        <v>842388</v>
      </c>
      <c r="H330" s="4"/>
    </row>
    <row r="331" spans="1:8">
      <c r="A331" s="355" t="s">
        <v>177</v>
      </c>
      <c r="B331" s="406">
        <v>263993</v>
      </c>
      <c r="C331" s="231">
        <v>283021</v>
      </c>
      <c r="D331" s="231">
        <v>307593</v>
      </c>
      <c r="E331" s="407">
        <v>312721</v>
      </c>
      <c r="F331" s="6"/>
      <c r="G331" s="505">
        <v>1167328</v>
      </c>
      <c r="H331" s="4"/>
    </row>
    <row r="332" spans="1:8">
      <c r="A332" s="355" t="s">
        <v>178</v>
      </c>
      <c r="B332" s="406">
        <v>52254</v>
      </c>
      <c r="C332" s="231">
        <v>45118</v>
      </c>
      <c r="D332" s="231">
        <v>39595</v>
      </c>
      <c r="E332" s="407">
        <v>45309</v>
      </c>
      <c r="F332" s="6"/>
      <c r="G332" s="505">
        <v>182276</v>
      </c>
      <c r="H332" s="4"/>
    </row>
    <row r="333" spans="1:8">
      <c r="A333" s="355" t="s">
        <v>179</v>
      </c>
      <c r="B333" s="406">
        <v>121782</v>
      </c>
      <c r="C333" s="231">
        <v>127586</v>
      </c>
      <c r="D333" s="231">
        <v>134759</v>
      </c>
      <c r="E333" s="407">
        <v>141441</v>
      </c>
      <c r="F333" s="6"/>
      <c r="G333" s="505">
        <v>525568</v>
      </c>
      <c r="H333" s="4"/>
    </row>
    <row r="334" spans="1:8" ht="15.75" thickBot="1">
      <c r="A334" s="700" t="s">
        <v>590</v>
      </c>
      <c r="B334" s="442">
        <v>107991</v>
      </c>
      <c r="C334" s="701">
        <v>105194</v>
      </c>
      <c r="D334" s="701">
        <v>151854</v>
      </c>
      <c r="E334" s="481">
        <v>136081</v>
      </c>
      <c r="F334" s="6"/>
      <c r="G334" s="702">
        <v>501120</v>
      </c>
      <c r="H334" s="4"/>
    </row>
    <row r="335" spans="1:8">
      <c r="A335" s="355" t="s">
        <v>488</v>
      </c>
      <c r="B335" s="406">
        <v>150890</v>
      </c>
      <c r="C335" s="231">
        <v>239152</v>
      </c>
      <c r="D335" s="231">
        <v>378747</v>
      </c>
      <c r="E335" s="407">
        <v>217740</v>
      </c>
      <c r="F335" s="6"/>
      <c r="G335" s="695">
        <v>986529</v>
      </c>
      <c r="H335" s="4"/>
    </row>
    <row r="336" spans="1:8">
      <c r="A336" s="379" t="s">
        <v>489</v>
      </c>
      <c r="B336" s="490">
        <v>133590</v>
      </c>
      <c r="C336" s="703">
        <v>125390</v>
      </c>
      <c r="D336" s="703">
        <v>188715</v>
      </c>
      <c r="E336" s="491">
        <v>140496</v>
      </c>
      <c r="F336" s="6"/>
      <c r="G336" s="695">
        <v>541418</v>
      </c>
      <c r="H336" s="4"/>
    </row>
    <row r="337" spans="1:8">
      <c r="A337" s="379" t="s">
        <v>490</v>
      </c>
      <c r="B337" s="490">
        <v>136168</v>
      </c>
      <c r="C337" s="703">
        <v>146539</v>
      </c>
      <c r="D337" s="703">
        <v>158358</v>
      </c>
      <c r="E337" s="491">
        <v>194776</v>
      </c>
      <c r="F337" s="6"/>
      <c r="G337" s="695">
        <v>635841</v>
      </c>
      <c r="H337" s="4"/>
    </row>
    <row r="338" spans="1:8">
      <c r="A338" s="376" t="s">
        <v>10</v>
      </c>
      <c r="B338" s="474">
        <v>119600</v>
      </c>
      <c r="C338" s="453">
        <v>102627</v>
      </c>
      <c r="D338" s="453">
        <v>119952</v>
      </c>
      <c r="E338" s="473">
        <v>141134</v>
      </c>
      <c r="F338" s="6"/>
      <c r="G338" s="695">
        <v>480190</v>
      </c>
      <c r="H338" s="4"/>
    </row>
    <row r="339" spans="1:8">
      <c r="A339" s="376" t="s">
        <v>491</v>
      </c>
      <c r="B339" s="474">
        <v>24961</v>
      </c>
      <c r="C339" s="453">
        <v>26618</v>
      </c>
      <c r="D339" s="453">
        <v>30601</v>
      </c>
      <c r="E339" s="473">
        <v>29654</v>
      </c>
      <c r="F339" s="6"/>
      <c r="G339" s="695">
        <v>161730</v>
      </c>
      <c r="H339" s="4"/>
    </row>
    <row r="340" spans="1:8" ht="15.75" thickBot="1">
      <c r="A340" s="712" t="s">
        <v>492</v>
      </c>
      <c r="B340" s="442">
        <v>1633496</v>
      </c>
      <c r="C340" s="701">
        <v>1780905</v>
      </c>
      <c r="D340" s="701">
        <v>2279306</v>
      </c>
      <c r="E340" s="481">
        <v>1884551</v>
      </c>
      <c r="F340" s="6"/>
      <c r="G340" s="702">
        <v>7578258</v>
      </c>
      <c r="H340" s="4"/>
    </row>
    <row r="341" spans="1:8">
      <c r="H341" s="180"/>
    </row>
  </sheetData>
  <sheetProtection password="DA57" sheet="1" objects="1" scenarios="1"/>
  <mergeCells count="4">
    <mergeCell ref="G97:G98"/>
    <mergeCell ref="A1:D2"/>
    <mergeCell ref="D97:D98"/>
    <mergeCell ref="E97:E98"/>
  </mergeCells>
  <phoneticPr fontId="3"/>
  <printOptions horizontalCentered="1"/>
  <pageMargins left="0.78740157480314965" right="0.59055118110236227" top="0.78740157480314965" bottom="0.78740157480314965" header="0.39370078740157483" footer="0.39370078740157483"/>
  <pageSetup scale="60" firstPageNumber="11" orientation="portrait" useFirstPageNumber="1" r:id="rId1"/>
  <headerFooter alignWithMargins="0">
    <oddHeader>&amp;R&amp;"Arial,斜体"&amp;16Sales Composition/Sony Consolidated Historical Data 2001-2011</oddHeader>
    <oddFooter>&amp;L&amp;"Arial,Regular"&amp;16*Please refer to Notes.&amp;C&amp;"Arial,Regular"&amp;16&amp;P&amp;R&amp;"Arial,Regular"&amp;16Sony Investor Relations</oddFooter>
  </headerFooter>
  <rowBreaks count="4" manualBreakCount="4">
    <brk id="46" max="7" man="1"/>
    <brk id="121" max="7" man="1"/>
    <brk id="201" max="7" man="1"/>
    <brk id="270" max="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3"/>
  </sheetPr>
  <dimension ref="A1:I382"/>
  <sheetViews>
    <sheetView showGridLines="0" view="pageBreakPreview" zoomScale="70" zoomScaleNormal="70" zoomScaleSheetLayoutView="70" workbookViewId="0">
      <selection sqref="A1:B2"/>
    </sheetView>
  </sheetViews>
  <sheetFormatPr defaultRowHeight="15"/>
  <cols>
    <col min="1" max="1" width="55.625" style="2" customWidth="1"/>
    <col min="2" max="5" width="15.625" style="2" customWidth="1"/>
    <col min="6" max="6" width="1.5" style="2" customWidth="1"/>
    <col min="7" max="7" width="15.625" style="2" customWidth="1"/>
    <col min="8" max="8" width="1.125" style="2" customWidth="1"/>
    <col min="9" max="9" width="11.875" style="2" customWidth="1"/>
    <col min="10" max="16384" width="9" style="2"/>
  </cols>
  <sheetData>
    <row r="1" spans="1:8">
      <c r="A1" s="1416" t="s">
        <v>594</v>
      </c>
      <c r="B1" s="1416"/>
      <c r="C1" s="3"/>
      <c r="D1" s="3"/>
      <c r="E1" s="3"/>
      <c r="F1" s="6"/>
      <c r="G1" s="5"/>
      <c r="H1" s="5"/>
    </row>
    <row r="2" spans="1:8">
      <c r="A2" s="1416"/>
      <c r="B2" s="1416"/>
      <c r="C2" s="3"/>
      <c r="D2" s="3"/>
      <c r="E2" s="3"/>
      <c r="F2" s="6"/>
      <c r="G2" s="5"/>
      <c r="H2" s="5"/>
    </row>
    <row r="3" spans="1:8">
      <c r="A3" s="178"/>
      <c r="B3" s="3"/>
      <c r="C3" s="3"/>
      <c r="D3" s="3"/>
      <c r="E3" s="3"/>
      <c r="F3" s="6"/>
      <c r="G3" s="5"/>
      <c r="H3" s="5"/>
    </row>
    <row r="4" spans="1:8" ht="20.25">
      <c r="A4" s="557" t="s">
        <v>71</v>
      </c>
      <c r="B4" s="3"/>
      <c r="C4" s="3"/>
      <c r="D4" s="3"/>
      <c r="E4" s="3"/>
      <c r="F4" s="6"/>
      <c r="G4" s="5"/>
      <c r="H4" s="5"/>
    </row>
    <row r="5" spans="1:8" ht="15" customHeight="1">
      <c r="A5" s="557"/>
      <c r="B5" s="3"/>
      <c r="C5" s="3"/>
      <c r="D5" s="3"/>
      <c r="E5" s="3"/>
      <c r="F5" s="6"/>
      <c r="G5" s="5"/>
      <c r="H5" s="5"/>
    </row>
    <row r="6" spans="1:8" s="1116" customFormat="1" ht="18.75" thickBot="1">
      <c r="A6" s="1078" t="s">
        <v>1014</v>
      </c>
      <c r="B6" s="1123"/>
      <c r="C6" s="1123"/>
      <c r="D6" s="1178"/>
      <c r="E6" s="1178"/>
      <c r="F6" s="1178"/>
      <c r="G6" s="1080" t="s">
        <v>966</v>
      </c>
      <c r="H6" s="1186"/>
    </row>
    <row r="7" spans="1:8" s="1116" customFormat="1" ht="15" customHeight="1" thickBot="1">
      <c r="A7" s="1220"/>
      <c r="B7" s="1221" t="s">
        <v>967</v>
      </c>
      <c r="C7" s="1222" t="s">
        <v>968</v>
      </c>
      <c r="D7" s="1222" t="s">
        <v>969</v>
      </c>
      <c r="E7" s="1223" t="s">
        <v>648</v>
      </c>
      <c r="F7" s="1215"/>
      <c r="G7" s="1082" t="s">
        <v>649</v>
      </c>
      <c r="H7" s="1215"/>
    </row>
    <row r="8" spans="1:8" s="1116" customFormat="1" ht="15" customHeight="1">
      <c r="A8" s="1187" t="s">
        <v>60</v>
      </c>
      <c r="B8" s="1224" t="s">
        <v>913</v>
      </c>
      <c r="C8" s="1225"/>
      <c r="D8" s="1225"/>
      <c r="E8" s="1226"/>
      <c r="F8" s="1216"/>
      <c r="G8" s="1083"/>
      <c r="H8" s="1216"/>
    </row>
    <row r="9" spans="1:8" s="1116" customFormat="1" ht="15" customHeight="1">
      <c r="A9" s="1187" t="s">
        <v>1064</v>
      </c>
      <c r="B9" s="1224">
        <v>122647.14071368</v>
      </c>
      <c r="C9" s="1225">
        <v>141649.61971299001</v>
      </c>
      <c r="D9" s="1225">
        <v>163995.7928156</v>
      </c>
      <c r="E9" s="1226">
        <v>194384.15669559198</v>
      </c>
      <c r="F9" s="1216"/>
      <c r="G9" s="1083">
        <v>622676.709937862</v>
      </c>
      <c r="H9" s="1216"/>
    </row>
    <row r="10" spans="1:8" s="1116" customFormat="1" ht="15" customHeight="1">
      <c r="A10" s="1187" t="s">
        <v>488</v>
      </c>
      <c r="B10" s="1224">
        <v>137945</v>
      </c>
      <c r="C10" s="1225">
        <v>176017</v>
      </c>
      <c r="D10" s="1225">
        <v>316086</v>
      </c>
      <c r="E10" s="1226">
        <v>174918</v>
      </c>
      <c r="F10" s="1216"/>
      <c r="G10" s="1083">
        <v>804966</v>
      </c>
      <c r="H10" s="1216"/>
    </row>
    <row r="11" spans="1:8" s="1116" customFormat="1" ht="15" customHeight="1">
      <c r="A11" s="1187" t="s">
        <v>1065</v>
      </c>
      <c r="B11" s="1224"/>
      <c r="C11" s="1225"/>
      <c r="D11" s="1225"/>
      <c r="E11" s="1226"/>
      <c r="F11" s="1216"/>
      <c r="G11" s="1083">
        <v>785116</v>
      </c>
      <c r="H11" s="1216"/>
    </row>
    <row r="12" spans="1:8" s="1116" customFormat="1" ht="15" customHeight="1">
      <c r="A12" s="1187" t="s">
        <v>1070</v>
      </c>
      <c r="B12" s="1224"/>
      <c r="C12" s="1225"/>
      <c r="D12" s="1225"/>
      <c r="E12" s="1226"/>
      <c r="F12" s="1216"/>
      <c r="G12" s="1083">
        <v>1286261</v>
      </c>
      <c r="H12" s="1216"/>
    </row>
    <row r="13" spans="1:8" s="1116" customFormat="1" ht="15" customHeight="1">
      <c r="A13" s="1187" t="s">
        <v>411</v>
      </c>
      <c r="B13" s="1224">
        <v>253906.09688614722</v>
      </c>
      <c r="C13" s="1225">
        <v>299741.93268330983</v>
      </c>
      <c r="D13" s="1225">
        <v>233218.45902143372</v>
      </c>
      <c r="E13" s="1226">
        <v>239701.89039040729</v>
      </c>
      <c r="F13" s="1216"/>
      <c r="G13" s="1083">
        <v>1026568.3789812981</v>
      </c>
      <c r="H13" s="1216"/>
    </row>
    <row r="14" spans="1:8" s="1116" customFormat="1" ht="15" customHeight="1">
      <c r="A14" s="1187" t="s">
        <v>490</v>
      </c>
      <c r="B14" s="1227">
        <v>144399</v>
      </c>
      <c r="C14" s="1228">
        <v>169331</v>
      </c>
      <c r="D14" s="1228">
        <v>160553</v>
      </c>
      <c r="E14" s="1226">
        <v>183438</v>
      </c>
      <c r="F14" s="1216"/>
      <c r="G14" s="1083">
        <v>657721</v>
      </c>
      <c r="H14" s="1216"/>
    </row>
    <row r="15" spans="1:8" s="1116" customFormat="1" ht="15" customHeight="1">
      <c r="A15" s="1187" t="s">
        <v>489</v>
      </c>
      <c r="B15" s="1227">
        <v>109618</v>
      </c>
      <c r="C15" s="1228">
        <v>103638</v>
      </c>
      <c r="D15" s="1228">
        <v>123418</v>
      </c>
      <c r="E15" s="1226">
        <v>106115</v>
      </c>
      <c r="F15" s="1216"/>
      <c r="G15" s="1083">
        <v>442789</v>
      </c>
      <c r="H15" s="1216"/>
    </row>
    <row r="16" spans="1:8" s="1116" customFormat="1" ht="15" customHeight="1">
      <c r="A16" s="1187" t="s">
        <v>231</v>
      </c>
      <c r="B16" s="1227"/>
      <c r="C16" s="1228"/>
      <c r="D16" s="1228"/>
      <c r="E16" s="1226"/>
      <c r="F16" s="1216"/>
      <c r="G16" s="1083">
        <v>868661</v>
      </c>
      <c r="H16" s="1216"/>
    </row>
    <row r="17" spans="1:8" s="1116" customFormat="1" ht="15" customHeight="1">
      <c r="A17" s="1187" t="s">
        <v>716</v>
      </c>
      <c r="B17" s="1227"/>
      <c r="C17" s="1228"/>
      <c r="D17" s="1228"/>
      <c r="E17" s="1226"/>
      <c r="F17" s="1216"/>
      <c r="G17" s="1083">
        <v>506544</v>
      </c>
      <c r="H17" s="1216"/>
    </row>
    <row r="18" spans="1:8" s="1116" customFormat="1" ht="15" customHeight="1">
      <c r="A18" s="1187" t="s">
        <v>1066</v>
      </c>
      <c r="B18" s="1227">
        <v>-111283.74729169626</v>
      </c>
      <c r="C18" s="1228">
        <v>-157926.23976023588</v>
      </c>
      <c r="D18" s="1228">
        <v>-127704.93769631535</v>
      </c>
      <c r="E18" s="1226">
        <v>-111305.71612796746</v>
      </c>
      <c r="F18" s="1216"/>
      <c r="G18" s="1083">
        <v>-508219.64087621495</v>
      </c>
      <c r="H18" s="1216"/>
    </row>
    <row r="19" spans="1:8" s="1116" customFormat="1" ht="15" customHeight="1" thickBot="1">
      <c r="A19" s="1188" t="s">
        <v>1067</v>
      </c>
      <c r="B19" s="1229"/>
      <c r="C19" s="1230"/>
      <c r="D19" s="1230"/>
      <c r="E19" s="1231"/>
      <c r="F19" s="1217"/>
      <c r="G19" s="1084">
        <v>6493083</v>
      </c>
      <c r="H19" s="1217"/>
    </row>
    <row r="20" spans="1:8" s="1116" customFormat="1" ht="15" customHeight="1">
      <c r="A20" s="1170" t="s">
        <v>494</v>
      </c>
      <c r="B20" s="1227"/>
      <c r="C20" s="1228"/>
      <c r="D20" s="1228"/>
      <c r="E20" s="1226"/>
      <c r="F20" s="1216"/>
      <c r="G20" s="1083"/>
      <c r="H20" s="1216"/>
    </row>
    <row r="21" spans="1:8" s="1116" customFormat="1" ht="15" customHeight="1">
      <c r="A21" s="1187" t="s">
        <v>1064</v>
      </c>
      <c r="B21" s="1224">
        <v>1556</v>
      </c>
      <c r="C21" s="1225">
        <v>-6057</v>
      </c>
      <c r="D21" s="1225">
        <v>-48423</v>
      </c>
      <c r="E21" s="1226">
        <v>60170</v>
      </c>
      <c r="F21" s="1216"/>
      <c r="G21" s="1083">
        <v>7246</v>
      </c>
      <c r="H21" s="1216"/>
    </row>
    <row r="22" spans="1:8" s="1116" customFormat="1" ht="15" customHeight="1">
      <c r="A22" s="1187" t="s">
        <v>488</v>
      </c>
      <c r="B22" s="1224">
        <v>4064</v>
      </c>
      <c r="C22" s="1225">
        <v>2989</v>
      </c>
      <c r="D22" s="1225">
        <v>33777</v>
      </c>
      <c r="E22" s="1226">
        <v>-11528</v>
      </c>
      <c r="F22" s="1216"/>
      <c r="G22" s="1083">
        <v>29302</v>
      </c>
      <c r="H22" s="1216"/>
    </row>
    <row r="23" spans="1:8" s="1116" customFormat="1" ht="15" customHeight="1">
      <c r="A23" s="1187" t="s">
        <v>1068</v>
      </c>
      <c r="B23" s="1224"/>
      <c r="C23" s="1225"/>
      <c r="D23" s="1225"/>
      <c r="E23" s="1226"/>
      <c r="F23" s="1216"/>
      <c r="G23" s="1083">
        <v>19641</v>
      </c>
      <c r="H23" s="1216"/>
    </row>
    <row r="24" spans="1:8" s="1116" customFormat="1" ht="15" customHeight="1">
      <c r="A24" s="1187" t="s">
        <v>1070</v>
      </c>
      <c r="B24" s="1224"/>
      <c r="C24" s="1225"/>
      <c r="D24" s="1225"/>
      <c r="E24" s="1226"/>
      <c r="F24" s="1216"/>
      <c r="G24" s="1083">
        <v>-199461</v>
      </c>
      <c r="H24" s="1216"/>
    </row>
    <row r="25" spans="1:8" s="1116" customFormat="1" ht="15" customHeight="1">
      <c r="A25" s="1187" t="s">
        <v>411</v>
      </c>
      <c r="B25" s="1224">
        <v>5303</v>
      </c>
      <c r="C25" s="1225">
        <v>-18409</v>
      </c>
      <c r="D25" s="1225">
        <v>-15556</v>
      </c>
      <c r="E25" s="1226">
        <v>6536</v>
      </c>
      <c r="F25" s="1216"/>
      <c r="G25" s="1083">
        <v>-22126</v>
      </c>
      <c r="H25" s="1216"/>
    </row>
    <row r="26" spans="1:8" s="1116" customFormat="1" ht="15" customHeight="1">
      <c r="A26" s="1187" t="s">
        <v>490</v>
      </c>
      <c r="B26" s="1227">
        <v>4302</v>
      </c>
      <c r="C26" s="1228">
        <v>20604</v>
      </c>
      <c r="D26" s="1228">
        <v>715</v>
      </c>
      <c r="E26" s="1226">
        <v>8509</v>
      </c>
      <c r="F26" s="1216"/>
      <c r="G26" s="1083">
        <v>34130</v>
      </c>
      <c r="H26" s="1216"/>
    </row>
    <row r="27" spans="1:8" s="1116" customFormat="1" ht="15" customHeight="1">
      <c r="A27" s="1187" t="s">
        <v>489</v>
      </c>
      <c r="B27" s="1227">
        <v>12094</v>
      </c>
      <c r="C27" s="1228">
        <v>6326</v>
      </c>
      <c r="D27" s="1228">
        <v>15260</v>
      </c>
      <c r="E27" s="1226">
        <v>3207</v>
      </c>
      <c r="F27" s="1216"/>
      <c r="G27" s="1083">
        <v>36887</v>
      </c>
      <c r="H27" s="1216"/>
    </row>
    <row r="28" spans="1:8" s="1116" customFormat="1" ht="15" customHeight="1">
      <c r="A28" s="1187" t="s">
        <v>231</v>
      </c>
      <c r="B28" s="1227"/>
      <c r="C28" s="1228"/>
      <c r="D28" s="1228"/>
      <c r="E28" s="1226"/>
      <c r="F28" s="1216"/>
      <c r="G28" s="1083">
        <v>129283</v>
      </c>
      <c r="H28" s="1216"/>
    </row>
    <row r="29" spans="1:8" s="1116" customFormat="1" ht="15" customHeight="1">
      <c r="A29" s="1187" t="s">
        <v>716</v>
      </c>
      <c r="B29" s="1227"/>
      <c r="C29" s="1228"/>
      <c r="D29" s="1228"/>
      <c r="E29" s="1226"/>
      <c r="F29" s="1216"/>
      <c r="G29" s="1083">
        <v>-34004</v>
      </c>
      <c r="H29" s="1216"/>
    </row>
    <row r="30" spans="1:8" s="1116" customFormat="1" ht="15" customHeight="1">
      <c r="A30" s="1187" t="s">
        <v>1066</v>
      </c>
      <c r="B30" s="1227"/>
      <c r="C30" s="1228"/>
      <c r="D30" s="1228"/>
      <c r="E30" s="1226"/>
      <c r="F30" s="1216"/>
      <c r="G30" s="1083">
        <v>-66561</v>
      </c>
      <c r="H30" s="1216"/>
    </row>
    <row r="31" spans="1:8" s="1116" customFormat="1" ht="15" customHeight="1" thickBot="1">
      <c r="A31" s="1188" t="s">
        <v>1067</v>
      </c>
      <c r="B31" s="1229"/>
      <c r="C31" s="1230"/>
      <c r="D31" s="1230"/>
      <c r="E31" s="1231"/>
      <c r="F31" s="1217"/>
      <c r="G31" s="1084">
        <v>-65663</v>
      </c>
      <c r="H31" s="1217"/>
    </row>
    <row r="32" spans="1:8" s="1116" customFormat="1" ht="15" customHeight="1">
      <c r="A32" s="1170" t="s">
        <v>768</v>
      </c>
      <c r="B32" s="1232"/>
      <c r="C32" s="1233"/>
      <c r="D32" s="1233"/>
      <c r="E32" s="1234"/>
      <c r="F32" s="1218"/>
      <c r="G32" s="1083"/>
      <c r="H32" s="1216"/>
    </row>
    <row r="33" spans="1:8" s="1116" customFormat="1" ht="15" customHeight="1">
      <c r="A33" s="1187" t="s">
        <v>1064</v>
      </c>
      <c r="B33" s="1235">
        <f t="shared" ref="B33:E33" si="0">IF(B21/B9&lt;0,"---",B21/B9)</f>
        <v>1.2686802080714505E-2</v>
      </c>
      <c r="C33" s="1236" t="str">
        <f t="shared" si="0"/>
        <v>---</v>
      </c>
      <c r="D33" s="1236" t="str">
        <f t="shared" si="0"/>
        <v>---</v>
      </c>
      <c r="E33" s="1237">
        <f t="shared" si="0"/>
        <v>0.30954168808225957</v>
      </c>
      <c r="F33" s="1219"/>
      <c r="G33" s="1243">
        <f t="shared" ref="G33:G41" si="1">IF(G21/G9&lt;0,"---",G21/G9)</f>
        <v>1.1636857271766421E-2</v>
      </c>
      <c r="H33" s="1219"/>
    </row>
    <row r="34" spans="1:8" s="1116" customFormat="1" ht="15" customHeight="1">
      <c r="A34" s="1187" t="s">
        <v>488</v>
      </c>
      <c r="B34" s="1235">
        <f t="shared" ref="B34:E34" si="2">IF(B22/B10&lt;0,"---",B22/B10)</f>
        <v>2.9461017072021457E-2</v>
      </c>
      <c r="C34" s="1236">
        <f t="shared" si="2"/>
        <v>1.6981314304868281E-2</v>
      </c>
      <c r="D34" s="1236">
        <f t="shared" si="2"/>
        <v>0.10686015831134564</v>
      </c>
      <c r="E34" s="1237" t="str">
        <f t="shared" si="2"/>
        <v>---</v>
      </c>
      <c r="F34" s="1219"/>
      <c r="G34" s="1243">
        <f t="shared" si="1"/>
        <v>3.640153745624039E-2</v>
      </c>
      <c r="H34" s="1219"/>
    </row>
    <row r="35" spans="1:8" s="1116" customFormat="1" ht="15" customHeight="1">
      <c r="A35" s="1187" t="s">
        <v>1065</v>
      </c>
      <c r="B35" s="1235"/>
      <c r="C35" s="1236"/>
      <c r="D35" s="1236"/>
      <c r="E35" s="1237"/>
      <c r="F35" s="1219"/>
      <c r="G35" s="1243">
        <f t="shared" si="1"/>
        <v>2.5016685432471125E-2</v>
      </c>
      <c r="H35" s="1219"/>
    </row>
    <row r="36" spans="1:8" s="1116" customFormat="1" ht="15" customHeight="1">
      <c r="A36" s="1187" t="s">
        <v>1070</v>
      </c>
      <c r="B36" s="1235"/>
      <c r="C36" s="1236"/>
      <c r="D36" s="1236"/>
      <c r="E36" s="1237"/>
      <c r="F36" s="1219"/>
      <c r="G36" s="1243" t="str">
        <f t="shared" si="1"/>
        <v>---</v>
      </c>
      <c r="H36" s="1219"/>
    </row>
    <row r="37" spans="1:8" s="1116" customFormat="1" ht="15" customHeight="1">
      <c r="A37" s="1187" t="s">
        <v>411</v>
      </c>
      <c r="B37" s="1235">
        <f t="shared" ref="B37:E37" si="3">IF(B25/B13&lt;0,"---",B25/B13)</f>
        <v>2.0885674133212691E-2</v>
      </c>
      <c r="C37" s="1236" t="str">
        <f t="shared" si="3"/>
        <v>---</v>
      </c>
      <c r="D37" s="1236" t="str">
        <f t="shared" si="3"/>
        <v>---</v>
      </c>
      <c r="E37" s="1237">
        <f t="shared" si="3"/>
        <v>2.7267202562961373E-2</v>
      </c>
      <c r="F37" s="1219"/>
      <c r="G37" s="1243" t="str">
        <f t="shared" si="1"/>
        <v>---</v>
      </c>
      <c r="H37" s="1219"/>
    </row>
    <row r="38" spans="1:8" s="1116" customFormat="1" ht="15" customHeight="1">
      <c r="A38" s="1187" t="s">
        <v>490</v>
      </c>
      <c r="B38" s="1238">
        <f t="shared" ref="B38:E38" si="4">IF(B26/B14&lt;0,"---",B26/B14)</f>
        <v>2.9792450086219432E-2</v>
      </c>
      <c r="C38" s="1239">
        <f t="shared" si="4"/>
        <v>0.12167884203128783</v>
      </c>
      <c r="D38" s="1239">
        <f t="shared" si="4"/>
        <v>4.4533580811320873E-3</v>
      </c>
      <c r="E38" s="1237">
        <f t="shared" si="4"/>
        <v>4.6386244943795722E-2</v>
      </c>
      <c r="F38" s="1219"/>
      <c r="G38" s="1243">
        <f t="shared" si="1"/>
        <v>5.189130345541651E-2</v>
      </c>
      <c r="H38" s="1219"/>
    </row>
    <row r="39" spans="1:8" s="1116" customFormat="1" ht="15" customHeight="1">
      <c r="A39" s="1187" t="s">
        <v>489</v>
      </c>
      <c r="B39" s="1238">
        <f t="shared" ref="B39:E39" si="5">IF(B27/B15&lt;0,"---",B27/B15)</f>
        <v>0.11032859566859457</v>
      </c>
      <c r="C39" s="1239">
        <f t="shared" si="5"/>
        <v>6.1039387097396709E-2</v>
      </c>
      <c r="D39" s="1239">
        <f t="shared" si="5"/>
        <v>0.12364484921162229</v>
      </c>
      <c r="E39" s="1237">
        <f t="shared" si="5"/>
        <v>3.0221929039249869E-2</v>
      </c>
      <c r="F39" s="1219"/>
      <c r="G39" s="1243">
        <f t="shared" si="1"/>
        <v>8.3306044188089581E-2</v>
      </c>
      <c r="H39" s="1219"/>
    </row>
    <row r="40" spans="1:8" s="1116" customFormat="1" ht="15" customHeight="1">
      <c r="A40" s="1187" t="s">
        <v>231</v>
      </c>
      <c r="B40" s="1238"/>
      <c r="C40" s="1239"/>
      <c r="D40" s="1239"/>
      <c r="E40" s="1237"/>
      <c r="F40" s="1219"/>
      <c r="G40" s="1243">
        <f t="shared" si="1"/>
        <v>0.14883021109500713</v>
      </c>
      <c r="H40" s="1219"/>
    </row>
    <row r="41" spans="1:8" s="1116" customFormat="1" ht="15" customHeight="1">
      <c r="A41" s="1187" t="s">
        <v>716</v>
      </c>
      <c r="B41" s="1235"/>
      <c r="C41" s="1236"/>
      <c r="D41" s="1239"/>
      <c r="E41" s="1237"/>
      <c r="F41" s="1219"/>
      <c r="G41" s="1243" t="str">
        <f t="shared" si="1"/>
        <v>---</v>
      </c>
      <c r="H41" s="1219"/>
    </row>
    <row r="42" spans="1:8" s="1116" customFormat="1" ht="15" customHeight="1" thickBot="1">
      <c r="A42" s="1188" t="s">
        <v>1067</v>
      </c>
      <c r="B42" s="1240"/>
      <c r="C42" s="1241"/>
      <c r="D42" s="1241"/>
      <c r="E42" s="1242"/>
      <c r="F42" s="1219"/>
      <c r="G42" s="1244" t="str">
        <f>IF(G31/G19&lt;0,"---",G31/G19)</f>
        <v>---</v>
      </c>
      <c r="H42" s="1219"/>
    </row>
    <row r="43" spans="1:8" s="1116" customFormat="1" ht="13.5">
      <c r="A43" s="1426" t="s">
        <v>1069</v>
      </c>
      <c r="B43" s="1426"/>
      <c r="C43" s="1426"/>
      <c r="D43" s="1426"/>
      <c r="E43" s="1426"/>
      <c r="F43" s="1426"/>
      <c r="G43" s="1426"/>
      <c r="H43" s="1426"/>
    </row>
    <row r="44" spans="1:8" s="1116" customFormat="1" ht="13.5">
      <c r="A44" s="1426"/>
      <c r="B44" s="1426"/>
      <c r="C44" s="1426"/>
      <c r="D44" s="1426"/>
      <c r="E44" s="1426"/>
      <c r="F44" s="1426"/>
      <c r="G44" s="1426"/>
      <c r="H44" s="1426"/>
    </row>
    <row r="45" spans="1:8" s="1116" customFormat="1" ht="13.5">
      <c r="A45" s="1426"/>
      <c r="B45" s="1426"/>
      <c r="C45" s="1426"/>
      <c r="D45" s="1426"/>
      <c r="E45" s="1426"/>
      <c r="F45" s="1426"/>
      <c r="G45" s="1426"/>
      <c r="H45" s="1426"/>
    </row>
    <row r="46" spans="1:8" ht="15" customHeight="1">
      <c r="A46" s="557"/>
      <c r="B46" s="3"/>
      <c r="C46" s="3"/>
      <c r="D46" s="3"/>
      <c r="E46" s="3"/>
      <c r="F46" s="6"/>
      <c r="G46" s="5"/>
      <c r="H46" s="5"/>
    </row>
    <row r="47" spans="1:8" ht="15" customHeight="1">
      <c r="A47" s="557"/>
      <c r="B47" s="3"/>
      <c r="C47" s="3"/>
      <c r="D47" s="3"/>
      <c r="E47" s="3"/>
      <c r="F47" s="6"/>
      <c r="G47" s="5"/>
      <c r="H47" s="5"/>
    </row>
    <row r="48" spans="1:8" ht="15" customHeight="1" thickBot="1">
      <c r="A48" s="7" t="s">
        <v>467</v>
      </c>
      <c r="B48" s="5"/>
      <c r="C48" s="5" t="s">
        <v>966</v>
      </c>
      <c r="D48" s="3"/>
      <c r="E48" s="3"/>
      <c r="F48" s="6"/>
      <c r="H48" s="5"/>
    </row>
    <row r="49" spans="1:4" s="1081" customFormat="1" ht="15" customHeight="1" thickBot="1">
      <c r="A49" s="1088"/>
      <c r="B49" s="1082" t="s">
        <v>458</v>
      </c>
      <c r="C49" s="1082" t="s">
        <v>466</v>
      </c>
      <c r="D49" s="1079"/>
    </row>
    <row r="50" spans="1:4" s="1081" customFormat="1" ht="15" customHeight="1">
      <c r="A50" s="1089" t="s">
        <v>60</v>
      </c>
      <c r="B50" s="1083"/>
      <c r="C50" s="1083"/>
    </row>
    <row r="51" spans="1:4" s="1081" customFormat="1" ht="15" customHeight="1">
      <c r="A51" s="1089" t="s">
        <v>414</v>
      </c>
      <c r="B51" s="1083">
        <v>937283</v>
      </c>
      <c r="C51" s="1083">
        <v>915624</v>
      </c>
    </row>
    <row r="52" spans="1:4" s="1081" customFormat="1" ht="15" customHeight="1">
      <c r="A52" s="1089" t="s">
        <v>415</v>
      </c>
      <c r="B52" s="1083">
        <v>901786</v>
      </c>
      <c r="C52" s="1083">
        <v>864969</v>
      </c>
    </row>
    <row r="53" spans="1:4" s="1081" customFormat="1" ht="15" customHeight="1">
      <c r="A53" s="1089" t="s">
        <v>416</v>
      </c>
      <c r="B53" s="1083">
        <v>599422</v>
      </c>
      <c r="C53" s="1083">
        <v>631587</v>
      </c>
    </row>
    <row r="54" spans="1:4" s="1081" customFormat="1" ht="15" customHeight="1">
      <c r="A54" s="1089" t="s">
        <v>417</v>
      </c>
      <c r="B54" s="1083">
        <v>1552377</v>
      </c>
      <c r="C54" s="1083">
        <v>1711711</v>
      </c>
    </row>
    <row r="55" spans="1:4" s="1081" customFormat="1" ht="15" customHeight="1">
      <c r="A55" s="1089" t="s">
        <v>418</v>
      </c>
      <c r="B55" s="1083">
        <v>1207088</v>
      </c>
      <c r="C55" s="1083">
        <v>1151887</v>
      </c>
    </row>
    <row r="56" spans="1:4" s="1081" customFormat="1" ht="15" customHeight="1">
      <c r="A56" s="1089" t="s">
        <v>419</v>
      </c>
      <c r="B56" s="1083">
        <v>705237</v>
      </c>
      <c r="C56" s="1083">
        <v>599966</v>
      </c>
    </row>
    <row r="57" spans="1:4" s="1081" customFormat="1" ht="15" customHeight="1">
      <c r="A57" s="1089" t="s">
        <v>420</v>
      </c>
      <c r="B57" s="1083">
        <v>522616</v>
      </c>
      <c r="C57" s="1083">
        <v>470743</v>
      </c>
    </row>
    <row r="58" spans="1:4" s="1081" customFormat="1" ht="15" customHeight="1">
      <c r="A58" s="1089" t="s">
        <v>421</v>
      </c>
      <c r="B58" s="1083">
        <v>847937</v>
      </c>
      <c r="C58" s="1083">
        <v>804095</v>
      </c>
    </row>
    <row r="59" spans="1:4" s="1081" customFormat="1" ht="15" customHeight="1">
      <c r="A59" s="1089" t="s">
        <v>422</v>
      </c>
      <c r="B59" s="1083">
        <v>481225</v>
      </c>
      <c r="C59" s="1083">
        <v>519782</v>
      </c>
    </row>
    <row r="60" spans="1:4" s="1081" customFormat="1" ht="15" customHeight="1">
      <c r="A60" s="1089" t="s">
        <v>423</v>
      </c>
      <c r="B60" s="1083">
        <v>-545122</v>
      </c>
      <c r="C60" s="1083">
        <v>-492775</v>
      </c>
    </row>
    <row r="61" spans="1:4" s="1081" customFormat="1" ht="15" customHeight="1" thickBot="1">
      <c r="A61" s="1090" t="s">
        <v>456</v>
      </c>
      <c r="B61" s="1084">
        <f>SUM(B51:B60)</f>
        <v>7209849</v>
      </c>
      <c r="C61" s="1084">
        <f>SUM(C51:C60)</f>
        <v>7177589</v>
      </c>
    </row>
    <row r="62" spans="1:4" s="1081" customFormat="1" ht="15" customHeight="1">
      <c r="A62" s="1089" t="s">
        <v>413</v>
      </c>
      <c r="B62" s="1083"/>
      <c r="C62" s="1083"/>
    </row>
    <row r="63" spans="1:4" s="1081" customFormat="1" ht="15" customHeight="1">
      <c r="A63" s="1089" t="s">
        <v>414</v>
      </c>
      <c r="B63" s="1083">
        <v>40857</v>
      </c>
      <c r="C63" s="1083">
        <v>52439</v>
      </c>
    </row>
    <row r="64" spans="1:4" s="1081" customFormat="1" ht="15" customHeight="1">
      <c r="A64" s="1089" t="s">
        <v>415</v>
      </c>
      <c r="B64" s="1083">
        <v>-55506</v>
      </c>
      <c r="C64" s="1083">
        <v>48494</v>
      </c>
    </row>
    <row r="65" spans="1:3" s="1081" customFormat="1" ht="15" customHeight="1">
      <c r="A65" s="1089" t="s">
        <v>464</v>
      </c>
      <c r="B65" s="1083">
        <v>-50724</v>
      </c>
      <c r="C65" s="1083">
        <v>5321</v>
      </c>
    </row>
    <row r="66" spans="1:3" s="1081" customFormat="1" ht="15" customHeight="1">
      <c r="A66" s="1089" t="s">
        <v>417</v>
      </c>
      <c r="B66" s="1083">
        <v>-71683</v>
      </c>
      <c r="C66" s="1083">
        <v>-74716</v>
      </c>
    </row>
    <row r="67" spans="1:3" s="1081" customFormat="1" ht="15" customHeight="1">
      <c r="A67" s="1089" t="s">
        <v>418</v>
      </c>
      <c r="B67" s="1083">
        <v>9853</v>
      </c>
      <c r="C67" s="1083">
        <v>34893</v>
      </c>
    </row>
    <row r="68" spans="1:3" s="1081" customFormat="1" ht="15" customHeight="1">
      <c r="A68" s="1089" t="s">
        <v>419</v>
      </c>
      <c r="B68" s="1083">
        <v>42814</v>
      </c>
      <c r="C68" s="1083">
        <v>38669</v>
      </c>
    </row>
    <row r="69" spans="1:3" s="1081" customFormat="1" ht="15" customHeight="1">
      <c r="A69" s="1089" t="s">
        <v>420</v>
      </c>
      <c r="B69" s="1083">
        <v>36513</v>
      </c>
      <c r="C69" s="1083">
        <v>38927</v>
      </c>
    </row>
    <row r="70" spans="1:3" s="1081" customFormat="1" ht="15" customHeight="1">
      <c r="A70" s="1089" t="s">
        <v>421</v>
      </c>
      <c r="B70" s="1083">
        <v>160082</v>
      </c>
      <c r="C70" s="1083">
        <v>117233</v>
      </c>
    </row>
    <row r="71" spans="1:3" s="1081" customFormat="1" ht="15" customHeight="1">
      <c r="A71" s="1089" t="s">
        <v>422</v>
      </c>
      <c r="B71" s="1083">
        <v>-28454</v>
      </c>
      <c r="C71" s="1083">
        <v>-13839</v>
      </c>
    </row>
    <row r="72" spans="1:3" s="1081" customFormat="1" ht="15" customHeight="1">
      <c r="A72" s="1089" t="s">
        <v>423</v>
      </c>
      <c r="B72" s="1083">
        <v>-55224</v>
      </c>
      <c r="C72" s="1083">
        <v>-50696</v>
      </c>
    </row>
    <row r="73" spans="1:3" s="1081" customFormat="1" ht="15" customHeight="1" thickBot="1">
      <c r="A73" s="1090" t="s">
        <v>457</v>
      </c>
      <c r="B73" s="1084">
        <f>SUM(B63:B72)</f>
        <v>28528</v>
      </c>
      <c r="C73" s="1084">
        <f>SUM(C63:C72)</f>
        <v>196725</v>
      </c>
    </row>
    <row r="74" spans="1:3" s="1081" customFormat="1" ht="15" customHeight="1">
      <c r="A74" s="1089" t="s">
        <v>768</v>
      </c>
      <c r="B74" s="1083"/>
      <c r="C74" s="1083"/>
    </row>
    <row r="75" spans="1:3" s="1081" customFormat="1" ht="15" customHeight="1">
      <c r="A75" s="1089" t="s">
        <v>414</v>
      </c>
      <c r="B75" s="1087">
        <f>IF(B63/B51&lt;0,"---",B63/B51)</f>
        <v>4.3590889837967828E-2</v>
      </c>
      <c r="C75" s="1085">
        <f>IF(C63/C51&lt;0,"---",C63/C51)</f>
        <v>5.7271325347522564E-2</v>
      </c>
    </row>
    <row r="76" spans="1:3" s="1081" customFormat="1" ht="15" customHeight="1">
      <c r="A76" s="1089" t="s">
        <v>415</v>
      </c>
      <c r="B76" s="1087" t="str">
        <f t="shared" ref="B76:B83" si="6">IF(B64/B52&lt;0,"---",B64/B52)</f>
        <v>---</v>
      </c>
      <c r="C76" s="1085">
        <f t="shared" ref="C76:C83" si="7">IF(C64/C52&lt;0,"---",C64/C52)</f>
        <v>5.6064436991383505E-2</v>
      </c>
    </row>
    <row r="77" spans="1:3" s="1081" customFormat="1" ht="15" customHeight="1">
      <c r="A77" s="1089" t="s">
        <v>464</v>
      </c>
      <c r="B77" s="1087" t="str">
        <f t="shared" si="6"/>
        <v>---</v>
      </c>
      <c r="C77" s="1085">
        <f t="shared" si="7"/>
        <v>8.4248092503487245E-3</v>
      </c>
    </row>
    <row r="78" spans="1:3" s="1081" customFormat="1" ht="15" customHeight="1">
      <c r="A78" s="1089" t="s">
        <v>417</v>
      </c>
      <c r="B78" s="1087" t="str">
        <f t="shared" si="6"/>
        <v>---</v>
      </c>
      <c r="C78" s="1085" t="str">
        <f t="shared" si="7"/>
        <v>---</v>
      </c>
    </row>
    <row r="79" spans="1:3" s="1081" customFormat="1" ht="15" customHeight="1">
      <c r="A79" s="1089" t="s">
        <v>418</v>
      </c>
      <c r="B79" s="1087">
        <f t="shared" si="6"/>
        <v>8.1626194610500639E-3</v>
      </c>
      <c r="C79" s="1085">
        <f t="shared" si="7"/>
        <v>3.0292033854015195E-2</v>
      </c>
    </row>
    <row r="80" spans="1:3" s="1081" customFormat="1" ht="15" customHeight="1">
      <c r="A80" s="1089" t="s">
        <v>419</v>
      </c>
      <c r="B80" s="1087">
        <f t="shared" si="6"/>
        <v>6.0708669567819049E-2</v>
      </c>
      <c r="C80" s="1085">
        <f t="shared" si="7"/>
        <v>6.445198561251804E-2</v>
      </c>
    </row>
    <row r="81" spans="1:8" s="1081" customFormat="1" ht="15" customHeight="1">
      <c r="A81" s="1089" t="s">
        <v>420</v>
      </c>
      <c r="B81" s="1087">
        <f t="shared" si="6"/>
        <v>6.9865828830345797E-2</v>
      </c>
      <c r="C81" s="1085">
        <f t="shared" si="7"/>
        <v>8.2692679445047504E-2</v>
      </c>
    </row>
    <row r="82" spans="1:8" s="1081" customFormat="1" ht="15" customHeight="1">
      <c r="A82" s="1089" t="s">
        <v>421</v>
      </c>
      <c r="B82" s="1087">
        <f t="shared" si="6"/>
        <v>0.18878996906609807</v>
      </c>
      <c r="C82" s="1085">
        <f t="shared" si="7"/>
        <v>0.14579496203806763</v>
      </c>
    </row>
    <row r="83" spans="1:8" s="1081" customFormat="1" ht="15" customHeight="1">
      <c r="A83" s="1089" t="s">
        <v>422</v>
      </c>
      <c r="B83" s="1087" t="str">
        <f t="shared" si="6"/>
        <v>---</v>
      </c>
      <c r="C83" s="1085" t="str">
        <f t="shared" si="7"/>
        <v>---</v>
      </c>
    </row>
    <row r="84" spans="1:8" s="1081" customFormat="1" ht="15" customHeight="1" thickBot="1">
      <c r="A84" s="1090" t="s">
        <v>457</v>
      </c>
      <c r="B84" s="1086">
        <f>IF(B73/B61&lt;0,"---",B73/B61)</f>
        <v>3.9568096363737995E-3</v>
      </c>
      <c r="C84" s="1086">
        <f>IF(C73/C61&lt;0,"---",C73/C61)</f>
        <v>2.7408228584835381E-2</v>
      </c>
    </row>
    <row r="85" spans="1:8" ht="15" customHeight="1">
      <c r="A85" s="82" t="s">
        <v>0</v>
      </c>
      <c r="B85" s="3"/>
      <c r="C85" s="3"/>
      <c r="D85" s="3"/>
      <c r="E85" s="3"/>
      <c r="F85" s="6"/>
      <c r="G85" s="5"/>
      <c r="H85" s="5"/>
    </row>
    <row r="86" spans="1:8" ht="15" customHeight="1">
      <c r="A86" s="82"/>
      <c r="B86" s="3"/>
      <c r="C86" s="3"/>
      <c r="D86" s="3"/>
      <c r="E86" s="3"/>
      <c r="F86" s="6"/>
      <c r="G86" s="5"/>
      <c r="H86" s="5"/>
    </row>
    <row r="87" spans="1:8" ht="15" customHeight="1">
      <c r="A87" s="178"/>
      <c r="B87" s="3"/>
      <c r="C87" s="3"/>
      <c r="D87" s="3"/>
      <c r="E87" s="3"/>
      <c r="F87" s="6"/>
      <c r="G87" s="5"/>
      <c r="H87" s="5"/>
    </row>
    <row r="88" spans="1:8" ht="15" customHeight="1" thickBot="1">
      <c r="A88" s="7" t="s">
        <v>465</v>
      </c>
      <c r="B88" s="6"/>
      <c r="C88" s="5"/>
      <c r="D88" s="3"/>
      <c r="E88" s="3"/>
      <c r="F88" s="6"/>
      <c r="G88" s="5" t="s">
        <v>966</v>
      </c>
      <c r="H88" s="5"/>
    </row>
    <row r="89" spans="1:8" ht="15" customHeight="1" thickBot="1">
      <c r="A89" s="558"/>
      <c r="B89" s="559" t="s">
        <v>631</v>
      </c>
      <c r="C89" s="559" t="s">
        <v>968</v>
      </c>
      <c r="D89" s="559" t="s">
        <v>969</v>
      </c>
      <c r="E89" s="560" t="s">
        <v>960</v>
      </c>
      <c r="F89" s="561"/>
      <c r="G89" s="562" t="s">
        <v>961</v>
      </c>
      <c r="H89" s="5"/>
    </row>
    <row r="90" spans="1:8" ht="15" customHeight="1">
      <c r="A90" s="558" t="s">
        <v>60</v>
      </c>
      <c r="B90" s="563" t="s">
        <v>913</v>
      </c>
      <c r="C90" s="564"/>
      <c r="D90" s="1048"/>
      <c r="E90" s="565"/>
      <c r="F90" s="561"/>
      <c r="G90" s="566"/>
      <c r="H90" s="5"/>
    </row>
    <row r="91" spans="1:8" ht="15" customHeight="1">
      <c r="A91" s="567" t="s">
        <v>573</v>
      </c>
      <c r="B91" s="568"/>
      <c r="C91" s="569"/>
      <c r="D91" s="1053"/>
      <c r="E91" s="570"/>
      <c r="F91" s="571"/>
      <c r="G91" s="572"/>
      <c r="H91" s="5"/>
    </row>
    <row r="92" spans="1:8" ht="15" customHeight="1">
      <c r="A92" s="567" t="s">
        <v>574</v>
      </c>
      <c r="B92" s="568"/>
      <c r="C92" s="569"/>
      <c r="D92" s="1053"/>
      <c r="E92" s="570"/>
      <c r="F92" s="571"/>
      <c r="G92" s="572"/>
      <c r="H92" s="5"/>
    </row>
    <row r="93" spans="1:8" ht="15" customHeight="1">
      <c r="A93" s="567" t="s">
        <v>859</v>
      </c>
      <c r="B93" s="568">
        <v>132085</v>
      </c>
      <c r="C93" s="569">
        <v>144785</v>
      </c>
      <c r="D93" s="1053">
        <v>149016</v>
      </c>
      <c r="E93" s="570">
        <v>174080</v>
      </c>
      <c r="F93" s="571"/>
      <c r="G93" s="572">
        <v>599966</v>
      </c>
      <c r="H93" s="5"/>
    </row>
    <row r="94" spans="1:8" ht="15" customHeight="1">
      <c r="A94" s="567" t="s">
        <v>513</v>
      </c>
      <c r="B94" s="568">
        <v>110272</v>
      </c>
      <c r="C94" s="568">
        <v>110987</v>
      </c>
      <c r="D94" s="569">
        <v>139832</v>
      </c>
      <c r="E94" s="570">
        <v>109652</v>
      </c>
      <c r="F94" s="571"/>
      <c r="G94" s="572">
        <v>470743</v>
      </c>
      <c r="H94" s="5"/>
    </row>
    <row r="95" spans="1:8" ht="15" customHeight="1">
      <c r="A95" s="567" t="s">
        <v>860</v>
      </c>
      <c r="B95" s="984"/>
      <c r="C95" s="573"/>
      <c r="D95" s="569"/>
      <c r="E95" s="570"/>
      <c r="F95" s="571"/>
      <c r="G95" s="572">
        <v>804095</v>
      </c>
      <c r="H95" s="5"/>
    </row>
    <row r="96" spans="1:8" ht="15" customHeight="1">
      <c r="A96" s="567" t="s">
        <v>717</v>
      </c>
      <c r="B96" s="984"/>
      <c r="C96" s="573"/>
      <c r="D96" s="569"/>
      <c r="E96" s="570"/>
      <c r="F96" s="571"/>
      <c r="G96" s="572">
        <v>519782</v>
      </c>
      <c r="H96" s="5"/>
    </row>
    <row r="97" spans="1:8" ht="15" customHeight="1">
      <c r="A97" s="574" t="s">
        <v>514</v>
      </c>
      <c r="B97" s="575"/>
      <c r="C97" s="575"/>
      <c r="D97" s="575"/>
      <c r="E97" s="570"/>
      <c r="F97" s="571"/>
      <c r="G97" s="572">
        <v>-492775</v>
      </c>
      <c r="H97" s="5"/>
    </row>
    <row r="98" spans="1:8" ht="15" customHeight="1" thickBot="1">
      <c r="A98" s="567" t="s">
        <v>289</v>
      </c>
      <c r="B98" s="499"/>
      <c r="C98" s="576"/>
      <c r="D98" s="452"/>
      <c r="E98" s="487"/>
      <c r="F98" s="395">
        <v>0</v>
      </c>
      <c r="G98" s="577">
        <v>7177589</v>
      </c>
      <c r="H98" s="5"/>
    </row>
    <row r="99" spans="1:8" ht="15" customHeight="1">
      <c r="A99" s="578" t="s">
        <v>494</v>
      </c>
      <c r="B99" s="985"/>
      <c r="C99" s="579"/>
      <c r="D99" s="564"/>
      <c r="E99" s="580"/>
      <c r="F99" s="573"/>
      <c r="G99" s="581"/>
      <c r="H99" s="5"/>
    </row>
    <row r="100" spans="1:8" ht="15" customHeight="1">
      <c r="A100" s="567" t="s">
        <v>573</v>
      </c>
      <c r="B100" s="582"/>
      <c r="C100" s="582"/>
      <c r="D100" s="582"/>
      <c r="E100" s="570"/>
      <c r="F100" s="573"/>
      <c r="G100" s="583"/>
      <c r="H100" s="5"/>
    </row>
    <row r="101" spans="1:8" ht="15" customHeight="1">
      <c r="A101" s="567" t="s">
        <v>574</v>
      </c>
      <c r="B101" s="582"/>
      <c r="C101" s="582"/>
      <c r="D101" s="582"/>
      <c r="E101" s="570"/>
      <c r="F101" s="571"/>
      <c r="G101" s="583"/>
      <c r="H101" s="5"/>
    </row>
    <row r="102" spans="1:8" ht="15" customHeight="1">
      <c r="A102" s="567" t="s">
        <v>859</v>
      </c>
      <c r="B102" s="582">
        <v>2860</v>
      </c>
      <c r="C102" s="582">
        <v>-4824</v>
      </c>
      <c r="D102" s="582">
        <v>4697</v>
      </c>
      <c r="E102" s="570">
        <v>35936</v>
      </c>
      <c r="F102" s="571"/>
      <c r="G102" s="583">
        <v>38669</v>
      </c>
      <c r="H102" s="5"/>
    </row>
    <row r="103" spans="1:8" ht="15" customHeight="1">
      <c r="A103" s="567" t="s">
        <v>513</v>
      </c>
      <c r="B103" s="582">
        <v>7493</v>
      </c>
      <c r="C103" s="582">
        <v>8103</v>
      </c>
      <c r="D103" s="582">
        <v>19485</v>
      </c>
      <c r="E103" s="570">
        <v>3846</v>
      </c>
      <c r="F103" s="571"/>
      <c r="G103" s="583">
        <v>38927</v>
      </c>
      <c r="H103" s="5"/>
    </row>
    <row r="104" spans="1:8" ht="15" customHeight="1">
      <c r="A104" s="567" t="s">
        <v>860</v>
      </c>
      <c r="B104" s="582"/>
      <c r="C104" s="582"/>
      <c r="D104" s="582"/>
      <c r="E104" s="570"/>
      <c r="F104" s="571"/>
      <c r="G104" s="583">
        <v>117233</v>
      </c>
      <c r="H104" s="5"/>
    </row>
    <row r="105" spans="1:8" ht="15" customHeight="1">
      <c r="A105" s="567" t="s">
        <v>407</v>
      </c>
      <c r="B105" s="582">
        <v>582</v>
      </c>
      <c r="C105" s="582">
        <v>2642</v>
      </c>
      <c r="D105" s="582">
        <v>409</v>
      </c>
      <c r="E105" s="570">
        <v>522</v>
      </c>
      <c r="F105" s="571"/>
      <c r="G105" s="583">
        <v>4155</v>
      </c>
      <c r="H105" s="5"/>
    </row>
    <row r="106" spans="1:8" ht="15" customHeight="1">
      <c r="A106" s="567" t="s">
        <v>717</v>
      </c>
      <c r="B106" s="582"/>
      <c r="C106" s="582"/>
      <c r="D106" s="582"/>
      <c r="E106" s="570"/>
      <c r="F106" s="571"/>
      <c r="G106" s="583">
        <v>-13839</v>
      </c>
      <c r="H106" s="5"/>
    </row>
    <row r="107" spans="1:8" ht="15" customHeight="1">
      <c r="A107" s="574" t="s">
        <v>514</v>
      </c>
      <c r="B107" s="582"/>
      <c r="C107" s="582"/>
      <c r="D107" s="582"/>
      <c r="E107" s="570"/>
      <c r="F107" s="986"/>
      <c r="G107" s="583">
        <v>-50696</v>
      </c>
      <c r="H107" s="5"/>
    </row>
    <row r="108" spans="1:8" ht="15" customHeight="1" thickBot="1">
      <c r="A108" s="567" t="s">
        <v>289</v>
      </c>
      <c r="B108" s="474"/>
      <c r="C108" s="453"/>
      <c r="D108" s="452"/>
      <c r="E108" s="487"/>
      <c r="F108" s="372">
        <v>0</v>
      </c>
      <c r="G108" s="577">
        <v>196725</v>
      </c>
      <c r="H108" s="5"/>
    </row>
    <row r="109" spans="1:8" ht="15" customHeight="1">
      <c r="A109" s="578" t="s">
        <v>768</v>
      </c>
      <c r="B109" s="584"/>
      <c r="C109" s="585"/>
      <c r="D109" s="586"/>
      <c r="E109" s="587"/>
      <c r="F109" s="588"/>
      <c r="G109" s="589"/>
      <c r="H109" s="5"/>
    </row>
    <row r="110" spans="1:8" ht="15" customHeight="1">
      <c r="A110" s="567" t="s">
        <v>573</v>
      </c>
      <c r="B110" s="590"/>
      <c r="C110" s="590"/>
      <c r="D110" s="590"/>
      <c r="E110" s="592"/>
      <c r="F110" s="593"/>
      <c r="G110" s="399"/>
      <c r="H110" s="5"/>
    </row>
    <row r="111" spans="1:8" ht="15" customHeight="1">
      <c r="A111" s="567" t="s">
        <v>574</v>
      </c>
      <c r="B111" s="590"/>
      <c r="C111" s="591"/>
      <c r="D111" s="591"/>
      <c r="E111" s="592"/>
      <c r="F111" s="593"/>
      <c r="G111" s="399"/>
      <c r="H111" s="5"/>
    </row>
    <row r="112" spans="1:8" ht="15" customHeight="1">
      <c r="A112" s="567" t="s">
        <v>859</v>
      </c>
      <c r="B112" s="590">
        <f t="shared" ref="B112:E113" si="8">IF(B102/B93&lt;0,"---",B102/B93)</f>
        <v>2.1652723624938485E-2</v>
      </c>
      <c r="C112" s="591" t="str">
        <f t="shared" si="8"/>
        <v>---</v>
      </c>
      <c r="D112" s="591">
        <f t="shared" si="8"/>
        <v>3.1520105223600152E-2</v>
      </c>
      <c r="E112" s="592">
        <f t="shared" si="8"/>
        <v>0.20643382352941175</v>
      </c>
      <c r="F112" s="593"/>
      <c r="G112" s="399">
        <f>IF(G102/G93&lt;0,"---",G102/G93)</f>
        <v>6.445198561251804E-2</v>
      </c>
      <c r="H112" s="5"/>
    </row>
    <row r="113" spans="1:8" ht="15" customHeight="1">
      <c r="A113" s="567" t="s">
        <v>513</v>
      </c>
      <c r="B113" s="590">
        <f t="shared" si="8"/>
        <v>6.7950159605339525E-2</v>
      </c>
      <c r="C113" s="591">
        <f t="shared" si="8"/>
        <v>7.3008550550965431E-2</v>
      </c>
      <c r="D113" s="591">
        <f t="shared" si="8"/>
        <v>0.13934578637221809</v>
      </c>
      <c r="E113" s="592">
        <f t="shared" si="8"/>
        <v>3.507459964250538E-2</v>
      </c>
      <c r="F113" s="593"/>
      <c r="G113" s="399">
        <f>IF(G103/G94&lt;0,"---",G103/G94)</f>
        <v>8.2692679445047504E-2</v>
      </c>
      <c r="H113" s="5"/>
    </row>
    <row r="114" spans="1:8" ht="15" customHeight="1">
      <c r="A114" s="567" t="s">
        <v>860</v>
      </c>
      <c r="B114" s="590"/>
      <c r="C114" s="591"/>
      <c r="D114" s="591"/>
      <c r="E114" s="592"/>
      <c r="F114" s="593"/>
      <c r="G114" s="399">
        <f>IF(G104/G95&lt;0,"---",G104/G95)</f>
        <v>0.14579496203806763</v>
      </c>
      <c r="H114" s="5"/>
    </row>
    <row r="115" spans="1:8" ht="15" customHeight="1">
      <c r="A115" s="574" t="s">
        <v>717</v>
      </c>
      <c r="B115" s="987"/>
      <c r="C115" s="594"/>
      <c r="D115" s="594"/>
      <c r="E115" s="595"/>
      <c r="F115" s="593"/>
      <c r="G115" s="596" t="str">
        <f>IF(G106/G96&lt;0,"---",G106/G96)</f>
        <v>---</v>
      </c>
      <c r="H115" s="5"/>
    </row>
    <row r="116" spans="1:8" ht="15" customHeight="1" thickBot="1">
      <c r="A116" s="597" t="s">
        <v>289</v>
      </c>
      <c r="B116" s="598"/>
      <c r="C116" s="599"/>
      <c r="D116" s="599"/>
      <c r="E116" s="600"/>
      <c r="F116" s="593"/>
      <c r="G116" s="393">
        <f>IF(G108/G98&lt;0,"---",G108/G98)</f>
        <v>2.7408228584835381E-2</v>
      </c>
      <c r="H116" s="5"/>
    </row>
    <row r="117" spans="1:8" ht="15" customHeight="1">
      <c r="A117" s="82" t="s">
        <v>406</v>
      </c>
      <c r="B117" s="601"/>
      <c r="C117" s="601"/>
      <c r="D117" s="601"/>
      <c r="E117" s="601"/>
      <c r="F117" s="601"/>
      <c r="G117" s="601"/>
      <c r="H117" s="5"/>
    </row>
    <row r="118" spans="1:8" ht="15" customHeight="1">
      <c r="A118" s="178"/>
      <c r="B118" s="3"/>
      <c r="C118" s="3"/>
      <c r="D118" s="3"/>
      <c r="E118" s="3"/>
      <c r="F118" s="6"/>
      <c r="G118" s="5"/>
      <c r="H118" s="5"/>
    </row>
    <row r="119" spans="1:8" ht="15" customHeight="1">
      <c r="A119" s="178"/>
      <c r="B119" s="3"/>
      <c r="C119" s="3"/>
      <c r="D119" s="3"/>
      <c r="E119" s="3"/>
      <c r="F119" s="6"/>
      <c r="G119" s="5"/>
      <c r="H119" s="5"/>
    </row>
    <row r="120" spans="1:8" ht="15" customHeight="1" thickBot="1">
      <c r="A120" s="7" t="s">
        <v>848</v>
      </c>
      <c r="B120" s="5"/>
      <c r="C120" s="5"/>
      <c r="E120" s="1"/>
      <c r="F120" s="1"/>
      <c r="G120" s="5" t="s">
        <v>966</v>
      </c>
      <c r="H120" s="5"/>
    </row>
    <row r="121" spans="1:8" ht="15" customHeight="1" thickBot="1">
      <c r="A121" s="558"/>
      <c r="B121" s="602" t="s">
        <v>631</v>
      </c>
      <c r="C121" s="15" t="s">
        <v>504</v>
      </c>
      <c r="D121" s="14" t="s">
        <v>19</v>
      </c>
      <c r="E121" s="603" t="s">
        <v>960</v>
      </c>
      <c r="F121" s="604"/>
      <c r="G121" s="16" t="s">
        <v>961</v>
      </c>
      <c r="H121" s="5"/>
    </row>
    <row r="122" spans="1:8" ht="15" customHeight="1">
      <c r="A122" s="558" t="s">
        <v>60</v>
      </c>
      <c r="B122" s="605" t="s">
        <v>913</v>
      </c>
      <c r="C122" s="564" t="s">
        <v>913</v>
      </c>
      <c r="D122" s="1048" t="s">
        <v>913</v>
      </c>
      <c r="E122" s="579"/>
      <c r="F122" s="604"/>
      <c r="G122" s="606"/>
      <c r="H122" s="5"/>
    </row>
    <row r="123" spans="1:8" ht="15" customHeight="1">
      <c r="A123" s="567" t="s">
        <v>561</v>
      </c>
      <c r="B123" s="607"/>
      <c r="C123" s="569"/>
      <c r="D123" s="1053"/>
      <c r="E123" s="609"/>
      <c r="F123" s="608"/>
      <c r="G123" s="610"/>
      <c r="H123" s="5"/>
    </row>
    <row r="124" spans="1:8" ht="15" customHeight="1">
      <c r="A124" s="567" t="s">
        <v>80</v>
      </c>
      <c r="B124" s="607"/>
      <c r="C124" s="569"/>
      <c r="D124" s="1053"/>
      <c r="E124" s="609"/>
      <c r="F124" s="608"/>
      <c r="G124" s="610"/>
      <c r="H124" s="5"/>
    </row>
    <row r="125" spans="1:8" ht="15" customHeight="1">
      <c r="A125" s="567" t="s">
        <v>859</v>
      </c>
      <c r="B125" s="607">
        <v>170020</v>
      </c>
      <c r="C125" s="569">
        <v>136436</v>
      </c>
      <c r="D125" s="1053">
        <v>203190</v>
      </c>
      <c r="E125" s="609">
        <v>195591</v>
      </c>
      <c r="F125" s="608"/>
      <c r="G125" s="610">
        <v>705237</v>
      </c>
      <c r="H125" s="5"/>
    </row>
    <row r="126" spans="1:8" ht="15" customHeight="1">
      <c r="A126" s="567" t="s">
        <v>513</v>
      </c>
      <c r="B126" s="607">
        <v>108827</v>
      </c>
      <c r="C126" s="569">
        <v>124472</v>
      </c>
      <c r="D126" s="1053">
        <v>163475</v>
      </c>
      <c r="E126" s="609">
        <v>125842</v>
      </c>
      <c r="F126" s="608"/>
      <c r="G126" s="610">
        <v>522616</v>
      </c>
      <c r="H126" s="5"/>
    </row>
    <row r="127" spans="1:8" ht="15" customHeight="1">
      <c r="A127" s="567" t="s">
        <v>860</v>
      </c>
      <c r="B127" s="607"/>
      <c r="C127" s="569"/>
      <c r="D127" s="1053"/>
      <c r="E127" s="609"/>
      <c r="F127" s="608"/>
      <c r="G127" s="610">
        <v>847937</v>
      </c>
      <c r="H127" s="5"/>
    </row>
    <row r="128" spans="1:8" ht="15" customHeight="1">
      <c r="A128" s="567" t="s">
        <v>717</v>
      </c>
      <c r="B128" s="607"/>
      <c r="C128" s="569"/>
      <c r="D128" s="1053"/>
      <c r="E128" s="609"/>
      <c r="F128" s="608"/>
      <c r="G128" s="610">
        <v>481225</v>
      </c>
      <c r="H128" s="5"/>
    </row>
    <row r="129" spans="1:8" ht="15" customHeight="1">
      <c r="A129" s="574" t="s">
        <v>514</v>
      </c>
      <c r="B129" s="611"/>
      <c r="C129" s="582"/>
      <c r="D129" s="1054"/>
      <c r="E129" s="609"/>
      <c r="F129" s="608"/>
      <c r="G129" s="610">
        <v>-545122</v>
      </c>
      <c r="H129" s="5"/>
    </row>
    <row r="130" spans="1:8" ht="15" customHeight="1" thickBot="1">
      <c r="A130" s="567" t="s">
        <v>289</v>
      </c>
      <c r="B130" s="486"/>
      <c r="C130" s="456"/>
      <c r="D130" s="458"/>
      <c r="E130" s="612"/>
      <c r="F130" s="395"/>
      <c r="G130" s="507">
        <v>7209849</v>
      </c>
      <c r="H130" s="5"/>
    </row>
    <row r="131" spans="1:8" ht="15" customHeight="1">
      <c r="A131" s="578" t="s">
        <v>494</v>
      </c>
      <c r="B131" s="613"/>
      <c r="C131" s="586"/>
      <c r="D131" s="1049"/>
      <c r="E131" s="614"/>
      <c r="F131" s="615"/>
      <c r="G131" s="616"/>
      <c r="H131" s="5"/>
    </row>
    <row r="132" spans="1:8" ht="15" customHeight="1">
      <c r="A132" s="567" t="s">
        <v>561</v>
      </c>
      <c r="B132" s="617"/>
      <c r="C132" s="618"/>
      <c r="D132" s="1055"/>
      <c r="E132" s="609"/>
      <c r="F132" s="615"/>
      <c r="G132" s="619"/>
      <c r="H132" s="5"/>
    </row>
    <row r="133" spans="1:8" ht="15" customHeight="1">
      <c r="A133" s="567" t="s">
        <v>80</v>
      </c>
      <c r="B133" s="617"/>
      <c r="C133" s="620"/>
      <c r="D133" s="1055"/>
      <c r="E133" s="609"/>
      <c r="F133" s="608"/>
      <c r="G133" s="619"/>
      <c r="H133" s="5"/>
    </row>
    <row r="134" spans="1:8" ht="15" customHeight="1">
      <c r="A134" s="567" t="s">
        <v>859</v>
      </c>
      <c r="B134" s="617">
        <v>1808</v>
      </c>
      <c r="C134" s="620">
        <v>-6386</v>
      </c>
      <c r="D134" s="1055">
        <v>14121</v>
      </c>
      <c r="E134" s="609">
        <v>33271</v>
      </c>
      <c r="F134" s="608"/>
      <c r="G134" s="619">
        <v>42814</v>
      </c>
      <c r="H134" s="5"/>
    </row>
    <row r="135" spans="1:8" ht="15" customHeight="1">
      <c r="A135" s="567" t="s">
        <v>513</v>
      </c>
      <c r="B135" s="617">
        <v>5375</v>
      </c>
      <c r="C135" s="620">
        <v>8627</v>
      </c>
      <c r="D135" s="1055">
        <v>23119</v>
      </c>
      <c r="E135" s="609">
        <v>-608</v>
      </c>
      <c r="F135" s="608"/>
      <c r="G135" s="619">
        <v>36513</v>
      </c>
      <c r="H135" s="5"/>
    </row>
    <row r="136" spans="1:8" ht="15" customHeight="1">
      <c r="A136" s="567" t="s">
        <v>860</v>
      </c>
      <c r="B136" s="617"/>
      <c r="C136" s="620"/>
      <c r="D136" s="1055"/>
      <c r="E136" s="609"/>
      <c r="F136" s="608"/>
      <c r="G136" s="619">
        <v>160082</v>
      </c>
      <c r="H136" s="5"/>
    </row>
    <row r="137" spans="1:8" ht="15" customHeight="1">
      <c r="A137" s="567" t="s">
        <v>595</v>
      </c>
      <c r="B137" s="617">
        <v>-14476</v>
      </c>
      <c r="C137" s="620">
        <v>-10867</v>
      </c>
      <c r="D137" s="1055">
        <v>-10227</v>
      </c>
      <c r="E137" s="609">
        <v>1056</v>
      </c>
      <c r="F137" s="608"/>
      <c r="G137" s="619">
        <v>-34514</v>
      </c>
      <c r="H137" s="5"/>
    </row>
    <row r="138" spans="1:8" ht="15" customHeight="1">
      <c r="A138" s="567" t="s">
        <v>717</v>
      </c>
      <c r="B138" s="617"/>
      <c r="C138" s="620"/>
      <c r="D138" s="1055"/>
      <c r="E138" s="609"/>
      <c r="F138" s="608"/>
      <c r="G138" s="619">
        <v>-28454</v>
      </c>
      <c r="H138" s="5"/>
    </row>
    <row r="139" spans="1:8" ht="15" customHeight="1">
      <c r="A139" s="574" t="s">
        <v>514</v>
      </c>
      <c r="B139" s="617"/>
      <c r="C139" s="620"/>
      <c r="D139" s="1055"/>
      <c r="E139" s="609"/>
      <c r="F139" s="608"/>
      <c r="G139" s="619">
        <v>-55224</v>
      </c>
      <c r="H139" s="5"/>
    </row>
    <row r="140" spans="1:8" ht="15" customHeight="1" thickBot="1">
      <c r="A140" s="567" t="s">
        <v>289</v>
      </c>
      <c r="B140" s="474"/>
      <c r="C140" s="452"/>
      <c r="D140" s="454"/>
      <c r="E140" s="576"/>
      <c r="F140" s="395"/>
      <c r="G140" s="621">
        <v>28528</v>
      </c>
      <c r="H140" s="5"/>
    </row>
    <row r="141" spans="1:8" ht="15" customHeight="1">
      <c r="A141" s="578" t="s">
        <v>768</v>
      </c>
      <c r="B141" s="622"/>
      <c r="C141" s="623"/>
      <c r="D141" s="1056"/>
      <c r="E141" s="587"/>
      <c r="F141" s="588"/>
      <c r="G141" s="589"/>
      <c r="H141" s="5"/>
    </row>
    <row r="142" spans="1:8" ht="15" customHeight="1">
      <c r="A142" s="567" t="s">
        <v>561</v>
      </c>
      <c r="B142" s="627"/>
      <c r="C142" s="591"/>
      <c r="D142" s="1050"/>
      <c r="E142" s="592"/>
      <c r="F142" s="593"/>
      <c r="G142" s="399"/>
      <c r="H142" s="5"/>
    </row>
    <row r="143" spans="1:8" ht="15" customHeight="1">
      <c r="A143" s="567" t="s">
        <v>80</v>
      </c>
      <c r="B143" s="627"/>
      <c r="C143" s="591"/>
      <c r="D143" s="1050"/>
      <c r="E143" s="592"/>
      <c r="F143" s="593"/>
      <c r="G143" s="399"/>
      <c r="H143" s="5"/>
    </row>
    <row r="144" spans="1:8" ht="15" customHeight="1">
      <c r="A144" s="567" t="s">
        <v>859</v>
      </c>
      <c r="B144" s="627">
        <f t="shared" ref="B144:D145" si="9">IF(B134/B125&lt;0,"---",B134/B125)</f>
        <v>1.0634043053758381E-2</v>
      </c>
      <c r="C144" s="591" t="str">
        <f t="shared" si="9"/>
        <v>---</v>
      </c>
      <c r="D144" s="1050">
        <f t="shared" si="9"/>
        <v>6.9496530341060098E-2</v>
      </c>
      <c r="E144" s="592">
        <f>IF(E134/E125&lt;0,"---",E134/E125)</f>
        <v>0.17010496392983318</v>
      </c>
      <c r="F144" s="593"/>
      <c r="G144" s="399">
        <f>IF(G134/G125&lt;0,"---",G134/G125)</f>
        <v>6.0708669567819049E-2</v>
      </c>
      <c r="H144" s="5"/>
    </row>
    <row r="145" spans="1:8" ht="15" customHeight="1">
      <c r="A145" s="567" t="s">
        <v>513</v>
      </c>
      <c r="B145" s="627">
        <f t="shared" si="9"/>
        <v>4.9390316741249871E-2</v>
      </c>
      <c r="C145" s="591">
        <f t="shared" si="9"/>
        <v>6.9308760203097883E-2</v>
      </c>
      <c r="D145" s="1050">
        <f t="shared" si="9"/>
        <v>0.14142223581587399</v>
      </c>
      <c r="E145" s="592" t="str">
        <f>IF(E135/E126&lt;0,"---",E135/E126)</f>
        <v>---</v>
      </c>
      <c r="F145" s="593"/>
      <c r="G145" s="399">
        <f>IF(G135/G126&lt;0,"---",G135/G126)</f>
        <v>6.9865828830345797E-2</v>
      </c>
      <c r="H145" s="5"/>
    </row>
    <row r="146" spans="1:8" ht="15" customHeight="1">
      <c r="A146" s="567" t="s">
        <v>860</v>
      </c>
      <c r="B146" s="627"/>
      <c r="C146" s="591"/>
      <c r="D146" s="1050"/>
      <c r="E146" s="592"/>
      <c r="F146" s="593"/>
      <c r="G146" s="399">
        <f>IF(G136/G127&lt;0,"---",G136/G127)</f>
        <v>0.18878996906609807</v>
      </c>
      <c r="H146" s="5"/>
    </row>
    <row r="147" spans="1:8" ht="15" customHeight="1">
      <c r="A147" s="574" t="s">
        <v>717</v>
      </c>
      <c r="B147" s="630"/>
      <c r="C147" s="594"/>
      <c r="D147" s="1051"/>
      <c r="E147" s="595"/>
      <c r="F147" s="593"/>
      <c r="G147" s="596" t="str">
        <f>IF(G138/G128&lt;0,"---",G138/G128)</f>
        <v>---</v>
      </c>
      <c r="H147" s="5"/>
    </row>
    <row r="148" spans="1:8" ht="15" customHeight="1" thickBot="1">
      <c r="A148" s="597" t="s">
        <v>289</v>
      </c>
      <c r="B148" s="632"/>
      <c r="C148" s="599"/>
      <c r="D148" s="1052"/>
      <c r="E148" s="600"/>
      <c r="F148" s="593"/>
      <c r="G148" s="393">
        <f>IF(G140/G130&lt;0,"---",G140/G130)</f>
        <v>3.9568096363737995E-3</v>
      </c>
      <c r="H148" s="5"/>
    </row>
    <row r="149" spans="1:8" ht="15" customHeight="1">
      <c r="A149" s="82" t="s">
        <v>370</v>
      </c>
      <c r="B149" s="601"/>
      <c r="C149" s="601"/>
      <c r="D149" s="601"/>
      <c r="E149" s="601"/>
      <c r="F149" s="601"/>
      <c r="G149" s="634"/>
      <c r="H149" s="5"/>
    </row>
    <row r="150" spans="1:8" ht="15" customHeight="1">
      <c r="A150" s="178"/>
      <c r="B150" s="3"/>
      <c r="C150" s="3"/>
      <c r="D150" s="3"/>
      <c r="E150" s="3"/>
      <c r="F150" s="6"/>
      <c r="G150" s="5"/>
      <c r="H150" s="5"/>
    </row>
    <row r="151" spans="1:8" ht="15" customHeight="1" thickBot="1">
      <c r="A151" s="7" t="s">
        <v>747</v>
      </c>
      <c r="B151" s="5"/>
      <c r="C151" s="5"/>
      <c r="E151" s="1"/>
      <c r="F151" s="1"/>
      <c r="G151" s="5" t="s">
        <v>966</v>
      </c>
      <c r="H151" s="5"/>
    </row>
    <row r="152" spans="1:8" ht="15" customHeight="1" thickBot="1">
      <c r="A152" s="558"/>
      <c r="B152" s="602" t="s">
        <v>631</v>
      </c>
      <c r="C152" s="15" t="s">
        <v>968</v>
      </c>
      <c r="D152" s="15" t="s">
        <v>969</v>
      </c>
      <c r="E152" s="603" t="s">
        <v>337</v>
      </c>
      <c r="F152" s="604"/>
      <c r="G152" s="16" t="s">
        <v>338</v>
      </c>
      <c r="H152" s="5"/>
    </row>
    <row r="153" spans="1:8" ht="15" customHeight="1">
      <c r="A153" s="558" t="s">
        <v>60</v>
      </c>
      <c r="B153" s="605" t="s">
        <v>913</v>
      </c>
      <c r="C153" s="564" t="s">
        <v>913</v>
      </c>
      <c r="D153" s="564" t="s">
        <v>913</v>
      </c>
      <c r="E153" s="579"/>
      <c r="F153" s="604"/>
      <c r="G153" s="606"/>
      <c r="H153" s="5"/>
    </row>
    <row r="154" spans="1:8" ht="15" customHeight="1">
      <c r="A154" s="567" t="s">
        <v>795</v>
      </c>
      <c r="B154" s="607">
        <v>1064517</v>
      </c>
      <c r="C154" s="569">
        <v>1259689</v>
      </c>
      <c r="D154" s="569">
        <v>1086403</v>
      </c>
      <c r="E154" s="609">
        <v>620874</v>
      </c>
      <c r="F154" s="608"/>
      <c r="G154" s="610">
        <v>4031483</v>
      </c>
      <c r="H154" s="5"/>
    </row>
    <row r="155" spans="1:8" ht="15" customHeight="1">
      <c r="A155" s="567" t="s">
        <v>80</v>
      </c>
      <c r="B155" s="607">
        <v>394392</v>
      </c>
      <c r="C155" s="569">
        <v>465163</v>
      </c>
      <c r="D155" s="569">
        <v>594939</v>
      </c>
      <c r="E155" s="609">
        <v>301149</v>
      </c>
      <c r="F155" s="608"/>
      <c r="G155" s="610">
        <v>1755643</v>
      </c>
      <c r="H155" s="5"/>
    </row>
    <row r="156" spans="1:8" ht="15" customHeight="1">
      <c r="A156" s="567" t="s">
        <v>512</v>
      </c>
      <c r="B156" s="607">
        <v>138338</v>
      </c>
      <c r="C156" s="569">
        <v>154958</v>
      </c>
      <c r="D156" s="569">
        <v>144264</v>
      </c>
      <c r="E156" s="609">
        <v>122433</v>
      </c>
      <c r="F156" s="608"/>
      <c r="G156" s="610">
        <v>559993</v>
      </c>
      <c r="H156" s="5"/>
    </row>
    <row r="157" spans="1:8" ht="15" customHeight="1">
      <c r="A157" s="567" t="s">
        <v>859</v>
      </c>
      <c r="B157" s="607">
        <v>159638</v>
      </c>
      <c r="C157" s="569">
        <v>196079</v>
      </c>
      <c r="D157" s="569">
        <v>175117</v>
      </c>
      <c r="E157" s="609">
        <v>186679</v>
      </c>
      <c r="F157" s="608"/>
      <c r="G157" s="610">
        <v>717513</v>
      </c>
      <c r="H157" s="5"/>
    </row>
    <row r="158" spans="1:8" ht="15" customHeight="1">
      <c r="A158" s="567" t="s">
        <v>513</v>
      </c>
      <c r="B158" s="607">
        <v>55488</v>
      </c>
      <c r="C158" s="569">
        <v>50423</v>
      </c>
      <c r="D158" s="569">
        <v>160235</v>
      </c>
      <c r="E158" s="609">
        <v>120907</v>
      </c>
      <c r="F158" s="608"/>
      <c r="G158" s="610">
        <v>387053</v>
      </c>
      <c r="H158" s="5"/>
    </row>
    <row r="159" spans="1:8" ht="15" customHeight="1">
      <c r="A159" s="567" t="s">
        <v>860</v>
      </c>
      <c r="B159" s="607">
        <v>183025</v>
      </c>
      <c r="C159" s="569">
        <v>100703</v>
      </c>
      <c r="D159" s="569">
        <v>103084</v>
      </c>
      <c r="E159" s="609">
        <v>151394</v>
      </c>
      <c r="F159" s="608"/>
      <c r="G159" s="610">
        <v>538206</v>
      </c>
      <c r="H159" s="5"/>
    </row>
    <row r="160" spans="1:8" ht="15" customHeight="1">
      <c r="A160" s="567" t="s">
        <v>717</v>
      </c>
      <c r="B160" s="607">
        <v>85521</v>
      </c>
      <c r="C160" s="569">
        <v>76533</v>
      </c>
      <c r="D160" s="569">
        <v>78535</v>
      </c>
      <c r="E160" s="609">
        <v>77833</v>
      </c>
      <c r="F160" s="608"/>
      <c r="G160" s="610">
        <v>318422</v>
      </c>
      <c r="H160" s="5"/>
    </row>
    <row r="161" spans="1:8" ht="15" customHeight="1">
      <c r="A161" s="574" t="s">
        <v>514</v>
      </c>
      <c r="B161" s="611">
        <v>-101875</v>
      </c>
      <c r="C161" s="582">
        <v>-231243</v>
      </c>
      <c r="D161" s="582">
        <v>-187993</v>
      </c>
      <c r="E161" s="609">
        <v>-57209</v>
      </c>
      <c r="F161" s="608"/>
      <c r="G161" s="610">
        <v>-578320</v>
      </c>
      <c r="H161" s="5"/>
    </row>
    <row r="162" spans="1:8" ht="15" customHeight="1" thickBot="1">
      <c r="A162" s="567" t="s">
        <v>289</v>
      </c>
      <c r="B162" s="486">
        <f t="shared" ref="B162:G162" si="10">SUM(B154:B161)</f>
        <v>1979044</v>
      </c>
      <c r="C162" s="456">
        <f t="shared" si="10"/>
        <v>2072305</v>
      </c>
      <c r="D162" s="456">
        <f t="shared" si="10"/>
        <v>2154584</v>
      </c>
      <c r="E162" s="612">
        <f t="shared" si="10"/>
        <v>1524060</v>
      </c>
      <c r="F162" s="395">
        <f t="shared" si="10"/>
        <v>0</v>
      </c>
      <c r="G162" s="507">
        <f t="shared" si="10"/>
        <v>7729993</v>
      </c>
      <c r="H162" s="5"/>
    </row>
    <row r="163" spans="1:8" ht="15" customHeight="1">
      <c r="A163" s="578" t="s">
        <v>494</v>
      </c>
      <c r="B163" s="613"/>
      <c r="C163" s="586"/>
      <c r="D163" s="586"/>
      <c r="E163" s="614"/>
      <c r="F163" s="615"/>
      <c r="G163" s="616"/>
      <c r="H163" s="5"/>
    </row>
    <row r="164" spans="1:8" ht="15" customHeight="1">
      <c r="A164" s="567" t="s">
        <v>795</v>
      </c>
      <c r="B164" s="635">
        <v>36073</v>
      </c>
      <c r="C164" s="618">
        <v>67011</v>
      </c>
      <c r="D164" s="620">
        <v>-19827</v>
      </c>
      <c r="E164" s="609">
        <v>-205050</v>
      </c>
      <c r="F164" s="615"/>
      <c r="G164" s="619">
        <v>-115078</v>
      </c>
      <c r="H164" s="5"/>
    </row>
    <row r="165" spans="1:8" ht="15" customHeight="1">
      <c r="A165" s="567" t="s">
        <v>80</v>
      </c>
      <c r="B165" s="617">
        <v>4620</v>
      </c>
      <c r="C165" s="620">
        <v>-40622</v>
      </c>
      <c r="D165" s="620">
        <v>-5855</v>
      </c>
      <c r="E165" s="609">
        <v>-40811</v>
      </c>
      <c r="F165" s="608"/>
      <c r="G165" s="619">
        <v>-87428</v>
      </c>
      <c r="H165" s="5"/>
    </row>
    <row r="166" spans="1:8" ht="15" customHeight="1">
      <c r="A166" s="567" t="s">
        <v>512</v>
      </c>
      <c r="B166" s="617">
        <v>8871</v>
      </c>
      <c r="C166" s="620">
        <v>9897</v>
      </c>
      <c r="D166" s="620">
        <v>8305</v>
      </c>
      <c r="E166" s="609">
        <v>-21401</v>
      </c>
      <c r="F166" s="608"/>
      <c r="G166" s="619">
        <v>6480</v>
      </c>
      <c r="H166" s="5"/>
    </row>
    <row r="167" spans="1:8" ht="15" customHeight="1">
      <c r="A167" s="567" t="s">
        <v>859</v>
      </c>
      <c r="B167" s="617">
        <v>-8262</v>
      </c>
      <c r="C167" s="620">
        <v>10987</v>
      </c>
      <c r="D167" s="620">
        <v>12949</v>
      </c>
      <c r="E167" s="609">
        <v>14242</v>
      </c>
      <c r="F167" s="608"/>
      <c r="G167" s="619">
        <v>29916</v>
      </c>
      <c r="H167" s="5"/>
    </row>
    <row r="168" spans="1:8" ht="15" customHeight="1">
      <c r="A168" s="567" t="s">
        <v>513</v>
      </c>
      <c r="B168" s="617">
        <v>4650</v>
      </c>
      <c r="C168" s="620">
        <v>1089</v>
      </c>
      <c r="D168" s="620">
        <v>21359</v>
      </c>
      <c r="E168" s="609">
        <v>745</v>
      </c>
      <c r="F168" s="608"/>
      <c r="G168" s="619">
        <v>27843</v>
      </c>
      <c r="H168" s="5"/>
    </row>
    <row r="169" spans="1:8" ht="15" customHeight="1">
      <c r="A169" s="567" t="s">
        <v>860</v>
      </c>
      <c r="B169" s="617">
        <v>30577</v>
      </c>
      <c r="C169" s="620">
        <v>-25279</v>
      </c>
      <c r="D169" s="620">
        <v>-37399</v>
      </c>
      <c r="E169" s="609">
        <v>944</v>
      </c>
      <c r="F169" s="608"/>
      <c r="G169" s="619">
        <v>-31157</v>
      </c>
      <c r="H169" s="5"/>
    </row>
    <row r="170" spans="1:8" ht="15" customHeight="1">
      <c r="A170" s="567" t="s">
        <v>281</v>
      </c>
      <c r="B170" s="617">
        <v>574</v>
      </c>
      <c r="C170" s="620">
        <v>-1573</v>
      </c>
      <c r="D170" s="620">
        <v>-11451</v>
      </c>
      <c r="E170" s="609">
        <v>-17805</v>
      </c>
      <c r="F170" s="608"/>
      <c r="G170" s="619">
        <v>-30255</v>
      </c>
      <c r="H170" s="5"/>
    </row>
    <row r="171" spans="1:8" ht="15" customHeight="1">
      <c r="A171" s="567" t="s">
        <v>280</v>
      </c>
      <c r="B171" s="617">
        <v>2780</v>
      </c>
      <c r="C171" s="620">
        <v>567</v>
      </c>
      <c r="D171" s="620">
        <v>2011</v>
      </c>
      <c r="E171" s="609">
        <v>-9599</v>
      </c>
      <c r="F171" s="608"/>
      <c r="G171" s="619">
        <v>-4241</v>
      </c>
      <c r="H171" s="5"/>
    </row>
    <row r="172" spans="1:8" ht="15" customHeight="1">
      <c r="A172" s="574" t="s">
        <v>514</v>
      </c>
      <c r="B172" s="617">
        <v>-6444</v>
      </c>
      <c r="C172" s="620">
        <v>-11029</v>
      </c>
      <c r="D172" s="620">
        <v>11946</v>
      </c>
      <c r="E172" s="609">
        <v>-15573</v>
      </c>
      <c r="F172" s="608"/>
      <c r="G172" s="619">
        <v>-23863</v>
      </c>
      <c r="H172" s="5"/>
    </row>
    <row r="173" spans="1:8" ht="15" customHeight="1" thickBot="1">
      <c r="A173" s="567" t="s">
        <v>289</v>
      </c>
      <c r="B173" s="474">
        <f t="shared" ref="B173:G173" si="11">SUM(B164:B172)</f>
        <v>73439</v>
      </c>
      <c r="C173" s="452">
        <f t="shared" si="11"/>
        <v>11048</v>
      </c>
      <c r="D173" s="452">
        <f t="shared" si="11"/>
        <v>-17962</v>
      </c>
      <c r="E173" s="576">
        <f t="shared" si="11"/>
        <v>-294308</v>
      </c>
      <c r="F173" s="395">
        <f t="shared" si="11"/>
        <v>0</v>
      </c>
      <c r="G173" s="621">
        <f t="shared" si="11"/>
        <v>-227783</v>
      </c>
      <c r="H173" s="5"/>
    </row>
    <row r="174" spans="1:8" ht="15" customHeight="1">
      <c r="A174" s="578" t="s">
        <v>768</v>
      </c>
      <c r="B174" s="622"/>
      <c r="C174" s="623"/>
      <c r="D174" s="623"/>
      <c r="E174" s="624"/>
      <c r="F174" s="625"/>
      <c r="G174" s="626"/>
      <c r="H174" s="5"/>
    </row>
    <row r="175" spans="1:8" ht="15" customHeight="1">
      <c r="A175" s="567" t="s">
        <v>795</v>
      </c>
      <c r="B175" s="636">
        <f t="shared" ref="B175:C180" si="12">IF(B164/B154&lt;0,"---",B164/B154)</f>
        <v>3.3886729850251332E-2</v>
      </c>
      <c r="C175" s="591">
        <f t="shared" si="12"/>
        <v>5.3196463571564094E-2</v>
      </c>
      <c r="D175" s="591" t="str">
        <f t="shared" ref="D175:G181" si="13">IF(D164/D154&lt;0,"---",D164/D154)</f>
        <v>---</v>
      </c>
      <c r="E175" s="628" t="str">
        <f t="shared" si="13"/>
        <v>---</v>
      </c>
      <c r="F175" s="629"/>
      <c r="G175" s="628" t="str">
        <f t="shared" si="13"/>
        <v>---</v>
      </c>
      <c r="H175" s="5"/>
    </row>
    <row r="176" spans="1:8" ht="15" customHeight="1">
      <c r="A176" s="567" t="s">
        <v>80</v>
      </c>
      <c r="B176" s="636">
        <f t="shared" si="12"/>
        <v>1.1714233554433153E-2</v>
      </c>
      <c r="C176" s="591" t="str">
        <f t="shared" si="12"/>
        <v>---</v>
      </c>
      <c r="D176" s="591" t="str">
        <f t="shared" si="13"/>
        <v>---</v>
      </c>
      <c r="E176" s="628" t="str">
        <f t="shared" si="13"/>
        <v>---</v>
      </c>
      <c r="F176" s="629"/>
      <c r="G176" s="628" t="str">
        <f t="shared" si="13"/>
        <v>---</v>
      </c>
      <c r="H176" s="5"/>
    </row>
    <row r="177" spans="1:9" ht="15" customHeight="1">
      <c r="A177" s="567" t="s">
        <v>512</v>
      </c>
      <c r="B177" s="636">
        <f t="shared" si="12"/>
        <v>6.4125547571889138E-2</v>
      </c>
      <c r="C177" s="591">
        <f t="shared" si="12"/>
        <v>6.3868919320073825E-2</v>
      </c>
      <c r="D177" s="591">
        <f t="shared" si="13"/>
        <v>5.7568069650085957E-2</v>
      </c>
      <c r="E177" s="628" t="str">
        <f t="shared" si="13"/>
        <v>---</v>
      </c>
      <c r="F177" s="629"/>
      <c r="G177" s="628">
        <v>1.2E-2</v>
      </c>
      <c r="H177" s="5"/>
    </row>
    <row r="178" spans="1:9" ht="15" customHeight="1">
      <c r="A178" s="567" t="s">
        <v>859</v>
      </c>
      <c r="B178" s="627" t="str">
        <f t="shared" si="12"/>
        <v>---</v>
      </c>
      <c r="C178" s="591">
        <f t="shared" si="12"/>
        <v>5.6033537502741239E-2</v>
      </c>
      <c r="D178" s="591">
        <f t="shared" si="13"/>
        <v>7.394484830142134E-2</v>
      </c>
      <c r="E178" s="601">
        <v>7.5999999999999998E-2</v>
      </c>
      <c r="F178" s="629"/>
      <c r="G178" s="628">
        <v>4.2000000000000003E-2</v>
      </c>
      <c r="H178" s="5"/>
    </row>
    <row r="179" spans="1:9" ht="15" customHeight="1">
      <c r="A179" s="567" t="s">
        <v>513</v>
      </c>
      <c r="B179" s="636">
        <f t="shared" si="12"/>
        <v>8.3801903114186851E-2</v>
      </c>
      <c r="C179" s="591">
        <f t="shared" si="12"/>
        <v>2.159728695238284E-2</v>
      </c>
      <c r="D179" s="591">
        <f t="shared" si="13"/>
        <v>0.1332979686086061</v>
      </c>
      <c r="E179" s="601">
        <v>6.0000000000000001E-3</v>
      </c>
      <c r="F179" s="629"/>
      <c r="G179" s="628">
        <v>7.1999999999999995E-2</v>
      </c>
      <c r="H179" s="5"/>
    </row>
    <row r="180" spans="1:9" ht="15" customHeight="1">
      <c r="A180" s="567" t="s">
        <v>860</v>
      </c>
      <c r="B180" s="636">
        <f t="shared" si="12"/>
        <v>0.16706460866001913</v>
      </c>
      <c r="C180" s="591" t="str">
        <f t="shared" si="12"/>
        <v>---</v>
      </c>
      <c r="D180" s="591" t="str">
        <f t="shared" si="13"/>
        <v>---</v>
      </c>
      <c r="E180" s="601">
        <v>6.0000000000000001E-3</v>
      </c>
      <c r="F180" s="629"/>
      <c r="G180" s="628" t="str">
        <f t="shared" si="13"/>
        <v>---</v>
      </c>
      <c r="H180" s="5"/>
    </row>
    <row r="181" spans="1:9" ht="15" customHeight="1">
      <c r="A181" s="574" t="s">
        <v>717</v>
      </c>
      <c r="B181" s="637">
        <f>IF(B171/B160&lt;0,"---",B171/B160)</f>
        <v>3.2506635797055691E-2</v>
      </c>
      <c r="C181" s="594">
        <f>IF(C171/C160&lt;0,"---",C171/C160)</f>
        <v>7.4085688526517972E-3</v>
      </c>
      <c r="D181" s="594">
        <f>IF(D171/D160&lt;0,"---",D171/D160)</f>
        <v>2.5606417520850577E-2</v>
      </c>
      <c r="E181" s="631" t="str">
        <f t="shared" si="13"/>
        <v>---</v>
      </c>
      <c r="F181" s="629"/>
      <c r="G181" s="596" t="str">
        <f t="shared" si="13"/>
        <v>---</v>
      </c>
      <c r="H181" s="5"/>
    </row>
    <row r="182" spans="1:9" ht="15" customHeight="1" thickBot="1">
      <c r="A182" s="597" t="s">
        <v>289</v>
      </c>
      <c r="B182" s="632">
        <f t="shared" ref="B182:G182" si="14">IF(B173/B162&lt;0,"---",B173/B162)</f>
        <v>3.7108320987304981E-2</v>
      </c>
      <c r="C182" s="599">
        <f t="shared" si="14"/>
        <v>5.3312615662269788E-3</v>
      </c>
      <c r="D182" s="599" t="str">
        <f t="shared" si="14"/>
        <v>---</v>
      </c>
      <c r="E182" s="633" t="str">
        <f t="shared" si="14"/>
        <v>---</v>
      </c>
      <c r="F182" s="399"/>
      <c r="G182" s="638" t="str">
        <f t="shared" si="14"/>
        <v>---</v>
      </c>
      <c r="H182" s="5"/>
    </row>
    <row r="183" spans="1:9" ht="15" customHeight="1">
      <c r="A183" s="82" t="s">
        <v>370</v>
      </c>
      <c r="B183" s="601"/>
      <c r="C183" s="601"/>
      <c r="D183" s="601"/>
      <c r="E183" s="601"/>
      <c r="F183" s="601"/>
      <c r="G183" s="601"/>
      <c r="H183" s="5"/>
    </row>
    <row r="184" spans="1:9" ht="15" customHeight="1">
      <c r="A184" s="178"/>
      <c r="B184" s="3"/>
      <c r="C184" s="3"/>
      <c r="D184" s="3"/>
      <c r="E184" s="3"/>
      <c r="F184" s="6"/>
      <c r="G184" s="5"/>
      <c r="H184" s="5"/>
    </row>
    <row r="185" spans="1:9" ht="15" customHeight="1">
      <c r="A185" s="178"/>
      <c r="B185" s="3"/>
      <c r="C185" s="3"/>
      <c r="D185" s="3"/>
      <c r="E185" s="3"/>
      <c r="F185" s="6"/>
      <c r="G185" s="5"/>
      <c r="H185" s="5"/>
    </row>
    <row r="186" spans="1:9" ht="15" customHeight="1" thickBot="1">
      <c r="A186" s="7" t="s">
        <v>628</v>
      </c>
      <c r="B186" s="6"/>
      <c r="C186" s="5"/>
      <c r="D186" s="3"/>
      <c r="E186" s="3"/>
      <c r="F186" s="6"/>
      <c r="G186" s="5" t="s">
        <v>966</v>
      </c>
      <c r="H186" s="5"/>
    </row>
    <row r="187" spans="1:9" ht="15" customHeight="1" thickBot="1">
      <c r="A187" s="558"/>
      <c r="B187" s="559" t="s">
        <v>631</v>
      </c>
      <c r="C187" s="559" t="s">
        <v>968</v>
      </c>
      <c r="D187" s="559" t="s">
        <v>969</v>
      </c>
      <c r="E187" s="560" t="s">
        <v>337</v>
      </c>
      <c r="F187" s="561"/>
      <c r="G187" s="562" t="s">
        <v>338</v>
      </c>
      <c r="H187" s="561"/>
    </row>
    <row r="188" spans="1:9" ht="15" customHeight="1">
      <c r="A188" s="558" t="s">
        <v>60</v>
      </c>
      <c r="B188" s="564" t="s">
        <v>913</v>
      </c>
      <c r="C188" s="564"/>
      <c r="D188" s="564"/>
      <c r="E188" s="565"/>
      <c r="F188" s="561"/>
      <c r="G188" s="566"/>
      <c r="H188" s="561"/>
    </row>
    <row r="189" spans="1:9" ht="15" customHeight="1">
      <c r="A189" s="567" t="s">
        <v>856</v>
      </c>
      <c r="B189" s="568">
        <v>1429329</v>
      </c>
      <c r="C189" s="569">
        <v>1663060</v>
      </c>
      <c r="D189" s="1053">
        <v>2069433</v>
      </c>
      <c r="E189" s="570">
        <v>1451988</v>
      </c>
      <c r="F189" s="571"/>
      <c r="G189" s="572">
        <v>6613810</v>
      </c>
      <c r="H189" s="9"/>
    </row>
    <row r="190" spans="1:9" ht="15" customHeight="1">
      <c r="A190" s="567" t="s">
        <v>857</v>
      </c>
      <c r="B190" s="568">
        <v>196582</v>
      </c>
      <c r="C190" s="569">
        <v>243424</v>
      </c>
      <c r="D190" s="1053">
        <v>581155</v>
      </c>
      <c r="E190" s="570">
        <v>263082</v>
      </c>
      <c r="F190" s="571"/>
      <c r="G190" s="572">
        <v>1284243</v>
      </c>
      <c r="H190" s="9"/>
      <c r="I190" s="653"/>
    </row>
    <row r="191" spans="1:9" ht="15" customHeight="1">
      <c r="A191" s="567" t="s">
        <v>859</v>
      </c>
      <c r="B191" s="568">
        <v>231398</v>
      </c>
      <c r="C191" s="569">
        <v>189596</v>
      </c>
      <c r="D191" s="1053">
        <v>223806</v>
      </c>
      <c r="E191" s="639">
        <v>213134</v>
      </c>
      <c r="F191" s="571"/>
      <c r="G191" s="572">
        <v>857934</v>
      </c>
      <c r="H191" s="9"/>
    </row>
    <row r="192" spans="1:9" ht="15" customHeight="1">
      <c r="A192" s="567" t="s">
        <v>860</v>
      </c>
      <c r="B192" s="568">
        <v>184840</v>
      </c>
      <c r="C192" s="569">
        <v>157504</v>
      </c>
      <c r="D192" s="1053">
        <v>135896</v>
      </c>
      <c r="E192" s="639">
        <v>102881</v>
      </c>
      <c r="F192" s="571"/>
      <c r="G192" s="572">
        <v>581121</v>
      </c>
      <c r="H192" s="9"/>
    </row>
    <row r="193" spans="1:8" ht="15" customHeight="1">
      <c r="A193" s="567" t="s">
        <v>717</v>
      </c>
      <c r="B193" s="568">
        <v>84177</v>
      </c>
      <c r="C193" s="569">
        <v>95197</v>
      </c>
      <c r="D193" s="1053">
        <v>96013</v>
      </c>
      <c r="E193" s="639">
        <v>106811</v>
      </c>
      <c r="F193" s="571"/>
      <c r="G193" s="572">
        <v>382198</v>
      </c>
      <c r="H193" s="9"/>
    </row>
    <row r="194" spans="1:8" ht="15" customHeight="1">
      <c r="A194" s="574" t="s">
        <v>288</v>
      </c>
      <c r="B194" s="575">
        <v>-149816</v>
      </c>
      <c r="C194" s="646">
        <v>-265744</v>
      </c>
      <c r="D194" s="1054">
        <v>-247273</v>
      </c>
      <c r="E194" s="640">
        <v>-185059</v>
      </c>
      <c r="F194" s="571"/>
      <c r="G194" s="641">
        <v>-847892</v>
      </c>
      <c r="H194" s="654"/>
    </row>
    <row r="195" spans="1:8" ht="15" customHeight="1" thickBot="1">
      <c r="A195" s="567" t="s">
        <v>289</v>
      </c>
      <c r="B195" s="474">
        <v>1976510</v>
      </c>
      <c r="C195" s="452">
        <v>2083037</v>
      </c>
      <c r="D195" s="452">
        <f>SUM(D189:D194)</f>
        <v>2859030</v>
      </c>
      <c r="E195" s="452">
        <f>SUM(E189:E194)</f>
        <v>1952837</v>
      </c>
      <c r="F195" s="571"/>
      <c r="G195" s="8">
        <f>SUM(G189:G194)</f>
        <v>8871414</v>
      </c>
      <c r="H195" s="9"/>
    </row>
    <row r="196" spans="1:8" ht="15" customHeight="1">
      <c r="A196" s="578" t="s">
        <v>494</v>
      </c>
      <c r="B196" s="585"/>
      <c r="C196" s="586"/>
      <c r="D196" s="579"/>
      <c r="E196" s="580"/>
      <c r="F196" s="573"/>
      <c r="G196" s="581"/>
      <c r="H196" s="10"/>
    </row>
    <row r="197" spans="1:8" ht="15" customHeight="1">
      <c r="A197" s="567" t="s">
        <v>856</v>
      </c>
      <c r="B197" s="643">
        <v>103531</v>
      </c>
      <c r="C197" s="620">
        <v>127221</v>
      </c>
      <c r="D197" s="10">
        <v>200599</v>
      </c>
      <c r="E197" s="640">
        <v>10436</v>
      </c>
      <c r="F197" s="571"/>
      <c r="G197" s="644">
        <v>441787</v>
      </c>
      <c r="H197" s="655"/>
    </row>
    <row r="198" spans="1:8" ht="15" customHeight="1">
      <c r="A198" s="567" t="s">
        <v>857</v>
      </c>
      <c r="B198" s="643">
        <v>-29206</v>
      </c>
      <c r="C198" s="620">
        <v>-96686</v>
      </c>
      <c r="D198" s="1054">
        <v>12922</v>
      </c>
      <c r="E198" s="640">
        <v>-11556</v>
      </c>
      <c r="F198" s="571"/>
      <c r="G198" s="644">
        <v>-124526</v>
      </c>
      <c r="H198" s="655"/>
    </row>
    <row r="199" spans="1:8" ht="15" customHeight="1">
      <c r="A199" s="567" t="s">
        <v>859</v>
      </c>
      <c r="B199" s="643">
        <v>4639</v>
      </c>
      <c r="C199" s="620">
        <v>3664</v>
      </c>
      <c r="D199" s="1054">
        <v>14117</v>
      </c>
      <c r="E199" s="570">
        <v>36104</v>
      </c>
      <c r="F199" s="571"/>
      <c r="G199" s="583">
        <v>58524</v>
      </c>
      <c r="H199" s="609"/>
    </row>
    <row r="200" spans="1:8" ht="15" customHeight="1">
      <c r="A200" s="567" t="s">
        <v>860</v>
      </c>
      <c r="B200" s="645">
        <v>33753</v>
      </c>
      <c r="C200" s="618">
        <v>23137</v>
      </c>
      <c r="D200" s="1057">
        <v>-4169</v>
      </c>
      <c r="E200" s="570">
        <v>-30088</v>
      </c>
      <c r="F200" s="571"/>
      <c r="G200" s="583">
        <v>22633</v>
      </c>
      <c r="H200" s="609"/>
    </row>
    <row r="201" spans="1:8" ht="15" customHeight="1">
      <c r="A201" s="567" t="s">
        <v>717</v>
      </c>
      <c r="B201" s="643">
        <v>8881</v>
      </c>
      <c r="C201" s="620">
        <v>10626</v>
      </c>
      <c r="D201" s="1055">
        <v>22242</v>
      </c>
      <c r="E201" s="647">
        <v>19051</v>
      </c>
      <c r="F201" s="571"/>
      <c r="G201" s="644">
        <v>60800</v>
      </c>
      <c r="H201" s="655"/>
    </row>
    <row r="202" spans="1:8" ht="15" customHeight="1">
      <c r="A202" s="574" t="s">
        <v>359</v>
      </c>
      <c r="B202" s="575">
        <v>-310</v>
      </c>
      <c r="C202" s="646">
        <v>43654</v>
      </c>
      <c r="D202" s="1057">
        <v>-9492</v>
      </c>
      <c r="E202" s="570">
        <v>-17771</v>
      </c>
      <c r="F202" s="571"/>
      <c r="G202" s="583">
        <v>16081</v>
      </c>
      <c r="H202" s="609"/>
    </row>
    <row r="203" spans="1:8" ht="15" customHeight="1" thickBot="1">
      <c r="A203" s="567" t="s">
        <v>289</v>
      </c>
      <c r="B203" s="474">
        <v>121288</v>
      </c>
      <c r="C203" s="452">
        <f>SUM(C197:C202)</f>
        <v>111616</v>
      </c>
      <c r="D203" s="452">
        <f>SUM(D197:D202)</f>
        <v>236219</v>
      </c>
      <c r="E203" s="642">
        <f>SUM(E197:E202)</f>
        <v>6176</v>
      </c>
      <c r="F203" s="571"/>
      <c r="G203" s="648">
        <f>SUM(G197:G202)</f>
        <v>475299</v>
      </c>
      <c r="H203" s="609"/>
    </row>
    <row r="204" spans="1:8" ht="15" customHeight="1">
      <c r="A204" s="578" t="s">
        <v>768</v>
      </c>
      <c r="B204" s="584"/>
      <c r="C204" s="656"/>
      <c r="D204" s="1058"/>
      <c r="E204" s="587"/>
      <c r="F204" s="588"/>
      <c r="G204" s="589"/>
      <c r="H204" s="657"/>
    </row>
    <row r="205" spans="1:8" ht="15" customHeight="1">
      <c r="A205" s="567" t="s">
        <v>856</v>
      </c>
      <c r="B205" s="590">
        <v>7.2433288627041084E-2</v>
      </c>
      <c r="C205" s="591">
        <f t="shared" ref="C205:D209" si="15">IF(C197/C189&lt;0,"---",C197/C189)</f>
        <v>7.6498141979243081E-2</v>
      </c>
      <c r="D205" s="591">
        <f t="shared" si="15"/>
        <v>9.6934281032534028E-2</v>
      </c>
      <c r="E205" s="592">
        <f>IF(E197/E189&lt;0,"---",E197/E189)</f>
        <v>7.1873872235858702E-3</v>
      </c>
      <c r="F205" s="571"/>
      <c r="G205" s="399">
        <f>IF(G197/G189&lt;0,"---",G197/G189)</f>
        <v>6.679765520932715E-2</v>
      </c>
      <c r="H205" s="601"/>
    </row>
    <row r="206" spans="1:8" ht="15" customHeight="1">
      <c r="A206" s="567" t="s">
        <v>857</v>
      </c>
      <c r="B206" s="590" t="s">
        <v>650</v>
      </c>
      <c r="C206" s="591" t="str">
        <f t="shared" si="15"/>
        <v>---</v>
      </c>
      <c r="D206" s="591">
        <f t="shared" si="15"/>
        <v>2.223503196221318E-2</v>
      </c>
      <c r="E206" s="592" t="str">
        <f>IF(E198/E190&lt;0,"---",E198/E190)</f>
        <v>---</v>
      </c>
      <c r="F206" s="571"/>
      <c r="G206" s="649" t="str">
        <f>IF(G198/G190&lt;0,"---",G198/G190)</f>
        <v>---</v>
      </c>
      <c r="H206" s="658"/>
    </row>
    <row r="207" spans="1:8" ht="15" customHeight="1">
      <c r="A207" s="567" t="s">
        <v>859</v>
      </c>
      <c r="B207" s="590">
        <v>2.0047710006136612E-2</v>
      </c>
      <c r="C207" s="591">
        <f t="shared" si="15"/>
        <v>1.9325302221565855E-2</v>
      </c>
      <c r="D207" s="591">
        <f t="shared" si="15"/>
        <v>6.3076950573264345E-2</v>
      </c>
      <c r="E207" s="592">
        <f>IF(E199/E191&lt;0,"---",E199/E191)</f>
        <v>0.16939577918117241</v>
      </c>
      <c r="F207" s="571"/>
      <c r="G207" s="650">
        <f>IF(G199/G191&lt;0,"---",G199/G191)</f>
        <v>6.8215037520368699E-2</v>
      </c>
      <c r="H207" s="658"/>
    </row>
    <row r="208" spans="1:8" ht="15" customHeight="1">
      <c r="A208" s="567" t="s">
        <v>860</v>
      </c>
      <c r="B208" s="590">
        <v>0.18260657866262714</v>
      </c>
      <c r="C208" s="591">
        <f t="shared" si="15"/>
        <v>0.14689785656237303</v>
      </c>
      <c r="D208" s="591" t="str">
        <f t="shared" si="15"/>
        <v>---</v>
      </c>
      <c r="E208" s="592" t="str">
        <f>IF(E200/E192&lt;0,"---",E200/E192)</f>
        <v>---</v>
      </c>
      <c r="F208" s="571"/>
      <c r="G208" s="650">
        <f>IF(G200/G192&lt;0,"---",G200/G192)</f>
        <v>3.8947138375656706E-2</v>
      </c>
      <c r="H208" s="658"/>
    </row>
    <row r="209" spans="1:9" ht="15" customHeight="1">
      <c r="A209" s="574" t="s">
        <v>717</v>
      </c>
      <c r="B209" s="651">
        <v>0.10550387873172007</v>
      </c>
      <c r="C209" s="594">
        <f t="shared" si="15"/>
        <v>0.11162116453249578</v>
      </c>
      <c r="D209" s="594">
        <f t="shared" si="15"/>
        <v>0.23165612989907616</v>
      </c>
      <c r="E209" s="595">
        <f>IF(E201/E193&lt;0,"---",E201/E193)</f>
        <v>0.17836177921749632</v>
      </c>
      <c r="F209" s="571"/>
      <c r="G209" s="652">
        <f>IF(G201/G193&lt;0,"---",G201/G193)</f>
        <v>0.15907984866482819</v>
      </c>
      <c r="H209" s="658"/>
    </row>
    <row r="210" spans="1:9" ht="15" customHeight="1" thickBot="1">
      <c r="A210" s="597" t="s">
        <v>289</v>
      </c>
      <c r="B210" s="598">
        <f>IF(B203/B195&lt;0,"---",B203/B195)</f>
        <v>6.1364728739040024E-2</v>
      </c>
      <c r="C210" s="599">
        <f>IF(C203/C195&lt;0,"---",C203/C195)</f>
        <v>5.358330168883222E-2</v>
      </c>
      <c r="D210" s="599">
        <f>IF(D203/D195&lt;0,"---",D203/D195)</f>
        <v>8.262207811740345E-2</v>
      </c>
      <c r="E210" s="600">
        <f>IF(E203/E195&lt;0,"---",E203/E195)</f>
        <v>3.1625783411518729E-3</v>
      </c>
      <c r="F210" s="571"/>
      <c r="G210" s="393">
        <f>IF(G203/G195&lt;0,"---",G203/G195)</f>
        <v>5.3576464811584713E-2</v>
      </c>
      <c r="H210" s="658"/>
    </row>
    <row r="211" spans="1:9" ht="15" customHeight="1">
      <c r="A211" s="178"/>
      <c r="B211" s="3"/>
      <c r="C211" s="3"/>
      <c r="D211" s="3"/>
      <c r="E211" s="3"/>
      <c r="F211" s="6"/>
      <c r="G211" s="5"/>
      <c r="H211" s="5"/>
    </row>
    <row r="212" spans="1:9" ht="15" customHeight="1">
      <c r="A212" s="178"/>
      <c r="B212" s="3"/>
      <c r="C212" s="3"/>
      <c r="D212" s="3"/>
      <c r="E212" s="3"/>
      <c r="F212" s="6"/>
      <c r="G212" s="5"/>
      <c r="H212" s="5"/>
    </row>
    <row r="213" spans="1:9" ht="15" customHeight="1" thickBot="1">
      <c r="A213" s="7" t="s">
        <v>529</v>
      </c>
      <c r="B213" s="6"/>
      <c r="C213" s="5"/>
      <c r="D213" s="3"/>
      <c r="E213" s="3"/>
      <c r="F213" s="6"/>
      <c r="G213" s="5" t="s">
        <v>966</v>
      </c>
      <c r="H213" s="5"/>
    </row>
    <row r="214" spans="1:9" ht="15" customHeight="1" thickBot="1">
      <c r="A214" s="558"/>
      <c r="B214" s="559" t="s">
        <v>631</v>
      </c>
      <c r="C214" s="559" t="s">
        <v>968</v>
      </c>
      <c r="D214" s="559" t="s">
        <v>969</v>
      </c>
      <c r="E214" s="560" t="s">
        <v>337</v>
      </c>
      <c r="F214" s="561"/>
      <c r="G214" s="562" t="s">
        <v>338</v>
      </c>
      <c r="H214" s="561"/>
    </row>
    <row r="215" spans="1:9" ht="15" customHeight="1">
      <c r="A215" s="558" t="s">
        <v>60</v>
      </c>
      <c r="B215" s="564" t="s">
        <v>913</v>
      </c>
      <c r="C215" s="564"/>
      <c r="D215" s="564"/>
      <c r="E215" s="565"/>
      <c r="F215" s="561"/>
      <c r="G215" s="566"/>
      <c r="H215" s="561"/>
    </row>
    <row r="216" spans="1:9" ht="15" customHeight="1">
      <c r="A216" s="567" t="s">
        <v>856</v>
      </c>
      <c r="B216" s="568">
        <v>1280892</v>
      </c>
      <c r="C216" s="569">
        <v>1378390</v>
      </c>
      <c r="D216" s="1053">
        <v>1877758</v>
      </c>
      <c r="E216" s="570">
        <v>1535338</v>
      </c>
      <c r="F216" s="571"/>
      <c r="G216" s="572">
        <v>6072378</v>
      </c>
      <c r="H216" s="9"/>
    </row>
    <row r="217" spans="1:9" ht="15" customHeight="1">
      <c r="A217" s="567" t="s">
        <v>857</v>
      </c>
      <c r="B217" s="568">
        <v>122489</v>
      </c>
      <c r="C217" s="569">
        <v>170320</v>
      </c>
      <c r="D217" s="1053">
        <v>442799</v>
      </c>
      <c r="E217" s="570">
        <v>281181</v>
      </c>
      <c r="F217" s="571"/>
      <c r="G217" s="572">
        <v>1016789</v>
      </c>
      <c r="H217" s="9"/>
      <c r="I217" s="653"/>
    </row>
    <row r="218" spans="1:9" ht="15" customHeight="1">
      <c r="A218" s="567" t="s">
        <v>859</v>
      </c>
      <c r="B218" s="568">
        <v>204751</v>
      </c>
      <c r="C218" s="569">
        <v>178153</v>
      </c>
      <c r="D218" s="1053">
        <v>296955</v>
      </c>
      <c r="E218" s="639">
        <v>286401</v>
      </c>
      <c r="F218" s="571"/>
      <c r="G218" s="572">
        <v>966260</v>
      </c>
      <c r="H218" s="9"/>
    </row>
    <row r="219" spans="1:9" ht="15" customHeight="1">
      <c r="A219" s="567" t="s">
        <v>860</v>
      </c>
      <c r="B219" s="568">
        <v>124101</v>
      </c>
      <c r="C219" s="569">
        <v>168101</v>
      </c>
      <c r="D219" s="1053">
        <v>172910</v>
      </c>
      <c r="E219" s="639">
        <v>184229</v>
      </c>
      <c r="F219" s="571"/>
      <c r="G219" s="572">
        <v>649341</v>
      </c>
      <c r="H219" s="9"/>
    </row>
    <row r="220" spans="1:9" ht="15" customHeight="1">
      <c r="A220" s="567" t="s">
        <v>717</v>
      </c>
      <c r="B220" s="568">
        <v>88139</v>
      </c>
      <c r="C220" s="569">
        <v>81486</v>
      </c>
      <c r="D220" s="1053">
        <v>94025</v>
      </c>
      <c r="E220" s="639">
        <v>91474</v>
      </c>
      <c r="F220" s="571"/>
      <c r="G220" s="572">
        <v>355124</v>
      </c>
      <c r="H220" s="9"/>
    </row>
    <row r="221" spans="1:9" ht="15" customHeight="1">
      <c r="A221" s="574" t="s">
        <v>288</v>
      </c>
      <c r="B221" s="575">
        <v>-76136</v>
      </c>
      <c r="C221" s="646">
        <v>-122271</v>
      </c>
      <c r="D221" s="1054">
        <v>-276772</v>
      </c>
      <c r="E221" s="640">
        <v>-289018</v>
      </c>
      <c r="F221" s="571"/>
      <c r="G221" s="641">
        <v>-764197</v>
      </c>
      <c r="H221" s="654"/>
    </row>
    <row r="222" spans="1:9" ht="15" customHeight="1" thickBot="1">
      <c r="A222" s="567" t="s">
        <v>289</v>
      </c>
      <c r="B222" s="474">
        <v>1744236</v>
      </c>
      <c r="C222" s="452">
        <v>1854179</v>
      </c>
      <c r="D222" s="452">
        <v>2607675</v>
      </c>
      <c r="E222" s="642">
        <v>2089605</v>
      </c>
      <c r="F222" s="571"/>
      <c r="G222" s="8">
        <v>8295695</v>
      </c>
      <c r="H222" s="9"/>
    </row>
    <row r="223" spans="1:9" ht="15" customHeight="1">
      <c r="A223" s="578" t="s">
        <v>494</v>
      </c>
      <c r="B223" s="585"/>
      <c r="C223" s="586"/>
      <c r="D223" s="579"/>
      <c r="E223" s="580"/>
      <c r="F223" s="573"/>
      <c r="G223" s="581"/>
      <c r="H223" s="10"/>
    </row>
    <row r="224" spans="1:9" ht="15" customHeight="1">
      <c r="A224" s="567" t="s">
        <v>856</v>
      </c>
      <c r="B224" s="643">
        <v>47419</v>
      </c>
      <c r="C224" s="620">
        <v>8027</v>
      </c>
      <c r="D224" s="10">
        <v>179035</v>
      </c>
      <c r="E224" s="640">
        <v>-73945</v>
      </c>
      <c r="F224" s="571"/>
      <c r="G224" s="644">
        <v>160536</v>
      </c>
      <c r="H224" s="655"/>
    </row>
    <row r="225" spans="1:8" ht="15" customHeight="1">
      <c r="A225" s="567" t="s">
        <v>857</v>
      </c>
      <c r="B225" s="643">
        <v>-26803</v>
      </c>
      <c r="C225" s="620">
        <v>-43527</v>
      </c>
      <c r="D225" s="1054">
        <v>-54168</v>
      </c>
      <c r="E225" s="640">
        <v>-107827</v>
      </c>
      <c r="F225" s="571"/>
      <c r="G225" s="644">
        <v>-232325</v>
      </c>
      <c r="H225" s="655"/>
    </row>
    <row r="226" spans="1:8" ht="15" customHeight="1">
      <c r="A226" s="567" t="s">
        <v>859</v>
      </c>
      <c r="B226" s="643">
        <v>-1165</v>
      </c>
      <c r="C226" s="620">
        <v>-15277</v>
      </c>
      <c r="D226" s="1054">
        <v>26238</v>
      </c>
      <c r="E226" s="570">
        <v>32912</v>
      </c>
      <c r="F226" s="571"/>
      <c r="G226" s="583">
        <v>42708</v>
      </c>
      <c r="H226" s="609"/>
    </row>
    <row r="227" spans="1:8" ht="15" customHeight="1">
      <c r="A227" s="567" t="s">
        <v>860</v>
      </c>
      <c r="B227" s="645">
        <v>4579</v>
      </c>
      <c r="C227" s="618">
        <v>24567</v>
      </c>
      <c r="D227" s="1057">
        <v>25470</v>
      </c>
      <c r="E227" s="570">
        <v>29526</v>
      </c>
      <c r="F227" s="571"/>
      <c r="G227" s="583">
        <v>84142</v>
      </c>
      <c r="H227" s="609"/>
    </row>
    <row r="228" spans="1:8" ht="15" customHeight="1">
      <c r="A228" s="567" t="s">
        <v>717</v>
      </c>
      <c r="B228" s="643">
        <v>4731</v>
      </c>
      <c r="C228" s="620">
        <v>6497</v>
      </c>
      <c r="D228" s="1055">
        <v>12327</v>
      </c>
      <c r="E228" s="647">
        <v>5316</v>
      </c>
      <c r="F228" s="571"/>
      <c r="G228" s="644">
        <v>28871</v>
      </c>
      <c r="H228" s="655"/>
    </row>
    <row r="229" spans="1:8" ht="15" customHeight="1">
      <c r="A229" s="574" t="s">
        <v>359</v>
      </c>
      <c r="B229" s="575">
        <v>-1713</v>
      </c>
      <c r="C229" s="646">
        <v>-1120</v>
      </c>
      <c r="D229" s="1057">
        <v>-9995</v>
      </c>
      <c r="E229" s="570">
        <v>646</v>
      </c>
      <c r="F229" s="571"/>
      <c r="G229" s="583">
        <v>-12182</v>
      </c>
      <c r="H229" s="609"/>
    </row>
    <row r="230" spans="1:8" ht="15" customHeight="1" thickBot="1">
      <c r="A230" s="567" t="s">
        <v>289</v>
      </c>
      <c r="B230" s="474">
        <v>27048</v>
      </c>
      <c r="C230" s="452">
        <v>-20833</v>
      </c>
      <c r="D230" s="452">
        <v>178907</v>
      </c>
      <c r="E230" s="642">
        <v>-113372</v>
      </c>
      <c r="F230" s="571"/>
      <c r="G230" s="648">
        <v>71750</v>
      </c>
      <c r="H230" s="609"/>
    </row>
    <row r="231" spans="1:8" ht="15" customHeight="1">
      <c r="A231" s="578" t="s">
        <v>768</v>
      </c>
      <c r="B231" s="584"/>
      <c r="C231" s="656"/>
      <c r="D231" s="1058"/>
      <c r="E231" s="587"/>
      <c r="F231" s="588"/>
      <c r="G231" s="589"/>
      <c r="H231" s="657"/>
    </row>
    <row r="232" spans="1:8" ht="15" customHeight="1">
      <c r="A232" s="567" t="s">
        <v>856</v>
      </c>
      <c r="B232" s="590">
        <v>3.702029523176037E-2</v>
      </c>
      <c r="C232" s="591">
        <v>5.8234607041548472E-3</v>
      </c>
      <c r="D232" s="591">
        <v>9.53450870665975E-2</v>
      </c>
      <c r="E232" s="592" t="s">
        <v>650</v>
      </c>
      <c r="F232" s="571"/>
      <c r="G232" s="399">
        <v>2.6437089390680225E-2</v>
      </c>
      <c r="H232" s="601"/>
    </row>
    <row r="233" spans="1:8" ht="15" customHeight="1">
      <c r="A233" s="567" t="s">
        <v>857</v>
      </c>
      <c r="B233" s="590" t="s">
        <v>650</v>
      </c>
      <c r="C233" s="591" t="s">
        <v>650</v>
      </c>
      <c r="D233" s="591" t="s">
        <v>650</v>
      </c>
      <c r="E233" s="592" t="s">
        <v>650</v>
      </c>
      <c r="F233" s="571"/>
      <c r="G233" s="649" t="s">
        <v>650</v>
      </c>
      <c r="H233" s="658"/>
    </row>
    <row r="234" spans="1:8" ht="15" customHeight="1">
      <c r="A234" s="567" t="s">
        <v>859</v>
      </c>
      <c r="B234" s="590" t="s">
        <v>650</v>
      </c>
      <c r="C234" s="591" t="s">
        <v>650</v>
      </c>
      <c r="D234" s="591">
        <v>8.8356821740667779E-2</v>
      </c>
      <c r="E234" s="592">
        <v>0.11491579987500043</v>
      </c>
      <c r="F234" s="571"/>
      <c r="G234" s="650">
        <v>4.419928383664852E-2</v>
      </c>
      <c r="H234" s="658"/>
    </row>
    <row r="235" spans="1:8" ht="15" customHeight="1">
      <c r="A235" s="567" t="s">
        <v>860</v>
      </c>
      <c r="B235" s="590">
        <v>3.6897365855230818E-2</v>
      </c>
      <c r="C235" s="591">
        <v>0.1461442823064705</v>
      </c>
      <c r="D235" s="591">
        <v>0.14730206465791451</v>
      </c>
      <c r="E235" s="592">
        <v>0.16026792741642196</v>
      </c>
      <c r="F235" s="571"/>
      <c r="G235" s="650">
        <v>0.12958060556779874</v>
      </c>
      <c r="H235" s="658"/>
    </row>
    <row r="236" spans="1:8" ht="15" customHeight="1">
      <c r="A236" s="574" t="s">
        <v>717</v>
      </c>
      <c r="B236" s="651">
        <v>5.3676579039925572E-2</v>
      </c>
      <c r="C236" s="594">
        <v>7.9731487617504843E-2</v>
      </c>
      <c r="D236" s="594">
        <v>0.13110342993884605</v>
      </c>
      <c r="E236" s="595">
        <v>5.8114874171895842E-2</v>
      </c>
      <c r="F236" s="571"/>
      <c r="G236" s="652">
        <v>8.1298363388562875E-2</v>
      </c>
      <c r="H236" s="658"/>
    </row>
    <row r="237" spans="1:8" ht="15" customHeight="1" thickBot="1">
      <c r="A237" s="597" t="s">
        <v>289</v>
      </c>
      <c r="B237" s="598">
        <v>1.5507075877346873E-2</v>
      </c>
      <c r="C237" s="599" t="s">
        <v>650</v>
      </c>
      <c r="D237" s="599">
        <v>6.8607859491692791E-2</v>
      </c>
      <c r="E237" s="600" t="s">
        <v>650</v>
      </c>
      <c r="F237" s="571"/>
      <c r="G237" s="393">
        <v>8.6490643641069249E-3</v>
      </c>
      <c r="H237" s="658"/>
    </row>
    <row r="238" spans="1:8" ht="15" customHeight="1">
      <c r="A238" s="178"/>
      <c r="B238" s="3"/>
      <c r="C238" s="3"/>
      <c r="D238" s="3"/>
      <c r="E238" s="3"/>
      <c r="F238" s="6"/>
      <c r="G238" s="5"/>
      <c r="H238" s="5"/>
    </row>
    <row r="239" spans="1:8" ht="15" customHeight="1">
      <c r="A239" s="178"/>
      <c r="B239" s="3"/>
      <c r="C239" s="3"/>
      <c r="D239" s="3"/>
      <c r="E239" s="3"/>
      <c r="F239" s="6"/>
      <c r="G239" s="5"/>
      <c r="H239" s="5"/>
    </row>
    <row r="240" spans="1:8" ht="15" customHeight="1" thickBot="1">
      <c r="A240" s="7" t="s">
        <v>749</v>
      </c>
      <c r="B240" s="6"/>
      <c r="C240" s="5"/>
      <c r="D240" s="3"/>
      <c r="E240" s="3"/>
      <c r="F240" s="6"/>
      <c r="G240" s="5" t="s">
        <v>966</v>
      </c>
      <c r="H240" s="5"/>
    </row>
    <row r="241" spans="1:9" ht="15" customHeight="1" thickBot="1">
      <c r="A241" s="558"/>
      <c r="B241" s="559" t="s">
        <v>631</v>
      </c>
      <c r="C241" s="559" t="s">
        <v>751</v>
      </c>
      <c r="D241" s="559" t="s">
        <v>969</v>
      </c>
      <c r="E241" s="560" t="s">
        <v>337</v>
      </c>
      <c r="F241" s="561"/>
      <c r="G241" s="562" t="s">
        <v>338</v>
      </c>
      <c r="H241" s="561"/>
    </row>
    <row r="242" spans="1:9" ht="15" customHeight="1">
      <c r="A242" s="558" t="s">
        <v>60</v>
      </c>
      <c r="B242" s="564" t="s">
        <v>913</v>
      </c>
      <c r="C242" s="564"/>
      <c r="D242" s="564"/>
      <c r="E242" s="565"/>
      <c r="F242" s="561"/>
      <c r="G242" s="566"/>
      <c r="H242" s="561"/>
    </row>
    <row r="243" spans="1:9" ht="15" customHeight="1">
      <c r="A243" s="567" t="s">
        <v>856</v>
      </c>
      <c r="B243" s="568">
        <v>1128373</v>
      </c>
      <c r="C243" s="569">
        <v>1229379</v>
      </c>
      <c r="D243" s="1053">
        <v>1601513</v>
      </c>
      <c r="E243" s="570">
        <v>1223183</v>
      </c>
      <c r="F243" s="571"/>
      <c r="G243" s="572">
        <v>5176379</v>
      </c>
      <c r="H243" s="9"/>
    </row>
    <row r="244" spans="1:9" ht="15" customHeight="1">
      <c r="A244" s="567" t="s">
        <v>857</v>
      </c>
      <c r="B244" s="568">
        <v>172778</v>
      </c>
      <c r="C244" s="569">
        <v>214246</v>
      </c>
      <c r="D244" s="1053">
        <v>419246</v>
      </c>
      <c r="E244" s="570">
        <v>152350</v>
      </c>
      <c r="F244" s="571"/>
      <c r="G244" s="572">
        <v>958620</v>
      </c>
      <c r="H244" s="9"/>
      <c r="I244" s="653"/>
    </row>
    <row r="245" spans="1:9" ht="15" customHeight="1">
      <c r="A245" s="567" t="s">
        <v>859</v>
      </c>
      <c r="B245" s="568">
        <v>144381</v>
      </c>
      <c r="C245" s="569">
        <v>158855</v>
      </c>
      <c r="D245" s="1053">
        <v>202241</v>
      </c>
      <c r="E245" s="639">
        <v>240382</v>
      </c>
      <c r="F245" s="571"/>
      <c r="G245" s="572">
        <v>745859</v>
      </c>
      <c r="H245" s="9"/>
    </row>
    <row r="246" spans="1:9" ht="15" customHeight="1">
      <c r="A246" s="567" t="s">
        <v>860</v>
      </c>
      <c r="B246" s="568">
        <v>153814</v>
      </c>
      <c r="C246" s="569">
        <v>175882</v>
      </c>
      <c r="D246" s="1053">
        <v>190391</v>
      </c>
      <c r="E246" s="639">
        <v>223128</v>
      </c>
      <c r="F246" s="571"/>
      <c r="G246" s="572">
        <v>743215</v>
      </c>
      <c r="H246" s="9"/>
    </row>
    <row r="247" spans="1:9" ht="15" customHeight="1">
      <c r="A247" s="567" t="s">
        <v>717</v>
      </c>
      <c r="B247" s="568">
        <v>93062</v>
      </c>
      <c r="C247" s="569">
        <v>97314</v>
      </c>
      <c r="D247" s="1053">
        <v>122676</v>
      </c>
      <c r="E247" s="639">
        <v>106615</v>
      </c>
      <c r="F247" s="571"/>
      <c r="G247" s="572">
        <v>426044</v>
      </c>
      <c r="H247" s="9"/>
    </row>
    <row r="248" spans="1:9" ht="15" customHeight="1">
      <c r="A248" s="574" t="s">
        <v>288</v>
      </c>
      <c r="B248" s="575">
        <v>-124275</v>
      </c>
      <c r="C248" s="646">
        <v>-164042</v>
      </c>
      <c r="D248" s="1054">
        <v>-160981</v>
      </c>
      <c r="E248" s="640">
        <v>-89914</v>
      </c>
      <c r="F248" s="571"/>
      <c r="G248" s="641">
        <v>-539520</v>
      </c>
      <c r="H248" s="9"/>
    </row>
    <row r="249" spans="1:9" ht="15" customHeight="1" thickBot="1">
      <c r="A249" s="567" t="s">
        <v>289</v>
      </c>
      <c r="B249" s="474">
        <v>1568133</v>
      </c>
      <c r="C249" s="452">
        <v>1711634</v>
      </c>
      <c r="D249" s="452">
        <v>2375086</v>
      </c>
      <c r="E249" s="642">
        <v>1855744</v>
      </c>
      <c r="F249" s="571"/>
      <c r="G249" s="8">
        <v>7510597</v>
      </c>
      <c r="H249" s="654"/>
    </row>
    <row r="250" spans="1:9" ht="15" customHeight="1">
      <c r="A250" s="578" t="s">
        <v>494</v>
      </c>
      <c r="B250" s="585"/>
      <c r="C250" s="586"/>
      <c r="D250" s="579"/>
      <c r="E250" s="580"/>
      <c r="F250" s="573"/>
      <c r="G250" s="581"/>
      <c r="H250" s="9"/>
      <c r="I250" s="659"/>
    </row>
    <row r="251" spans="1:9" ht="15" customHeight="1">
      <c r="A251" s="567" t="s">
        <v>856</v>
      </c>
      <c r="B251" s="643">
        <v>-26677</v>
      </c>
      <c r="C251" s="620">
        <v>28081</v>
      </c>
      <c r="D251" s="10">
        <v>87487</v>
      </c>
      <c r="E251" s="640">
        <v>-81562</v>
      </c>
      <c r="F251" s="571"/>
      <c r="G251" s="644">
        <v>6913</v>
      </c>
      <c r="H251" s="10"/>
    </row>
    <row r="252" spans="1:9" ht="15" customHeight="1">
      <c r="A252" s="567" t="s">
        <v>857</v>
      </c>
      <c r="B252" s="643">
        <v>-5895</v>
      </c>
      <c r="C252" s="620">
        <v>8220</v>
      </c>
      <c r="D252" s="1054">
        <v>67819</v>
      </c>
      <c r="E252" s="640">
        <v>-61396</v>
      </c>
      <c r="F252" s="571"/>
      <c r="G252" s="644">
        <v>8748</v>
      </c>
      <c r="H252" s="655"/>
    </row>
    <row r="253" spans="1:9" ht="15" customHeight="1">
      <c r="A253" s="567" t="s">
        <v>859</v>
      </c>
      <c r="B253" s="643">
        <v>4246</v>
      </c>
      <c r="C253" s="620">
        <v>-6633</v>
      </c>
      <c r="D253" s="1054">
        <v>-378</v>
      </c>
      <c r="E253" s="570">
        <v>30201</v>
      </c>
      <c r="F253" s="571"/>
      <c r="G253" s="583">
        <v>27436</v>
      </c>
      <c r="H253" s="655"/>
    </row>
    <row r="254" spans="1:9" ht="15" customHeight="1">
      <c r="A254" s="567" t="s">
        <v>860</v>
      </c>
      <c r="B254" s="645">
        <v>21923</v>
      </c>
      <c r="C254" s="618">
        <v>40046</v>
      </c>
      <c r="D254" s="1057">
        <v>47048</v>
      </c>
      <c r="E254" s="570">
        <v>79306</v>
      </c>
      <c r="F254" s="571"/>
      <c r="G254" s="583">
        <v>188323</v>
      </c>
      <c r="H254" s="655"/>
    </row>
    <row r="255" spans="1:9" ht="15" customHeight="1">
      <c r="A255" s="567" t="s">
        <v>717</v>
      </c>
      <c r="B255" s="643">
        <v>5233</v>
      </c>
      <c r="C255" s="620">
        <v>7585</v>
      </c>
      <c r="D255" s="1055">
        <v>16343</v>
      </c>
      <c r="E255" s="647">
        <v>-8948</v>
      </c>
      <c r="F255" s="571"/>
      <c r="G255" s="644">
        <v>20525</v>
      </c>
      <c r="H255" s="609"/>
    </row>
    <row r="256" spans="1:9" ht="15" customHeight="1">
      <c r="A256" s="574" t="s">
        <v>359</v>
      </c>
      <c r="B256" s="575">
        <v>-5412</v>
      </c>
      <c r="C256" s="646">
        <v>-2744</v>
      </c>
      <c r="D256" s="1057">
        <v>-7974</v>
      </c>
      <c r="E256" s="570">
        <v>-9503</v>
      </c>
      <c r="F256" s="571"/>
      <c r="G256" s="583">
        <v>-25529</v>
      </c>
      <c r="H256" s="609"/>
    </row>
    <row r="257" spans="1:9" ht="15" customHeight="1" thickBot="1">
      <c r="A257" s="567" t="s">
        <v>289</v>
      </c>
      <c r="B257" s="474">
        <v>-6582</v>
      </c>
      <c r="C257" s="452">
        <v>74555</v>
      </c>
      <c r="D257" s="452">
        <v>210345</v>
      </c>
      <c r="E257" s="642">
        <v>-51902</v>
      </c>
      <c r="F257" s="571"/>
      <c r="G257" s="648">
        <v>226416</v>
      </c>
      <c r="H257" s="655"/>
    </row>
    <row r="258" spans="1:9" ht="15" customHeight="1">
      <c r="A258" s="578" t="s">
        <v>768</v>
      </c>
      <c r="B258" s="584"/>
      <c r="C258" s="656"/>
      <c r="D258" s="1058"/>
      <c r="E258" s="587"/>
      <c r="F258" s="588"/>
      <c r="G258" s="589"/>
      <c r="H258" s="609"/>
      <c r="I258" s="660"/>
    </row>
    <row r="259" spans="1:9" ht="15" customHeight="1">
      <c r="A259" s="567" t="s">
        <v>856</v>
      </c>
      <c r="B259" s="590" t="s">
        <v>650</v>
      </c>
      <c r="C259" s="591">
        <v>2.2841613530083075E-2</v>
      </c>
      <c r="D259" s="591">
        <v>5.4627717664483523E-2</v>
      </c>
      <c r="E259" s="592" t="s">
        <v>650</v>
      </c>
      <c r="F259" s="571"/>
      <c r="G259" s="399">
        <v>1.3354895381501239E-3</v>
      </c>
      <c r="H259" s="609"/>
    </row>
    <row r="260" spans="1:9" ht="15" customHeight="1">
      <c r="A260" s="567" t="s">
        <v>857</v>
      </c>
      <c r="B260" s="590" t="s">
        <v>650</v>
      </c>
      <c r="C260" s="591">
        <v>3.8367110704517239E-2</v>
      </c>
      <c r="D260" s="591">
        <v>0.16176421480467315</v>
      </c>
      <c r="E260" s="592" t="s">
        <v>650</v>
      </c>
      <c r="F260" s="571"/>
      <c r="G260" s="649">
        <v>9.1256180759842279E-3</v>
      </c>
      <c r="H260" s="657"/>
    </row>
    <row r="261" spans="1:9" ht="15" customHeight="1">
      <c r="A261" s="567" t="s">
        <v>859</v>
      </c>
      <c r="B261" s="590">
        <v>2.9408301646338508E-2</v>
      </c>
      <c r="C261" s="591" t="s">
        <v>650</v>
      </c>
      <c r="D261" s="591" t="s">
        <v>650</v>
      </c>
      <c r="E261" s="592">
        <v>0.12563752693629307</v>
      </c>
      <c r="F261" s="571"/>
      <c r="G261" s="650">
        <v>3.6784432446347097E-2</v>
      </c>
      <c r="H261" s="601"/>
    </row>
    <row r="262" spans="1:9" ht="15" customHeight="1">
      <c r="A262" s="567" t="s">
        <v>860</v>
      </c>
      <c r="B262" s="590">
        <v>0.14252928862132186</v>
      </c>
      <c r="C262" s="591">
        <v>0.22768674452189536</v>
      </c>
      <c r="D262" s="591">
        <v>0.24711252107505083</v>
      </c>
      <c r="E262" s="592">
        <v>0.3554282743537342</v>
      </c>
      <c r="F262" s="571"/>
      <c r="G262" s="650">
        <v>0.25338966517091288</v>
      </c>
      <c r="H262" s="658"/>
    </row>
    <row r="263" spans="1:9" ht="15" customHeight="1">
      <c r="A263" s="574" t="s">
        <v>717</v>
      </c>
      <c r="B263" s="651">
        <v>5.6231329651200278E-2</v>
      </c>
      <c r="C263" s="594">
        <v>7.7943564132601686E-2</v>
      </c>
      <c r="D263" s="594">
        <v>0.13322084189246469</v>
      </c>
      <c r="E263" s="595" t="s">
        <v>650</v>
      </c>
      <c r="F263" s="571"/>
      <c r="G263" s="652">
        <v>4.8175775272037633E-2</v>
      </c>
      <c r="H263" s="658"/>
    </row>
    <row r="264" spans="1:9" ht="15" customHeight="1" thickBot="1">
      <c r="A264" s="597" t="s">
        <v>289</v>
      </c>
      <c r="B264" s="598" t="s">
        <v>650</v>
      </c>
      <c r="C264" s="599">
        <v>4.3557793313290107E-2</v>
      </c>
      <c r="D264" s="599">
        <v>8.8563108872689242E-2</v>
      </c>
      <c r="E264" s="600" t="s">
        <v>650</v>
      </c>
      <c r="F264" s="571"/>
      <c r="G264" s="661">
        <v>3.0146205421486466E-2</v>
      </c>
      <c r="H264" s="658"/>
    </row>
    <row r="265" spans="1:9" ht="15" customHeight="1">
      <c r="A265" s="178"/>
      <c r="B265" s="3"/>
      <c r="C265" s="3"/>
      <c r="D265" s="3"/>
      <c r="E265" s="3"/>
      <c r="F265" s="6"/>
      <c r="G265" s="5"/>
      <c r="H265" s="658"/>
    </row>
    <row r="266" spans="1:9" ht="15" customHeight="1">
      <c r="A266" s="178"/>
      <c r="B266" s="3"/>
      <c r="C266" s="3"/>
      <c r="D266" s="3"/>
      <c r="E266" s="3"/>
      <c r="F266" s="6"/>
      <c r="G266" s="5"/>
      <c r="H266" s="6"/>
    </row>
    <row r="267" spans="1:9" ht="15" customHeight="1" thickBot="1">
      <c r="A267" s="7" t="s">
        <v>748</v>
      </c>
      <c r="B267" s="6"/>
      <c r="C267" s="5"/>
      <c r="D267" s="3"/>
      <c r="E267" s="3"/>
      <c r="F267" s="6"/>
      <c r="G267" s="5" t="s">
        <v>966</v>
      </c>
      <c r="H267" s="5"/>
    </row>
    <row r="268" spans="1:9" ht="15" customHeight="1" thickBot="1">
      <c r="A268" s="558"/>
      <c r="B268" s="559" t="s">
        <v>631</v>
      </c>
      <c r="C268" s="559" t="s">
        <v>968</v>
      </c>
      <c r="D268" s="559" t="s">
        <v>969</v>
      </c>
      <c r="E268" s="560" t="s">
        <v>337</v>
      </c>
      <c r="F268" s="561"/>
      <c r="G268" s="562" t="s">
        <v>338</v>
      </c>
      <c r="H268" s="561"/>
    </row>
    <row r="269" spans="1:9" ht="15" customHeight="1">
      <c r="A269" s="558" t="s">
        <v>60</v>
      </c>
      <c r="B269" s="564" t="s">
        <v>913</v>
      </c>
      <c r="C269" s="564"/>
      <c r="D269" s="564"/>
      <c r="E269" s="565"/>
      <c r="F269" s="561"/>
      <c r="G269" s="566"/>
      <c r="H269" s="561"/>
    </row>
    <row r="270" spans="1:9" ht="15" customHeight="1">
      <c r="A270" s="567" t="s">
        <v>856</v>
      </c>
      <c r="B270" s="569">
        <v>1141654</v>
      </c>
      <c r="C270" s="569">
        <v>1234555</v>
      </c>
      <c r="D270" s="569">
        <v>1530772</v>
      </c>
      <c r="E270" s="570">
        <v>1195851</v>
      </c>
      <c r="F270" s="571"/>
      <c r="G270" s="572">
        <v>5094537</v>
      </c>
      <c r="H270" s="9"/>
    </row>
    <row r="271" spans="1:9" ht="15" customHeight="1">
      <c r="A271" s="567" t="s">
        <v>857</v>
      </c>
      <c r="B271" s="569">
        <v>105365</v>
      </c>
      <c r="C271" s="569">
        <v>119645</v>
      </c>
      <c r="D271" s="569">
        <v>282621</v>
      </c>
      <c r="E271" s="570">
        <v>222123</v>
      </c>
      <c r="F271" s="571"/>
      <c r="G271" s="572">
        <v>729754</v>
      </c>
      <c r="H271" s="9"/>
    </row>
    <row r="272" spans="1:9" ht="15" customHeight="1">
      <c r="A272" s="567" t="s">
        <v>859</v>
      </c>
      <c r="B272" s="569">
        <v>148191</v>
      </c>
      <c r="C272" s="569">
        <v>191742</v>
      </c>
      <c r="D272" s="569">
        <v>203097</v>
      </c>
      <c r="E272" s="639">
        <v>190647</v>
      </c>
      <c r="F272" s="571"/>
      <c r="G272" s="572">
        <v>733677</v>
      </c>
      <c r="H272" s="9"/>
    </row>
    <row r="273" spans="1:9" ht="15" customHeight="1">
      <c r="A273" s="567" t="s">
        <v>860</v>
      </c>
      <c r="B273" s="569">
        <v>133624</v>
      </c>
      <c r="C273" s="569">
        <v>125862</v>
      </c>
      <c r="D273" s="569">
        <v>144962</v>
      </c>
      <c r="E273" s="639">
        <v>156109</v>
      </c>
      <c r="F273" s="571"/>
      <c r="G273" s="572">
        <v>560557</v>
      </c>
      <c r="H273" s="9"/>
    </row>
    <row r="274" spans="1:9" ht="15" customHeight="1">
      <c r="A274" s="567" t="s">
        <v>718</v>
      </c>
      <c r="B274" s="569">
        <v>145105</v>
      </c>
      <c r="C274" s="569">
        <v>110149</v>
      </c>
      <c r="D274" s="569">
        <v>110110</v>
      </c>
      <c r="E274" s="639">
        <v>96753</v>
      </c>
      <c r="F274" s="571"/>
      <c r="G274" s="572">
        <v>470947</v>
      </c>
      <c r="H274" s="9"/>
    </row>
    <row r="275" spans="1:9" ht="15" customHeight="1">
      <c r="A275" s="574" t="s">
        <v>288</v>
      </c>
      <c r="B275" s="646">
        <v>-56140</v>
      </c>
      <c r="C275" s="646">
        <v>-68223</v>
      </c>
      <c r="D275" s="582">
        <v>-118479</v>
      </c>
      <c r="E275" s="640">
        <v>-154769</v>
      </c>
      <c r="F275" s="571"/>
      <c r="G275" s="641">
        <v>-398147</v>
      </c>
      <c r="H275" s="9"/>
    </row>
    <row r="276" spans="1:9" ht="15" customHeight="1" thickBot="1">
      <c r="A276" s="567" t="s">
        <v>289</v>
      </c>
      <c r="B276" s="499">
        <v>1617799</v>
      </c>
      <c r="C276" s="662">
        <v>1713730</v>
      </c>
      <c r="D276" s="662">
        <v>2153082</v>
      </c>
      <c r="E276" s="642">
        <v>1706714</v>
      </c>
      <c r="F276" s="571"/>
      <c r="G276" s="8">
        <v>7191325</v>
      </c>
      <c r="H276" s="654"/>
      <c r="I276" s="659"/>
    </row>
    <row r="277" spans="1:9" ht="15" customHeight="1">
      <c r="A277" s="578" t="s">
        <v>494</v>
      </c>
      <c r="B277" s="585"/>
      <c r="C277" s="585"/>
      <c r="D277" s="563"/>
      <c r="E277" s="580"/>
      <c r="F277" s="573"/>
      <c r="G277" s="581"/>
      <c r="H277" s="9"/>
    </row>
    <row r="278" spans="1:9" ht="15" customHeight="1">
      <c r="A278" s="567" t="s">
        <v>856</v>
      </c>
      <c r="B278" s="620">
        <v>14634</v>
      </c>
      <c r="C278" s="620">
        <v>18794</v>
      </c>
      <c r="D278" s="645">
        <v>56662</v>
      </c>
      <c r="E278" s="640">
        <v>-88363</v>
      </c>
      <c r="F278" s="571"/>
      <c r="G278" s="644">
        <v>2881</v>
      </c>
      <c r="H278" s="10"/>
    </row>
    <row r="279" spans="1:9" ht="15" customHeight="1">
      <c r="A279" s="567" t="s">
        <v>857</v>
      </c>
      <c r="B279" s="620">
        <v>-2881</v>
      </c>
      <c r="C279" s="620">
        <v>-11</v>
      </c>
      <c r="D279" s="582">
        <v>44574</v>
      </c>
      <c r="E279" s="640">
        <v>1488</v>
      </c>
      <c r="F279" s="571"/>
      <c r="G279" s="644">
        <v>43170</v>
      </c>
      <c r="H279" s="655"/>
    </row>
    <row r="280" spans="1:9" ht="15" customHeight="1">
      <c r="A280" s="567" t="s">
        <v>859</v>
      </c>
      <c r="B280" s="620">
        <v>4101</v>
      </c>
      <c r="C280" s="620">
        <v>27418</v>
      </c>
      <c r="D280" s="582">
        <v>18646</v>
      </c>
      <c r="E280" s="570">
        <v>13734</v>
      </c>
      <c r="F280" s="571"/>
      <c r="G280" s="583">
        <v>63899</v>
      </c>
      <c r="H280" s="655"/>
    </row>
    <row r="281" spans="1:9" ht="15" customHeight="1">
      <c r="A281" s="567" t="s">
        <v>860</v>
      </c>
      <c r="B281" s="618">
        <v>10403</v>
      </c>
      <c r="C281" s="618">
        <v>14881</v>
      </c>
      <c r="D281" s="646">
        <v>13904</v>
      </c>
      <c r="E281" s="570">
        <v>16302</v>
      </c>
      <c r="F281" s="571"/>
      <c r="G281" s="583">
        <v>55490</v>
      </c>
      <c r="H281" s="655"/>
    </row>
    <row r="282" spans="1:9" ht="15" customHeight="1">
      <c r="A282" s="567" t="s">
        <v>287</v>
      </c>
      <c r="B282" s="620">
        <v>-3045</v>
      </c>
      <c r="C282" s="620">
        <v>1215</v>
      </c>
      <c r="D282" s="620">
        <v>14169</v>
      </c>
      <c r="E282" s="647">
        <v>-5929</v>
      </c>
      <c r="F282" s="571"/>
      <c r="G282" s="644">
        <v>5063</v>
      </c>
      <c r="H282" s="609"/>
    </row>
    <row r="283" spans="1:9" ht="15" customHeight="1">
      <c r="A283" s="574" t="s">
        <v>359</v>
      </c>
      <c r="B283" s="646">
        <v>-7777</v>
      </c>
      <c r="C283" s="646">
        <v>-7454</v>
      </c>
      <c r="D283" s="646">
        <v>-4884</v>
      </c>
      <c r="E283" s="570">
        <v>-4953</v>
      </c>
      <c r="F283" s="571"/>
      <c r="G283" s="583">
        <v>-24875</v>
      </c>
      <c r="H283" s="609"/>
    </row>
    <row r="284" spans="1:9" ht="15" customHeight="1" thickBot="1">
      <c r="A284" s="567" t="s">
        <v>289</v>
      </c>
      <c r="B284" s="499">
        <v>15435</v>
      </c>
      <c r="C284" s="662">
        <v>54843</v>
      </c>
      <c r="D284" s="662">
        <v>143071</v>
      </c>
      <c r="E284" s="642">
        <v>-67721</v>
      </c>
      <c r="F284" s="571"/>
      <c r="G284" s="648">
        <v>145628</v>
      </c>
      <c r="H284" s="655"/>
    </row>
    <row r="285" spans="1:9" ht="15" customHeight="1">
      <c r="A285" s="578" t="s">
        <v>768</v>
      </c>
      <c r="B285" s="584"/>
      <c r="C285" s="584"/>
      <c r="D285" s="585"/>
      <c r="E285" s="587"/>
      <c r="F285" s="588"/>
      <c r="G285" s="589"/>
      <c r="H285" s="609"/>
    </row>
    <row r="286" spans="1:9" ht="15" customHeight="1">
      <c r="A286" s="567" t="s">
        <v>856</v>
      </c>
      <c r="B286" s="590">
        <v>1.2818244406799259E-2</v>
      </c>
      <c r="C286" s="590">
        <v>1.5223299083475422E-2</v>
      </c>
      <c r="D286" s="590">
        <v>3.7015309922052403E-2</v>
      </c>
      <c r="E286" s="592" t="s">
        <v>650</v>
      </c>
      <c r="F286" s="571"/>
      <c r="G286" s="399">
        <v>5.6550771934721442E-4</v>
      </c>
      <c r="H286" s="609"/>
      <c r="I286" s="660"/>
    </row>
    <row r="287" spans="1:9">
      <c r="A287" s="567" t="s">
        <v>857</v>
      </c>
      <c r="B287" s="590" t="s">
        <v>650</v>
      </c>
      <c r="C287" s="590" t="s">
        <v>650</v>
      </c>
      <c r="D287" s="590">
        <v>0.15771651788083688</v>
      </c>
      <c r="E287" s="592">
        <v>6.6989910995259383E-3</v>
      </c>
      <c r="F287" s="571"/>
      <c r="G287" s="650">
        <v>5.9156921373503951E-2</v>
      </c>
      <c r="H287" s="657"/>
    </row>
    <row r="288" spans="1:9">
      <c r="A288" s="567" t="s">
        <v>859</v>
      </c>
      <c r="B288" s="590">
        <v>2.7673745369151972E-2</v>
      </c>
      <c r="C288" s="590">
        <v>0.14299423183235807</v>
      </c>
      <c r="D288" s="590">
        <v>9.1808347735318596E-2</v>
      </c>
      <c r="E288" s="592">
        <v>7.2038899117216643E-2</v>
      </c>
      <c r="F288" s="571"/>
      <c r="G288" s="650">
        <v>8.7094184498082941E-2</v>
      </c>
      <c r="H288" s="601"/>
    </row>
    <row r="289" spans="1:9">
      <c r="A289" s="567" t="s">
        <v>860</v>
      </c>
      <c r="B289" s="590">
        <v>7.7852780937556126E-2</v>
      </c>
      <c r="C289" s="590">
        <v>0.11823266752474933</v>
      </c>
      <c r="D289" s="590">
        <v>9.5914791462590201E-2</v>
      </c>
      <c r="E289" s="592">
        <v>0.1044270349563446</v>
      </c>
      <c r="F289" s="571"/>
      <c r="G289" s="650">
        <v>9.8990825197080759E-2</v>
      </c>
      <c r="H289" s="658"/>
    </row>
    <row r="290" spans="1:9">
      <c r="A290" s="574" t="s">
        <v>718</v>
      </c>
      <c r="B290" s="651" t="s">
        <v>650</v>
      </c>
      <c r="C290" s="651">
        <v>1.1030513213919327E-2</v>
      </c>
      <c r="D290" s="651">
        <v>0.12868041049859233</v>
      </c>
      <c r="E290" s="595" t="s">
        <v>650</v>
      </c>
      <c r="F290" s="571"/>
      <c r="G290" s="596">
        <v>1.0750678951134629E-2</v>
      </c>
      <c r="H290" s="658"/>
    </row>
    <row r="291" spans="1:9" ht="15.75" thickBot="1">
      <c r="A291" s="597" t="s">
        <v>289</v>
      </c>
      <c r="B291" s="598">
        <v>9.5407402279269558E-3</v>
      </c>
      <c r="C291" s="598">
        <v>3.2002124021870422E-2</v>
      </c>
      <c r="D291" s="598">
        <v>6.6449396725252449E-2</v>
      </c>
      <c r="E291" s="600" t="s">
        <v>650</v>
      </c>
      <c r="F291" s="571"/>
      <c r="G291" s="661">
        <v>2.0250510163287015E-2</v>
      </c>
      <c r="H291" s="658"/>
    </row>
    <row r="292" spans="1:9">
      <c r="A292" s="178"/>
      <c r="B292" s="3"/>
      <c r="C292" s="3"/>
      <c r="D292" s="3"/>
      <c r="E292" s="3"/>
      <c r="F292" s="6"/>
      <c r="G292" s="5"/>
      <c r="H292" s="658"/>
    </row>
    <row r="293" spans="1:9">
      <c r="A293" s="178"/>
      <c r="B293" s="3"/>
      <c r="C293" s="3"/>
      <c r="D293" s="3"/>
      <c r="E293" s="3"/>
      <c r="F293" s="6"/>
      <c r="G293" s="5"/>
      <c r="H293" s="658"/>
    </row>
    <row r="294" spans="1:9" ht="15.75" thickBot="1">
      <c r="A294" s="7" t="s">
        <v>861</v>
      </c>
      <c r="B294" s="6"/>
      <c r="C294" s="5"/>
      <c r="D294" s="3"/>
      <c r="E294" s="3"/>
      <c r="F294" s="6"/>
      <c r="G294" s="5" t="s">
        <v>966</v>
      </c>
      <c r="H294" s="5"/>
    </row>
    <row r="295" spans="1:9" ht="15.75" thickBot="1">
      <c r="A295" s="558"/>
      <c r="B295" s="559" t="s">
        <v>631</v>
      </c>
      <c r="C295" s="559" t="s">
        <v>968</v>
      </c>
      <c r="D295" s="559" t="s">
        <v>969</v>
      </c>
      <c r="E295" s="560" t="s">
        <v>337</v>
      </c>
      <c r="F295" s="561"/>
      <c r="G295" s="562" t="s">
        <v>750</v>
      </c>
      <c r="H295" s="561"/>
    </row>
    <row r="296" spans="1:9">
      <c r="A296" s="558" t="s">
        <v>60</v>
      </c>
      <c r="B296" s="564" t="s">
        <v>913</v>
      </c>
      <c r="C296" s="564"/>
      <c r="D296" s="564"/>
      <c r="E296" s="565"/>
      <c r="F296" s="561"/>
      <c r="G296" s="566"/>
      <c r="H296" s="561"/>
    </row>
    <row r="297" spans="1:9">
      <c r="A297" s="567" t="s">
        <v>856</v>
      </c>
      <c r="B297" s="569">
        <v>1126694</v>
      </c>
      <c r="C297" s="569">
        <v>1243819</v>
      </c>
      <c r="D297" s="569">
        <v>1524397</v>
      </c>
      <c r="E297" s="570">
        <v>1147409</v>
      </c>
      <c r="F297" s="571"/>
      <c r="G297" s="572">
        <v>5125464</v>
      </c>
      <c r="H297" s="9"/>
    </row>
    <row r="298" spans="1:9">
      <c r="A298" s="567" t="s">
        <v>857</v>
      </c>
      <c r="B298" s="569">
        <v>125246</v>
      </c>
      <c r="C298" s="569">
        <v>161286</v>
      </c>
      <c r="D298" s="569">
        <v>366951</v>
      </c>
      <c r="E298" s="570">
        <v>126737</v>
      </c>
      <c r="F298" s="571"/>
      <c r="G298" s="572">
        <v>780221</v>
      </c>
      <c r="H298" s="9"/>
    </row>
    <row r="299" spans="1:9">
      <c r="A299" s="567" t="s">
        <v>858</v>
      </c>
      <c r="B299" s="569">
        <v>94374</v>
      </c>
      <c r="C299" s="569">
        <v>99776</v>
      </c>
      <c r="D299" s="569">
        <v>141111</v>
      </c>
      <c r="E299" s="570">
        <v>105045</v>
      </c>
      <c r="F299" s="571"/>
      <c r="G299" s="663" t="s">
        <v>650</v>
      </c>
      <c r="H299" s="9"/>
    </row>
    <row r="300" spans="1:9">
      <c r="A300" s="567" t="s">
        <v>859</v>
      </c>
      <c r="B300" s="569">
        <v>151131</v>
      </c>
      <c r="C300" s="569">
        <v>187410</v>
      </c>
      <c r="D300" s="569">
        <v>181227</v>
      </c>
      <c r="E300" s="639">
        <v>236602</v>
      </c>
      <c r="F300" s="571"/>
      <c r="G300" s="572">
        <v>756370</v>
      </c>
      <c r="H300" s="9"/>
    </row>
    <row r="301" spans="1:9">
      <c r="A301" s="567" t="s">
        <v>860</v>
      </c>
      <c r="B301" s="569">
        <v>149647</v>
      </c>
      <c r="C301" s="569">
        <v>154414</v>
      </c>
      <c r="D301" s="569">
        <v>137342</v>
      </c>
      <c r="E301" s="639">
        <v>152141</v>
      </c>
      <c r="F301" s="571"/>
      <c r="G301" s="572">
        <v>593544</v>
      </c>
      <c r="H301" s="9"/>
    </row>
    <row r="302" spans="1:9">
      <c r="A302" s="567" t="s">
        <v>718</v>
      </c>
      <c r="B302" s="569">
        <v>62337</v>
      </c>
      <c r="C302" s="569">
        <v>64150</v>
      </c>
      <c r="D302" s="569">
        <v>71839</v>
      </c>
      <c r="E302" s="639">
        <v>69991</v>
      </c>
      <c r="F302" s="571"/>
      <c r="G302" s="572">
        <v>662808</v>
      </c>
      <c r="H302" s="9"/>
    </row>
    <row r="303" spans="1:9">
      <c r="A303" s="574" t="s">
        <v>288</v>
      </c>
      <c r="B303" s="646">
        <v>-105647</v>
      </c>
      <c r="C303" s="646">
        <v>-113836</v>
      </c>
      <c r="D303" s="582">
        <v>-99466</v>
      </c>
      <c r="E303" s="640">
        <v>-65734</v>
      </c>
      <c r="F303" s="571"/>
      <c r="G303" s="641">
        <v>-387772</v>
      </c>
      <c r="H303" s="654"/>
    </row>
    <row r="304" spans="1:9" ht="15.75" thickBot="1">
      <c r="A304" s="567" t="s">
        <v>289</v>
      </c>
      <c r="B304" s="662">
        <v>1603782</v>
      </c>
      <c r="C304" s="662">
        <v>1797019</v>
      </c>
      <c r="D304" s="662">
        <v>2323401</v>
      </c>
      <c r="E304" s="642">
        <v>1772191</v>
      </c>
      <c r="F304" s="571"/>
      <c r="G304" s="8">
        <v>7530635</v>
      </c>
      <c r="H304" s="9"/>
      <c r="I304" s="664"/>
    </row>
    <row r="305" spans="1:9">
      <c r="A305" s="578" t="s">
        <v>494</v>
      </c>
      <c r="B305" s="585"/>
      <c r="C305" s="585"/>
      <c r="D305" s="563"/>
      <c r="E305" s="580"/>
      <c r="F305" s="573"/>
      <c r="G305" s="581"/>
      <c r="H305" s="10"/>
    </row>
    <row r="306" spans="1:9">
      <c r="A306" s="567" t="s">
        <v>856</v>
      </c>
      <c r="B306" s="620">
        <v>14834</v>
      </c>
      <c r="C306" s="620">
        <v>43180</v>
      </c>
      <c r="D306" s="645">
        <v>64419</v>
      </c>
      <c r="E306" s="640">
        <v>-129257</v>
      </c>
      <c r="F306" s="571"/>
      <c r="G306" s="644">
        <v>29917</v>
      </c>
      <c r="H306" s="655"/>
    </row>
    <row r="307" spans="1:9">
      <c r="A307" s="567" t="s">
        <v>857</v>
      </c>
      <c r="B307" s="620">
        <v>1761</v>
      </c>
      <c r="C307" s="620">
        <v>2184</v>
      </c>
      <c r="D307" s="582">
        <v>70519</v>
      </c>
      <c r="E307" s="640">
        <v>-6886</v>
      </c>
      <c r="F307" s="571"/>
      <c r="G307" s="644">
        <v>67578</v>
      </c>
      <c r="H307" s="655"/>
    </row>
    <row r="308" spans="1:9">
      <c r="A308" s="567" t="s">
        <v>858</v>
      </c>
      <c r="B308" s="620">
        <v>-7066</v>
      </c>
      <c r="C308" s="620">
        <v>-5891</v>
      </c>
      <c r="D308" s="645">
        <v>16086</v>
      </c>
      <c r="E308" s="640">
        <v>-9126</v>
      </c>
      <c r="F308" s="571"/>
      <c r="G308" s="665" t="s">
        <v>650</v>
      </c>
      <c r="H308" s="10"/>
    </row>
    <row r="309" spans="1:9">
      <c r="A309" s="567" t="s">
        <v>859</v>
      </c>
      <c r="B309" s="620">
        <v>-2397</v>
      </c>
      <c r="C309" s="620">
        <v>-4620</v>
      </c>
      <c r="D309" s="582">
        <v>5613</v>
      </c>
      <c r="E309" s="570">
        <v>36634</v>
      </c>
      <c r="F309" s="571"/>
      <c r="G309" s="583">
        <v>35230</v>
      </c>
      <c r="H309" s="609"/>
    </row>
    <row r="310" spans="1:9">
      <c r="A310" s="567" t="s">
        <v>860</v>
      </c>
      <c r="B310" s="618">
        <v>14047</v>
      </c>
      <c r="C310" s="618">
        <v>11256</v>
      </c>
      <c r="D310" s="646">
        <v>12666</v>
      </c>
      <c r="E310" s="570">
        <v>17192</v>
      </c>
      <c r="F310" s="571"/>
      <c r="G310" s="583">
        <v>55161</v>
      </c>
      <c r="H310" s="609"/>
    </row>
    <row r="311" spans="1:9">
      <c r="A311" s="567" t="s">
        <v>718</v>
      </c>
      <c r="B311" s="620">
        <v>3390</v>
      </c>
      <c r="C311" s="620">
        <v>-5999</v>
      </c>
      <c r="D311" s="620">
        <v>-2939</v>
      </c>
      <c r="E311" s="647">
        <v>-6506</v>
      </c>
      <c r="F311" s="571"/>
      <c r="G311" s="644">
        <v>-16225</v>
      </c>
      <c r="H311" s="655"/>
    </row>
    <row r="312" spans="1:9">
      <c r="A312" s="574" t="s">
        <v>359</v>
      </c>
      <c r="B312" s="646">
        <v>-7897</v>
      </c>
      <c r="C312" s="646">
        <v>-6896</v>
      </c>
      <c r="D312" s="646">
        <v>-7592</v>
      </c>
      <c r="E312" s="570">
        <v>-11807</v>
      </c>
      <c r="F312" s="571"/>
      <c r="G312" s="583">
        <v>-38515</v>
      </c>
      <c r="H312" s="609"/>
      <c r="I312" s="660"/>
    </row>
    <row r="313" spans="1:9" ht="15.75" thickBot="1">
      <c r="A313" s="567" t="s">
        <v>289</v>
      </c>
      <c r="B313" s="662">
        <v>16672</v>
      </c>
      <c r="C313" s="662">
        <v>33214</v>
      </c>
      <c r="D313" s="1059">
        <v>158772</v>
      </c>
      <c r="E313" s="642">
        <v>-109756</v>
      </c>
      <c r="F313" s="571"/>
      <c r="G313" s="648">
        <v>133146</v>
      </c>
      <c r="H313" s="609"/>
    </row>
    <row r="314" spans="1:9">
      <c r="A314" s="578" t="s">
        <v>768</v>
      </c>
      <c r="B314" s="584"/>
      <c r="C314" s="584"/>
      <c r="D314" s="585"/>
      <c r="E314" s="587"/>
      <c r="F314" s="588"/>
      <c r="G314" s="589"/>
      <c r="H314" s="657"/>
    </row>
    <row r="315" spans="1:9">
      <c r="A315" s="567" t="s">
        <v>856</v>
      </c>
      <c r="B315" s="590">
        <v>1.31659527786604E-2</v>
      </c>
      <c r="C315" s="590">
        <v>3.4715662005484718E-2</v>
      </c>
      <c r="D315" s="590">
        <v>4.2258676709544821E-2</v>
      </c>
      <c r="E315" s="592" t="s">
        <v>650</v>
      </c>
      <c r="F315" s="571"/>
      <c r="G315" s="399">
        <v>5.8369349584740035E-3</v>
      </c>
      <c r="H315" s="666"/>
    </row>
    <row r="316" spans="1:9">
      <c r="A316" s="567" t="s">
        <v>857</v>
      </c>
      <c r="B316" s="590">
        <v>1.4060329271992718E-2</v>
      </c>
      <c r="C316" s="590">
        <v>1.3541162903165805E-2</v>
      </c>
      <c r="D316" s="590">
        <v>0.1921755220724293</v>
      </c>
      <c r="E316" s="592" t="s">
        <v>650</v>
      </c>
      <c r="F316" s="571"/>
      <c r="G316" s="650">
        <v>8.6613920927532076E-2</v>
      </c>
      <c r="H316" s="658"/>
    </row>
    <row r="317" spans="1:9">
      <c r="A317" s="567" t="s">
        <v>858</v>
      </c>
      <c r="B317" s="590" t="s">
        <v>650</v>
      </c>
      <c r="C317" s="590" t="s">
        <v>650</v>
      </c>
      <c r="D317" s="590">
        <v>0.11399536535068137</v>
      </c>
      <c r="E317" s="592" t="s">
        <v>650</v>
      </c>
      <c r="F317" s="571"/>
      <c r="G317" s="667" t="s">
        <v>650</v>
      </c>
      <c r="H317" s="658"/>
    </row>
    <row r="318" spans="1:9">
      <c r="A318" s="567" t="s">
        <v>859</v>
      </c>
      <c r="B318" s="590" t="s">
        <v>650</v>
      </c>
      <c r="C318" s="590" t="s">
        <v>650</v>
      </c>
      <c r="D318" s="590">
        <v>3.0972206128225925E-2</v>
      </c>
      <c r="E318" s="592">
        <v>0.15483385601136085</v>
      </c>
      <c r="F318" s="571"/>
      <c r="G318" s="650">
        <v>4.6577733120033847E-2</v>
      </c>
      <c r="H318" s="668"/>
    </row>
    <row r="319" spans="1:9">
      <c r="A319" s="567" t="s">
        <v>860</v>
      </c>
      <c r="B319" s="590">
        <v>9.3867568344169941E-2</v>
      </c>
      <c r="C319" s="590">
        <v>7.2894944758894922E-2</v>
      </c>
      <c r="D319" s="590">
        <v>9.2222335483683068E-2</v>
      </c>
      <c r="E319" s="592">
        <v>0.11300044038096239</v>
      </c>
      <c r="F319" s="571"/>
      <c r="G319" s="650">
        <v>9.2934980388985483E-2</v>
      </c>
      <c r="H319" s="658"/>
    </row>
    <row r="320" spans="1:9">
      <c r="A320" s="574" t="s">
        <v>718</v>
      </c>
      <c r="B320" s="651">
        <v>5.4381827806920448E-2</v>
      </c>
      <c r="C320" s="651" t="s">
        <v>650</v>
      </c>
      <c r="D320" s="594" t="s">
        <v>650</v>
      </c>
      <c r="E320" s="595" t="s">
        <v>650</v>
      </c>
      <c r="F320" s="571"/>
      <c r="G320" s="652" t="s">
        <v>650</v>
      </c>
      <c r="H320" s="669"/>
    </row>
    <row r="321" spans="1:9" ht="15.75" thickBot="1">
      <c r="A321" s="597" t="s">
        <v>289</v>
      </c>
      <c r="B321" s="598">
        <v>1.0395427807519975E-2</v>
      </c>
      <c r="C321" s="598">
        <v>1.8482831845406198E-2</v>
      </c>
      <c r="D321" s="598">
        <v>6.8336029811470342E-2</v>
      </c>
      <c r="E321" s="600" t="s">
        <v>650</v>
      </c>
      <c r="F321" s="571"/>
      <c r="G321" s="661">
        <v>1.7680580721280478E-2</v>
      </c>
      <c r="H321" s="658"/>
    </row>
    <row r="322" spans="1:9">
      <c r="A322" s="6"/>
      <c r="B322" s="6"/>
      <c r="C322" s="6"/>
      <c r="D322" s="6"/>
      <c r="E322" s="6"/>
      <c r="F322" s="6"/>
      <c r="G322" s="4"/>
      <c r="H322" s="6"/>
    </row>
    <row r="323" spans="1:9">
      <c r="A323" s="6"/>
      <c r="B323" s="6"/>
      <c r="C323" s="6"/>
      <c r="D323" s="6"/>
      <c r="E323" s="6"/>
      <c r="F323" s="6"/>
      <c r="G323" s="6"/>
      <c r="H323" s="6"/>
    </row>
    <row r="324" spans="1:9" ht="15.75" thickBot="1">
      <c r="A324" s="7" t="s">
        <v>617</v>
      </c>
      <c r="B324" s="6"/>
      <c r="C324" s="5"/>
      <c r="D324" s="3"/>
      <c r="E324" s="3"/>
      <c r="F324" s="6"/>
      <c r="G324" s="5" t="s">
        <v>966</v>
      </c>
      <c r="H324" s="5"/>
    </row>
    <row r="325" spans="1:9" ht="15.75" thickBot="1">
      <c r="A325" s="558"/>
      <c r="B325" s="559" t="s">
        <v>631</v>
      </c>
      <c r="C325" s="559" t="s">
        <v>968</v>
      </c>
      <c r="D325" s="559" t="s">
        <v>969</v>
      </c>
      <c r="E325" s="560" t="s">
        <v>337</v>
      </c>
      <c r="F325" s="561"/>
      <c r="G325" s="562" t="s">
        <v>750</v>
      </c>
      <c r="H325" s="561"/>
    </row>
    <row r="326" spans="1:9">
      <c r="A326" s="558" t="s">
        <v>60</v>
      </c>
      <c r="B326" s="670" t="s">
        <v>913</v>
      </c>
      <c r="C326" s="564"/>
      <c r="D326" s="564"/>
      <c r="E326" s="565"/>
      <c r="F326" s="561"/>
      <c r="G326" s="566"/>
      <c r="H326" s="561"/>
    </row>
    <row r="327" spans="1:9">
      <c r="A327" s="567" t="s">
        <v>856</v>
      </c>
      <c r="B327" s="569">
        <v>1218878</v>
      </c>
      <c r="C327" s="569">
        <v>1228029</v>
      </c>
      <c r="D327" s="569">
        <v>1468248</v>
      </c>
      <c r="E327" s="570">
        <v>1025295</v>
      </c>
      <c r="F327" s="571"/>
      <c r="G327" s="572">
        <v>5165574</v>
      </c>
      <c r="H327" s="9"/>
    </row>
    <row r="328" spans="1:9">
      <c r="A328" s="567" t="s">
        <v>857</v>
      </c>
      <c r="B328" s="569">
        <v>153179</v>
      </c>
      <c r="C328" s="569">
        <v>250391</v>
      </c>
      <c r="D328" s="569">
        <v>384123</v>
      </c>
      <c r="E328" s="570">
        <v>167338</v>
      </c>
      <c r="F328" s="571"/>
      <c r="G328" s="572">
        <v>955031</v>
      </c>
      <c r="H328" s="9"/>
    </row>
    <row r="329" spans="1:9">
      <c r="A329" s="567" t="s">
        <v>858</v>
      </c>
      <c r="B329" s="569">
        <v>128315</v>
      </c>
      <c r="C329" s="569">
        <v>139088</v>
      </c>
      <c r="D329" s="569">
        <v>188038</v>
      </c>
      <c r="E329" s="570">
        <v>142065</v>
      </c>
      <c r="F329" s="571"/>
      <c r="G329" s="663" t="s">
        <v>650</v>
      </c>
      <c r="H329" s="9"/>
    </row>
    <row r="330" spans="1:9">
      <c r="A330" s="567" t="s">
        <v>859</v>
      </c>
      <c r="B330" s="569">
        <v>173629</v>
      </c>
      <c r="C330" s="569">
        <v>185569</v>
      </c>
      <c r="D330" s="569">
        <v>256332</v>
      </c>
      <c r="E330" s="639">
        <v>187240</v>
      </c>
      <c r="F330" s="571"/>
      <c r="G330" s="572">
        <v>802770</v>
      </c>
      <c r="H330" s="9"/>
    </row>
    <row r="331" spans="1:9">
      <c r="A331" s="567" t="s">
        <v>860</v>
      </c>
      <c r="B331" s="569">
        <v>128710</v>
      </c>
      <c r="C331" s="569">
        <v>128045</v>
      </c>
      <c r="D331" s="569">
        <v>133121</v>
      </c>
      <c r="E331" s="639">
        <v>147400</v>
      </c>
      <c r="F331" s="571"/>
      <c r="G331" s="572">
        <v>537276</v>
      </c>
      <c r="H331" s="9"/>
    </row>
    <row r="332" spans="1:9">
      <c r="A332" s="567" t="s">
        <v>718</v>
      </c>
      <c r="B332" s="569">
        <v>67528</v>
      </c>
      <c r="C332" s="569">
        <v>75136</v>
      </c>
      <c r="D332" s="569">
        <v>79408</v>
      </c>
      <c r="E332" s="639">
        <v>84221</v>
      </c>
      <c r="F332" s="571"/>
      <c r="G332" s="572">
        <v>678335</v>
      </c>
      <c r="H332" s="9"/>
    </row>
    <row r="333" spans="1:9">
      <c r="A333" s="574" t="s">
        <v>288</v>
      </c>
      <c r="B333" s="646">
        <v>-148433</v>
      </c>
      <c r="C333" s="646">
        <v>-216528</v>
      </c>
      <c r="D333" s="582">
        <v>-201537</v>
      </c>
      <c r="E333" s="640">
        <v>-99195</v>
      </c>
      <c r="F333" s="571"/>
      <c r="G333" s="641">
        <v>-632978</v>
      </c>
      <c r="H333" s="654"/>
      <c r="I333" s="664"/>
    </row>
    <row r="334" spans="1:9" ht="15.75" thickBot="1">
      <c r="A334" s="567" t="s">
        <v>289</v>
      </c>
      <c r="B334" s="662">
        <v>1721806</v>
      </c>
      <c r="C334" s="662">
        <v>1789730</v>
      </c>
      <c r="D334" s="662">
        <v>2307733</v>
      </c>
      <c r="E334" s="642">
        <v>1654364</v>
      </c>
      <c r="F334" s="571"/>
      <c r="G334" s="8">
        <v>7506008</v>
      </c>
      <c r="H334" s="9"/>
    </row>
    <row r="335" spans="1:9">
      <c r="A335" s="578" t="s">
        <v>494</v>
      </c>
      <c r="B335" s="585"/>
      <c r="C335" s="585"/>
      <c r="D335" s="563"/>
      <c r="E335" s="580"/>
      <c r="F335" s="573"/>
      <c r="G335" s="581"/>
      <c r="H335" s="10"/>
    </row>
    <row r="336" spans="1:9">
      <c r="A336" s="567" t="s">
        <v>856</v>
      </c>
      <c r="B336" s="620">
        <v>49126</v>
      </c>
      <c r="C336" s="620">
        <v>26252</v>
      </c>
      <c r="D336" s="645">
        <v>82146</v>
      </c>
      <c r="E336" s="640">
        <v>-116144</v>
      </c>
      <c r="F336" s="571"/>
      <c r="G336" s="644">
        <v>67864</v>
      </c>
      <c r="H336" s="10"/>
    </row>
    <row r="337" spans="1:9">
      <c r="A337" s="567" t="s">
        <v>857</v>
      </c>
      <c r="B337" s="620">
        <v>2573</v>
      </c>
      <c r="C337" s="620">
        <v>24785</v>
      </c>
      <c r="D337" s="582">
        <v>71664</v>
      </c>
      <c r="E337" s="640">
        <v>13631</v>
      </c>
      <c r="F337" s="571"/>
      <c r="G337" s="644">
        <v>112653</v>
      </c>
      <c r="H337" s="655"/>
    </row>
    <row r="338" spans="1:9">
      <c r="A338" s="567" t="s">
        <v>858</v>
      </c>
      <c r="B338" s="620">
        <v>-9950</v>
      </c>
      <c r="C338" s="620">
        <v>-5641</v>
      </c>
      <c r="D338" s="645">
        <v>20167</v>
      </c>
      <c r="E338" s="640">
        <v>-12443</v>
      </c>
      <c r="F338" s="571"/>
      <c r="G338" s="665" t="s">
        <v>650</v>
      </c>
      <c r="H338" s="10"/>
    </row>
    <row r="339" spans="1:9">
      <c r="A339" s="567" t="s">
        <v>859</v>
      </c>
      <c r="B339" s="620">
        <v>9266</v>
      </c>
      <c r="C339" s="620">
        <v>9901</v>
      </c>
      <c r="D339" s="582">
        <v>31715</v>
      </c>
      <c r="E339" s="570">
        <v>8089</v>
      </c>
      <c r="F339" s="571"/>
      <c r="G339" s="583">
        <v>58971</v>
      </c>
      <c r="H339" s="609"/>
    </row>
    <row r="340" spans="1:9">
      <c r="A340" s="567" t="s">
        <v>860</v>
      </c>
      <c r="B340" s="618">
        <v>10828</v>
      </c>
      <c r="C340" s="618">
        <v>5709</v>
      </c>
      <c r="D340" s="646">
        <v>3108</v>
      </c>
      <c r="E340" s="570">
        <v>3113</v>
      </c>
      <c r="F340" s="571"/>
      <c r="G340" s="583">
        <v>22758</v>
      </c>
      <c r="H340" s="609"/>
    </row>
    <row r="341" spans="1:9">
      <c r="A341" s="567" t="s">
        <v>718</v>
      </c>
      <c r="B341" s="620">
        <v>-5974</v>
      </c>
      <c r="C341" s="620">
        <v>-5841</v>
      </c>
      <c r="D341" s="620">
        <v>-3581</v>
      </c>
      <c r="E341" s="647">
        <v>-9587</v>
      </c>
      <c r="F341" s="571"/>
      <c r="G341" s="644">
        <v>-44261</v>
      </c>
      <c r="H341" s="655"/>
    </row>
    <row r="342" spans="1:9">
      <c r="A342" s="574" t="s">
        <v>359</v>
      </c>
      <c r="B342" s="646">
        <v>-3999</v>
      </c>
      <c r="C342" s="646">
        <v>-4644</v>
      </c>
      <c r="D342" s="646">
        <v>-5703</v>
      </c>
      <c r="E342" s="570">
        <v>-3126</v>
      </c>
      <c r="F342" s="571"/>
      <c r="G342" s="583">
        <v>-170</v>
      </c>
      <c r="H342" s="609"/>
      <c r="I342" s="659"/>
    </row>
    <row r="343" spans="1:9" ht="15.75" thickBot="1">
      <c r="A343" s="567" t="s">
        <v>289</v>
      </c>
      <c r="B343" s="662">
        <v>51870</v>
      </c>
      <c r="C343" s="662">
        <v>50521</v>
      </c>
      <c r="D343" s="1059">
        <v>199516</v>
      </c>
      <c r="E343" s="642">
        <v>-116467</v>
      </c>
      <c r="F343" s="571"/>
      <c r="G343" s="648">
        <v>217815</v>
      </c>
      <c r="H343" s="609"/>
    </row>
    <row r="344" spans="1:9">
      <c r="A344" s="578" t="s">
        <v>768</v>
      </c>
      <c r="B344" s="584"/>
      <c r="C344" s="671"/>
      <c r="D344" s="585"/>
      <c r="E344" s="587"/>
      <c r="F344" s="588"/>
      <c r="G344" s="589"/>
      <c r="H344" s="657"/>
    </row>
    <row r="345" spans="1:9">
      <c r="A345" s="567" t="s">
        <v>856</v>
      </c>
      <c r="B345" s="590">
        <v>4.0304279837686793E-2</v>
      </c>
      <c r="C345" s="590">
        <v>2.1377345323278195E-2</v>
      </c>
      <c r="D345" s="590">
        <v>5.5948313908821941E-2</v>
      </c>
      <c r="E345" s="592" t="s">
        <v>650</v>
      </c>
      <c r="F345" s="571"/>
      <c r="G345" s="399">
        <v>1.31377461633499E-2</v>
      </c>
      <c r="H345" s="658"/>
    </row>
    <row r="346" spans="1:9">
      <c r="A346" s="567" t="s">
        <v>857</v>
      </c>
      <c r="B346" s="590">
        <v>1.6797341672161327E-2</v>
      </c>
      <c r="C346" s="590">
        <v>9.8985187167270394E-2</v>
      </c>
      <c r="D346" s="590">
        <v>0.18656524082129944</v>
      </c>
      <c r="E346" s="592">
        <v>8.1457887628631875E-2</v>
      </c>
      <c r="F346" s="571"/>
      <c r="G346" s="650">
        <v>0.11795742755994308</v>
      </c>
      <c r="H346" s="658"/>
    </row>
    <row r="347" spans="1:9">
      <c r="A347" s="567" t="s">
        <v>858</v>
      </c>
      <c r="B347" s="590" t="s">
        <v>650</v>
      </c>
      <c r="C347" s="590" t="s">
        <v>650</v>
      </c>
      <c r="D347" s="590">
        <v>0.10724959848541252</v>
      </c>
      <c r="E347" s="592" t="s">
        <v>650</v>
      </c>
      <c r="F347" s="571"/>
      <c r="G347" s="667" t="s">
        <v>650</v>
      </c>
      <c r="H347" s="658"/>
    </row>
    <row r="348" spans="1:9">
      <c r="A348" s="567" t="s">
        <v>859</v>
      </c>
      <c r="B348" s="590">
        <v>5.3366661099240334E-2</v>
      </c>
      <c r="C348" s="590">
        <v>5.335481680668646E-2</v>
      </c>
      <c r="D348" s="590">
        <v>0.12372626125493501</v>
      </c>
      <c r="E348" s="592">
        <v>4.3201239051484729E-2</v>
      </c>
      <c r="F348" s="571"/>
      <c r="G348" s="650">
        <v>7.3459396838446878E-2</v>
      </c>
      <c r="H348" s="668"/>
    </row>
    <row r="349" spans="1:9">
      <c r="A349" s="567" t="s">
        <v>860</v>
      </c>
      <c r="B349" s="590">
        <v>8.4127107450858524E-2</v>
      </c>
      <c r="C349" s="590">
        <v>4.4585887773829512E-2</v>
      </c>
      <c r="D349" s="590">
        <v>2.3347180384762734E-2</v>
      </c>
      <c r="E349" s="592">
        <v>2.1119402985074628E-2</v>
      </c>
      <c r="F349" s="571"/>
      <c r="G349" s="650">
        <v>4.2358117615527213E-2</v>
      </c>
      <c r="H349" s="658"/>
    </row>
    <row r="350" spans="1:9">
      <c r="A350" s="574" t="s">
        <v>718</v>
      </c>
      <c r="B350" s="651" t="s">
        <v>650</v>
      </c>
      <c r="C350" s="651" t="s">
        <v>650</v>
      </c>
      <c r="D350" s="651" t="s">
        <v>650</v>
      </c>
      <c r="E350" s="595" t="s">
        <v>650</v>
      </c>
      <c r="F350" s="571"/>
      <c r="G350" s="652" t="s">
        <v>650</v>
      </c>
      <c r="H350" s="669"/>
    </row>
    <row r="351" spans="1:9" ht="15.75" thickBot="1">
      <c r="A351" s="597" t="s">
        <v>289</v>
      </c>
      <c r="B351" s="598">
        <v>3.0125345131797657E-2</v>
      </c>
      <c r="C351" s="598">
        <v>2.8228280243388668E-2</v>
      </c>
      <c r="D351" s="598">
        <v>8.6455408836290853E-2</v>
      </c>
      <c r="E351" s="600" t="s">
        <v>650</v>
      </c>
      <c r="F351" s="571"/>
      <c r="G351" s="661">
        <v>2.9018754043427613E-2</v>
      </c>
      <c r="H351" s="658"/>
    </row>
    <row r="352" spans="1:9">
      <c r="A352" s="6"/>
      <c r="B352" s="6"/>
      <c r="C352" s="6"/>
      <c r="D352" s="6"/>
      <c r="E352" s="6"/>
      <c r="F352" s="6"/>
      <c r="G352" s="4"/>
      <c r="H352" s="6"/>
    </row>
    <row r="353" spans="1:8">
      <c r="A353" s="6"/>
      <c r="B353" s="6"/>
      <c r="C353" s="6"/>
      <c r="D353" s="6"/>
      <c r="E353" s="6"/>
      <c r="F353" s="6"/>
      <c r="G353" s="6"/>
      <c r="H353" s="6"/>
    </row>
    <row r="354" spans="1:8" ht="15.75" thickBot="1">
      <c r="A354" s="7" t="s">
        <v>618</v>
      </c>
      <c r="B354" s="6"/>
      <c r="C354" s="5"/>
      <c r="D354" s="3"/>
      <c r="E354" s="3"/>
      <c r="F354" s="6"/>
      <c r="G354" s="5" t="s">
        <v>966</v>
      </c>
      <c r="H354" s="5"/>
    </row>
    <row r="355" spans="1:8" ht="15.75" thickBot="1">
      <c r="A355" s="558"/>
      <c r="B355" s="559" t="s">
        <v>631</v>
      </c>
      <c r="C355" s="559" t="s">
        <v>968</v>
      </c>
      <c r="D355" s="559" t="s">
        <v>969</v>
      </c>
      <c r="E355" s="560" t="s">
        <v>337</v>
      </c>
      <c r="F355" s="561"/>
      <c r="G355" s="562" t="s">
        <v>338</v>
      </c>
      <c r="H355" s="561"/>
    </row>
    <row r="356" spans="1:8">
      <c r="A356" s="558" t="s">
        <v>60</v>
      </c>
      <c r="B356" s="564" t="s">
        <v>913</v>
      </c>
      <c r="C356" s="564"/>
      <c r="D356" s="564"/>
      <c r="E356" s="565"/>
      <c r="F356" s="561"/>
      <c r="G356" s="566"/>
      <c r="H356" s="561"/>
    </row>
    <row r="357" spans="1:8">
      <c r="A357" s="567" t="s">
        <v>856</v>
      </c>
      <c r="B357" s="569">
        <v>1220032</v>
      </c>
      <c r="C357" s="569">
        <v>1274195</v>
      </c>
      <c r="D357" s="569">
        <v>1539698</v>
      </c>
      <c r="E357" s="570">
        <v>1258443</v>
      </c>
      <c r="F357" s="609"/>
      <c r="G357" s="572">
        <v>5286181</v>
      </c>
      <c r="H357" s="9"/>
    </row>
    <row r="358" spans="1:8">
      <c r="A358" s="567" t="s">
        <v>857</v>
      </c>
      <c r="B358" s="569">
        <v>154941</v>
      </c>
      <c r="C358" s="569">
        <v>242795</v>
      </c>
      <c r="D358" s="569">
        <v>383159</v>
      </c>
      <c r="E358" s="570">
        <v>222819</v>
      </c>
      <c r="F358" s="609"/>
      <c r="G358" s="572">
        <v>1003714</v>
      </c>
      <c r="H358" s="9"/>
    </row>
    <row r="359" spans="1:8">
      <c r="A359" s="567" t="s">
        <v>858</v>
      </c>
      <c r="B359" s="569">
        <v>145308</v>
      </c>
      <c r="C359" s="569">
        <v>138321</v>
      </c>
      <c r="D359" s="569">
        <v>205526</v>
      </c>
      <c r="E359" s="570">
        <v>153685</v>
      </c>
      <c r="F359" s="609"/>
      <c r="G359" s="572">
        <v>600051</v>
      </c>
      <c r="H359" s="9"/>
    </row>
    <row r="360" spans="1:8">
      <c r="A360" s="567" t="s">
        <v>859</v>
      </c>
      <c r="B360" s="569">
        <v>136168</v>
      </c>
      <c r="C360" s="569">
        <v>146539</v>
      </c>
      <c r="D360" s="569">
        <v>158358</v>
      </c>
      <c r="E360" s="639">
        <v>194776</v>
      </c>
      <c r="F360" s="9"/>
      <c r="G360" s="572">
        <v>635841</v>
      </c>
      <c r="H360" s="9"/>
    </row>
    <row r="361" spans="1:8">
      <c r="A361" s="567" t="s">
        <v>860</v>
      </c>
      <c r="B361" s="569">
        <v>126574</v>
      </c>
      <c r="C361" s="569">
        <v>109836</v>
      </c>
      <c r="D361" s="569">
        <v>127054</v>
      </c>
      <c r="E361" s="639">
        <v>148781</v>
      </c>
      <c r="F361" s="9"/>
      <c r="G361" s="572">
        <v>509122</v>
      </c>
      <c r="H361" s="9"/>
    </row>
    <row r="362" spans="1:8">
      <c r="A362" s="567" t="s">
        <v>718</v>
      </c>
      <c r="B362" s="569">
        <v>46162</v>
      </c>
      <c r="C362" s="569">
        <v>50603</v>
      </c>
      <c r="D362" s="569">
        <v>53012</v>
      </c>
      <c r="E362" s="639">
        <v>37623</v>
      </c>
      <c r="F362" s="9"/>
      <c r="G362" s="572">
        <v>261463</v>
      </c>
      <c r="H362" s="9"/>
    </row>
    <row r="363" spans="1:8">
      <c r="A363" s="574" t="s">
        <v>288</v>
      </c>
      <c r="B363" s="646">
        <v>-195689</v>
      </c>
      <c r="C363" s="646">
        <v>-181384</v>
      </c>
      <c r="D363" s="582">
        <v>-187501</v>
      </c>
      <c r="E363" s="640">
        <v>-131576</v>
      </c>
      <c r="F363" s="588"/>
      <c r="G363" s="641">
        <v>-718114</v>
      </c>
      <c r="H363" s="654"/>
    </row>
    <row r="364" spans="1:8" ht="15.75" thickBot="1">
      <c r="A364" s="567" t="s">
        <v>289</v>
      </c>
      <c r="B364" s="662">
        <v>1633496</v>
      </c>
      <c r="C364" s="662">
        <v>1780905</v>
      </c>
      <c r="D364" s="662">
        <v>2279306</v>
      </c>
      <c r="E364" s="642">
        <v>1884551</v>
      </c>
      <c r="F364" s="9"/>
      <c r="G364" s="8">
        <v>7578258</v>
      </c>
      <c r="H364" s="9"/>
    </row>
    <row r="365" spans="1:8">
      <c r="A365" s="578" t="s">
        <v>494</v>
      </c>
      <c r="B365" s="585"/>
      <c r="C365" s="585"/>
      <c r="D365" s="563"/>
      <c r="E365" s="580"/>
      <c r="F365" s="573"/>
      <c r="G365" s="581"/>
      <c r="H365" s="10"/>
    </row>
    <row r="366" spans="1:8">
      <c r="A366" s="567" t="s">
        <v>856</v>
      </c>
      <c r="B366" s="620">
        <v>1479</v>
      </c>
      <c r="C366" s="672">
        <v>-23299</v>
      </c>
      <c r="D366" s="645">
        <v>72008</v>
      </c>
      <c r="E366" s="640">
        <v>-53090</v>
      </c>
      <c r="F366" s="588"/>
      <c r="G366" s="644">
        <v>-1158</v>
      </c>
      <c r="H366" s="10"/>
    </row>
    <row r="367" spans="1:8">
      <c r="A367" s="567" t="s">
        <v>857</v>
      </c>
      <c r="B367" s="620">
        <v>-3127</v>
      </c>
      <c r="C367" s="620">
        <v>4074</v>
      </c>
      <c r="D367" s="582">
        <v>66410</v>
      </c>
      <c r="E367" s="640">
        <v>15558</v>
      </c>
      <c r="F367" s="588"/>
      <c r="G367" s="644">
        <v>82915</v>
      </c>
      <c r="H367" s="10"/>
    </row>
    <row r="368" spans="1:8">
      <c r="A368" s="567" t="s">
        <v>858</v>
      </c>
      <c r="B368" s="620">
        <v>4391</v>
      </c>
      <c r="C368" s="620">
        <v>-5255</v>
      </c>
      <c r="D368" s="645">
        <v>23096</v>
      </c>
      <c r="E368" s="640">
        <v>-2057</v>
      </c>
      <c r="F368" s="588"/>
      <c r="G368" s="673">
        <v>22132</v>
      </c>
      <c r="H368" s="10"/>
    </row>
    <row r="369" spans="1:8">
      <c r="A369" s="567" t="s">
        <v>859</v>
      </c>
      <c r="B369" s="620">
        <v>-2710</v>
      </c>
      <c r="C369" s="620">
        <v>22078</v>
      </c>
      <c r="D369" s="582">
        <v>292</v>
      </c>
      <c r="E369" s="570">
        <v>11606</v>
      </c>
      <c r="F369" s="609"/>
      <c r="G369" s="583">
        <v>31266</v>
      </c>
      <c r="H369" s="609"/>
    </row>
    <row r="370" spans="1:8">
      <c r="A370" s="567" t="s">
        <v>860</v>
      </c>
      <c r="B370" s="618">
        <v>9622</v>
      </c>
      <c r="C370" s="674">
        <v>-338</v>
      </c>
      <c r="D370" s="646">
        <v>2063</v>
      </c>
      <c r="E370" s="570">
        <v>10788</v>
      </c>
      <c r="F370" s="609"/>
      <c r="G370" s="583">
        <v>21822</v>
      </c>
      <c r="H370" s="609"/>
    </row>
    <row r="371" spans="1:8">
      <c r="A371" s="567" t="s">
        <v>718</v>
      </c>
      <c r="B371" s="620">
        <v>-4347</v>
      </c>
      <c r="C371" s="620">
        <v>-3602</v>
      </c>
      <c r="D371" s="620">
        <v>-3469</v>
      </c>
      <c r="E371" s="647">
        <v>-3136</v>
      </c>
      <c r="F371" s="675"/>
      <c r="G371" s="644">
        <v>-18249</v>
      </c>
      <c r="H371" s="655"/>
    </row>
    <row r="372" spans="1:8">
      <c r="A372" s="574" t="s">
        <v>359</v>
      </c>
      <c r="B372" s="646">
        <v>-2305</v>
      </c>
      <c r="C372" s="646">
        <v>2952</v>
      </c>
      <c r="D372" s="646">
        <v>-1789</v>
      </c>
      <c r="E372" s="570">
        <v>-3261</v>
      </c>
      <c r="F372" s="609"/>
      <c r="G372" s="583">
        <v>-4097</v>
      </c>
      <c r="H372" s="609"/>
    </row>
    <row r="373" spans="1:8" ht="15.75" thickBot="1">
      <c r="A373" s="567" t="s">
        <v>289</v>
      </c>
      <c r="B373" s="662">
        <v>3003</v>
      </c>
      <c r="C373" s="676">
        <v>-3391</v>
      </c>
      <c r="D373" s="1059">
        <v>158611</v>
      </c>
      <c r="E373" s="642">
        <v>-23592</v>
      </c>
      <c r="F373" s="9"/>
      <c r="G373" s="648">
        <v>134631</v>
      </c>
      <c r="H373" s="609"/>
    </row>
    <row r="374" spans="1:8">
      <c r="A374" s="578" t="s">
        <v>768</v>
      </c>
      <c r="B374" s="584"/>
      <c r="C374" s="671"/>
      <c r="D374" s="645"/>
      <c r="E374" s="640"/>
      <c r="F374" s="588"/>
      <c r="G374" s="589"/>
      <c r="H374" s="657"/>
    </row>
    <row r="375" spans="1:8">
      <c r="A375" s="567" t="s">
        <v>856</v>
      </c>
      <c r="B375" s="590">
        <v>1.2122632848974454E-3</v>
      </c>
      <c r="C375" s="590" t="s">
        <v>650</v>
      </c>
      <c r="D375" s="590">
        <v>4.6767612869536755E-2</v>
      </c>
      <c r="E375" s="677" t="s">
        <v>619</v>
      </c>
      <c r="F375" s="678"/>
      <c r="G375" s="667" t="s">
        <v>619</v>
      </c>
      <c r="H375" s="658"/>
    </row>
    <row r="376" spans="1:8">
      <c r="A376" s="567" t="s">
        <v>857</v>
      </c>
      <c r="B376" s="590" t="s">
        <v>650</v>
      </c>
      <c r="C376" s="590">
        <v>1.6779587718033732E-2</v>
      </c>
      <c r="D376" s="590">
        <v>0.17332230222962269</v>
      </c>
      <c r="E376" s="679">
        <v>7.0000000000000007E-2</v>
      </c>
      <c r="F376" s="680"/>
      <c r="G376" s="650">
        <v>8.3000000000000004E-2</v>
      </c>
      <c r="H376" s="658"/>
    </row>
    <row r="377" spans="1:8">
      <c r="A377" s="567" t="s">
        <v>858</v>
      </c>
      <c r="B377" s="590">
        <v>3.0218570209486057E-2</v>
      </c>
      <c r="C377" s="590" t="s">
        <v>650</v>
      </c>
      <c r="D377" s="590">
        <v>0.11237507663264015</v>
      </c>
      <c r="E377" s="677" t="s">
        <v>619</v>
      </c>
      <c r="F377" s="681"/>
      <c r="G377" s="650">
        <v>3.1E-2</v>
      </c>
      <c r="H377" s="658"/>
    </row>
    <row r="378" spans="1:8">
      <c r="A378" s="567" t="s">
        <v>859</v>
      </c>
      <c r="B378" s="590" t="s">
        <v>650</v>
      </c>
      <c r="C378" s="590">
        <v>0.15066296344317895</v>
      </c>
      <c r="D378" s="590">
        <v>1.8439232624812135E-3</v>
      </c>
      <c r="E378" s="592">
        <v>0.06</v>
      </c>
      <c r="F378" s="601"/>
      <c r="G378" s="682">
        <v>4.9000000000000002E-2</v>
      </c>
      <c r="H378" s="658"/>
    </row>
    <row r="379" spans="1:8">
      <c r="A379" s="567" t="s">
        <v>860</v>
      </c>
      <c r="B379" s="590">
        <v>7.6018771627664447E-2</v>
      </c>
      <c r="C379" s="590" t="s">
        <v>650</v>
      </c>
      <c r="D379" s="590">
        <v>1.6237190485935114E-2</v>
      </c>
      <c r="E379" s="592">
        <v>7.2999999999999995E-2</v>
      </c>
      <c r="F379" s="601"/>
      <c r="G379" s="650">
        <v>4.2999999999999997E-2</v>
      </c>
      <c r="H379" s="658"/>
    </row>
    <row r="380" spans="1:8">
      <c r="A380" s="574" t="s">
        <v>718</v>
      </c>
      <c r="B380" s="651" t="s">
        <v>650</v>
      </c>
      <c r="C380" s="651" t="s">
        <v>650</v>
      </c>
      <c r="D380" s="594" t="s">
        <v>650</v>
      </c>
      <c r="E380" s="683" t="s">
        <v>619</v>
      </c>
      <c r="F380" s="684"/>
      <c r="G380" s="685" t="s">
        <v>619</v>
      </c>
      <c r="H380" s="669"/>
    </row>
    <row r="381" spans="1:8" ht="15.75" thickBot="1">
      <c r="A381" s="597" t="s">
        <v>289</v>
      </c>
      <c r="B381" s="598">
        <v>1.8383883401000064E-3</v>
      </c>
      <c r="C381" s="686" t="s">
        <v>650</v>
      </c>
      <c r="D381" s="686">
        <v>6.9587409500962136E-2</v>
      </c>
      <c r="E381" s="687" t="s">
        <v>619</v>
      </c>
      <c r="F381" s="688"/>
      <c r="G381" s="661">
        <v>1.7999999999999999E-2</v>
      </c>
      <c r="H381" s="658"/>
    </row>
    <row r="382" spans="1:8">
      <c r="A382" s="6"/>
      <c r="B382" s="6"/>
      <c r="C382" s="6"/>
      <c r="D382" s="6"/>
      <c r="E382" s="6"/>
      <c r="F382" s="6"/>
      <c r="G382" s="6"/>
      <c r="H382" s="5"/>
    </row>
  </sheetData>
  <sheetProtection password="DA57" sheet="1" objects="1" scenarios="1"/>
  <mergeCells count="2">
    <mergeCell ref="A1:B2"/>
    <mergeCell ref="A43:H45"/>
  </mergeCells>
  <phoneticPr fontId="3"/>
  <printOptions horizontalCentered="1"/>
  <pageMargins left="0.78740157480314965" right="0.78740157480314965" top="0.78740157480314965" bottom="0.78740157480314965" header="0.39370078740157483" footer="0.39370078740157483"/>
  <pageSetup paperSize="9" scale="62" firstPageNumber="16" orientation="portrait" useFirstPageNumber="1" r:id="rId1"/>
  <headerFooter alignWithMargins="0">
    <oddHeader>&amp;R&amp;"Arial,斜体"&amp;16Segment Information/Sony Consolidated Historical Data 2001-2011</oddHeader>
    <oddFooter>&amp;L&amp;"Arial,Regular"&amp;16*Please refer to Notes.&amp;C&amp;"Arial,Regular"&amp;16&amp;P&amp;R&amp;"Arial,Regular"&amp;16Sony Investor Relations</oddFooter>
  </headerFooter>
  <rowBreaks count="5" manualBreakCount="5">
    <brk id="85" max="7" man="1"/>
    <brk id="149" max="7" man="1"/>
    <brk id="210" max="7" man="1"/>
    <brk id="264" max="7" man="1"/>
    <brk id="32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31"/>
  </sheetPr>
  <dimension ref="A1:L132"/>
  <sheetViews>
    <sheetView showGridLines="0" view="pageBreakPreview" zoomScale="70" zoomScaleNormal="70" zoomScaleSheetLayoutView="70" workbookViewId="0"/>
  </sheetViews>
  <sheetFormatPr defaultRowHeight="18"/>
  <cols>
    <col min="1" max="1" width="56" style="520" customWidth="1"/>
    <col min="2" max="6" width="14.5" style="520" customWidth="1"/>
    <col min="7" max="7" width="1.125" style="520" customWidth="1"/>
    <col min="8" max="16384" width="9" style="520"/>
  </cols>
  <sheetData>
    <row r="1" spans="1:9" ht="20.25">
      <c r="A1" s="518" t="s">
        <v>449</v>
      </c>
      <c r="B1" s="518"/>
      <c r="C1" s="518"/>
      <c r="D1" s="518"/>
      <c r="E1" s="519"/>
      <c r="F1" s="519"/>
      <c r="G1" s="2"/>
    </row>
    <row r="2" spans="1:9" ht="20.25">
      <c r="A2" s="518"/>
      <c r="B2" s="518"/>
      <c r="C2" s="518"/>
      <c r="D2" s="518"/>
      <c r="E2" s="519"/>
      <c r="F2" s="519"/>
      <c r="G2" s="2"/>
    </row>
    <row r="3" spans="1:9" s="1116" customFormat="1" ht="18.95" customHeight="1" thickBot="1">
      <c r="A3" s="1123"/>
      <c r="B3" s="1123"/>
      <c r="C3" s="1080" t="s">
        <v>966</v>
      </c>
      <c r="D3" s="1186"/>
      <c r="E3" s="1186"/>
      <c r="F3" s="1186"/>
      <c r="G3" s="1186"/>
      <c r="H3" s="1186"/>
      <c r="I3" s="1178"/>
    </row>
    <row r="4" spans="1:9" s="1116" customFormat="1" ht="18.75" thickBot="1">
      <c r="A4" s="1245"/>
      <c r="B4" s="1181"/>
      <c r="C4" s="1082" t="s">
        <v>1071</v>
      </c>
      <c r="D4" s="1215"/>
      <c r="E4" s="1246"/>
      <c r="F4" s="1246"/>
      <c r="G4" s="1246"/>
      <c r="H4" s="1246"/>
      <c r="I4" s="1246"/>
    </row>
    <row r="5" spans="1:9" s="1116" customFormat="1">
      <c r="A5" s="1170" t="s">
        <v>424</v>
      </c>
      <c r="B5" s="1123"/>
      <c r="C5" s="1083"/>
      <c r="D5" s="1216"/>
      <c r="E5" s="1247"/>
      <c r="F5" s="1247"/>
      <c r="G5" s="1247"/>
      <c r="H5" s="1247"/>
      <c r="I5" s="1247"/>
    </row>
    <row r="6" spans="1:9" s="1116" customFormat="1">
      <c r="A6" s="1408" t="s">
        <v>1046</v>
      </c>
      <c r="B6" s="1123"/>
      <c r="C6" s="1083">
        <v>910</v>
      </c>
      <c r="D6" s="1216"/>
      <c r="E6" s="1247"/>
      <c r="F6" s="1247"/>
      <c r="G6" s="1247"/>
      <c r="H6" s="1247"/>
      <c r="I6" s="1247"/>
    </row>
    <row r="7" spans="1:9" s="1116" customFormat="1" ht="20.25" customHeight="1">
      <c r="A7" s="1408" t="s">
        <v>1074</v>
      </c>
      <c r="B7" s="1123"/>
      <c r="C7" s="1083">
        <v>13208</v>
      </c>
      <c r="D7" s="1216"/>
      <c r="E7" s="1247"/>
      <c r="F7" s="1247"/>
      <c r="G7" s="1247"/>
      <c r="H7" s="1247"/>
      <c r="I7" s="1247"/>
    </row>
    <row r="8" spans="1:9" s="1116" customFormat="1" ht="20.25" customHeight="1">
      <c r="A8" s="1408" t="s">
        <v>1065</v>
      </c>
      <c r="B8" s="1123"/>
      <c r="C8" s="1083">
        <v>39438</v>
      </c>
      <c r="D8" s="1216"/>
      <c r="E8" s="1247"/>
      <c r="F8" s="1247"/>
      <c r="G8" s="1247"/>
      <c r="H8" s="1247"/>
      <c r="I8" s="1247"/>
    </row>
    <row r="9" spans="1:9" s="1116" customFormat="1">
      <c r="A9" s="1408" t="s">
        <v>1070</v>
      </c>
      <c r="B9" s="1123"/>
      <c r="C9" s="1083">
        <v>31305</v>
      </c>
      <c r="D9" s="1216"/>
      <c r="E9" s="1247"/>
      <c r="F9" s="1247"/>
      <c r="G9" s="1247"/>
      <c r="H9" s="1247"/>
      <c r="I9" s="1247"/>
    </row>
    <row r="10" spans="1:9" s="1116" customFormat="1">
      <c r="A10" s="1408" t="s">
        <v>411</v>
      </c>
      <c r="B10" s="1248"/>
      <c r="C10" s="1083">
        <v>119511</v>
      </c>
      <c r="D10" s="1216"/>
      <c r="E10" s="1247"/>
      <c r="F10" s="1247"/>
      <c r="G10" s="1247"/>
      <c r="H10" s="1247"/>
      <c r="I10" s="1247"/>
    </row>
    <row r="11" spans="1:9" s="1116" customFormat="1">
      <c r="A11" s="1408" t="s">
        <v>490</v>
      </c>
      <c r="B11" s="1123"/>
      <c r="C11" s="1083">
        <v>16007</v>
      </c>
      <c r="D11" s="1216"/>
      <c r="E11" s="1247"/>
      <c r="F11" s="1247"/>
      <c r="G11" s="1247"/>
      <c r="H11" s="1247"/>
      <c r="I11" s="1247"/>
    </row>
    <row r="12" spans="1:9" s="1116" customFormat="1">
      <c r="A12" s="1408" t="s">
        <v>489</v>
      </c>
      <c r="B12" s="1123"/>
      <c r="C12" s="1083">
        <v>12345</v>
      </c>
      <c r="D12" s="1216"/>
      <c r="E12" s="1247"/>
      <c r="F12" s="1247"/>
      <c r="G12" s="1247"/>
      <c r="H12" s="1247"/>
      <c r="I12" s="1247"/>
    </row>
    <row r="13" spans="1:9" s="1116" customFormat="1">
      <c r="A13" s="1408" t="s">
        <v>231</v>
      </c>
      <c r="B13" s="1248"/>
      <c r="C13" s="1083">
        <v>60782</v>
      </c>
      <c r="D13" s="1216"/>
      <c r="E13" s="1247"/>
      <c r="F13" s="1247"/>
      <c r="G13" s="1247"/>
      <c r="H13" s="1247"/>
      <c r="I13" s="1247"/>
    </row>
    <row r="14" spans="1:9" s="1116" customFormat="1">
      <c r="A14" s="1408" t="s">
        <v>716</v>
      </c>
      <c r="B14" s="1123"/>
      <c r="C14" s="1083">
        <v>32169</v>
      </c>
      <c r="D14" s="1216"/>
      <c r="E14" s="1247"/>
      <c r="F14" s="1247"/>
      <c r="G14" s="1247"/>
      <c r="H14" s="1247"/>
      <c r="I14" s="1247"/>
    </row>
    <row r="15" spans="1:9" s="1116" customFormat="1">
      <c r="A15" s="1408" t="s">
        <v>936</v>
      </c>
      <c r="B15" s="1123"/>
      <c r="C15" s="1083">
        <v>40595</v>
      </c>
      <c r="D15" s="1216"/>
      <c r="E15" s="1247"/>
      <c r="F15" s="1247"/>
      <c r="G15" s="1247"/>
      <c r="H15" s="1247"/>
      <c r="I15" s="1247"/>
    </row>
    <row r="16" spans="1:9" s="1116" customFormat="1" ht="18.75" thickBot="1">
      <c r="A16" s="1409" t="s">
        <v>1072</v>
      </c>
      <c r="B16" s="1182"/>
      <c r="C16" s="1084">
        <v>366270</v>
      </c>
      <c r="D16" s="1217"/>
      <c r="E16" s="1091"/>
      <c r="F16" s="1091"/>
      <c r="G16" s="1091"/>
      <c r="H16" s="1091"/>
      <c r="I16" s="1091"/>
    </row>
    <row r="17" spans="1:8" s="1116" customFormat="1" ht="15" customHeight="1">
      <c r="A17" s="1124" t="s">
        <v>1073</v>
      </c>
      <c r="B17" s="1124"/>
      <c r="C17" s="1124"/>
      <c r="D17" s="1124"/>
      <c r="E17" s="1124"/>
      <c r="F17" s="1124"/>
      <c r="G17" s="1124"/>
    </row>
    <row r="18" spans="1:8" ht="20.25">
      <c r="A18" s="518"/>
      <c r="B18" s="518"/>
      <c r="C18" s="518"/>
      <c r="D18" s="518"/>
      <c r="E18" s="519"/>
      <c r="F18" s="519"/>
      <c r="G18" s="2"/>
    </row>
    <row r="19" spans="1:8" s="178" customFormat="1" ht="15">
      <c r="A19" s="6"/>
      <c r="B19" s="6"/>
      <c r="C19" s="6"/>
      <c r="D19" s="6"/>
      <c r="E19" s="3"/>
      <c r="F19" s="3"/>
    </row>
    <row r="20" spans="1:8" s="1081" customFormat="1" ht="15" customHeight="1" thickBot="1">
      <c r="A20" s="1078" t="s">
        <v>467</v>
      </c>
      <c r="B20" s="1078"/>
      <c r="C20" s="1080" t="s">
        <v>966</v>
      </c>
      <c r="D20" s="1080"/>
      <c r="E20" s="1079"/>
      <c r="F20" s="1079"/>
      <c r="G20" s="1080"/>
      <c r="H20" s="1079"/>
    </row>
    <row r="21" spans="1:8" s="1081" customFormat="1" ht="15" customHeight="1" thickBot="1">
      <c r="A21" s="1088"/>
      <c r="B21" s="1082" t="s">
        <v>450</v>
      </c>
      <c r="C21" s="1082" t="s">
        <v>428</v>
      </c>
      <c r="D21" s="1092"/>
      <c r="E21" s="1093"/>
      <c r="F21" s="1093"/>
      <c r="G21" s="1093"/>
    </row>
    <row r="22" spans="1:8" s="1081" customFormat="1" ht="15" customHeight="1">
      <c r="A22" s="1089" t="s">
        <v>424</v>
      </c>
      <c r="B22" s="1083"/>
      <c r="C22" s="1083"/>
      <c r="D22" s="1094"/>
      <c r="E22" s="1095"/>
      <c r="F22" s="1095"/>
      <c r="G22" s="1095"/>
    </row>
    <row r="23" spans="1:8" s="1081" customFormat="1" ht="15" customHeight="1">
      <c r="A23" s="1089" t="s">
        <v>451</v>
      </c>
      <c r="B23" s="1083">
        <v>50323</v>
      </c>
      <c r="C23" s="1083">
        <v>36666</v>
      </c>
      <c r="D23" s="1094"/>
      <c r="E23" s="1095"/>
      <c r="F23" s="1095"/>
      <c r="G23" s="1095"/>
    </row>
    <row r="24" spans="1:8" s="1081" customFormat="1" ht="15" customHeight="1">
      <c r="A24" s="1089" t="s">
        <v>501</v>
      </c>
      <c r="B24" s="1083">
        <v>12352</v>
      </c>
      <c r="C24" s="1083">
        <v>13649</v>
      </c>
      <c r="D24" s="1094"/>
      <c r="E24" s="1095"/>
      <c r="F24" s="1095"/>
      <c r="G24" s="1095"/>
    </row>
    <row r="25" spans="1:8" s="1081" customFormat="1" ht="15" customHeight="1">
      <c r="A25" s="1089" t="s">
        <v>1</v>
      </c>
      <c r="B25" s="1083">
        <v>10606</v>
      </c>
      <c r="C25" s="1083">
        <v>8974</v>
      </c>
      <c r="D25" s="1094"/>
      <c r="E25" s="1095"/>
      <c r="F25" s="1095"/>
      <c r="G25" s="1095"/>
    </row>
    <row r="26" spans="1:8" s="1081" customFormat="1" ht="15" customHeight="1">
      <c r="A26" s="1089" t="s">
        <v>452</v>
      </c>
      <c r="B26" s="1083">
        <v>53792</v>
      </c>
      <c r="C26" s="1083">
        <v>29314</v>
      </c>
      <c r="D26" s="1094"/>
      <c r="E26" s="1095"/>
      <c r="F26" s="1095"/>
      <c r="G26" s="1095"/>
    </row>
    <row r="27" spans="1:8" s="1081" customFormat="1" ht="15" customHeight="1">
      <c r="A27" s="1109" t="s">
        <v>453</v>
      </c>
      <c r="B27" s="1083">
        <v>120866</v>
      </c>
      <c r="C27" s="1083">
        <v>106824</v>
      </c>
      <c r="D27" s="1094"/>
      <c r="E27" s="1095"/>
      <c r="F27" s="1095"/>
      <c r="G27" s="1095"/>
    </row>
    <row r="28" spans="1:8" s="1081" customFormat="1" ht="15" customHeight="1">
      <c r="A28" s="1089" t="s">
        <v>454</v>
      </c>
      <c r="B28" s="1083">
        <v>8427</v>
      </c>
      <c r="C28" s="1083">
        <v>7996</v>
      </c>
      <c r="D28" s="1094"/>
      <c r="E28" s="1095"/>
      <c r="F28" s="1095"/>
      <c r="G28" s="1095"/>
    </row>
    <row r="29" spans="1:8" s="1081" customFormat="1" ht="15" customHeight="1">
      <c r="A29" s="1089" t="s">
        <v>425</v>
      </c>
      <c r="B29" s="1083">
        <v>13427</v>
      </c>
      <c r="C29" s="1083">
        <v>12166</v>
      </c>
      <c r="D29" s="1094"/>
      <c r="E29" s="1095"/>
      <c r="F29" s="1095"/>
      <c r="G29" s="1095"/>
    </row>
    <row r="30" spans="1:8" s="1081" customFormat="1" ht="30">
      <c r="A30" s="1109" t="s">
        <v>455</v>
      </c>
      <c r="B30" s="1083">
        <v>56531</v>
      </c>
      <c r="C30" s="1083">
        <v>62077</v>
      </c>
      <c r="D30" s="1094"/>
      <c r="E30" s="1095"/>
      <c r="F30" s="1095"/>
      <c r="G30" s="1095"/>
    </row>
    <row r="31" spans="1:8" s="1081" customFormat="1" ht="15" customHeight="1">
      <c r="A31" s="1089" t="s">
        <v>804</v>
      </c>
      <c r="B31" s="1083">
        <v>22420</v>
      </c>
      <c r="C31" s="1083">
        <v>21574</v>
      </c>
      <c r="D31" s="1094"/>
      <c r="E31" s="1095"/>
      <c r="F31" s="1095"/>
      <c r="G31" s="1095"/>
    </row>
    <row r="32" spans="1:8" s="1081" customFormat="1" ht="15" customHeight="1">
      <c r="A32" s="1110" t="s">
        <v>429</v>
      </c>
      <c r="B32" s="1096">
        <v>348744</v>
      </c>
      <c r="C32" s="1096">
        <v>299240</v>
      </c>
      <c r="D32" s="1094"/>
      <c r="E32" s="1095"/>
      <c r="F32" s="1095"/>
      <c r="G32" s="1095"/>
    </row>
    <row r="33" spans="1:7" s="1081" customFormat="1" ht="15" customHeight="1">
      <c r="A33" s="1108" t="s">
        <v>426</v>
      </c>
      <c r="B33" s="1097">
        <v>22260</v>
      </c>
      <c r="C33" s="1097">
        <v>26126</v>
      </c>
      <c r="D33" s="1094"/>
      <c r="E33" s="1095"/>
      <c r="F33" s="1095"/>
      <c r="G33" s="1095"/>
    </row>
    <row r="34" spans="1:7" s="1081" customFormat="1" ht="15" customHeight="1" thickBot="1">
      <c r="A34" s="1090" t="s">
        <v>427</v>
      </c>
      <c r="B34" s="1084">
        <v>371004</v>
      </c>
      <c r="C34" s="1084">
        <v>325366</v>
      </c>
      <c r="D34" s="967"/>
      <c r="E34" s="1098"/>
      <c r="F34" s="1098"/>
      <c r="G34" s="1098"/>
    </row>
    <row r="35" spans="1:7" s="1077" customFormat="1" ht="15" customHeight="1">
      <c r="A35" s="1427"/>
      <c r="B35" s="1422"/>
      <c r="C35" s="1422"/>
      <c r="D35" s="1422"/>
      <c r="E35" s="1422"/>
      <c r="F35" s="1422"/>
      <c r="G35" s="1091"/>
    </row>
    <row r="36" spans="1:7" s="178" customFormat="1" ht="15" customHeight="1" thickBot="1">
      <c r="A36" s="3"/>
      <c r="B36" s="5" t="s">
        <v>875</v>
      </c>
      <c r="C36" s="5"/>
      <c r="D36" s="5"/>
      <c r="E36" s="5"/>
    </row>
    <row r="37" spans="1:7" s="178" customFormat="1" ht="15" customHeight="1" thickBot="1">
      <c r="A37" s="521"/>
      <c r="B37" s="715" t="s">
        <v>540</v>
      </c>
      <c r="C37" s="525"/>
      <c r="D37" s="525"/>
    </row>
    <row r="38" spans="1:7" s="178" customFormat="1" ht="15" customHeight="1">
      <c r="A38" s="517" t="s">
        <v>168</v>
      </c>
      <c r="B38" s="945"/>
      <c r="C38" s="529"/>
      <c r="D38" s="529"/>
    </row>
    <row r="39" spans="1:7" s="178" customFormat="1" ht="15" customHeight="1">
      <c r="A39" s="530" t="s">
        <v>400</v>
      </c>
      <c r="B39" s="716">
        <v>68579</v>
      </c>
      <c r="C39" s="529"/>
      <c r="D39" s="529"/>
    </row>
    <row r="40" spans="1:7" s="178" customFormat="1" ht="15">
      <c r="A40" s="530" t="s">
        <v>402</v>
      </c>
      <c r="B40" s="716">
        <v>122057</v>
      </c>
      <c r="C40" s="529"/>
      <c r="D40" s="529"/>
    </row>
    <row r="41" spans="1:7" s="178" customFormat="1" ht="15">
      <c r="A41" s="530" t="s">
        <v>164</v>
      </c>
      <c r="B41" s="716">
        <v>7996</v>
      </c>
      <c r="C41" s="529"/>
      <c r="D41" s="529"/>
    </row>
    <row r="42" spans="1:7" s="178" customFormat="1" ht="15">
      <c r="A42" s="530" t="s">
        <v>874</v>
      </c>
      <c r="B42" s="716">
        <v>12166</v>
      </c>
      <c r="C42" s="529"/>
      <c r="D42" s="529"/>
    </row>
    <row r="43" spans="1:7" s="178" customFormat="1" ht="15">
      <c r="A43" s="530" t="s">
        <v>190</v>
      </c>
      <c r="B43" s="716">
        <v>62077</v>
      </c>
      <c r="C43" s="529"/>
      <c r="D43" s="529"/>
    </row>
    <row r="44" spans="1:7" s="178" customFormat="1" ht="15">
      <c r="A44" s="530" t="s">
        <v>719</v>
      </c>
      <c r="B44" s="716">
        <v>20805</v>
      </c>
      <c r="C44" s="529"/>
      <c r="D44" s="529"/>
    </row>
    <row r="45" spans="1:7" s="178" customFormat="1" ht="15">
      <c r="A45" s="534" t="s">
        <v>191</v>
      </c>
      <c r="B45" s="717">
        <v>31686</v>
      </c>
      <c r="C45" s="529"/>
      <c r="D45" s="529"/>
    </row>
    <row r="46" spans="1:7" s="178" customFormat="1" ht="15.75" thickBot="1">
      <c r="A46" s="362" t="s">
        <v>167</v>
      </c>
      <c r="B46" s="720">
        <v>325366</v>
      </c>
      <c r="C46" s="529"/>
      <c r="D46" s="529"/>
    </row>
    <row r="47" spans="1:7" s="178" customFormat="1" ht="15">
      <c r="B47" s="3"/>
      <c r="C47" s="3"/>
      <c r="D47" s="3"/>
      <c r="E47" s="3"/>
      <c r="F47" s="3"/>
    </row>
    <row r="48" spans="1:7" s="178" customFormat="1" ht="15.75" thickBot="1">
      <c r="A48" s="3"/>
      <c r="B48" s="4"/>
      <c r="C48" s="5" t="s">
        <v>875</v>
      </c>
      <c r="D48" s="5"/>
      <c r="E48" s="5"/>
      <c r="F48" s="5"/>
    </row>
    <row r="49" spans="1:12" s="178" customFormat="1" ht="15.75" thickBot="1">
      <c r="A49" s="521"/>
      <c r="B49" s="522" t="s">
        <v>149</v>
      </c>
      <c r="C49" s="524" t="s">
        <v>150</v>
      </c>
      <c r="D49" s="525"/>
      <c r="E49" s="525"/>
    </row>
    <row r="50" spans="1:12" s="178" customFormat="1" ht="15">
      <c r="A50" s="517" t="s">
        <v>168</v>
      </c>
      <c r="B50" s="526"/>
      <c r="C50" s="528"/>
      <c r="D50" s="529"/>
      <c r="E50" s="529"/>
    </row>
    <row r="51" spans="1:12" s="178" customFormat="1" ht="15">
      <c r="A51" s="530" t="s">
        <v>575</v>
      </c>
      <c r="B51" s="531">
        <v>250353</v>
      </c>
      <c r="C51" s="533">
        <v>219132</v>
      </c>
      <c r="D51" s="529"/>
      <c r="E51" s="529"/>
      <c r="L51" s="178" t="s">
        <v>397</v>
      </c>
    </row>
    <row r="52" spans="1:12" s="178" customFormat="1" ht="15">
      <c r="A52" s="530" t="s">
        <v>873</v>
      </c>
      <c r="B52" s="531">
        <v>21651</v>
      </c>
      <c r="C52" s="533">
        <v>23662</v>
      </c>
      <c r="D52" s="529"/>
      <c r="E52" s="529"/>
    </row>
    <row r="53" spans="1:12" s="178" customFormat="1" ht="15">
      <c r="A53" s="530" t="s">
        <v>164</v>
      </c>
      <c r="B53" s="531">
        <v>7904</v>
      </c>
      <c r="C53" s="533">
        <v>8427</v>
      </c>
      <c r="D53" s="529"/>
      <c r="E53" s="529"/>
    </row>
    <row r="54" spans="1:12" s="178" customFormat="1" ht="15">
      <c r="A54" s="530" t="s">
        <v>874</v>
      </c>
      <c r="B54" s="531">
        <v>9756</v>
      </c>
      <c r="C54" s="533">
        <v>13427</v>
      </c>
      <c r="D54" s="529"/>
      <c r="E54" s="529"/>
    </row>
    <row r="55" spans="1:12" s="178" customFormat="1" ht="15">
      <c r="A55" s="530" t="s">
        <v>190</v>
      </c>
      <c r="B55" s="531">
        <v>67714</v>
      </c>
      <c r="C55" s="533">
        <v>56531</v>
      </c>
      <c r="D55" s="529"/>
      <c r="E55" s="529"/>
    </row>
    <row r="56" spans="1:12" s="178" customFormat="1" ht="15">
      <c r="A56" s="530" t="s">
        <v>719</v>
      </c>
      <c r="B56" s="531">
        <v>20561</v>
      </c>
      <c r="C56" s="533">
        <v>21488</v>
      </c>
      <c r="D56" s="529"/>
      <c r="E56" s="529"/>
    </row>
    <row r="57" spans="1:12" s="178" customFormat="1" ht="15">
      <c r="A57" s="534" t="s">
        <v>191</v>
      </c>
      <c r="B57" s="535">
        <v>27504</v>
      </c>
      <c r="C57" s="537">
        <v>28337</v>
      </c>
      <c r="D57" s="529"/>
      <c r="E57" s="529"/>
    </row>
    <row r="58" spans="1:12" s="178" customFormat="1" ht="15.75" thickBot="1">
      <c r="A58" s="362" t="s">
        <v>167</v>
      </c>
      <c r="B58" s="538">
        <v>405443</v>
      </c>
      <c r="C58" s="540">
        <v>371004</v>
      </c>
      <c r="D58" s="529"/>
      <c r="E58" s="529"/>
    </row>
    <row r="59" spans="1:12" s="178" customFormat="1" ht="15">
      <c r="B59" s="3"/>
      <c r="C59" s="3"/>
      <c r="D59" s="3"/>
      <c r="E59" s="3"/>
    </row>
    <row r="60" spans="1:12" s="178" customFormat="1" ht="15.75" thickBot="1">
      <c r="A60" s="3"/>
      <c r="B60" s="4" t="s">
        <v>875</v>
      </c>
      <c r="C60" s="5"/>
      <c r="D60" s="5"/>
      <c r="E60" s="5"/>
      <c r="F60" s="5"/>
      <c r="G60" s="5"/>
    </row>
    <row r="61" spans="1:12" s="178" customFormat="1" ht="15.75" thickBot="1">
      <c r="A61" s="521"/>
      <c r="B61" s="715" t="s">
        <v>151</v>
      </c>
      <c r="C61" s="525"/>
      <c r="D61" s="525"/>
    </row>
    <row r="62" spans="1:12" s="178" customFormat="1" ht="15">
      <c r="A62" s="517" t="s">
        <v>168</v>
      </c>
      <c r="B62" s="945"/>
      <c r="C62" s="529"/>
      <c r="D62" s="529"/>
    </row>
    <row r="63" spans="1:12" s="178" customFormat="1" ht="15">
      <c r="A63" s="530" t="s">
        <v>876</v>
      </c>
      <c r="B63" s="716">
        <v>260504</v>
      </c>
      <c r="C63" s="529"/>
      <c r="D63" s="529"/>
    </row>
    <row r="64" spans="1:12" s="178" customFormat="1" ht="15">
      <c r="A64" s="530" t="s">
        <v>873</v>
      </c>
      <c r="B64" s="716">
        <v>20455</v>
      </c>
      <c r="C64" s="529"/>
      <c r="D64" s="529"/>
    </row>
    <row r="65" spans="1:7" s="178" customFormat="1" ht="15">
      <c r="A65" s="530" t="s">
        <v>816</v>
      </c>
      <c r="B65" s="716">
        <v>34877</v>
      </c>
      <c r="C65" s="529"/>
      <c r="D65" s="529"/>
    </row>
    <row r="66" spans="1:7" s="178" customFormat="1" ht="15">
      <c r="A66" s="530" t="s">
        <v>164</v>
      </c>
      <c r="B66" s="716">
        <v>8633</v>
      </c>
      <c r="C66" s="529"/>
      <c r="D66" s="529"/>
    </row>
    <row r="67" spans="1:7" s="178" customFormat="1" ht="15">
      <c r="A67" s="530" t="s">
        <v>874</v>
      </c>
      <c r="B67" s="716">
        <v>6841</v>
      </c>
      <c r="C67" s="529"/>
      <c r="D67" s="529"/>
    </row>
    <row r="68" spans="1:7" s="178" customFormat="1" ht="15">
      <c r="A68" s="530" t="s">
        <v>190</v>
      </c>
      <c r="B68" s="716">
        <v>65268</v>
      </c>
      <c r="C68" s="529"/>
      <c r="D68" s="529"/>
    </row>
    <row r="69" spans="1:7" s="178" customFormat="1" ht="15">
      <c r="A69" s="530" t="s">
        <v>719</v>
      </c>
      <c r="B69" s="716">
        <v>4667</v>
      </c>
      <c r="C69" s="529"/>
      <c r="D69" s="529"/>
    </row>
    <row r="70" spans="1:7" s="178" customFormat="1" ht="15">
      <c r="A70" s="534" t="s">
        <v>191</v>
      </c>
      <c r="B70" s="717">
        <v>26765</v>
      </c>
      <c r="C70" s="529"/>
      <c r="D70" s="529"/>
    </row>
    <row r="71" spans="1:7" s="178" customFormat="1" ht="15.75" thickBot="1">
      <c r="A71" s="362" t="s">
        <v>167</v>
      </c>
      <c r="B71" s="720">
        <v>428010</v>
      </c>
      <c r="C71" s="529"/>
      <c r="D71" s="529"/>
    </row>
    <row r="72" spans="1:7" s="178" customFormat="1" ht="15">
      <c r="B72" s="3"/>
      <c r="C72" s="3"/>
      <c r="D72" s="3"/>
      <c r="E72" s="3"/>
      <c r="F72" s="3"/>
    </row>
    <row r="73" spans="1:7" s="178" customFormat="1" ht="15">
      <c r="B73" s="3"/>
      <c r="C73" s="3"/>
      <c r="D73" s="3"/>
      <c r="E73" s="3"/>
      <c r="F73" s="3"/>
    </row>
    <row r="74" spans="1:7" s="178" customFormat="1" ht="15.75" thickBot="1">
      <c r="A74" s="3"/>
      <c r="B74" s="4"/>
      <c r="D74" s="5"/>
      <c r="E74" s="5" t="s">
        <v>875</v>
      </c>
      <c r="F74" s="5"/>
      <c r="G74" s="5"/>
    </row>
    <row r="75" spans="1:7" s="178" customFormat="1" ht="15.75" thickBot="1">
      <c r="A75" s="521"/>
      <c r="B75" s="522" t="s">
        <v>994</v>
      </c>
      <c r="C75" s="523" t="s">
        <v>995</v>
      </c>
      <c r="D75" s="523" t="s">
        <v>996</v>
      </c>
      <c r="E75" s="524" t="s">
        <v>530</v>
      </c>
      <c r="F75" s="525"/>
    </row>
    <row r="76" spans="1:7" s="178" customFormat="1" ht="15">
      <c r="A76" s="517" t="s">
        <v>160</v>
      </c>
      <c r="B76" s="531"/>
      <c r="C76" s="532"/>
      <c r="D76" s="532"/>
      <c r="E76" s="533"/>
      <c r="F76" s="529"/>
    </row>
    <row r="77" spans="1:7" s="178" customFormat="1" ht="15">
      <c r="A77" s="530" t="s">
        <v>161</v>
      </c>
      <c r="B77" s="531">
        <v>3529363</v>
      </c>
      <c r="C77" s="532">
        <v>4068038</v>
      </c>
      <c r="D77" s="532">
        <v>4136090</v>
      </c>
      <c r="E77" s="533">
        <v>3447968</v>
      </c>
      <c r="F77" s="529"/>
    </row>
    <row r="78" spans="1:7" s="178" customFormat="1" ht="15">
      <c r="A78" s="530" t="s">
        <v>162</v>
      </c>
      <c r="B78" s="531">
        <v>520394</v>
      </c>
      <c r="C78" s="532">
        <v>832791</v>
      </c>
      <c r="D78" s="532">
        <v>751674</v>
      </c>
      <c r="E78" s="533">
        <v>631093</v>
      </c>
      <c r="F78" s="529"/>
    </row>
    <row r="79" spans="1:7" s="178" customFormat="1" ht="15">
      <c r="A79" s="530" t="s">
        <v>164</v>
      </c>
      <c r="B79" s="531">
        <v>1029907</v>
      </c>
      <c r="C79" s="532">
        <v>1024591</v>
      </c>
      <c r="D79" s="532">
        <v>899427</v>
      </c>
      <c r="E79" s="533">
        <v>907613</v>
      </c>
      <c r="F79" s="529"/>
    </row>
    <row r="80" spans="1:7" s="178" customFormat="1" ht="15">
      <c r="A80" s="530" t="s">
        <v>165</v>
      </c>
      <c r="B80" s="531">
        <v>4568128</v>
      </c>
      <c r="C80" s="532">
        <v>4977642</v>
      </c>
      <c r="D80" s="532">
        <v>5625659</v>
      </c>
      <c r="E80" s="533">
        <v>5905657</v>
      </c>
      <c r="F80" s="529"/>
      <c r="G80" s="541"/>
    </row>
    <row r="81" spans="1:7" s="178" customFormat="1" ht="15">
      <c r="A81" s="530" t="s">
        <v>719</v>
      </c>
      <c r="B81" s="531">
        <v>630232</v>
      </c>
      <c r="C81" s="532">
        <v>570051</v>
      </c>
      <c r="D81" s="532">
        <v>496846</v>
      </c>
      <c r="E81" s="533">
        <v>723552</v>
      </c>
      <c r="F81" s="529"/>
      <c r="G81" s="541"/>
    </row>
    <row r="82" spans="1:7" s="178" customFormat="1" ht="15">
      <c r="A82" s="530" t="s">
        <v>888</v>
      </c>
      <c r="B82" s="531">
        <v>-361841</v>
      </c>
      <c r="C82" s="532">
        <v>-435016</v>
      </c>
      <c r="D82" s="532">
        <v>-396490</v>
      </c>
      <c r="E82" s="533">
        <v>-366510</v>
      </c>
      <c r="F82" s="529"/>
      <c r="G82" s="541"/>
    </row>
    <row r="83" spans="1:7" s="178" customFormat="1" ht="15">
      <c r="A83" s="534" t="s">
        <v>166</v>
      </c>
      <c r="B83" s="535">
        <v>691570</v>
      </c>
      <c r="C83" s="536">
        <v>678265</v>
      </c>
      <c r="D83" s="536">
        <v>1039533</v>
      </c>
      <c r="E83" s="537">
        <v>764138</v>
      </c>
      <c r="F83" s="529"/>
      <c r="G83" s="541"/>
    </row>
    <row r="84" spans="1:7" s="178" customFormat="1" ht="15.75" thickBot="1">
      <c r="A84" s="362" t="s">
        <v>167</v>
      </c>
      <c r="B84" s="538">
        <v>10607753</v>
      </c>
      <c r="C84" s="539">
        <v>11716362</v>
      </c>
      <c r="D84" s="539">
        <f>SUM(D77:D83)</f>
        <v>12552739</v>
      </c>
      <c r="E84" s="540">
        <f>SUM(E77:E83)</f>
        <v>12013511</v>
      </c>
      <c r="F84" s="529"/>
    </row>
    <row r="85" spans="1:7" s="178" customFormat="1" ht="15">
      <c r="A85" s="517" t="s">
        <v>168</v>
      </c>
      <c r="B85" s="526"/>
      <c r="C85" s="527"/>
      <c r="D85" s="527"/>
      <c r="E85" s="528"/>
      <c r="F85" s="529"/>
    </row>
    <row r="86" spans="1:7" s="178" customFormat="1" ht="15">
      <c r="A86" s="530" t="s">
        <v>161</v>
      </c>
      <c r="B86" s="531">
        <v>304561</v>
      </c>
      <c r="C86" s="532">
        <v>310575</v>
      </c>
      <c r="D86" s="532">
        <v>323819</v>
      </c>
      <c r="E86" s="533">
        <v>297536</v>
      </c>
      <c r="F86" s="529"/>
    </row>
    <row r="87" spans="1:7" s="178" customFormat="1" ht="15">
      <c r="A87" s="530" t="s">
        <v>162</v>
      </c>
      <c r="B87" s="531">
        <v>5087</v>
      </c>
      <c r="C87" s="532">
        <v>7947</v>
      </c>
      <c r="D87" s="532">
        <v>10373</v>
      </c>
      <c r="E87" s="533">
        <v>10907</v>
      </c>
      <c r="F87" s="529"/>
    </row>
    <row r="88" spans="1:7" s="178" customFormat="1" ht="15">
      <c r="A88" s="530" t="s">
        <v>164</v>
      </c>
      <c r="B88" s="531">
        <v>7401</v>
      </c>
      <c r="C88" s="532">
        <v>8464</v>
      </c>
      <c r="D88" s="532">
        <v>8633</v>
      </c>
      <c r="E88" s="533">
        <v>7904</v>
      </c>
      <c r="F88" s="529"/>
    </row>
    <row r="89" spans="1:7" s="178" customFormat="1" ht="15">
      <c r="A89" s="530" t="s">
        <v>190</v>
      </c>
      <c r="B89" s="531">
        <v>47736</v>
      </c>
      <c r="C89" s="532">
        <v>56068</v>
      </c>
      <c r="D89" s="532">
        <v>65268</v>
      </c>
      <c r="E89" s="533">
        <v>67714</v>
      </c>
      <c r="F89" s="529"/>
    </row>
    <row r="90" spans="1:7" s="178" customFormat="1" ht="15">
      <c r="A90" s="530" t="s">
        <v>719</v>
      </c>
      <c r="B90" s="531">
        <v>12755</v>
      </c>
      <c r="C90" s="532">
        <v>11406</v>
      </c>
      <c r="D90" s="532">
        <v>12001</v>
      </c>
      <c r="E90" s="533">
        <v>13494</v>
      </c>
      <c r="F90" s="529"/>
    </row>
    <row r="91" spans="1:7" s="178" customFormat="1" ht="15">
      <c r="A91" s="534" t="s">
        <v>191</v>
      </c>
      <c r="B91" s="535">
        <v>4303</v>
      </c>
      <c r="C91" s="536">
        <v>5549</v>
      </c>
      <c r="D91" s="536">
        <v>7916</v>
      </c>
      <c r="E91" s="537">
        <v>7888</v>
      </c>
      <c r="F91" s="529"/>
    </row>
    <row r="92" spans="1:7" s="178" customFormat="1" ht="15.75" thickBot="1">
      <c r="A92" s="362" t="s">
        <v>167</v>
      </c>
      <c r="B92" s="538">
        <v>381843</v>
      </c>
      <c r="C92" s="539">
        <v>400009</v>
      </c>
      <c r="D92" s="539">
        <v>428010</v>
      </c>
      <c r="E92" s="540">
        <v>405443</v>
      </c>
      <c r="F92" s="529"/>
    </row>
    <row r="93" spans="1:7" s="178" customFormat="1" ht="15">
      <c r="A93" s="517" t="s">
        <v>715</v>
      </c>
      <c r="B93" s="542"/>
      <c r="C93" s="543"/>
      <c r="D93" s="543"/>
      <c r="E93" s="544"/>
      <c r="F93" s="196"/>
    </row>
    <row r="94" spans="1:7" s="178" customFormat="1" ht="15">
      <c r="A94" s="530" t="s">
        <v>161</v>
      </c>
      <c r="B94" s="531">
        <v>328625</v>
      </c>
      <c r="C94" s="532">
        <v>351482</v>
      </c>
      <c r="D94" s="532">
        <v>306692</v>
      </c>
      <c r="E94" s="533">
        <v>300482</v>
      </c>
      <c r="F94" s="529"/>
    </row>
    <row r="95" spans="1:7" s="178" customFormat="1" ht="15">
      <c r="A95" s="530" t="s">
        <v>162</v>
      </c>
      <c r="B95" s="531">
        <v>8405</v>
      </c>
      <c r="C95" s="532">
        <v>16770</v>
      </c>
      <c r="D95" s="532">
        <v>5639</v>
      </c>
      <c r="E95" s="533">
        <v>5151</v>
      </c>
      <c r="F95" s="529"/>
    </row>
    <row r="96" spans="1:7" s="178" customFormat="1" ht="15">
      <c r="A96" s="530" t="s">
        <v>164</v>
      </c>
      <c r="B96" s="531">
        <v>10097</v>
      </c>
      <c r="C96" s="532">
        <v>10970</v>
      </c>
      <c r="D96" s="532">
        <v>9924</v>
      </c>
      <c r="E96" s="533">
        <v>13523</v>
      </c>
      <c r="F96" s="529"/>
    </row>
    <row r="97" spans="1:6" s="178" customFormat="1" ht="15">
      <c r="A97" s="530" t="s">
        <v>165</v>
      </c>
      <c r="B97" s="531">
        <v>4456</v>
      </c>
      <c r="C97" s="532">
        <v>6836</v>
      </c>
      <c r="D97" s="532">
        <v>6379</v>
      </c>
      <c r="E97" s="533">
        <v>6063</v>
      </c>
      <c r="F97" s="529"/>
    </row>
    <row r="98" spans="1:6" s="178" customFormat="1" ht="15">
      <c r="A98" s="530" t="s">
        <v>804</v>
      </c>
      <c r="B98" s="531">
        <v>4186</v>
      </c>
      <c r="C98" s="532">
        <v>5617</v>
      </c>
      <c r="D98" s="532">
        <v>2952</v>
      </c>
      <c r="E98" s="533">
        <v>4684</v>
      </c>
      <c r="F98" s="529"/>
    </row>
    <row r="99" spans="1:6" s="178" customFormat="1" ht="15">
      <c r="A99" s="534" t="s">
        <v>191</v>
      </c>
      <c r="B99" s="535">
        <v>28578</v>
      </c>
      <c r="C99" s="536">
        <v>22463</v>
      </c>
      <c r="D99" s="536">
        <v>4140</v>
      </c>
      <c r="E99" s="537">
        <v>2165</v>
      </c>
      <c r="F99" s="529"/>
    </row>
    <row r="100" spans="1:6" s="178" customFormat="1" ht="15.75" thickBot="1">
      <c r="A100" s="362" t="s">
        <v>167</v>
      </c>
      <c r="B100" s="545">
        <v>384347</v>
      </c>
      <c r="C100" s="546">
        <v>414138</v>
      </c>
      <c r="D100" s="546">
        <v>335726</v>
      </c>
      <c r="E100" s="547">
        <v>332068</v>
      </c>
      <c r="F100" s="268"/>
    </row>
    <row r="101" spans="1:6" s="178" customFormat="1" ht="15">
      <c r="B101" s="3"/>
      <c r="C101" s="3"/>
      <c r="D101" s="3"/>
      <c r="E101" s="3"/>
      <c r="F101" s="3"/>
    </row>
    <row r="102" spans="1:6" s="178" customFormat="1" ht="15.75" thickBot="1">
      <c r="A102" s="3"/>
      <c r="B102" s="4"/>
      <c r="C102" s="5"/>
      <c r="D102" s="5"/>
      <c r="E102" s="4" t="s">
        <v>966</v>
      </c>
    </row>
    <row r="103" spans="1:6" s="178" customFormat="1" ht="15.75" thickBot="1">
      <c r="A103" s="521"/>
      <c r="B103" s="523" t="s">
        <v>832</v>
      </c>
      <c r="C103" s="523" t="s">
        <v>312</v>
      </c>
      <c r="D103" s="523" t="s">
        <v>313</v>
      </c>
      <c r="E103" s="548" t="s">
        <v>993</v>
      </c>
      <c r="F103" s="877"/>
    </row>
    <row r="104" spans="1:6" s="178" customFormat="1" ht="15">
      <c r="A104" s="517" t="s">
        <v>160</v>
      </c>
      <c r="B104" s="532"/>
      <c r="C104" s="532"/>
      <c r="D104" s="532"/>
      <c r="E104" s="549"/>
      <c r="F104" s="531"/>
    </row>
    <row r="105" spans="1:6" s="178" customFormat="1" ht="15">
      <c r="A105" s="530" t="s">
        <v>161</v>
      </c>
      <c r="B105" s="532">
        <v>3089791</v>
      </c>
      <c r="C105" s="532">
        <v>2973972</v>
      </c>
      <c r="D105" s="532">
        <v>3036404</v>
      </c>
      <c r="E105" s="549">
        <v>3476465</v>
      </c>
      <c r="F105" s="531"/>
    </row>
    <row r="106" spans="1:6" s="178" customFormat="1" ht="15">
      <c r="A106" s="530" t="s">
        <v>162</v>
      </c>
      <c r="B106" s="532">
        <v>722021</v>
      </c>
      <c r="C106" s="532">
        <v>673208</v>
      </c>
      <c r="D106" s="532">
        <v>684226</v>
      </c>
      <c r="E106" s="549">
        <v>482037</v>
      </c>
      <c r="F106" s="531"/>
    </row>
    <row r="107" spans="1:6" s="178" customFormat="1" ht="15">
      <c r="A107" s="530" t="s">
        <v>163</v>
      </c>
      <c r="B107" s="532">
        <v>675186</v>
      </c>
      <c r="C107" s="532">
        <v>500627</v>
      </c>
      <c r="D107" s="550">
        <v>0</v>
      </c>
      <c r="E107" s="551">
        <v>0</v>
      </c>
      <c r="F107" s="874"/>
    </row>
    <row r="108" spans="1:6" s="178" customFormat="1" ht="15">
      <c r="A108" s="530" t="s">
        <v>164</v>
      </c>
      <c r="B108" s="532">
        <v>960266</v>
      </c>
      <c r="C108" s="532">
        <v>868395</v>
      </c>
      <c r="D108" s="532">
        <v>856517</v>
      </c>
      <c r="E108" s="549">
        <v>863056</v>
      </c>
      <c r="F108" s="531"/>
    </row>
    <row r="109" spans="1:6" s="178" customFormat="1" ht="15">
      <c r="A109" s="530" t="s">
        <v>165</v>
      </c>
      <c r="B109" s="532">
        <v>2482536</v>
      </c>
      <c r="C109" s="532">
        <v>2897119</v>
      </c>
      <c r="D109" s="532">
        <v>3475039</v>
      </c>
      <c r="E109" s="549">
        <v>3885517</v>
      </c>
      <c r="F109" s="531"/>
    </row>
    <row r="110" spans="1:6" s="178" customFormat="1" ht="15">
      <c r="A110" s="530" t="s">
        <v>852</v>
      </c>
      <c r="B110" s="532">
        <v>315984</v>
      </c>
      <c r="C110" s="532">
        <v>333485</v>
      </c>
      <c r="D110" s="532">
        <v>763911</v>
      </c>
      <c r="E110" s="549">
        <v>577733</v>
      </c>
      <c r="F110" s="531"/>
    </row>
    <row r="111" spans="1:6" s="178" customFormat="1" ht="15">
      <c r="A111" s="530" t="s">
        <v>888</v>
      </c>
      <c r="B111" s="532">
        <v>-268416</v>
      </c>
      <c r="C111" s="532">
        <v>-266167</v>
      </c>
      <c r="D111" s="532">
        <v>-282057</v>
      </c>
      <c r="E111" s="549">
        <v>-398074</v>
      </c>
      <c r="F111" s="531"/>
    </row>
    <row r="112" spans="1:6" s="178" customFormat="1" ht="15">
      <c r="A112" s="534" t="s">
        <v>166</v>
      </c>
      <c r="B112" s="536">
        <v>208427</v>
      </c>
      <c r="C112" s="536">
        <v>389906</v>
      </c>
      <c r="D112" s="536">
        <v>556622</v>
      </c>
      <c r="E112" s="552">
        <v>612366</v>
      </c>
      <c r="F112" s="531"/>
    </row>
    <row r="113" spans="1:6" s="178" customFormat="1" ht="15.75" thickBot="1">
      <c r="A113" s="362" t="s">
        <v>167</v>
      </c>
      <c r="B113" s="539">
        <v>8185795</v>
      </c>
      <c r="C113" s="539">
        <v>8370545</v>
      </c>
      <c r="D113" s="539">
        <v>9090662</v>
      </c>
      <c r="E113" s="553">
        <v>9499100</v>
      </c>
      <c r="F113" s="531"/>
    </row>
    <row r="114" spans="1:6" s="178" customFormat="1" ht="15">
      <c r="A114" s="517" t="s">
        <v>168</v>
      </c>
      <c r="B114" s="527"/>
      <c r="C114" s="527"/>
      <c r="D114" s="527"/>
      <c r="E114" s="554"/>
      <c r="F114" s="531"/>
    </row>
    <row r="115" spans="1:6" s="178" customFormat="1" ht="15">
      <c r="A115" s="530" t="s">
        <v>161</v>
      </c>
      <c r="B115" s="532">
        <v>211910</v>
      </c>
      <c r="C115" s="532">
        <v>203433</v>
      </c>
      <c r="D115" s="532">
        <v>214400</v>
      </c>
      <c r="E115" s="549">
        <v>276704</v>
      </c>
      <c r="F115" s="531"/>
    </row>
    <row r="116" spans="1:6" s="178" customFormat="1" ht="15">
      <c r="A116" s="530" t="s">
        <v>162</v>
      </c>
      <c r="B116" s="532">
        <v>49655</v>
      </c>
      <c r="C116" s="532">
        <v>53496</v>
      </c>
      <c r="D116" s="532">
        <v>57256</v>
      </c>
      <c r="E116" s="549">
        <v>16504</v>
      </c>
      <c r="F116" s="531"/>
    </row>
    <row r="117" spans="1:6" s="178" customFormat="1" ht="15">
      <c r="A117" s="530" t="s">
        <v>163</v>
      </c>
      <c r="B117" s="532">
        <v>33388</v>
      </c>
      <c r="C117" s="532">
        <v>20008</v>
      </c>
      <c r="D117" s="550">
        <v>0</v>
      </c>
      <c r="E117" s="551">
        <v>0</v>
      </c>
      <c r="F117" s="874"/>
    </row>
    <row r="118" spans="1:6" s="178" customFormat="1" ht="15">
      <c r="A118" s="530" t="s">
        <v>164</v>
      </c>
      <c r="B118" s="532">
        <v>10619</v>
      </c>
      <c r="C118" s="532">
        <v>8552</v>
      </c>
      <c r="D118" s="532">
        <v>7844</v>
      </c>
      <c r="E118" s="549">
        <v>5598</v>
      </c>
      <c r="F118" s="531"/>
    </row>
    <row r="119" spans="1:6" s="178" customFormat="1" ht="15">
      <c r="A119" s="530" t="s">
        <v>190</v>
      </c>
      <c r="B119" s="532">
        <v>37227</v>
      </c>
      <c r="C119" s="532">
        <v>52041</v>
      </c>
      <c r="D119" s="532">
        <v>56586</v>
      </c>
      <c r="E119" s="549">
        <v>52788</v>
      </c>
      <c r="F119" s="531"/>
    </row>
    <row r="120" spans="1:6" s="178" customFormat="1" ht="15">
      <c r="A120" s="530" t="s">
        <v>852</v>
      </c>
      <c r="B120" s="532">
        <v>8015</v>
      </c>
      <c r="C120" s="532">
        <v>10157</v>
      </c>
      <c r="D120" s="532">
        <v>26066</v>
      </c>
      <c r="E120" s="549">
        <v>17012</v>
      </c>
      <c r="F120" s="531"/>
    </row>
    <row r="121" spans="1:6" s="178" customFormat="1" ht="15">
      <c r="A121" s="534" t="s">
        <v>191</v>
      </c>
      <c r="B121" s="536">
        <v>3321</v>
      </c>
      <c r="C121" s="536">
        <v>4238</v>
      </c>
      <c r="D121" s="536">
        <v>4117</v>
      </c>
      <c r="E121" s="552">
        <v>4259</v>
      </c>
      <c r="F121" s="531"/>
    </row>
    <row r="122" spans="1:6" s="178" customFormat="1" ht="15.75" thickBot="1">
      <c r="A122" s="362" t="s">
        <v>167</v>
      </c>
      <c r="B122" s="539">
        <v>354135</v>
      </c>
      <c r="C122" s="539">
        <v>351925</v>
      </c>
      <c r="D122" s="539">
        <v>366269</v>
      </c>
      <c r="E122" s="553">
        <v>372865</v>
      </c>
      <c r="F122" s="531"/>
    </row>
    <row r="123" spans="1:6" s="178" customFormat="1" ht="15">
      <c r="A123" s="517" t="s">
        <v>715</v>
      </c>
      <c r="B123" s="543"/>
      <c r="C123" s="543"/>
      <c r="D123" s="543"/>
      <c r="E123" s="555"/>
      <c r="F123" s="876"/>
    </row>
    <row r="124" spans="1:6" s="178" customFormat="1" ht="15">
      <c r="A124" s="530" t="s">
        <v>161</v>
      </c>
      <c r="B124" s="532">
        <v>220032</v>
      </c>
      <c r="C124" s="532">
        <v>181316</v>
      </c>
      <c r="D124" s="532">
        <v>253621</v>
      </c>
      <c r="E124" s="549">
        <v>312216</v>
      </c>
      <c r="F124" s="531"/>
    </row>
    <row r="125" spans="1:6" s="178" customFormat="1" ht="15">
      <c r="A125" s="530" t="s">
        <v>162</v>
      </c>
      <c r="B125" s="532">
        <v>47822</v>
      </c>
      <c r="C125" s="532">
        <v>40986</v>
      </c>
      <c r="D125" s="532">
        <v>100360</v>
      </c>
      <c r="E125" s="549">
        <v>18824</v>
      </c>
      <c r="F125" s="531"/>
    </row>
    <row r="126" spans="1:6" s="178" customFormat="1" ht="15">
      <c r="A126" s="530" t="s">
        <v>163</v>
      </c>
      <c r="B126" s="532">
        <v>20882</v>
      </c>
      <c r="C126" s="532">
        <v>9291</v>
      </c>
      <c r="D126" s="550">
        <v>0</v>
      </c>
      <c r="E126" s="551">
        <v>0</v>
      </c>
      <c r="F126" s="874"/>
    </row>
    <row r="127" spans="1:6" s="178" customFormat="1" ht="15">
      <c r="A127" s="530" t="s">
        <v>164</v>
      </c>
      <c r="B127" s="532">
        <v>11501</v>
      </c>
      <c r="C127" s="532">
        <v>7138</v>
      </c>
      <c r="D127" s="532">
        <v>6013</v>
      </c>
      <c r="E127" s="549">
        <v>5808</v>
      </c>
      <c r="F127" s="531"/>
    </row>
    <row r="128" spans="1:6" s="178" customFormat="1" ht="15">
      <c r="A128" s="530" t="s">
        <v>165</v>
      </c>
      <c r="B128" s="532">
        <v>16023</v>
      </c>
      <c r="C128" s="532">
        <v>3655</v>
      </c>
      <c r="D128" s="532">
        <v>4618</v>
      </c>
      <c r="E128" s="549">
        <v>3845</v>
      </c>
      <c r="F128" s="531"/>
    </row>
    <row r="129" spans="1:6" s="178" customFormat="1" ht="15">
      <c r="A129" s="530" t="s">
        <v>852</v>
      </c>
      <c r="B129" s="532">
        <v>5861</v>
      </c>
      <c r="C129" s="532">
        <v>16993</v>
      </c>
      <c r="D129" s="532">
        <v>12134</v>
      </c>
      <c r="E129" s="549">
        <v>7928</v>
      </c>
      <c r="F129" s="531"/>
    </row>
    <row r="130" spans="1:6" s="178" customFormat="1" ht="15">
      <c r="A130" s="534" t="s">
        <v>191</v>
      </c>
      <c r="B130" s="536">
        <v>4613</v>
      </c>
      <c r="C130" s="536">
        <v>1862</v>
      </c>
      <c r="D130" s="536">
        <v>1518</v>
      </c>
      <c r="E130" s="552">
        <v>8197</v>
      </c>
      <c r="F130" s="531"/>
    </row>
    <row r="131" spans="1:6" s="178" customFormat="1" ht="15.75" thickBot="1">
      <c r="A131" s="362" t="s">
        <v>167</v>
      </c>
      <c r="B131" s="546">
        <v>326734</v>
      </c>
      <c r="C131" s="546">
        <v>261241</v>
      </c>
      <c r="D131" s="546">
        <v>378264</v>
      </c>
      <c r="E131" s="556">
        <v>356818</v>
      </c>
      <c r="F131" s="875"/>
    </row>
    <row r="132" spans="1:6" s="178" customFormat="1" ht="15">
      <c r="A132" s="6"/>
      <c r="B132" s="6"/>
      <c r="C132" s="6"/>
      <c r="D132" s="6"/>
      <c r="E132" s="6"/>
      <c r="F132" s="6"/>
    </row>
  </sheetData>
  <sheetProtection password="DA57" sheet="1" objects="1" scenarios="1"/>
  <mergeCells count="1">
    <mergeCell ref="A35:F35"/>
  </mergeCells>
  <phoneticPr fontId="3"/>
  <printOptions horizontalCentered="1"/>
  <pageMargins left="0.78740157480314965" right="0.78740157480314965" top="0.78740157480314965" bottom="0.78740157480314965" header="0.39370078740157483" footer="0.39370078740157483"/>
  <pageSetup paperSize="9" scale="45" firstPageNumber="22" orientation="portrait" useFirstPageNumber="1" r:id="rId1"/>
  <headerFooter alignWithMargins="0">
    <oddHeader>&amp;R&amp;"Arial,斜体"&amp;16Dep/amortization by segment/Sony Consolidated Historical Data 2001-2011</oddHeader>
    <oddFooter>&amp;L&amp;"Arial,Regular"&amp;16*Please refer to Notes.&amp;C&amp;"Arial,Regular"&amp;16&amp;P&amp;R&amp;"Arial,Regular"&amp;16Sony Investor Relations</oddFooter>
  </headerFooter>
  <rowBreaks count="1" manualBreakCount="1">
    <brk id="72"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43"/>
  </sheetPr>
  <dimension ref="A1:G1441"/>
  <sheetViews>
    <sheetView showGridLines="0" view="pageBreakPreview" zoomScale="70" zoomScaleNormal="70" zoomScaleSheetLayoutView="70" workbookViewId="0">
      <selection sqref="A1:G2"/>
    </sheetView>
  </sheetViews>
  <sheetFormatPr defaultRowHeight="15"/>
  <cols>
    <col min="1" max="1" width="63.25" style="2" customWidth="1"/>
    <col min="2" max="5" width="13.625" style="2" customWidth="1"/>
    <col min="6" max="6" width="1.5" style="2" customWidth="1"/>
    <col min="7" max="7" width="13.625" style="2" customWidth="1"/>
    <col min="8" max="8" width="1.125" style="2" customWidth="1"/>
    <col min="9" max="16384" width="9" style="2"/>
  </cols>
  <sheetData>
    <row r="1" spans="1:7" ht="15.75" customHeight="1">
      <c r="A1" s="1416" t="s">
        <v>730</v>
      </c>
      <c r="B1" s="1416"/>
      <c r="C1" s="1416"/>
      <c r="D1" s="1416"/>
      <c r="E1" s="1416"/>
      <c r="F1" s="1416"/>
      <c r="G1" s="1416"/>
    </row>
    <row r="2" spans="1:7" ht="15" customHeight="1">
      <c r="A2" s="1416"/>
      <c r="B2" s="1416"/>
      <c r="C2" s="1416"/>
      <c r="D2" s="1416"/>
      <c r="E2" s="1416"/>
      <c r="F2" s="1416"/>
      <c r="G2" s="1416"/>
    </row>
    <row r="3" spans="1:7" ht="15" customHeight="1">
      <c r="B3" s="174"/>
      <c r="C3" s="174"/>
      <c r="D3" s="174"/>
      <c r="E3" s="174"/>
      <c r="F3" s="174"/>
      <c r="G3" s="174"/>
    </row>
    <row r="4" spans="1:7" s="1116" customFormat="1" ht="20.25">
      <c r="A4" s="344" t="s">
        <v>1105</v>
      </c>
    </row>
    <row r="5" spans="1:7" s="1116" customFormat="1" ht="13.5"/>
    <row r="6" spans="1:7" s="1116" customFormat="1" ht="21" customHeight="1">
      <c r="A6" s="1257" t="s">
        <v>1101</v>
      </c>
    </row>
    <row r="7" spans="1:7" s="1116" customFormat="1" ht="21" customHeight="1" thickBot="1">
      <c r="A7" s="1259" t="s">
        <v>231</v>
      </c>
      <c r="B7" s="1123"/>
      <c r="C7" s="1123"/>
      <c r="D7" s="1178"/>
      <c r="E7" s="1178"/>
      <c r="F7" s="1178"/>
      <c r="G7" s="1080" t="s">
        <v>966</v>
      </c>
    </row>
    <row r="8" spans="1:7" s="1116" customFormat="1" ht="20.100000000000001" customHeight="1" thickBot="1">
      <c r="A8" s="1220"/>
      <c r="B8" s="1221" t="s">
        <v>967</v>
      </c>
      <c r="C8" s="1222" t="s">
        <v>968</v>
      </c>
      <c r="D8" s="1222" t="s">
        <v>969</v>
      </c>
      <c r="E8" s="1223" t="s">
        <v>648</v>
      </c>
      <c r="F8" s="1278"/>
      <c r="G8" s="1082" t="s">
        <v>649</v>
      </c>
    </row>
    <row r="9" spans="1:7" s="1116" customFormat="1" ht="20.100000000000001" customHeight="1">
      <c r="A9" s="1170" t="s">
        <v>1016</v>
      </c>
      <c r="B9" s="1227"/>
      <c r="C9" s="1228"/>
      <c r="D9" s="1228"/>
      <c r="E9" s="1226"/>
      <c r="F9" s="1083"/>
      <c r="G9" s="1083">
        <v>868661</v>
      </c>
    </row>
    <row r="10" spans="1:7" s="1116" customFormat="1" ht="20.100000000000001" customHeight="1">
      <c r="A10" s="1170" t="s">
        <v>1090</v>
      </c>
      <c r="B10" s="1227"/>
      <c r="C10" s="1228"/>
      <c r="D10" s="1228"/>
      <c r="E10" s="1226"/>
      <c r="F10" s="1083"/>
      <c r="G10" s="1083">
        <v>738126</v>
      </c>
    </row>
    <row r="11" spans="1:7" s="1116" customFormat="1" ht="20.100000000000001" customHeight="1">
      <c r="A11" s="1170" t="s">
        <v>633</v>
      </c>
      <c r="B11" s="1227">
        <v>-376</v>
      </c>
      <c r="C11" s="1228">
        <v>-359</v>
      </c>
      <c r="D11" s="1228">
        <v>-371</v>
      </c>
      <c r="E11" s="1226">
        <v>-146</v>
      </c>
      <c r="F11" s="1083"/>
      <c r="G11" s="1083">
        <v>-1252</v>
      </c>
    </row>
    <row r="12" spans="1:7" s="1116" customFormat="1" ht="20.100000000000001" customHeight="1">
      <c r="A12" s="1162" t="s">
        <v>1091</v>
      </c>
      <c r="B12" s="1263"/>
      <c r="C12" s="1264"/>
      <c r="D12" s="1264"/>
      <c r="E12" s="1276"/>
      <c r="F12" s="1083"/>
      <c r="G12" s="1097">
        <v>129283</v>
      </c>
    </row>
    <row r="13" spans="1:7" s="1116" customFormat="1" ht="20.100000000000001" customHeight="1">
      <c r="A13" s="1170" t="s">
        <v>1092</v>
      </c>
      <c r="B13" s="1227">
        <v>47</v>
      </c>
      <c r="C13" s="1228">
        <v>104</v>
      </c>
      <c r="D13" s="1228">
        <v>3</v>
      </c>
      <c r="E13" s="1226">
        <v>915</v>
      </c>
      <c r="F13" s="1083"/>
      <c r="G13" s="1083">
        <v>1069</v>
      </c>
    </row>
    <row r="14" spans="1:7" s="1116" customFormat="1" ht="20.100000000000001" customHeight="1">
      <c r="A14" s="1170" t="s">
        <v>831</v>
      </c>
      <c r="B14" s="1227"/>
      <c r="C14" s="1228"/>
      <c r="D14" s="1228"/>
      <c r="E14" s="1226"/>
      <c r="F14" s="1083"/>
      <c r="G14" s="1083">
        <v>130352</v>
      </c>
    </row>
    <row r="15" spans="1:7" s="1116" customFormat="1" ht="20.100000000000001" customHeight="1">
      <c r="A15" s="1170" t="s">
        <v>1093</v>
      </c>
      <c r="B15" s="1227"/>
      <c r="C15" s="1228"/>
      <c r="D15" s="1228"/>
      <c r="E15" s="1226"/>
      <c r="F15" s="1083"/>
      <c r="G15" s="1083">
        <v>18394</v>
      </c>
    </row>
    <row r="16" spans="1:7" s="1116" customFormat="1" ht="20.100000000000001" customHeight="1" thickBot="1">
      <c r="A16" s="1189" t="s">
        <v>1094</v>
      </c>
      <c r="B16" s="1229"/>
      <c r="C16" s="1230"/>
      <c r="D16" s="1230"/>
      <c r="E16" s="1231"/>
      <c r="F16" s="1279"/>
      <c r="G16" s="1084">
        <v>111958</v>
      </c>
    </row>
    <row r="17" spans="1:7" s="1116" customFormat="1" ht="18">
      <c r="A17" s="1123"/>
      <c r="B17" s="1123"/>
      <c r="C17" s="1091"/>
      <c r="D17" s="1091"/>
      <c r="E17" s="1091"/>
      <c r="F17" s="1091"/>
      <c r="G17" s="1091"/>
    </row>
    <row r="18" spans="1:7" s="1116" customFormat="1" ht="21" customHeight="1" thickBot="1">
      <c r="A18" s="1259" t="s">
        <v>1098</v>
      </c>
      <c r="B18" s="1123"/>
      <c r="C18" s="1123"/>
      <c r="D18" s="1178"/>
      <c r="E18" s="1178"/>
      <c r="F18" s="1178"/>
      <c r="G18" s="1080" t="s">
        <v>966</v>
      </c>
    </row>
    <row r="19" spans="1:7" s="1116" customFormat="1" ht="18" customHeight="1" thickBot="1">
      <c r="A19" s="1220"/>
      <c r="B19" s="1221"/>
      <c r="C19" s="1222"/>
      <c r="D19" s="1222"/>
      <c r="E19" s="1223"/>
      <c r="F19" s="1278"/>
      <c r="G19" s="1082"/>
    </row>
    <row r="20" spans="1:7" s="1116" customFormat="1" ht="20.100000000000001" customHeight="1">
      <c r="A20" s="1170" t="s">
        <v>1095</v>
      </c>
      <c r="B20" s="1227"/>
      <c r="C20" s="1228"/>
      <c r="D20" s="1228"/>
      <c r="E20" s="1226"/>
      <c r="F20" s="1083"/>
      <c r="G20" s="1083">
        <v>5630998</v>
      </c>
    </row>
    <row r="21" spans="1:7" s="1116" customFormat="1" ht="20.100000000000001" customHeight="1">
      <c r="A21" s="1170" t="s">
        <v>1096</v>
      </c>
      <c r="B21" s="1227"/>
      <c r="C21" s="1228"/>
      <c r="D21" s="1228"/>
      <c r="E21" s="1226"/>
      <c r="F21" s="1083"/>
      <c r="G21" s="1083">
        <v>5707962</v>
      </c>
    </row>
    <row r="22" spans="1:7" s="1116" customFormat="1" ht="20.100000000000001" customHeight="1">
      <c r="A22" s="1170" t="s">
        <v>633</v>
      </c>
      <c r="B22" s="1227">
        <v>-4459</v>
      </c>
      <c r="C22" s="1228">
        <v>1481</v>
      </c>
      <c r="D22" s="1228">
        <v>-108426</v>
      </c>
      <c r="E22" s="1226">
        <v>-9041</v>
      </c>
      <c r="F22" s="1083"/>
      <c r="G22" s="1083">
        <v>-120445</v>
      </c>
    </row>
    <row r="23" spans="1:7" s="1116" customFormat="1" ht="20.100000000000001" customHeight="1">
      <c r="A23" s="1162" t="s">
        <v>1091</v>
      </c>
      <c r="B23" s="1263"/>
      <c r="C23" s="1264"/>
      <c r="D23" s="1264"/>
      <c r="E23" s="1276"/>
      <c r="F23" s="1083"/>
      <c r="G23" s="1097">
        <v>-197409</v>
      </c>
    </row>
    <row r="24" spans="1:7" s="1116" customFormat="1" ht="20.100000000000001" customHeight="1">
      <c r="A24" s="1170" t="s">
        <v>1092</v>
      </c>
      <c r="B24" s="1227"/>
      <c r="C24" s="1228"/>
      <c r="D24" s="1228"/>
      <c r="E24" s="1226"/>
      <c r="F24" s="1083"/>
      <c r="G24" s="1083">
        <v>-8518</v>
      </c>
    </row>
    <row r="25" spans="1:7" s="1116" customFormat="1" ht="20.100000000000001" customHeight="1">
      <c r="A25" s="1170" t="s">
        <v>831</v>
      </c>
      <c r="B25" s="1227"/>
      <c r="C25" s="1228"/>
      <c r="D25" s="1228"/>
      <c r="E25" s="1226"/>
      <c r="F25" s="1083"/>
      <c r="G25" s="1083">
        <v>-205927</v>
      </c>
    </row>
    <row r="26" spans="1:7" s="1116" customFormat="1" ht="20.100000000000001" customHeight="1">
      <c r="A26" s="1170" t="s">
        <v>1093</v>
      </c>
      <c r="B26" s="1227"/>
      <c r="C26" s="1228"/>
      <c r="D26" s="1228"/>
      <c r="E26" s="1226"/>
      <c r="F26" s="1083"/>
      <c r="G26" s="1083">
        <v>310986</v>
      </c>
    </row>
    <row r="27" spans="1:7" s="1116" customFormat="1" ht="20.100000000000001" customHeight="1" thickBot="1">
      <c r="A27" s="1189" t="s">
        <v>1102</v>
      </c>
      <c r="B27" s="1229"/>
      <c r="C27" s="1230"/>
      <c r="D27" s="1230"/>
      <c r="E27" s="1231"/>
      <c r="F27" s="1279"/>
      <c r="G27" s="1084">
        <v>-516913</v>
      </c>
    </row>
    <row r="28" spans="1:7" s="1117" customFormat="1" ht="20.100000000000001" customHeight="1">
      <c r="A28" s="1078"/>
      <c r="B28" s="1098"/>
      <c r="C28" s="1098"/>
      <c r="D28" s="1098"/>
      <c r="E28" s="1098"/>
      <c r="F28" s="1098"/>
      <c r="G28" s="1098"/>
    </row>
    <row r="29" spans="1:7" s="1117" customFormat="1" ht="20.100000000000001" customHeight="1">
      <c r="A29" s="1078"/>
      <c r="B29" s="1098"/>
      <c r="C29" s="1098"/>
      <c r="D29" s="1098"/>
      <c r="E29" s="1098"/>
      <c r="F29" s="1098"/>
      <c r="G29" s="1098"/>
    </row>
    <row r="30" spans="1:7" s="1117" customFormat="1" ht="20.100000000000001" customHeight="1">
      <c r="A30" s="1078"/>
      <c r="B30" s="1098"/>
      <c r="C30" s="1098"/>
      <c r="D30" s="1098"/>
      <c r="E30" s="1098"/>
      <c r="F30" s="1098"/>
      <c r="G30" s="1098"/>
    </row>
    <row r="31" spans="1:7" s="1116" customFormat="1" ht="18">
      <c r="A31" s="1257" t="s">
        <v>1075</v>
      </c>
      <c r="B31" s="1258">
        <v>2011</v>
      </c>
      <c r="C31" s="1258"/>
      <c r="D31" s="1258"/>
      <c r="E31" s="1258">
        <v>2012</v>
      </c>
      <c r="F31" s="1249">
        <v>2012</v>
      </c>
    </row>
    <row r="32" spans="1:7" s="1116" customFormat="1" ht="18.75" thickBot="1">
      <c r="A32" s="1259" t="s">
        <v>231</v>
      </c>
      <c r="B32" s="1078"/>
      <c r="C32" s="1078"/>
      <c r="D32" s="1079"/>
      <c r="E32" s="1080" t="s">
        <v>1076</v>
      </c>
      <c r="F32" s="1186"/>
      <c r="G32" s="1186"/>
    </row>
    <row r="33" spans="1:7" s="1116" customFormat="1" ht="15" customHeight="1" thickBot="1">
      <c r="A33" s="1220" t="s">
        <v>636</v>
      </c>
      <c r="B33" s="1221" t="s">
        <v>558</v>
      </c>
      <c r="C33" s="1222" t="s">
        <v>555</v>
      </c>
      <c r="D33" s="1222" t="s">
        <v>556</v>
      </c>
      <c r="E33" s="1260" t="s">
        <v>1097</v>
      </c>
      <c r="F33" s="1215"/>
      <c r="G33" s="1250"/>
    </row>
    <row r="34" spans="1:7" s="1116" customFormat="1" ht="15" customHeight="1">
      <c r="A34" s="1170" t="s">
        <v>559</v>
      </c>
      <c r="B34" s="1227"/>
      <c r="C34" s="1228"/>
      <c r="D34" s="1228"/>
      <c r="E34" s="1261"/>
      <c r="F34" s="1216"/>
      <c r="G34" s="1251"/>
    </row>
    <row r="35" spans="1:7" s="1116" customFormat="1" ht="15" customHeight="1">
      <c r="A35" s="1187" t="s">
        <v>1077</v>
      </c>
      <c r="B35" s="1227">
        <v>156783</v>
      </c>
      <c r="C35" s="1228">
        <v>143830</v>
      </c>
      <c r="D35" s="1228">
        <v>170115</v>
      </c>
      <c r="E35" s="1261">
        <v>175151</v>
      </c>
      <c r="F35" s="1216"/>
      <c r="G35" s="1251"/>
    </row>
    <row r="36" spans="1:7" s="1116" customFormat="1" ht="15" customHeight="1">
      <c r="A36" s="1187" t="s">
        <v>1078</v>
      </c>
      <c r="B36" s="1227">
        <v>613157</v>
      </c>
      <c r="C36" s="1228">
        <v>578701</v>
      </c>
      <c r="D36" s="1228">
        <v>612615</v>
      </c>
      <c r="E36" s="1261">
        <v>677543</v>
      </c>
      <c r="F36" s="1216"/>
      <c r="G36" s="1251"/>
    </row>
    <row r="37" spans="1:7" s="1116" customFormat="1" ht="15" customHeight="1">
      <c r="A37" s="1187" t="s">
        <v>491</v>
      </c>
      <c r="B37" s="1227">
        <v>144217</v>
      </c>
      <c r="C37" s="1228">
        <v>149959</v>
      </c>
      <c r="D37" s="1228">
        <v>158779</v>
      </c>
      <c r="E37" s="1261">
        <v>149581</v>
      </c>
      <c r="F37" s="1216"/>
      <c r="G37" s="1251"/>
    </row>
    <row r="38" spans="1:7" s="1116" customFormat="1" ht="15" customHeight="1">
      <c r="A38" s="1262" t="s">
        <v>321</v>
      </c>
      <c r="B38" s="1263">
        <v>914157</v>
      </c>
      <c r="C38" s="1264">
        <v>872490</v>
      </c>
      <c r="D38" s="1264">
        <v>941509</v>
      </c>
      <c r="E38" s="1265">
        <v>1002275</v>
      </c>
      <c r="F38" s="1216"/>
      <c r="G38" s="1251"/>
    </row>
    <row r="39" spans="1:7" s="1116" customFormat="1" ht="15" customHeight="1">
      <c r="A39" s="1162" t="s">
        <v>322</v>
      </c>
      <c r="B39" s="1263">
        <v>5733479</v>
      </c>
      <c r="C39" s="1264">
        <v>5880178</v>
      </c>
      <c r="D39" s="1264">
        <v>5971705</v>
      </c>
      <c r="E39" s="1265">
        <v>6174810</v>
      </c>
      <c r="F39" s="1216"/>
      <c r="G39" s="1251"/>
    </row>
    <row r="40" spans="1:7" s="1116" customFormat="1" ht="15" customHeight="1">
      <c r="A40" s="1162" t="s">
        <v>679</v>
      </c>
      <c r="B40" s="1263">
        <v>12482</v>
      </c>
      <c r="C40" s="1264">
        <v>13004</v>
      </c>
      <c r="D40" s="1264">
        <v>12862</v>
      </c>
      <c r="E40" s="1265">
        <v>12569</v>
      </c>
      <c r="F40" s="1216"/>
      <c r="G40" s="1251"/>
    </row>
    <row r="41" spans="1:7" s="1116" customFormat="1" ht="15" customHeight="1">
      <c r="A41" s="1170" t="s">
        <v>940</v>
      </c>
      <c r="B41" s="1227"/>
      <c r="C41" s="1228"/>
      <c r="D41" s="1228"/>
      <c r="E41" s="1261"/>
      <c r="F41" s="1216"/>
      <c r="G41" s="1251"/>
    </row>
    <row r="42" spans="1:7" s="1116" customFormat="1" ht="15" customHeight="1">
      <c r="A42" s="1187" t="s">
        <v>1079</v>
      </c>
      <c r="B42" s="1227"/>
      <c r="C42" s="1228"/>
      <c r="D42" s="1228"/>
      <c r="E42" s="1261">
        <v>445260</v>
      </c>
      <c r="F42" s="1216"/>
      <c r="G42" s="1251"/>
    </row>
    <row r="43" spans="1:7" s="1116" customFormat="1" ht="15" customHeight="1">
      <c r="A43" s="1187" t="s">
        <v>491</v>
      </c>
      <c r="B43" s="1227">
        <v>65507</v>
      </c>
      <c r="C43" s="1228">
        <v>42406</v>
      </c>
      <c r="D43" s="1228">
        <v>44899</v>
      </c>
      <c r="E43" s="1261">
        <v>48472</v>
      </c>
      <c r="F43" s="1216"/>
      <c r="G43" s="1251"/>
    </row>
    <row r="44" spans="1:7" s="1116" customFormat="1" ht="15" customHeight="1">
      <c r="A44" s="1262" t="s">
        <v>1080</v>
      </c>
      <c r="B44" s="1263"/>
      <c r="C44" s="1264"/>
      <c r="D44" s="1264"/>
      <c r="E44" s="1265">
        <v>493732</v>
      </c>
      <c r="F44" s="1216"/>
      <c r="G44" s="1251"/>
    </row>
    <row r="45" spans="1:7" s="1116" customFormat="1" ht="15" customHeight="1" thickBot="1">
      <c r="A45" s="1266" t="s">
        <v>1081</v>
      </c>
      <c r="B45" s="1229"/>
      <c r="C45" s="1230"/>
      <c r="D45" s="1230"/>
      <c r="E45" s="1267">
        <v>7683386</v>
      </c>
      <c r="F45" s="1217"/>
      <c r="G45" s="1252"/>
    </row>
    <row r="46" spans="1:7" s="1116" customFormat="1" ht="18.75" thickBot="1">
      <c r="A46" s="1123"/>
      <c r="B46" s="1123"/>
      <c r="C46" s="1091"/>
      <c r="D46" s="1091"/>
      <c r="E46" s="1091"/>
      <c r="F46" s="1091"/>
      <c r="G46" s="1091"/>
    </row>
    <row r="47" spans="1:7" s="1116" customFormat="1" ht="15" customHeight="1" thickBot="1">
      <c r="A47" s="1220" t="s">
        <v>762</v>
      </c>
      <c r="B47" s="1272"/>
      <c r="C47" s="1273"/>
      <c r="D47" s="1273"/>
      <c r="E47" s="1277"/>
      <c r="F47" s="1121"/>
      <c r="G47" s="1186"/>
    </row>
    <row r="48" spans="1:7" s="1116" customFormat="1" ht="15" customHeight="1">
      <c r="A48" s="1164" t="s">
        <v>612</v>
      </c>
      <c r="B48" s="1268"/>
      <c r="C48" s="1269"/>
      <c r="D48" s="1269"/>
      <c r="E48" s="1270"/>
      <c r="F48" s="1215"/>
      <c r="G48" s="1250"/>
    </row>
    <row r="49" spans="1:7" s="1116" customFormat="1" ht="15" customHeight="1">
      <c r="A49" s="1187" t="s">
        <v>1082</v>
      </c>
      <c r="B49" s="1227">
        <v>13019</v>
      </c>
      <c r="C49" s="1228">
        <v>13343</v>
      </c>
      <c r="D49" s="1228">
        <v>20371</v>
      </c>
      <c r="E49" s="1261">
        <v>18781</v>
      </c>
      <c r="F49" s="1216"/>
      <c r="G49" s="1251"/>
    </row>
    <row r="50" spans="1:7" s="1116" customFormat="1" ht="15" customHeight="1">
      <c r="A50" s="1187" t="s">
        <v>1083</v>
      </c>
      <c r="B50" s="1227">
        <v>1408</v>
      </c>
      <c r="C50" s="1228">
        <v>1308</v>
      </c>
      <c r="D50" s="1228">
        <v>1619</v>
      </c>
      <c r="E50" s="1261">
        <v>0</v>
      </c>
      <c r="F50" s="1216"/>
      <c r="G50" s="1251"/>
    </row>
    <row r="51" spans="1:7" s="1116" customFormat="1" ht="15" customHeight="1">
      <c r="A51" s="1187" t="s">
        <v>1084</v>
      </c>
      <c r="B51" s="1227">
        <v>1663387</v>
      </c>
      <c r="C51" s="1228">
        <v>1644317</v>
      </c>
      <c r="D51" s="1228">
        <v>1687534</v>
      </c>
      <c r="E51" s="1261">
        <v>1761137</v>
      </c>
      <c r="F51" s="1216"/>
      <c r="G51" s="1251"/>
    </row>
    <row r="52" spans="1:7" s="1116" customFormat="1" ht="15" customHeight="1">
      <c r="A52" s="1187" t="s">
        <v>491</v>
      </c>
      <c r="B52" s="1227">
        <v>180960</v>
      </c>
      <c r="C52" s="1228">
        <v>208804</v>
      </c>
      <c r="D52" s="1228">
        <v>190436</v>
      </c>
      <c r="E52" s="1261">
        <v>183172</v>
      </c>
      <c r="F52" s="1216"/>
      <c r="G52" s="1251"/>
    </row>
    <row r="53" spans="1:7" s="1116" customFormat="1" ht="15" customHeight="1">
      <c r="A53" s="1262" t="s">
        <v>208</v>
      </c>
      <c r="B53" s="1263"/>
      <c r="C53" s="1264"/>
      <c r="D53" s="1264"/>
      <c r="E53" s="1265">
        <v>1963090</v>
      </c>
      <c r="F53" s="1216"/>
      <c r="G53" s="1251"/>
    </row>
    <row r="54" spans="1:7" s="1116" customFormat="1" ht="15" customHeight="1">
      <c r="A54" s="1187" t="s">
        <v>1106</v>
      </c>
      <c r="B54" s="1227">
        <v>7065</v>
      </c>
      <c r="C54" s="1228">
        <v>6727</v>
      </c>
      <c r="D54" s="1228">
        <v>16733</v>
      </c>
      <c r="E54" s="1261">
        <v>17145</v>
      </c>
      <c r="F54" s="1216"/>
      <c r="G54" s="1251"/>
    </row>
    <row r="55" spans="1:7" s="1116" customFormat="1" ht="15" customHeight="1">
      <c r="A55" s="1187" t="s">
        <v>1085</v>
      </c>
      <c r="B55" s="1227"/>
      <c r="C55" s="1228"/>
      <c r="D55" s="1228"/>
      <c r="E55" s="1261">
        <v>3205377</v>
      </c>
      <c r="F55" s="1216"/>
      <c r="G55" s="1251"/>
    </row>
    <row r="56" spans="1:7" s="1116" customFormat="1" ht="15" customHeight="1">
      <c r="A56" s="1187" t="s">
        <v>1035</v>
      </c>
      <c r="B56" s="1227"/>
      <c r="C56" s="1271"/>
      <c r="D56" s="1228"/>
      <c r="E56" s="1261">
        <v>1469340</v>
      </c>
      <c r="F56" s="1216"/>
      <c r="G56" s="1251"/>
    </row>
    <row r="57" spans="1:7" s="1116" customFormat="1" ht="15" customHeight="1">
      <c r="A57" s="1187" t="s">
        <v>491</v>
      </c>
      <c r="B57" s="1227"/>
      <c r="C57" s="1228"/>
      <c r="D57" s="1228"/>
      <c r="E57" s="1261">
        <v>209477</v>
      </c>
      <c r="F57" s="1216"/>
      <c r="G57" s="1251"/>
    </row>
    <row r="58" spans="1:7" s="1116" customFormat="1" ht="15" customHeight="1">
      <c r="A58" s="1262" t="s">
        <v>196</v>
      </c>
      <c r="B58" s="1263"/>
      <c r="C58" s="1264"/>
      <c r="D58" s="1264"/>
      <c r="E58" s="1265">
        <v>6864429</v>
      </c>
      <c r="F58" s="1216"/>
      <c r="G58" s="1251"/>
    </row>
    <row r="59" spans="1:7" s="1116" customFormat="1" ht="15" customHeight="1">
      <c r="A59" s="1170" t="s">
        <v>197</v>
      </c>
      <c r="B59" s="1227"/>
      <c r="C59" s="1228"/>
      <c r="D59" s="1228"/>
      <c r="E59" s="1261"/>
      <c r="F59" s="1216"/>
      <c r="G59" s="1251"/>
    </row>
    <row r="60" spans="1:7" s="1116" customFormat="1" ht="15" customHeight="1">
      <c r="A60" s="1187" t="s">
        <v>1107</v>
      </c>
      <c r="B60" s="1227"/>
      <c r="C60" s="1228"/>
      <c r="D60" s="1228"/>
      <c r="E60" s="1261">
        <v>817050</v>
      </c>
      <c r="F60" s="1216"/>
      <c r="G60" s="1251"/>
    </row>
    <row r="61" spans="1:7" s="1116" customFormat="1" ht="15" customHeight="1">
      <c r="A61" s="1187" t="s">
        <v>198</v>
      </c>
      <c r="B61" s="1227">
        <v>1326</v>
      </c>
      <c r="C61" s="1228">
        <v>1945</v>
      </c>
      <c r="D61" s="1228">
        <v>1960</v>
      </c>
      <c r="E61" s="1261">
        <v>1907</v>
      </c>
      <c r="F61" s="1216"/>
      <c r="G61" s="1251"/>
    </row>
    <row r="62" spans="1:7" s="1116" customFormat="1" ht="15" customHeight="1">
      <c r="A62" s="1262" t="s">
        <v>199</v>
      </c>
      <c r="B62" s="1263"/>
      <c r="C62" s="1264"/>
      <c r="D62" s="1264"/>
      <c r="E62" s="1265">
        <v>818957</v>
      </c>
      <c r="F62" s="1216"/>
      <c r="G62" s="1251"/>
    </row>
    <row r="63" spans="1:7" s="1116" customFormat="1" ht="15" customHeight="1" thickBot="1">
      <c r="A63" s="1266" t="s">
        <v>200</v>
      </c>
      <c r="B63" s="1229"/>
      <c r="C63" s="1230"/>
      <c r="D63" s="1230"/>
      <c r="E63" s="1267">
        <v>7683386</v>
      </c>
      <c r="F63" s="1217"/>
      <c r="G63" s="1252"/>
    </row>
    <row r="64" spans="1:7" s="1116" customFormat="1" ht="18">
      <c r="A64" s="1123"/>
      <c r="B64" s="1123"/>
      <c r="C64" s="1091"/>
      <c r="D64" s="1091"/>
      <c r="E64" s="1091"/>
      <c r="F64" s="1091"/>
      <c r="G64" s="1091"/>
    </row>
    <row r="65" spans="1:7" s="1116" customFormat="1" ht="20.25">
      <c r="A65" s="1253"/>
      <c r="B65" s="1258">
        <v>2011</v>
      </c>
      <c r="C65" s="1124"/>
      <c r="D65" s="1124"/>
      <c r="E65" s="1258">
        <v>2012</v>
      </c>
      <c r="F65" s="1249"/>
    </row>
    <row r="66" spans="1:7" s="1116" customFormat="1" ht="18.75" thickBot="1">
      <c r="A66" s="1259" t="s">
        <v>818</v>
      </c>
      <c r="B66" s="1078"/>
      <c r="C66" s="1078"/>
      <c r="D66" s="1079"/>
      <c r="E66" s="1080" t="s">
        <v>1076</v>
      </c>
      <c r="F66" s="1186"/>
      <c r="G66" s="1186"/>
    </row>
    <row r="67" spans="1:7" s="1116" customFormat="1" ht="18" customHeight="1" thickBot="1">
      <c r="A67" s="1220" t="s">
        <v>636</v>
      </c>
      <c r="B67" s="1221" t="s">
        <v>558</v>
      </c>
      <c r="C67" s="1222" t="s">
        <v>555</v>
      </c>
      <c r="D67" s="1222" t="s">
        <v>556</v>
      </c>
      <c r="E67" s="1223" t="s">
        <v>557</v>
      </c>
      <c r="F67" s="1215"/>
      <c r="G67" s="1250"/>
    </row>
    <row r="68" spans="1:7" s="1116" customFormat="1" ht="18" customHeight="1">
      <c r="A68" s="1170" t="s">
        <v>559</v>
      </c>
      <c r="B68" s="1227"/>
      <c r="C68" s="1228"/>
      <c r="D68" s="1228"/>
      <c r="E68" s="1226"/>
      <c r="F68" s="1216"/>
      <c r="G68" s="1251"/>
    </row>
    <row r="69" spans="1:7" s="1116" customFormat="1" ht="18" customHeight="1">
      <c r="A69" s="1187" t="s">
        <v>1077</v>
      </c>
      <c r="B69" s="1227">
        <v>659805</v>
      </c>
      <c r="C69" s="1228">
        <v>575190</v>
      </c>
      <c r="D69" s="1228">
        <v>631593</v>
      </c>
      <c r="E69" s="1226">
        <v>719425</v>
      </c>
      <c r="F69" s="1216"/>
      <c r="G69" s="1251"/>
    </row>
    <row r="70" spans="1:7" s="1116" customFormat="1" ht="18" customHeight="1">
      <c r="A70" s="1187" t="s">
        <v>1078</v>
      </c>
      <c r="B70" s="1227">
        <v>3321</v>
      </c>
      <c r="C70" s="1228">
        <v>3451</v>
      </c>
      <c r="D70" s="1228">
        <v>3443</v>
      </c>
      <c r="E70" s="1226">
        <v>3370</v>
      </c>
      <c r="F70" s="1216"/>
      <c r="G70" s="1251"/>
    </row>
    <row r="71" spans="1:7" s="1116" customFormat="1" ht="18" customHeight="1">
      <c r="A71" s="1187" t="s">
        <v>1086</v>
      </c>
      <c r="B71" s="1227">
        <v>705047</v>
      </c>
      <c r="C71" s="1228">
        <v>720252</v>
      </c>
      <c r="D71" s="1228">
        <v>843353</v>
      </c>
      <c r="E71" s="1226">
        <v>768697</v>
      </c>
      <c r="F71" s="1216"/>
      <c r="G71" s="1251"/>
    </row>
    <row r="72" spans="1:7" s="1116" customFormat="1" ht="18" customHeight="1">
      <c r="A72" s="1187" t="s">
        <v>491</v>
      </c>
      <c r="B72" s="1227">
        <v>1391512</v>
      </c>
      <c r="C72" s="1228">
        <v>1465167</v>
      </c>
      <c r="D72" s="1228">
        <v>1238441</v>
      </c>
      <c r="E72" s="1226">
        <v>1274826</v>
      </c>
      <c r="F72" s="1216"/>
      <c r="G72" s="1251"/>
    </row>
    <row r="73" spans="1:7" s="1116" customFormat="1" ht="18" customHeight="1">
      <c r="A73" s="1262" t="s">
        <v>321</v>
      </c>
      <c r="B73" s="1263">
        <v>2759685</v>
      </c>
      <c r="C73" s="1264">
        <v>2764060</v>
      </c>
      <c r="D73" s="1264">
        <v>2716830</v>
      </c>
      <c r="E73" s="1276">
        <v>2766318</v>
      </c>
      <c r="F73" s="1216"/>
      <c r="G73" s="1251"/>
    </row>
    <row r="74" spans="1:7" s="1116" customFormat="1" ht="18" customHeight="1">
      <c r="A74" s="1170" t="s">
        <v>1087</v>
      </c>
      <c r="B74" s="1227">
        <v>283449</v>
      </c>
      <c r="C74" s="1228">
        <v>267372</v>
      </c>
      <c r="D74" s="1228">
        <v>269953</v>
      </c>
      <c r="E74" s="1226">
        <v>270048</v>
      </c>
      <c r="F74" s="1216"/>
      <c r="G74" s="1251"/>
    </row>
    <row r="75" spans="1:7" s="1116" customFormat="1" ht="18" customHeight="1">
      <c r="A75" s="1170" t="s">
        <v>322</v>
      </c>
      <c r="B75" s="1227">
        <v>321271</v>
      </c>
      <c r="C75" s="1228">
        <v>307852</v>
      </c>
      <c r="D75" s="1228">
        <v>222401</v>
      </c>
      <c r="E75" s="1226">
        <v>176270</v>
      </c>
      <c r="F75" s="1216"/>
      <c r="G75" s="1251"/>
    </row>
    <row r="76" spans="1:7" s="1116" customFormat="1" ht="18" customHeight="1">
      <c r="A76" s="1170" t="s">
        <v>1099</v>
      </c>
      <c r="B76" s="1227">
        <v>115773</v>
      </c>
      <c r="C76" s="1228">
        <v>115773</v>
      </c>
      <c r="D76" s="1228">
        <v>115773</v>
      </c>
      <c r="E76" s="1226">
        <v>115773</v>
      </c>
      <c r="F76" s="1216"/>
      <c r="G76" s="1251"/>
    </row>
    <row r="77" spans="1:7" s="1116" customFormat="1" ht="18" customHeight="1">
      <c r="A77" s="1170" t="s">
        <v>679</v>
      </c>
      <c r="B77" s="1227">
        <v>957450</v>
      </c>
      <c r="C77" s="1228">
        <v>915391</v>
      </c>
      <c r="D77" s="1228">
        <v>911268</v>
      </c>
      <c r="E77" s="1226">
        <v>918429</v>
      </c>
      <c r="F77" s="1216"/>
      <c r="G77" s="1251"/>
    </row>
    <row r="78" spans="1:7" s="1116" customFormat="1" ht="18" customHeight="1">
      <c r="A78" s="1170" t="s">
        <v>1100</v>
      </c>
      <c r="B78" s="1227">
        <v>1469831</v>
      </c>
      <c r="C78" s="1228">
        <v>1430048</v>
      </c>
      <c r="D78" s="1228">
        <v>1444529</v>
      </c>
      <c r="E78" s="1226">
        <v>1535075</v>
      </c>
      <c r="F78" s="1216"/>
      <c r="G78" s="1251"/>
    </row>
    <row r="79" spans="1:7" s="1116" customFormat="1" ht="18" customHeight="1" thickBot="1">
      <c r="A79" s="1266" t="s">
        <v>1081</v>
      </c>
      <c r="B79" s="1229">
        <v>5907459</v>
      </c>
      <c r="C79" s="1230">
        <v>5800496</v>
      </c>
      <c r="D79" s="1230">
        <v>5680754</v>
      </c>
      <c r="E79" s="1231">
        <v>5781913</v>
      </c>
      <c r="F79" s="1217"/>
      <c r="G79" s="1252"/>
    </row>
    <row r="80" spans="1:7" s="1116" customFormat="1" ht="18.75" thickBot="1">
      <c r="A80" s="1123"/>
      <c r="B80" s="1123"/>
      <c r="C80" s="1091"/>
      <c r="D80" s="1091"/>
      <c r="E80" s="1091"/>
      <c r="F80" s="1091"/>
      <c r="G80" s="1091"/>
    </row>
    <row r="81" spans="1:7" s="1116" customFormat="1" ht="18" customHeight="1" thickBot="1">
      <c r="A81" s="1220" t="s">
        <v>762</v>
      </c>
      <c r="B81" s="1272"/>
      <c r="C81" s="1273"/>
      <c r="D81" s="1273"/>
      <c r="E81" s="1274"/>
      <c r="F81" s="1185"/>
      <c r="G81" s="1186"/>
    </row>
    <row r="82" spans="1:7" s="1116" customFormat="1" ht="18" customHeight="1">
      <c r="A82" s="1164" t="s">
        <v>612</v>
      </c>
      <c r="B82" s="1268"/>
      <c r="C82" s="1269"/>
      <c r="D82" s="1269"/>
      <c r="E82" s="1275"/>
      <c r="F82" s="1215"/>
      <c r="G82" s="1250"/>
    </row>
    <row r="83" spans="1:7" s="1116" customFormat="1" ht="18" customHeight="1">
      <c r="A83" s="1187" t="s">
        <v>1082</v>
      </c>
      <c r="B83" s="1227">
        <v>274260</v>
      </c>
      <c r="C83" s="1228">
        <v>387516</v>
      </c>
      <c r="D83" s="1228">
        <v>450050</v>
      </c>
      <c r="E83" s="1226">
        <v>399882</v>
      </c>
      <c r="F83" s="1216"/>
      <c r="G83" s="1251"/>
    </row>
    <row r="84" spans="1:7" s="1116" customFormat="1" ht="18" customHeight="1">
      <c r="A84" s="1187" t="s">
        <v>1083</v>
      </c>
      <c r="B84" s="1227">
        <v>760043</v>
      </c>
      <c r="C84" s="1228">
        <v>824184</v>
      </c>
      <c r="D84" s="1228">
        <v>661948</v>
      </c>
      <c r="E84" s="1226">
        <v>758680</v>
      </c>
      <c r="F84" s="1216"/>
      <c r="G84" s="1251"/>
    </row>
    <row r="85" spans="1:7" s="1116" customFormat="1" ht="18" customHeight="1">
      <c r="A85" s="1187" t="s">
        <v>491</v>
      </c>
      <c r="B85" s="1227">
        <v>1199555</v>
      </c>
      <c r="C85" s="1228">
        <v>1239805</v>
      </c>
      <c r="D85" s="1228">
        <v>1298534</v>
      </c>
      <c r="E85" s="1226">
        <v>1421947</v>
      </c>
      <c r="F85" s="1216"/>
      <c r="G85" s="1251"/>
    </row>
    <row r="86" spans="1:7" s="1116" customFormat="1" ht="18" customHeight="1">
      <c r="A86" s="1262" t="s">
        <v>208</v>
      </c>
      <c r="B86" s="1263">
        <v>2233858</v>
      </c>
      <c r="C86" s="1264">
        <v>2451505</v>
      </c>
      <c r="D86" s="1264">
        <v>2410532</v>
      </c>
      <c r="E86" s="1276">
        <v>2580509</v>
      </c>
      <c r="F86" s="1216"/>
      <c r="G86" s="1251"/>
    </row>
    <row r="87" spans="1:7" s="1116" customFormat="1" ht="18" customHeight="1">
      <c r="A87" s="1187" t="s">
        <v>1106</v>
      </c>
      <c r="B87" s="1227">
        <v>741729</v>
      </c>
      <c r="C87" s="1228">
        <v>613736</v>
      </c>
      <c r="D87" s="1228">
        <v>617440</v>
      </c>
      <c r="E87" s="1226">
        <v>748689</v>
      </c>
      <c r="F87" s="1216"/>
      <c r="G87" s="1251"/>
    </row>
    <row r="88" spans="1:7" s="1116" customFormat="1" ht="18" customHeight="1">
      <c r="A88" s="1187" t="s">
        <v>1088</v>
      </c>
      <c r="B88" s="1227">
        <v>253533</v>
      </c>
      <c r="C88" s="1228">
        <v>250419</v>
      </c>
      <c r="D88" s="1228">
        <v>259679</v>
      </c>
      <c r="E88" s="1226">
        <v>294035</v>
      </c>
      <c r="F88" s="1216"/>
      <c r="G88" s="1251"/>
    </row>
    <row r="89" spans="1:7" s="1116" customFormat="1" ht="18" customHeight="1">
      <c r="A89" s="1187" t="s">
        <v>491</v>
      </c>
      <c r="B89" s="1227">
        <v>380208</v>
      </c>
      <c r="C89" s="1228">
        <v>314827</v>
      </c>
      <c r="D89" s="1228">
        <v>393499</v>
      </c>
      <c r="E89" s="1226">
        <v>361161</v>
      </c>
      <c r="F89" s="1216"/>
      <c r="G89" s="1251"/>
    </row>
    <row r="90" spans="1:7" s="1116" customFormat="1" ht="18" customHeight="1">
      <c r="A90" s="1262" t="s">
        <v>196</v>
      </c>
      <c r="B90" s="1263">
        <v>3609328</v>
      </c>
      <c r="C90" s="1264">
        <v>3630487</v>
      </c>
      <c r="D90" s="1264">
        <v>3681150</v>
      </c>
      <c r="E90" s="1276">
        <v>3984394</v>
      </c>
      <c r="F90" s="1216"/>
      <c r="G90" s="1251"/>
    </row>
    <row r="91" spans="1:7" s="1116" customFormat="1" ht="18" customHeight="1">
      <c r="A91" s="1162" t="s">
        <v>1089</v>
      </c>
      <c r="B91" s="1263">
        <v>18816</v>
      </c>
      <c r="C91" s="1264">
        <v>17963</v>
      </c>
      <c r="D91" s="1264">
        <v>18419</v>
      </c>
      <c r="E91" s="1276">
        <v>20014</v>
      </c>
      <c r="F91" s="1216"/>
      <c r="G91" s="1251"/>
    </row>
    <row r="92" spans="1:7" s="1116" customFormat="1" ht="18" customHeight="1">
      <c r="A92" s="1170" t="s">
        <v>197</v>
      </c>
      <c r="B92" s="1227"/>
      <c r="C92" s="1228"/>
      <c r="D92" s="1228"/>
      <c r="E92" s="1226"/>
      <c r="F92" s="1216"/>
      <c r="G92" s="1251"/>
    </row>
    <row r="93" spans="1:7" s="1116" customFormat="1" ht="18" customHeight="1">
      <c r="A93" s="1170" t="s">
        <v>211</v>
      </c>
      <c r="B93" s="1227">
        <v>2171646</v>
      </c>
      <c r="C93" s="1228">
        <v>2043405</v>
      </c>
      <c r="D93" s="1228">
        <v>1872860</v>
      </c>
      <c r="E93" s="1226">
        <v>1651856</v>
      </c>
      <c r="F93" s="1216"/>
      <c r="G93" s="1251"/>
    </row>
    <row r="94" spans="1:7" s="1116" customFormat="1" ht="18" customHeight="1">
      <c r="A94" s="1170" t="s">
        <v>198</v>
      </c>
      <c r="B94" s="1227">
        <v>107669</v>
      </c>
      <c r="C94" s="1228">
        <v>108641</v>
      </c>
      <c r="D94" s="1228">
        <v>108325</v>
      </c>
      <c r="E94" s="1226">
        <v>125649</v>
      </c>
      <c r="F94" s="1216"/>
      <c r="G94" s="1251"/>
    </row>
    <row r="95" spans="1:7" s="1116" customFormat="1" ht="18" customHeight="1">
      <c r="A95" s="1262" t="s">
        <v>199</v>
      </c>
      <c r="B95" s="1263">
        <v>2279315</v>
      </c>
      <c r="C95" s="1264">
        <v>2152046</v>
      </c>
      <c r="D95" s="1264">
        <v>1981185</v>
      </c>
      <c r="E95" s="1276">
        <v>1777505</v>
      </c>
      <c r="F95" s="1216"/>
      <c r="G95" s="1251"/>
    </row>
    <row r="96" spans="1:7" s="1116" customFormat="1" ht="18" customHeight="1" thickBot="1">
      <c r="A96" s="1266" t="s">
        <v>200</v>
      </c>
      <c r="B96" s="1229">
        <v>5907459</v>
      </c>
      <c r="C96" s="1230">
        <v>5800496</v>
      </c>
      <c r="D96" s="1230">
        <v>5680754</v>
      </c>
      <c r="E96" s="1231">
        <v>5781913</v>
      </c>
      <c r="F96" s="1217"/>
      <c r="G96" s="1252"/>
    </row>
    <row r="97" spans="1:7" s="1116" customFormat="1" ht="20.100000000000001" customHeight="1">
      <c r="A97" s="1254"/>
      <c r="B97" s="1254"/>
      <c r="C97" s="1091"/>
      <c r="D97" s="1091"/>
      <c r="E97" s="1091"/>
      <c r="F97" s="1091"/>
      <c r="G97" s="1252"/>
    </row>
    <row r="98" spans="1:7" s="1116" customFormat="1" ht="20.100000000000001" customHeight="1">
      <c r="A98" s="1254"/>
      <c r="B98" s="1254"/>
      <c r="C98" s="1091"/>
      <c r="D98" s="1091"/>
      <c r="E98" s="1091"/>
      <c r="F98" s="1091"/>
      <c r="G98" s="1252"/>
    </row>
    <row r="99" spans="1:7" s="1116" customFormat="1" ht="18">
      <c r="A99" s="1123"/>
      <c r="B99" s="1123"/>
      <c r="C99" s="1091"/>
      <c r="D99" s="1091"/>
      <c r="E99" s="1091"/>
      <c r="F99" s="1091"/>
      <c r="G99" s="1091"/>
    </row>
    <row r="100" spans="1:7" s="1116" customFormat="1" ht="21" customHeight="1">
      <c r="A100" s="1257" t="s">
        <v>1103</v>
      </c>
      <c r="B100" s="1254"/>
      <c r="C100" s="1091"/>
      <c r="D100" s="1091"/>
      <c r="E100" s="1091"/>
      <c r="F100" s="1091"/>
      <c r="G100" s="1252"/>
    </row>
    <row r="101" spans="1:7" s="1116" customFormat="1" ht="45">
      <c r="A101" s="1253"/>
      <c r="B101" s="1254"/>
      <c r="C101" s="1288" t="s">
        <v>231</v>
      </c>
      <c r="D101" s="1288" t="s">
        <v>818</v>
      </c>
      <c r="E101" s="1091"/>
      <c r="F101" s="1091"/>
      <c r="G101" s="1252"/>
    </row>
    <row r="102" spans="1:7" s="1116" customFormat="1" ht="21" customHeight="1" thickBot="1">
      <c r="A102" s="1123"/>
      <c r="B102" s="1123"/>
      <c r="C102" s="1123"/>
      <c r="D102" s="1080" t="s">
        <v>1076</v>
      </c>
      <c r="E102" s="1178"/>
      <c r="F102" s="1186"/>
      <c r="G102" s="1186"/>
    </row>
    <row r="103" spans="1:7" s="1116" customFormat="1" ht="20.100000000000001" customHeight="1">
      <c r="A103" s="1429" t="s">
        <v>518</v>
      </c>
      <c r="B103" s="1430"/>
      <c r="C103" s="1280">
        <v>347629</v>
      </c>
      <c r="D103" s="1281">
        <v>176120</v>
      </c>
      <c r="E103" s="1215"/>
      <c r="F103" s="1246"/>
      <c r="G103" s="1250"/>
    </row>
    <row r="104" spans="1:7" s="1116" customFormat="1" ht="20.100000000000001" customHeight="1">
      <c r="A104" s="1431" t="s">
        <v>677</v>
      </c>
      <c r="B104" s="1432"/>
      <c r="C104" s="1282">
        <v>-555283</v>
      </c>
      <c r="D104" s="1283">
        <v>-321547</v>
      </c>
      <c r="E104" s="1216"/>
      <c r="F104" s="1247"/>
      <c r="G104" s="1251"/>
    </row>
    <row r="105" spans="1:7" s="1116" customFormat="1" ht="20.100000000000001" customHeight="1">
      <c r="A105" s="1431" t="s">
        <v>744</v>
      </c>
      <c r="B105" s="1432"/>
      <c r="C105" s="1282">
        <v>215796</v>
      </c>
      <c r="D105" s="1283">
        <v>31274</v>
      </c>
      <c r="E105" s="1216"/>
      <c r="F105" s="1247"/>
      <c r="G105" s="1251"/>
    </row>
    <row r="106" spans="1:7" s="1116" customFormat="1" ht="39.950000000000003" customHeight="1">
      <c r="A106" s="1431" t="s">
        <v>36</v>
      </c>
      <c r="B106" s="1432"/>
      <c r="C106" s="1282"/>
      <c r="D106" s="1283">
        <v>-13825</v>
      </c>
      <c r="E106" s="1216"/>
      <c r="F106" s="1247"/>
      <c r="G106" s="1251"/>
    </row>
    <row r="107" spans="1:7" s="1116" customFormat="1" ht="20.100000000000001" customHeight="1">
      <c r="A107" s="1431" t="s">
        <v>37</v>
      </c>
      <c r="B107" s="1432"/>
      <c r="C107" s="1282">
        <v>8142</v>
      </c>
      <c r="D107" s="1283">
        <v>-127978</v>
      </c>
      <c r="E107" s="1216"/>
      <c r="F107" s="1247"/>
      <c r="G107" s="1251"/>
    </row>
    <row r="108" spans="1:7" s="1116" customFormat="1" ht="39.950000000000003" customHeight="1" thickBot="1">
      <c r="A108" s="1433" t="s">
        <v>38</v>
      </c>
      <c r="B108" s="1434"/>
      <c r="C108" s="1284">
        <v>167009</v>
      </c>
      <c r="D108" s="1285">
        <v>847403</v>
      </c>
      <c r="E108" s="1216"/>
      <c r="F108" s="1247"/>
      <c r="G108" s="1251"/>
    </row>
    <row r="109" spans="1:7" s="1116" customFormat="1" ht="20.100000000000001" customHeight="1" thickBot="1">
      <c r="A109" s="1435" t="s">
        <v>1104</v>
      </c>
      <c r="B109" s="1436"/>
      <c r="C109" s="1286">
        <v>175151</v>
      </c>
      <c r="D109" s="1287">
        <v>719425</v>
      </c>
      <c r="E109" s="1217"/>
      <c r="F109" s="1091"/>
      <c r="G109" s="1252"/>
    </row>
    <row r="110" spans="1:7" s="1116" customFormat="1" ht="20.100000000000001" customHeight="1">
      <c r="A110" s="1248"/>
      <c r="B110" s="1255"/>
      <c r="C110" s="1256"/>
      <c r="D110" s="1256"/>
      <c r="E110" s="1091"/>
      <c r="F110" s="1091"/>
      <c r="G110" s="1252"/>
    </row>
    <row r="111" spans="1:7" s="1116" customFormat="1" ht="20.100000000000001" customHeight="1">
      <c r="A111" s="1248"/>
      <c r="B111" s="1255"/>
      <c r="C111" s="1256"/>
      <c r="D111" s="1256"/>
      <c r="E111" s="1091"/>
      <c r="F111" s="1091"/>
      <c r="G111" s="1252"/>
    </row>
    <row r="112" spans="1:7" s="1116" customFormat="1" ht="20.100000000000001" customHeight="1">
      <c r="A112" s="1248"/>
      <c r="B112" s="1255"/>
      <c r="C112" s="1256"/>
      <c r="D112" s="1256"/>
      <c r="E112" s="1091"/>
      <c r="F112" s="1091"/>
      <c r="G112" s="1252"/>
    </row>
    <row r="113" spans="1:7" ht="20.25">
      <c r="A113" s="344" t="s">
        <v>562</v>
      </c>
      <c r="B113" s="6"/>
      <c r="C113" s="5"/>
      <c r="D113" s="3"/>
      <c r="E113" s="3"/>
      <c r="F113" s="6"/>
    </row>
    <row r="114" spans="1:7">
      <c r="A114" s="7"/>
      <c r="B114" s="6"/>
      <c r="C114" s="5"/>
      <c r="D114" s="3"/>
      <c r="E114" s="3"/>
      <c r="F114" s="6"/>
    </row>
    <row r="115" spans="1:7">
      <c r="A115" s="449" t="s">
        <v>119</v>
      </c>
      <c r="B115" s="6"/>
      <c r="C115" s="5"/>
      <c r="D115" s="3"/>
      <c r="E115" s="3"/>
      <c r="F115" s="6"/>
    </row>
    <row r="116" spans="1:7" ht="15.75" thickBot="1">
      <c r="A116" s="7" t="s">
        <v>120</v>
      </c>
      <c r="B116" s="6"/>
      <c r="C116" s="5"/>
      <c r="D116" s="3"/>
      <c r="E116" s="3"/>
      <c r="F116" s="6"/>
      <c r="G116" s="5" t="s">
        <v>966</v>
      </c>
    </row>
    <row r="117" spans="1:7">
      <c r="A117" s="346" t="s">
        <v>913</v>
      </c>
      <c r="B117" s="962" t="s">
        <v>967</v>
      </c>
      <c r="C117" s="349" t="s">
        <v>968</v>
      </c>
      <c r="D117" s="1043" t="s">
        <v>969</v>
      </c>
      <c r="E117" s="348" t="s">
        <v>920</v>
      </c>
      <c r="F117" s="350"/>
      <c r="G117" s="351" t="s">
        <v>470</v>
      </c>
    </row>
    <row r="118" spans="1:7">
      <c r="A118" s="355" t="s">
        <v>121</v>
      </c>
      <c r="B118" s="369"/>
      <c r="C118" s="370"/>
      <c r="D118" s="370"/>
      <c r="E118" s="231"/>
      <c r="F118" s="395"/>
      <c r="G118" s="450">
        <v>804095</v>
      </c>
    </row>
    <row r="119" spans="1:7">
      <c r="A119" s="355" t="s">
        <v>122</v>
      </c>
      <c r="B119" s="369"/>
      <c r="C119" s="370"/>
      <c r="D119" s="370"/>
      <c r="E119" s="231"/>
      <c r="F119" s="395"/>
      <c r="G119" s="450">
        <v>684901</v>
      </c>
    </row>
    <row r="120" spans="1:7">
      <c r="A120" s="355" t="s">
        <v>371</v>
      </c>
      <c r="B120" s="369">
        <v>-444</v>
      </c>
      <c r="C120" s="370">
        <v>-379</v>
      </c>
      <c r="D120" s="370">
        <v>-474</v>
      </c>
      <c r="E120" s="231">
        <v>-664</v>
      </c>
      <c r="F120" s="395"/>
      <c r="G120" s="505">
        <v>-1961</v>
      </c>
    </row>
    <row r="121" spans="1:7">
      <c r="A121" s="451" t="s">
        <v>118</v>
      </c>
      <c r="B121" s="452"/>
      <c r="C121" s="452"/>
      <c r="D121" s="452"/>
      <c r="E121" s="453"/>
      <c r="F121" s="395">
        <v>0</v>
      </c>
      <c r="G121" s="451">
        <v>117233</v>
      </c>
    </row>
    <row r="122" spans="1:7">
      <c r="A122" s="355" t="s">
        <v>123</v>
      </c>
      <c r="B122" s="406">
        <v>9</v>
      </c>
      <c r="C122" s="232">
        <v>5</v>
      </c>
      <c r="D122" s="232">
        <v>-35</v>
      </c>
      <c r="E122" s="6">
        <v>889</v>
      </c>
      <c r="F122" s="395"/>
      <c r="G122" s="505">
        <v>868</v>
      </c>
    </row>
    <row r="123" spans="1:7">
      <c r="A123" s="355" t="s">
        <v>714</v>
      </c>
      <c r="B123" s="406"/>
      <c r="C123" s="232"/>
      <c r="D123" s="232"/>
      <c r="E123" s="6"/>
      <c r="F123" s="395"/>
      <c r="G123" s="505">
        <v>118101</v>
      </c>
    </row>
    <row r="124" spans="1:7">
      <c r="A124" s="355" t="s">
        <v>124</v>
      </c>
      <c r="B124" s="406"/>
      <c r="C124" s="232"/>
      <c r="D124" s="232"/>
      <c r="E124" s="6"/>
      <c r="F124" s="395"/>
      <c r="G124" s="505">
        <v>47996</v>
      </c>
    </row>
    <row r="125" spans="1:7" ht="15.75" thickBot="1">
      <c r="A125" s="455" t="s">
        <v>756</v>
      </c>
      <c r="B125" s="456"/>
      <c r="C125" s="456"/>
      <c r="D125" s="456"/>
      <c r="E125" s="457"/>
      <c r="F125" s="395">
        <v>0</v>
      </c>
      <c r="G125" s="577">
        <v>70105</v>
      </c>
    </row>
    <row r="126" spans="1:7">
      <c r="A126" s="189"/>
      <c r="B126" s="6"/>
      <c r="C126" s="6"/>
      <c r="D126" s="6"/>
      <c r="E126" s="6"/>
      <c r="F126" s="6"/>
      <c r="G126" s="4"/>
    </row>
    <row r="127" spans="1:7" ht="15.75" thickBot="1">
      <c r="A127" s="374" t="s">
        <v>127</v>
      </c>
      <c r="B127" s="459"/>
      <c r="C127" s="459"/>
      <c r="D127" s="459"/>
      <c r="E127" s="374"/>
      <c r="F127" s="6"/>
      <c r="G127" s="5"/>
    </row>
    <row r="128" spans="1:7">
      <c r="A128" s="346" t="s">
        <v>913</v>
      </c>
      <c r="B128" s="367"/>
      <c r="C128" s="349"/>
      <c r="D128" s="1043"/>
      <c r="E128" s="348"/>
      <c r="F128" s="350"/>
      <c r="G128" s="351"/>
    </row>
    <row r="129" spans="1:7">
      <c r="A129" s="355" t="s">
        <v>128</v>
      </c>
      <c r="B129" s="406"/>
      <c r="C129" s="460"/>
      <c r="D129" s="460"/>
      <c r="E129" s="231"/>
      <c r="F129" s="395"/>
      <c r="G129" s="450">
        <v>6387506</v>
      </c>
    </row>
    <row r="130" spans="1:7">
      <c r="A130" s="355" t="s">
        <v>129</v>
      </c>
      <c r="B130" s="406"/>
      <c r="C130" s="232"/>
      <c r="D130" s="232"/>
      <c r="E130" s="231"/>
      <c r="F130" s="395"/>
      <c r="G130" s="450">
        <v>6326491</v>
      </c>
    </row>
    <row r="131" spans="1:7">
      <c r="A131" s="355" t="s">
        <v>633</v>
      </c>
      <c r="B131" s="406">
        <v>7108</v>
      </c>
      <c r="C131" s="232">
        <v>5448</v>
      </c>
      <c r="D131" s="232">
        <v>3064</v>
      </c>
      <c r="E131" s="231">
        <v>403</v>
      </c>
      <c r="F131" s="395"/>
      <c r="G131" s="505">
        <v>16023</v>
      </c>
    </row>
    <row r="132" spans="1:7">
      <c r="A132" s="451" t="s">
        <v>118</v>
      </c>
      <c r="B132" s="452"/>
      <c r="C132" s="452"/>
      <c r="D132" s="452"/>
      <c r="E132" s="453"/>
      <c r="F132" s="395">
        <v>0</v>
      </c>
      <c r="G132" s="451">
        <v>77038</v>
      </c>
    </row>
    <row r="133" spans="1:7">
      <c r="A133" s="355" t="s">
        <v>123</v>
      </c>
      <c r="B133" s="406"/>
      <c r="C133" s="232"/>
      <c r="D133" s="232"/>
      <c r="E133" s="6"/>
      <c r="F133" s="395"/>
      <c r="G133" s="505">
        <v>10240</v>
      </c>
    </row>
    <row r="134" spans="1:7">
      <c r="A134" s="355" t="s">
        <v>714</v>
      </c>
      <c r="B134" s="406"/>
      <c r="C134" s="232"/>
      <c r="D134" s="232"/>
      <c r="E134" s="6"/>
      <c r="F134" s="395"/>
      <c r="G134" s="505">
        <v>87278</v>
      </c>
    </row>
    <row r="135" spans="1:7">
      <c r="A135" s="355" t="s">
        <v>124</v>
      </c>
      <c r="B135" s="406"/>
      <c r="C135" s="232"/>
      <c r="D135" s="232"/>
      <c r="E135" s="6"/>
      <c r="F135" s="395"/>
      <c r="G135" s="505">
        <v>386825</v>
      </c>
    </row>
    <row r="136" spans="1:7" ht="15.75" thickBot="1">
      <c r="A136" s="455" t="s">
        <v>757</v>
      </c>
      <c r="B136" s="456"/>
      <c r="C136" s="456"/>
      <c r="D136" s="456"/>
      <c r="E136" s="457"/>
      <c r="F136" s="395">
        <v>0</v>
      </c>
      <c r="G136" s="577">
        <v>-299547</v>
      </c>
    </row>
    <row r="137" spans="1:7">
      <c r="A137" s="189"/>
      <c r="B137" s="6"/>
      <c r="C137" s="6"/>
      <c r="D137" s="6"/>
      <c r="E137" s="6"/>
      <c r="F137" s="6"/>
      <c r="G137" s="4"/>
    </row>
    <row r="138" spans="1:7">
      <c r="A138" s="189"/>
      <c r="B138" s="6"/>
      <c r="C138" s="6"/>
      <c r="D138" s="6"/>
      <c r="E138" s="6"/>
      <c r="F138" s="6"/>
      <c r="G138" s="4"/>
    </row>
    <row r="139" spans="1:7">
      <c r="F139" s="6"/>
      <c r="G139" s="4"/>
    </row>
    <row r="140" spans="1:7">
      <c r="F140" s="180"/>
    </row>
    <row r="141" spans="1:7">
      <c r="A141" s="175" t="s">
        <v>134</v>
      </c>
      <c r="B141" s="461">
        <v>2010</v>
      </c>
      <c r="C141" s="6"/>
      <c r="D141" s="6"/>
      <c r="E141" s="462">
        <v>2011</v>
      </c>
      <c r="F141" s="6"/>
    </row>
    <row r="142" spans="1:7" ht="15.75" thickBot="1">
      <c r="A142" s="7" t="s">
        <v>120</v>
      </c>
      <c r="B142" s="461"/>
      <c r="C142" s="6"/>
      <c r="D142" s="6"/>
      <c r="E142" s="463" t="s">
        <v>509</v>
      </c>
      <c r="F142" s="6"/>
    </row>
    <row r="143" spans="1:7" ht="15.75" thickBot="1">
      <c r="A143" s="464" t="s">
        <v>636</v>
      </c>
      <c r="B143" s="465" t="s">
        <v>558</v>
      </c>
      <c r="C143" s="349" t="s">
        <v>555</v>
      </c>
      <c r="D143" s="1043" t="s">
        <v>556</v>
      </c>
      <c r="E143" s="404" t="s">
        <v>557</v>
      </c>
      <c r="F143" s="6"/>
    </row>
    <row r="144" spans="1:7">
      <c r="A144" s="466" t="s">
        <v>136</v>
      </c>
      <c r="B144" s="467"/>
      <c r="C144" s="468"/>
      <c r="D144" s="468"/>
      <c r="E144" s="469"/>
      <c r="F144" s="6"/>
    </row>
    <row r="145" spans="1:7">
      <c r="A145" s="395" t="s">
        <v>137</v>
      </c>
      <c r="B145" s="369">
        <v>213535</v>
      </c>
      <c r="C145" s="232">
        <v>153364</v>
      </c>
      <c r="D145" s="232">
        <v>145900</v>
      </c>
      <c r="E145" s="407">
        <v>167009</v>
      </c>
      <c r="F145" s="6"/>
    </row>
    <row r="146" spans="1:7">
      <c r="A146" s="395" t="s">
        <v>865</v>
      </c>
      <c r="B146" s="369">
        <v>589751</v>
      </c>
      <c r="C146" s="232">
        <v>656002</v>
      </c>
      <c r="D146" s="232">
        <v>644217</v>
      </c>
      <c r="E146" s="407">
        <v>643171</v>
      </c>
      <c r="F146" s="6"/>
    </row>
    <row r="147" spans="1:7">
      <c r="A147" s="396" t="s">
        <v>117</v>
      </c>
      <c r="B147" s="470">
        <v>205439</v>
      </c>
      <c r="C147" s="422">
        <v>232662</v>
      </c>
      <c r="D147" s="422">
        <v>238575</v>
      </c>
      <c r="E147" s="408">
        <v>146566</v>
      </c>
      <c r="F147" s="6"/>
    </row>
    <row r="148" spans="1:7">
      <c r="A148" s="471" t="s">
        <v>472</v>
      </c>
      <c r="B148" s="472">
        <v>1008725</v>
      </c>
      <c r="C148" s="452">
        <v>1042028</v>
      </c>
      <c r="D148" s="452">
        <v>1028692</v>
      </c>
      <c r="E148" s="473">
        <v>956746</v>
      </c>
      <c r="F148" s="6"/>
    </row>
    <row r="149" spans="1:7">
      <c r="A149" s="451" t="s">
        <v>473</v>
      </c>
      <c r="B149" s="474">
        <v>5088031</v>
      </c>
      <c r="C149" s="452">
        <v>5276189</v>
      </c>
      <c r="D149" s="452">
        <v>5410989</v>
      </c>
      <c r="E149" s="475">
        <v>5580418</v>
      </c>
      <c r="F149" s="6"/>
    </row>
    <row r="150" spans="1:7">
      <c r="A150" s="396" t="s">
        <v>474</v>
      </c>
      <c r="B150" s="472">
        <v>34841</v>
      </c>
      <c r="C150" s="422">
        <v>30892</v>
      </c>
      <c r="D150" s="422">
        <v>30346</v>
      </c>
      <c r="E150" s="408">
        <v>30034</v>
      </c>
      <c r="F150" s="6"/>
    </row>
    <row r="151" spans="1:7">
      <c r="A151" s="395" t="s">
        <v>475</v>
      </c>
      <c r="B151" s="406"/>
      <c r="C151" s="232"/>
      <c r="D151" s="232"/>
      <c r="E151" s="476"/>
      <c r="F151" s="6"/>
    </row>
    <row r="152" spans="1:7">
      <c r="A152" s="395" t="s">
        <v>476</v>
      </c>
      <c r="B152" s="406"/>
      <c r="C152" s="232"/>
      <c r="D152" s="232"/>
      <c r="E152" s="476">
        <v>431713</v>
      </c>
      <c r="F152" s="6"/>
    </row>
    <row r="153" spans="1:7">
      <c r="A153" s="396" t="s">
        <v>117</v>
      </c>
      <c r="B153" s="472">
        <v>106754</v>
      </c>
      <c r="C153" s="422">
        <v>82936</v>
      </c>
      <c r="D153" s="422">
        <v>63191</v>
      </c>
      <c r="E153" s="477">
        <v>66944</v>
      </c>
      <c r="F153" s="6"/>
      <c r="G153" s="4"/>
    </row>
    <row r="154" spans="1:7">
      <c r="A154" s="478" t="s">
        <v>477</v>
      </c>
      <c r="B154" s="474"/>
      <c r="C154" s="452"/>
      <c r="D154" s="452"/>
      <c r="E154" s="473">
        <v>498657</v>
      </c>
      <c r="F154" s="180"/>
    </row>
    <row r="155" spans="1:7" ht="15.75" thickBot="1">
      <c r="A155" s="479" t="s">
        <v>478</v>
      </c>
      <c r="B155" s="442"/>
      <c r="C155" s="480"/>
      <c r="D155" s="480"/>
      <c r="E155" s="481">
        <v>7065855</v>
      </c>
      <c r="F155" s="6"/>
      <c r="G155" s="4"/>
    </row>
    <row r="156" spans="1:7" ht="15.75" thickBot="1">
      <c r="A156" s="6"/>
      <c r="B156" s="6"/>
      <c r="C156" s="6"/>
      <c r="D156" s="6"/>
      <c r="E156" s="6"/>
      <c r="F156" s="6"/>
      <c r="G156" s="4"/>
    </row>
    <row r="157" spans="1:7" ht="15.75" thickBot="1">
      <c r="A157" s="464" t="s">
        <v>762</v>
      </c>
      <c r="B157" s="465"/>
      <c r="C157" s="349"/>
      <c r="D157" s="349"/>
      <c r="E157" s="404"/>
      <c r="F157" s="6"/>
      <c r="G157" s="4"/>
    </row>
    <row r="158" spans="1:7">
      <c r="A158" s="466" t="s">
        <v>479</v>
      </c>
      <c r="B158" s="467"/>
      <c r="C158" s="468"/>
      <c r="D158" s="468"/>
      <c r="E158" s="482"/>
      <c r="F158" s="6"/>
      <c r="G158" s="4"/>
    </row>
    <row r="159" spans="1:7">
      <c r="A159" s="395" t="s">
        <v>480</v>
      </c>
      <c r="B159" s="369">
        <v>82246</v>
      </c>
      <c r="C159" s="232">
        <v>70374</v>
      </c>
      <c r="D159" s="232">
        <v>61297</v>
      </c>
      <c r="E159" s="407">
        <v>23191</v>
      </c>
      <c r="F159" s="6"/>
      <c r="G159" s="4"/>
    </row>
    <row r="160" spans="1:7">
      <c r="A160" s="395" t="s">
        <v>221</v>
      </c>
      <c r="B160" s="369">
        <v>10995</v>
      </c>
      <c r="C160" s="232">
        <v>9045</v>
      </c>
      <c r="D160" s="232">
        <v>3857</v>
      </c>
      <c r="E160" s="407">
        <v>1705</v>
      </c>
      <c r="F160" s="6"/>
      <c r="G160" s="4"/>
    </row>
    <row r="161" spans="1:7">
      <c r="A161" s="395" t="s">
        <v>481</v>
      </c>
      <c r="B161" s="483">
        <v>1515917</v>
      </c>
      <c r="C161" s="484">
        <v>1583975</v>
      </c>
      <c r="D161" s="484">
        <v>1608837</v>
      </c>
      <c r="E161" s="407">
        <v>1647752</v>
      </c>
      <c r="F161" s="6"/>
      <c r="G161" s="4"/>
    </row>
    <row r="162" spans="1:7">
      <c r="A162" s="396" t="s">
        <v>117</v>
      </c>
      <c r="B162" s="470">
        <v>165845</v>
      </c>
      <c r="C162" s="422">
        <v>186948</v>
      </c>
      <c r="D162" s="422">
        <v>203360</v>
      </c>
      <c r="E162" s="408">
        <v>209168</v>
      </c>
      <c r="F162" s="6"/>
      <c r="G162" s="4"/>
    </row>
    <row r="163" spans="1:7">
      <c r="A163" s="471" t="s">
        <v>709</v>
      </c>
      <c r="B163" s="472">
        <v>1775003</v>
      </c>
      <c r="C163" s="452">
        <v>1850342</v>
      </c>
      <c r="D163" s="452">
        <v>1877351</v>
      </c>
      <c r="E163" s="473">
        <v>1881816</v>
      </c>
      <c r="F163" s="6"/>
      <c r="G163" s="4"/>
    </row>
    <row r="164" spans="1:7">
      <c r="A164" s="395" t="s">
        <v>711</v>
      </c>
      <c r="B164" s="406">
        <v>37589</v>
      </c>
      <c r="C164" s="232">
        <v>31727</v>
      </c>
      <c r="D164" s="232">
        <v>25026</v>
      </c>
      <c r="E164" s="407">
        <v>16936</v>
      </c>
      <c r="F164" s="6"/>
      <c r="G164" s="4"/>
    </row>
    <row r="165" spans="1:7">
      <c r="A165" s="395" t="s">
        <v>222</v>
      </c>
      <c r="B165" s="406"/>
      <c r="C165" s="232"/>
      <c r="D165" s="232"/>
      <c r="E165" s="476">
        <v>4240551</v>
      </c>
      <c r="F165" s="6"/>
      <c r="G165" s="4"/>
    </row>
    <row r="166" spans="1:7">
      <c r="A166" s="396" t="s">
        <v>117</v>
      </c>
      <c r="B166" s="472"/>
      <c r="C166" s="422"/>
      <c r="D166" s="422"/>
      <c r="E166" s="477">
        <v>204793</v>
      </c>
      <c r="F166" s="6"/>
      <c r="G166" s="4"/>
    </row>
    <row r="167" spans="1:7">
      <c r="A167" s="471" t="s">
        <v>196</v>
      </c>
      <c r="B167" s="472"/>
      <c r="C167" s="422"/>
      <c r="D167" s="422"/>
      <c r="E167" s="408">
        <v>6344096</v>
      </c>
      <c r="F167" s="6"/>
      <c r="G167" s="4"/>
    </row>
    <row r="168" spans="1:7">
      <c r="A168" s="395" t="s">
        <v>197</v>
      </c>
      <c r="B168" s="406"/>
      <c r="C168" s="232"/>
      <c r="D168" s="232"/>
      <c r="E168" s="476"/>
      <c r="F168" s="6"/>
      <c r="G168" s="4"/>
    </row>
    <row r="169" spans="1:7">
      <c r="A169" s="395" t="s">
        <v>760</v>
      </c>
      <c r="B169" s="406"/>
      <c r="C169" s="232"/>
      <c r="D169" s="232"/>
      <c r="E169" s="476">
        <v>720475</v>
      </c>
      <c r="F169" s="6"/>
      <c r="G169" s="4"/>
    </row>
    <row r="170" spans="1:7">
      <c r="A170" s="395" t="s">
        <v>761</v>
      </c>
      <c r="B170" s="406">
        <v>1178</v>
      </c>
      <c r="C170" s="232">
        <v>1229</v>
      </c>
      <c r="D170" s="232">
        <v>1268</v>
      </c>
      <c r="E170" s="476">
        <v>1284</v>
      </c>
      <c r="F170" s="6"/>
      <c r="G170" s="4"/>
    </row>
    <row r="171" spans="1:7">
      <c r="A171" s="478" t="s">
        <v>199</v>
      </c>
      <c r="B171" s="474"/>
      <c r="C171" s="452"/>
      <c r="D171" s="452"/>
      <c r="E171" s="473">
        <v>721759</v>
      </c>
      <c r="F171" s="6"/>
      <c r="G171" s="4"/>
    </row>
    <row r="172" spans="1:7" ht="15.75" thickBot="1">
      <c r="A172" s="485" t="s">
        <v>200</v>
      </c>
      <c r="B172" s="486"/>
      <c r="C172" s="456"/>
      <c r="D172" s="456"/>
      <c r="E172" s="487">
        <v>7065855</v>
      </c>
      <c r="F172" s="6"/>
      <c r="G172" s="4"/>
    </row>
    <row r="173" spans="1:7">
      <c r="A173" s="6"/>
      <c r="B173" s="6"/>
      <c r="C173" s="6"/>
      <c r="D173" s="6"/>
      <c r="E173" s="6"/>
      <c r="F173" s="6"/>
      <c r="G173" s="4"/>
    </row>
    <row r="174" spans="1:7">
      <c r="A174" s="6"/>
      <c r="B174" s="6"/>
      <c r="C174" s="6"/>
      <c r="D174" s="6"/>
      <c r="E174" s="6"/>
      <c r="F174" s="6"/>
      <c r="G174" s="4"/>
    </row>
    <row r="175" spans="1:7">
      <c r="A175" s="6"/>
      <c r="B175" s="461">
        <v>2010</v>
      </c>
      <c r="C175" s="6"/>
      <c r="D175" s="6"/>
      <c r="E175" s="462">
        <v>2011</v>
      </c>
      <c r="F175" s="6"/>
      <c r="G175" s="4"/>
    </row>
    <row r="176" spans="1:7" ht="15.75" thickBot="1">
      <c r="A176" s="374" t="s">
        <v>743</v>
      </c>
      <c r="B176" s="461"/>
      <c r="C176" s="6"/>
      <c r="D176" s="6"/>
      <c r="E176" s="463" t="s">
        <v>926</v>
      </c>
      <c r="F176" s="6"/>
      <c r="G176" s="4"/>
    </row>
    <row r="177" spans="1:7" ht="15.75" thickBot="1">
      <c r="A177" s="464" t="s">
        <v>636</v>
      </c>
      <c r="B177" s="465" t="s">
        <v>558</v>
      </c>
      <c r="C177" s="349" t="s">
        <v>555</v>
      </c>
      <c r="D177" s="1043" t="s">
        <v>556</v>
      </c>
      <c r="E177" s="404" t="s">
        <v>557</v>
      </c>
      <c r="F177" s="180"/>
    </row>
    <row r="178" spans="1:7">
      <c r="A178" s="466" t="s">
        <v>136</v>
      </c>
      <c r="B178" s="467"/>
      <c r="C178" s="468"/>
      <c r="D178" s="468"/>
      <c r="E178" s="482"/>
      <c r="F178" s="6"/>
    </row>
    <row r="179" spans="1:7">
      <c r="A179" s="395" t="s">
        <v>137</v>
      </c>
      <c r="B179" s="406">
        <v>781093</v>
      </c>
      <c r="C179" s="232">
        <v>683848</v>
      </c>
      <c r="D179" s="232">
        <v>773865</v>
      </c>
      <c r="E179" s="407">
        <v>847403</v>
      </c>
      <c r="F179" s="6"/>
    </row>
    <row r="180" spans="1:7">
      <c r="A180" s="395" t="s">
        <v>865</v>
      </c>
      <c r="B180" s="406">
        <v>3000</v>
      </c>
      <c r="C180" s="232">
        <v>3050</v>
      </c>
      <c r="D180" s="232">
        <v>3051</v>
      </c>
      <c r="E180" s="407">
        <v>3000</v>
      </c>
      <c r="F180" s="6"/>
    </row>
    <row r="181" spans="1:7">
      <c r="A181" s="395" t="s">
        <v>114</v>
      </c>
      <c r="B181" s="488">
        <v>833126</v>
      </c>
      <c r="C181" s="489">
        <v>811259</v>
      </c>
      <c r="D181" s="489">
        <v>1042923</v>
      </c>
      <c r="E181" s="407">
        <v>742297</v>
      </c>
      <c r="F181" s="6"/>
    </row>
    <row r="182" spans="1:7">
      <c r="A182" s="396" t="s">
        <v>117</v>
      </c>
      <c r="B182" s="472">
        <v>1417651</v>
      </c>
      <c r="C182" s="422">
        <v>1695646</v>
      </c>
      <c r="D182" s="422">
        <v>1416777</v>
      </c>
      <c r="E182" s="408">
        <v>1314419</v>
      </c>
      <c r="F182" s="6"/>
    </row>
    <row r="183" spans="1:7">
      <c r="A183" s="471" t="s">
        <v>472</v>
      </c>
      <c r="B183" s="472">
        <v>3034870</v>
      </c>
      <c r="C183" s="422">
        <v>3193803</v>
      </c>
      <c r="D183" s="422">
        <v>3236616</v>
      </c>
      <c r="E183" s="408">
        <v>2907119</v>
      </c>
      <c r="F183" s="6"/>
    </row>
    <row r="184" spans="1:7">
      <c r="A184" s="379" t="s">
        <v>67</v>
      </c>
      <c r="B184" s="490">
        <v>295415</v>
      </c>
      <c r="C184" s="460">
        <v>282990</v>
      </c>
      <c r="D184" s="460">
        <v>276461</v>
      </c>
      <c r="E184" s="491">
        <v>275389</v>
      </c>
      <c r="F184" s="6"/>
    </row>
    <row r="185" spans="1:7">
      <c r="A185" s="395" t="s">
        <v>473</v>
      </c>
      <c r="B185" s="406">
        <v>352094</v>
      </c>
      <c r="C185" s="232">
        <v>358707</v>
      </c>
      <c r="D185" s="232">
        <v>350489</v>
      </c>
      <c r="E185" s="476">
        <v>345660</v>
      </c>
      <c r="F185" s="6"/>
    </row>
    <row r="186" spans="1:7">
      <c r="A186" s="395" t="s">
        <v>681</v>
      </c>
      <c r="B186" s="406">
        <v>116843</v>
      </c>
      <c r="C186" s="232">
        <v>116843</v>
      </c>
      <c r="D186" s="232">
        <v>115810</v>
      </c>
      <c r="E186" s="407">
        <v>115806</v>
      </c>
      <c r="F186" s="6"/>
    </row>
    <row r="187" spans="1:7">
      <c r="A187" s="395" t="s">
        <v>474</v>
      </c>
      <c r="B187" s="406">
        <v>928376</v>
      </c>
      <c r="C187" s="232">
        <v>900433</v>
      </c>
      <c r="D187" s="232">
        <v>879916</v>
      </c>
      <c r="E187" s="407">
        <v>894834</v>
      </c>
      <c r="F187" s="6"/>
    </row>
    <row r="188" spans="1:7">
      <c r="A188" s="396" t="s">
        <v>204</v>
      </c>
      <c r="B188" s="472"/>
      <c r="C188" s="422"/>
      <c r="D188" s="422"/>
      <c r="E188" s="477">
        <v>1512523</v>
      </c>
      <c r="F188" s="6"/>
    </row>
    <row r="189" spans="1:7" ht="15.75" thickBot="1">
      <c r="A189" s="479" t="s">
        <v>478</v>
      </c>
      <c r="B189" s="442"/>
      <c r="C189" s="480"/>
      <c r="D189" s="480"/>
      <c r="E189" s="481">
        <v>6051331</v>
      </c>
      <c r="F189" s="6"/>
    </row>
    <row r="190" spans="1:7" ht="15.75" thickBot="1">
      <c r="A190" s="6"/>
      <c r="B190" s="6"/>
      <c r="C190" s="6"/>
      <c r="D190" s="6"/>
      <c r="E190" s="6"/>
      <c r="F190" s="6"/>
      <c r="G190" s="4"/>
    </row>
    <row r="191" spans="1:7" ht="15.75" thickBot="1">
      <c r="A191" s="464" t="s">
        <v>762</v>
      </c>
      <c r="B191" s="465"/>
      <c r="C191" s="349"/>
      <c r="D191" s="1043"/>
      <c r="E191" s="404"/>
      <c r="F191" s="180"/>
    </row>
    <row r="192" spans="1:7">
      <c r="A192" s="466" t="s">
        <v>479</v>
      </c>
      <c r="B192" s="467"/>
      <c r="C192" s="468"/>
      <c r="D192" s="468"/>
      <c r="E192" s="469"/>
      <c r="F192" s="6"/>
      <c r="G192" s="4"/>
    </row>
    <row r="193" spans="1:7">
      <c r="A193" s="395" t="s">
        <v>480</v>
      </c>
      <c r="B193" s="406">
        <v>239622</v>
      </c>
      <c r="C193" s="232">
        <v>185193</v>
      </c>
      <c r="D193" s="232">
        <v>173664</v>
      </c>
      <c r="E193" s="407">
        <v>152664</v>
      </c>
      <c r="F193" s="6"/>
      <c r="G193" s="4"/>
    </row>
    <row r="194" spans="1:7">
      <c r="A194" s="395" t="s">
        <v>221</v>
      </c>
      <c r="B194" s="406">
        <v>836225</v>
      </c>
      <c r="C194" s="232">
        <v>967592</v>
      </c>
      <c r="D194" s="232">
        <v>880707</v>
      </c>
      <c r="E194" s="407">
        <v>791570</v>
      </c>
      <c r="F194" s="6"/>
      <c r="G194" s="4"/>
    </row>
    <row r="195" spans="1:7">
      <c r="A195" s="396" t="s">
        <v>117</v>
      </c>
      <c r="B195" s="472"/>
      <c r="C195" s="422"/>
      <c r="D195" s="422"/>
      <c r="E195" s="408">
        <v>1331974</v>
      </c>
      <c r="F195" s="6"/>
      <c r="G195" s="4"/>
    </row>
    <row r="196" spans="1:7">
      <c r="A196" s="471" t="s">
        <v>709</v>
      </c>
      <c r="B196" s="472"/>
      <c r="C196" s="422"/>
      <c r="D196" s="422"/>
      <c r="E196" s="408">
        <v>2276208</v>
      </c>
      <c r="F196" s="6"/>
      <c r="G196" s="4"/>
    </row>
    <row r="197" spans="1:7">
      <c r="A197" s="395" t="s">
        <v>711</v>
      </c>
      <c r="B197" s="406">
        <v>871528</v>
      </c>
      <c r="C197" s="232">
        <v>814005</v>
      </c>
      <c r="D197" s="232">
        <v>798402</v>
      </c>
      <c r="E197" s="407">
        <v>799389</v>
      </c>
      <c r="F197" s="6"/>
      <c r="G197" s="4"/>
    </row>
    <row r="198" spans="1:7">
      <c r="A198" s="395" t="s">
        <v>372</v>
      </c>
      <c r="B198" s="406">
        <v>274298</v>
      </c>
      <c r="C198" s="232">
        <v>264800</v>
      </c>
      <c r="D198" s="232">
        <v>252193</v>
      </c>
      <c r="E198" s="476">
        <v>257395</v>
      </c>
      <c r="F198" s="6"/>
      <c r="G198" s="4"/>
    </row>
    <row r="199" spans="1:7">
      <c r="A199" s="396" t="s">
        <v>117</v>
      </c>
      <c r="B199" s="472"/>
      <c r="C199" s="422"/>
      <c r="D199" s="422"/>
      <c r="E199" s="477">
        <v>379752</v>
      </c>
      <c r="F199" s="6"/>
      <c r="G199" s="4"/>
    </row>
    <row r="200" spans="1:7">
      <c r="A200" s="471" t="s">
        <v>196</v>
      </c>
      <c r="B200" s="472"/>
      <c r="C200" s="422"/>
      <c r="D200" s="422"/>
      <c r="E200" s="477">
        <v>3712744</v>
      </c>
      <c r="F200" s="6"/>
      <c r="G200" s="4"/>
    </row>
    <row r="201" spans="1:7">
      <c r="A201" s="376" t="s">
        <v>130</v>
      </c>
      <c r="B201" s="474">
        <v>0</v>
      </c>
      <c r="C201" s="452">
        <v>0</v>
      </c>
      <c r="D201" s="452">
        <v>0</v>
      </c>
      <c r="E201" s="475">
        <v>19323</v>
      </c>
      <c r="F201" s="6"/>
      <c r="G201" s="4"/>
    </row>
    <row r="202" spans="1:7">
      <c r="A202" s="395" t="s">
        <v>197</v>
      </c>
      <c r="B202" s="406"/>
      <c r="C202" s="232"/>
      <c r="D202" s="232"/>
      <c r="E202" s="476"/>
      <c r="F202" s="6"/>
      <c r="G202" s="4"/>
    </row>
    <row r="203" spans="1:7">
      <c r="A203" s="395" t="s">
        <v>212</v>
      </c>
      <c r="B203" s="406"/>
      <c r="C203" s="232"/>
      <c r="D203" s="232"/>
      <c r="E203" s="476">
        <v>2214193</v>
      </c>
      <c r="F203" s="6"/>
      <c r="G203" s="4"/>
    </row>
    <row r="204" spans="1:7">
      <c r="A204" s="395" t="s">
        <v>763</v>
      </c>
      <c r="B204" s="406">
        <v>56965</v>
      </c>
      <c r="C204" s="232">
        <v>58940</v>
      </c>
      <c r="D204" s="232">
        <v>62864</v>
      </c>
      <c r="E204" s="476">
        <v>105071</v>
      </c>
      <c r="F204" s="6"/>
      <c r="G204" s="4"/>
    </row>
    <row r="205" spans="1:7">
      <c r="A205" s="478" t="s">
        <v>199</v>
      </c>
      <c r="B205" s="474"/>
      <c r="C205" s="452"/>
      <c r="D205" s="452"/>
      <c r="E205" s="475">
        <v>2319264</v>
      </c>
      <c r="F205" s="6"/>
      <c r="G205" s="4"/>
    </row>
    <row r="206" spans="1:7" ht="15.75" thickBot="1">
      <c r="A206" s="485" t="s">
        <v>200</v>
      </c>
      <c r="B206" s="486"/>
      <c r="C206" s="456"/>
      <c r="D206" s="456"/>
      <c r="E206" s="492">
        <v>6051331</v>
      </c>
      <c r="F206" s="6"/>
      <c r="G206" s="4"/>
    </row>
    <row r="207" spans="1:7">
      <c r="A207" s="6"/>
      <c r="B207" s="6"/>
      <c r="C207" s="4"/>
      <c r="D207" s="4"/>
      <c r="E207" s="4"/>
      <c r="F207" s="6"/>
      <c r="G207" s="4"/>
    </row>
    <row r="208" spans="1:7">
      <c r="A208" s="6"/>
      <c r="B208" s="6"/>
      <c r="C208" s="4"/>
      <c r="D208" s="4"/>
      <c r="E208" s="4"/>
      <c r="F208" s="6"/>
      <c r="G208" s="4"/>
    </row>
    <row r="209" spans="1:7">
      <c r="A209" s="6"/>
      <c r="B209" s="6"/>
      <c r="C209" s="4"/>
      <c r="D209" s="4"/>
      <c r="E209" s="4"/>
      <c r="F209" s="6"/>
      <c r="G209" s="4"/>
    </row>
    <row r="210" spans="1:7">
      <c r="B210" s="6"/>
      <c r="C210" s="1428" t="s">
        <v>818</v>
      </c>
      <c r="D210" s="4"/>
      <c r="E210" s="4"/>
      <c r="F210" s="6"/>
      <c r="G210" s="4"/>
    </row>
    <row r="211" spans="1:7">
      <c r="A211" s="493" t="s">
        <v>683</v>
      </c>
      <c r="B211" s="6"/>
      <c r="C211" s="1428"/>
      <c r="D211" s="4"/>
      <c r="E211" s="4"/>
      <c r="F211" s="6"/>
      <c r="G211" s="4"/>
    </row>
    <row r="212" spans="1:7">
      <c r="B212" s="6"/>
      <c r="C212" s="1428"/>
      <c r="D212" s="4"/>
      <c r="E212" s="4"/>
      <c r="F212" s="6"/>
      <c r="G212" s="4"/>
    </row>
    <row r="213" spans="1:7">
      <c r="B213" s="1428" t="s">
        <v>10</v>
      </c>
      <c r="C213" s="1428"/>
      <c r="D213" s="4"/>
      <c r="E213" s="4"/>
      <c r="F213" s="6"/>
      <c r="G213" s="4"/>
    </row>
    <row r="214" spans="1:7">
      <c r="B214" s="1428"/>
      <c r="C214" s="1428"/>
      <c r="D214" s="1060"/>
      <c r="E214" s="4"/>
      <c r="F214" s="6"/>
      <c r="G214" s="4"/>
    </row>
    <row r="215" spans="1:7" ht="15.75" thickBot="1">
      <c r="A215" s="462"/>
      <c r="B215" s="494"/>
      <c r="C215" s="495" t="s">
        <v>657</v>
      </c>
      <c r="D215" s="4"/>
      <c r="E215" s="4"/>
      <c r="F215" s="6"/>
      <c r="G215" s="4"/>
    </row>
    <row r="216" spans="1:7">
      <c r="A216" s="496" t="s">
        <v>507</v>
      </c>
      <c r="B216" s="497">
        <v>367028</v>
      </c>
      <c r="C216" s="498">
        <v>255849</v>
      </c>
      <c r="D216" s="1060"/>
      <c r="E216" s="4"/>
      <c r="F216" s="6"/>
      <c r="G216" s="4"/>
    </row>
    <row r="217" spans="1:7">
      <c r="A217" s="499" t="s">
        <v>379</v>
      </c>
      <c r="B217" s="452">
        <v>-552889</v>
      </c>
      <c r="C217" s="473">
        <v>-137561</v>
      </c>
      <c r="D217" s="4"/>
      <c r="E217" s="4"/>
      <c r="F217" s="6"/>
      <c r="G217" s="4"/>
    </row>
    <row r="218" spans="1:7">
      <c r="A218" s="499" t="s">
        <v>744</v>
      </c>
      <c r="B218" s="452">
        <v>146128</v>
      </c>
      <c r="C218" s="473">
        <v>-186861</v>
      </c>
      <c r="D218" s="1060"/>
      <c r="E218" s="4"/>
      <c r="F218" s="6"/>
      <c r="G218" s="4"/>
    </row>
    <row r="219" spans="1:7">
      <c r="A219" s="499" t="s">
        <v>107</v>
      </c>
      <c r="B219" s="500"/>
      <c r="C219" s="473">
        <v>-68890</v>
      </c>
      <c r="D219" s="4"/>
      <c r="E219" s="4"/>
      <c r="F219" s="6"/>
      <c r="G219" s="4"/>
    </row>
    <row r="220" spans="1:7">
      <c r="A220" s="501" t="s">
        <v>108</v>
      </c>
      <c r="B220" s="460">
        <v>-39733</v>
      </c>
      <c r="C220" s="473">
        <v>-137463</v>
      </c>
      <c r="D220" s="1060"/>
      <c r="E220" s="4"/>
      <c r="F220" s="6"/>
      <c r="G220" s="4"/>
    </row>
    <row r="221" spans="1:7" ht="15.75" thickBot="1">
      <c r="A221" s="502" t="s">
        <v>109</v>
      </c>
      <c r="B221" s="456">
        <v>206742</v>
      </c>
      <c r="C221" s="487">
        <v>984866</v>
      </c>
      <c r="D221" s="406"/>
      <c r="E221" s="4"/>
      <c r="F221" s="6"/>
      <c r="G221" s="4"/>
    </row>
    <row r="222" spans="1:7" ht="15.75" thickBot="1">
      <c r="A222" s="503" t="s">
        <v>110</v>
      </c>
      <c r="B222" s="480">
        <v>167009</v>
      </c>
      <c r="C222" s="504">
        <v>847403</v>
      </c>
      <c r="D222" s="406"/>
      <c r="E222" s="4"/>
      <c r="F222" s="6"/>
      <c r="G222" s="4"/>
    </row>
    <row r="223" spans="1:7">
      <c r="A223" s="178"/>
      <c r="B223" s="3"/>
      <c r="C223" s="3"/>
      <c r="D223" s="3"/>
      <c r="E223" s="3"/>
      <c r="F223" s="6"/>
      <c r="G223" s="5"/>
    </row>
    <row r="224" spans="1:7">
      <c r="A224" s="178"/>
      <c r="B224" s="3"/>
      <c r="C224" s="3"/>
      <c r="D224" s="3"/>
      <c r="E224" s="3"/>
      <c r="F224" s="6"/>
      <c r="G224" s="5"/>
    </row>
    <row r="225" spans="1:7">
      <c r="A225" s="178"/>
      <c r="B225" s="3"/>
      <c r="C225" s="3"/>
      <c r="D225" s="3"/>
      <c r="E225" s="3"/>
      <c r="F225" s="6"/>
      <c r="G225" s="5"/>
    </row>
    <row r="226" spans="1:7">
      <c r="A226" s="178"/>
      <c r="B226" s="3"/>
      <c r="C226" s="3"/>
      <c r="D226" s="3"/>
      <c r="E226" s="3"/>
      <c r="F226" s="6"/>
      <c r="G226" s="5"/>
    </row>
    <row r="227" spans="1:7">
      <c r="A227" s="178"/>
      <c r="B227" s="3"/>
      <c r="C227" s="3"/>
      <c r="D227" s="3"/>
      <c r="E227" s="3"/>
      <c r="F227" s="6"/>
      <c r="G227" s="5"/>
    </row>
    <row r="228" spans="1:7">
      <c r="A228" s="178"/>
      <c r="B228" s="3"/>
      <c r="C228" s="3"/>
      <c r="D228" s="3"/>
      <c r="E228" s="3"/>
      <c r="F228" s="6"/>
      <c r="G228" s="5"/>
    </row>
    <row r="229" spans="1:7">
      <c r="A229" s="178"/>
      <c r="B229" s="3"/>
      <c r="C229" s="3"/>
      <c r="D229" s="3"/>
      <c r="E229" s="3"/>
      <c r="F229" s="6"/>
      <c r="G229" s="5"/>
    </row>
    <row r="230" spans="1:7">
      <c r="A230" s="178"/>
      <c r="B230" s="3"/>
      <c r="C230" s="3"/>
      <c r="D230" s="3"/>
      <c r="E230" s="3"/>
      <c r="F230" s="6"/>
      <c r="G230" s="5"/>
    </row>
    <row r="231" spans="1:7">
      <c r="A231" s="178"/>
      <c r="B231" s="3"/>
      <c r="C231" s="3"/>
      <c r="D231" s="3"/>
      <c r="E231" s="3"/>
      <c r="F231" s="6"/>
      <c r="G231" s="5"/>
    </row>
    <row r="232" spans="1:7">
      <c r="A232" s="178"/>
      <c r="B232" s="3"/>
      <c r="C232" s="3"/>
      <c r="D232" s="3"/>
      <c r="E232" s="3"/>
      <c r="F232" s="6"/>
      <c r="G232" s="5"/>
    </row>
    <row r="233" spans="1:7">
      <c r="A233" s="178"/>
      <c r="B233" s="3"/>
      <c r="C233" s="3"/>
      <c r="D233" s="3"/>
      <c r="E233" s="3"/>
      <c r="F233" s="6"/>
      <c r="G233" s="5"/>
    </row>
    <row r="234" spans="1:7">
      <c r="A234" s="178"/>
      <c r="B234" s="3"/>
      <c r="C234" s="3"/>
      <c r="D234" s="3"/>
      <c r="E234" s="3"/>
      <c r="F234" s="6"/>
      <c r="G234" s="5"/>
    </row>
    <row r="235" spans="1:7" ht="20.25">
      <c r="A235" s="344" t="s">
        <v>903</v>
      </c>
      <c r="B235" s="6"/>
      <c r="C235" s="5"/>
      <c r="D235" s="3"/>
      <c r="E235" s="3"/>
      <c r="F235" s="6"/>
    </row>
    <row r="236" spans="1:7">
      <c r="A236" s="7"/>
      <c r="B236" s="6"/>
      <c r="C236" s="5"/>
      <c r="D236" s="3"/>
      <c r="E236" s="3"/>
      <c r="F236" s="6"/>
    </row>
    <row r="237" spans="1:7">
      <c r="A237" s="449" t="s">
        <v>119</v>
      </c>
      <c r="B237" s="6"/>
      <c r="C237" s="5"/>
      <c r="D237" s="3"/>
      <c r="E237" s="3"/>
      <c r="F237" s="6"/>
    </row>
    <row r="238" spans="1:7" ht="15.75" thickBot="1">
      <c r="A238" s="7" t="s">
        <v>120</v>
      </c>
      <c r="B238" s="6"/>
      <c r="C238" s="5"/>
      <c r="D238" s="3"/>
      <c r="E238" s="3"/>
      <c r="F238" s="6"/>
      <c r="G238" s="5" t="s">
        <v>966</v>
      </c>
    </row>
    <row r="239" spans="1:7">
      <c r="A239" s="346" t="s">
        <v>913</v>
      </c>
      <c r="B239" s="367" t="s">
        <v>967</v>
      </c>
      <c r="C239" s="349" t="s">
        <v>968</v>
      </c>
      <c r="D239" s="1043" t="s">
        <v>969</v>
      </c>
      <c r="E239" s="348" t="s">
        <v>920</v>
      </c>
      <c r="F239" s="350"/>
      <c r="G239" s="351" t="s">
        <v>470</v>
      </c>
    </row>
    <row r="240" spans="1:7">
      <c r="A240" s="355" t="s">
        <v>121</v>
      </c>
      <c r="B240" s="369"/>
      <c r="C240" s="370"/>
      <c r="D240" s="370"/>
      <c r="E240" s="231"/>
      <c r="F240" s="395"/>
      <c r="G240" s="450">
        <v>847937</v>
      </c>
    </row>
    <row r="241" spans="1:7">
      <c r="A241" s="355" t="s">
        <v>122</v>
      </c>
      <c r="B241" s="369"/>
      <c r="C241" s="370"/>
      <c r="D241" s="370"/>
      <c r="E241" s="231"/>
      <c r="F241" s="395"/>
      <c r="G241" s="450">
        <v>686510</v>
      </c>
    </row>
    <row r="242" spans="1:7">
      <c r="A242" s="355" t="s">
        <v>371</v>
      </c>
      <c r="B242" s="369">
        <v>-313</v>
      </c>
      <c r="C242" s="370">
        <v>-318</v>
      </c>
      <c r="D242" s="370">
        <v>-319</v>
      </c>
      <c r="E242" s="231">
        <v>-395</v>
      </c>
      <c r="F242" s="395"/>
      <c r="G242" s="450">
        <v>-1345</v>
      </c>
    </row>
    <row r="243" spans="1:7">
      <c r="A243" s="451" t="s">
        <v>118</v>
      </c>
      <c r="B243" s="452"/>
      <c r="C243" s="452"/>
      <c r="D243" s="452"/>
      <c r="E243" s="453"/>
      <c r="F243" s="395">
        <v>0</v>
      </c>
      <c r="G243" s="451">
        <v>160082</v>
      </c>
    </row>
    <row r="244" spans="1:7">
      <c r="A244" s="355" t="s">
        <v>123</v>
      </c>
      <c r="B244" s="406">
        <v>-764</v>
      </c>
      <c r="C244" s="232">
        <v>-58</v>
      </c>
      <c r="D244" s="232">
        <v>-41</v>
      </c>
      <c r="E244" s="6">
        <v>-103</v>
      </c>
      <c r="F244" s="395"/>
      <c r="G244" s="505">
        <v>-966</v>
      </c>
    </row>
    <row r="245" spans="1:7">
      <c r="A245" s="355" t="s">
        <v>714</v>
      </c>
      <c r="B245" s="406"/>
      <c r="C245" s="232"/>
      <c r="D245" s="232"/>
      <c r="E245" s="6"/>
      <c r="F245" s="395"/>
      <c r="G245" s="450">
        <v>159116</v>
      </c>
    </row>
    <row r="246" spans="1:7">
      <c r="A246" s="355" t="s">
        <v>124</v>
      </c>
      <c r="B246" s="406"/>
      <c r="C246" s="232"/>
      <c r="D246" s="232"/>
      <c r="E246" s="6"/>
      <c r="F246" s="395"/>
      <c r="G246" s="505">
        <v>53848</v>
      </c>
    </row>
    <row r="247" spans="1:7" ht="15.75" thickBot="1">
      <c r="A247" s="455" t="s">
        <v>756</v>
      </c>
      <c r="B247" s="456"/>
      <c r="C247" s="456"/>
      <c r="D247" s="456"/>
      <c r="E247" s="457"/>
      <c r="F247" s="395">
        <v>0</v>
      </c>
      <c r="G247" s="577">
        <v>105268</v>
      </c>
    </row>
    <row r="248" spans="1:7">
      <c r="A248" s="189"/>
      <c r="B248" s="6"/>
      <c r="C248" s="6"/>
      <c r="D248" s="6"/>
      <c r="E248" s="6"/>
      <c r="F248" s="6"/>
      <c r="G248" s="4"/>
    </row>
    <row r="249" spans="1:7" ht="15.75" thickBot="1">
      <c r="A249" s="374" t="s">
        <v>127</v>
      </c>
      <c r="B249" s="459"/>
      <c r="C249" s="459"/>
      <c r="D249" s="459"/>
      <c r="E249" s="374"/>
      <c r="F249" s="6"/>
      <c r="G249" s="5"/>
    </row>
    <row r="250" spans="1:7">
      <c r="A250" s="346" t="s">
        <v>913</v>
      </c>
      <c r="B250" s="367"/>
      <c r="C250" s="349"/>
      <c r="D250" s="1043"/>
      <c r="E250" s="348"/>
      <c r="F250" s="350"/>
      <c r="G250" s="351"/>
    </row>
    <row r="251" spans="1:7">
      <c r="A251" s="355" t="s">
        <v>128</v>
      </c>
      <c r="B251" s="406"/>
      <c r="C251" s="460"/>
      <c r="D251" s="460"/>
      <c r="E251" s="231"/>
      <c r="F251" s="395"/>
      <c r="G251" s="450">
        <v>6380404</v>
      </c>
    </row>
    <row r="252" spans="1:7">
      <c r="A252" s="355" t="s">
        <v>129</v>
      </c>
      <c r="B252" s="406"/>
      <c r="C252" s="232"/>
      <c r="D252" s="232"/>
      <c r="E252" s="231"/>
      <c r="F252" s="395"/>
      <c r="G252" s="450">
        <v>6484786</v>
      </c>
    </row>
    <row r="253" spans="1:7">
      <c r="A253" s="355" t="s">
        <v>633</v>
      </c>
      <c r="B253" s="406">
        <v>-14745</v>
      </c>
      <c r="C253" s="232">
        <v>-12029</v>
      </c>
      <c r="D253" s="232">
        <v>-5608</v>
      </c>
      <c r="E253" s="231">
        <v>3492</v>
      </c>
      <c r="F253" s="395"/>
      <c r="G253" s="450">
        <v>-28890</v>
      </c>
    </row>
    <row r="254" spans="1:7">
      <c r="A254" s="451" t="s">
        <v>118</v>
      </c>
      <c r="B254" s="452"/>
      <c r="C254" s="452"/>
      <c r="D254" s="452"/>
      <c r="E254" s="453"/>
      <c r="F254" s="395">
        <v>0</v>
      </c>
      <c r="G254" s="451">
        <v>-133272</v>
      </c>
    </row>
    <row r="255" spans="1:7">
      <c r="A255" s="355" t="s">
        <v>123</v>
      </c>
      <c r="B255" s="406"/>
      <c r="C255" s="232"/>
      <c r="D255" s="232"/>
      <c r="E255" s="6"/>
      <c r="F255" s="395"/>
      <c r="G255" s="505">
        <v>1708</v>
      </c>
    </row>
    <row r="256" spans="1:7">
      <c r="A256" s="355" t="s">
        <v>714</v>
      </c>
      <c r="B256" s="406"/>
      <c r="C256" s="232"/>
      <c r="D256" s="232"/>
      <c r="E256" s="6"/>
      <c r="F256" s="395"/>
      <c r="G256" s="505">
        <v>-131564</v>
      </c>
    </row>
    <row r="257" spans="1:7">
      <c r="A257" s="355" t="s">
        <v>124</v>
      </c>
      <c r="B257" s="406"/>
      <c r="C257" s="232"/>
      <c r="D257" s="232"/>
      <c r="E257" s="6"/>
      <c r="F257" s="395"/>
      <c r="G257" s="505">
        <v>-34408</v>
      </c>
    </row>
    <row r="258" spans="1:7" ht="15.75" thickBot="1">
      <c r="A258" s="455" t="s">
        <v>757</v>
      </c>
      <c r="B258" s="456"/>
      <c r="C258" s="456"/>
      <c r="D258" s="456"/>
      <c r="E258" s="457"/>
      <c r="F258" s="395">
        <v>0</v>
      </c>
      <c r="G258" s="577">
        <v>-97156</v>
      </c>
    </row>
    <row r="259" spans="1:7">
      <c r="A259" s="189"/>
      <c r="B259" s="6"/>
      <c r="C259" s="6"/>
      <c r="D259" s="6"/>
      <c r="E259" s="6"/>
      <c r="F259" s="6"/>
      <c r="G259" s="4"/>
    </row>
    <row r="260" spans="1:7">
      <c r="A260" s="189"/>
      <c r="B260" s="6"/>
      <c r="C260" s="6"/>
      <c r="D260" s="6"/>
      <c r="E260" s="6"/>
      <c r="F260" s="6"/>
      <c r="G260" s="4"/>
    </row>
    <row r="261" spans="1:7">
      <c r="F261" s="6"/>
      <c r="G261" s="4"/>
    </row>
    <row r="262" spans="1:7">
      <c r="F262" s="180"/>
    </row>
    <row r="263" spans="1:7">
      <c r="A263" s="175" t="s">
        <v>134</v>
      </c>
      <c r="B263" s="461">
        <v>2009</v>
      </c>
      <c r="C263" s="6"/>
      <c r="D263" s="6"/>
      <c r="E263" s="462">
        <v>2010</v>
      </c>
      <c r="F263" s="6"/>
    </row>
    <row r="264" spans="1:7" ht="15.75" thickBot="1">
      <c r="A264" s="7" t="s">
        <v>120</v>
      </c>
      <c r="B264" s="461"/>
      <c r="C264" s="6"/>
      <c r="D264" s="6"/>
      <c r="E264" s="463" t="s">
        <v>509</v>
      </c>
      <c r="F264" s="6"/>
    </row>
    <row r="265" spans="1:7" ht="15.75" thickBot="1">
      <c r="A265" s="464" t="s">
        <v>636</v>
      </c>
      <c r="B265" s="465" t="s">
        <v>558</v>
      </c>
      <c r="C265" s="349" t="s">
        <v>555</v>
      </c>
      <c r="D265" s="1043" t="s">
        <v>556</v>
      </c>
      <c r="E265" s="404" t="s">
        <v>557</v>
      </c>
      <c r="F265" s="6"/>
    </row>
    <row r="266" spans="1:7">
      <c r="A266" s="466" t="s">
        <v>136</v>
      </c>
      <c r="B266" s="467"/>
      <c r="C266" s="468"/>
      <c r="D266" s="468"/>
      <c r="E266" s="469"/>
      <c r="F266" s="6"/>
    </row>
    <row r="267" spans="1:7">
      <c r="A267" s="395" t="s">
        <v>137</v>
      </c>
      <c r="B267" s="369">
        <v>142991</v>
      </c>
      <c r="C267" s="232">
        <v>172821</v>
      </c>
      <c r="D267" s="232">
        <v>261784</v>
      </c>
      <c r="E267" s="407">
        <v>206742</v>
      </c>
      <c r="F267" s="6"/>
    </row>
    <row r="268" spans="1:7">
      <c r="A268" s="395" t="s">
        <v>738</v>
      </c>
      <c r="B268" s="369">
        <v>34786</v>
      </c>
      <c r="C268" s="232">
        <v>35539</v>
      </c>
      <c r="D268" s="232">
        <v>56841</v>
      </c>
      <c r="E268" s="407">
        <v>0</v>
      </c>
      <c r="F268" s="6"/>
    </row>
    <row r="269" spans="1:7">
      <c r="A269" s="395" t="s">
        <v>865</v>
      </c>
      <c r="B269" s="369">
        <v>485664</v>
      </c>
      <c r="C269" s="232">
        <v>516893</v>
      </c>
      <c r="D269" s="232">
        <v>522920</v>
      </c>
      <c r="E269" s="407">
        <v>576129</v>
      </c>
      <c r="F269" s="6"/>
    </row>
    <row r="270" spans="1:7">
      <c r="A270" s="396" t="s">
        <v>117</v>
      </c>
      <c r="B270" s="470">
        <v>234663</v>
      </c>
      <c r="C270" s="422">
        <v>208215</v>
      </c>
      <c r="D270" s="422">
        <v>195379</v>
      </c>
      <c r="E270" s="408">
        <v>265465</v>
      </c>
      <c r="F270" s="6"/>
    </row>
    <row r="271" spans="1:7">
      <c r="A271" s="471" t="s">
        <v>472</v>
      </c>
      <c r="B271" s="472">
        <v>898104</v>
      </c>
      <c r="C271" s="452">
        <v>933468</v>
      </c>
      <c r="D271" s="452">
        <v>1036924</v>
      </c>
      <c r="E271" s="473">
        <v>1048336</v>
      </c>
      <c r="F271" s="6"/>
    </row>
    <row r="272" spans="1:7">
      <c r="A272" s="451" t="s">
        <v>473</v>
      </c>
      <c r="B272" s="474">
        <v>4597599</v>
      </c>
      <c r="C272" s="452">
        <v>4678810</v>
      </c>
      <c r="D272" s="452">
        <v>4810524</v>
      </c>
      <c r="E272" s="475">
        <v>4967125</v>
      </c>
      <c r="F272" s="6"/>
    </row>
    <row r="273" spans="1:7">
      <c r="A273" s="396" t="s">
        <v>474</v>
      </c>
      <c r="B273" s="472">
        <v>35730</v>
      </c>
      <c r="C273" s="422">
        <v>35552</v>
      </c>
      <c r="D273" s="422">
        <v>35234</v>
      </c>
      <c r="E273" s="408">
        <v>34725</v>
      </c>
      <c r="F273" s="6"/>
    </row>
    <row r="274" spans="1:7">
      <c r="A274" s="395" t="s">
        <v>475</v>
      </c>
      <c r="B274" s="406"/>
      <c r="C274" s="232"/>
      <c r="D274" s="232"/>
      <c r="E274" s="476"/>
      <c r="F274" s="6"/>
    </row>
    <row r="275" spans="1:7">
      <c r="A275" s="395" t="s">
        <v>476</v>
      </c>
      <c r="B275" s="406"/>
      <c r="C275" s="232"/>
      <c r="D275" s="232"/>
      <c r="E275" s="476">
        <v>421464</v>
      </c>
      <c r="F275" s="6"/>
    </row>
    <row r="276" spans="1:7">
      <c r="A276" s="396" t="s">
        <v>117</v>
      </c>
      <c r="B276" s="472">
        <v>133917</v>
      </c>
      <c r="C276" s="422">
        <v>128712</v>
      </c>
      <c r="D276" s="422">
        <v>111992</v>
      </c>
      <c r="E276" s="477">
        <v>108421</v>
      </c>
      <c r="F276" s="6"/>
      <c r="G276" s="4"/>
    </row>
    <row r="277" spans="1:7">
      <c r="A277" s="478" t="s">
        <v>477</v>
      </c>
      <c r="B277" s="474"/>
      <c r="C277" s="452"/>
      <c r="D277" s="452"/>
      <c r="E277" s="473">
        <v>529885</v>
      </c>
      <c r="F277" s="180"/>
    </row>
    <row r="278" spans="1:7" ht="15.75" thickBot="1">
      <c r="A278" s="479" t="s">
        <v>478</v>
      </c>
      <c r="B278" s="442"/>
      <c r="C278" s="480"/>
      <c r="D278" s="480"/>
      <c r="E278" s="481">
        <v>6580071</v>
      </c>
      <c r="F278" s="6"/>
      <c r="G278" s="4"/>
    </row>
    <row r="279" spans="1:7" ht="15.75" thickBot="1">
      <c r="A279" s="6"/>
      <c r="B279" s="6"/>
      <c r="C279" s="6"/>
      <c r="D279" s="6"/>
      <c r="E279" s="6"/>
      <c r="F279" s="6"/>
      <c r="G279" s="4"/>
    </row>
    <row r="280" spans="1:7" ht="15.75" thickBot="1">
      <c r="A280" s="464" t="s">
        <v>762</v>
      </c>
      <c r="B280" s="465"/>
      <c r="C280" s="349"/>
      <c r="D280" s="349"/>
      <c r="E280" s="404"/>
      <c r="F280" s="6"/>
      <c r="G280" s="4"/>
    </row>
    <row r="281" spans="1:7">
      <c r="A281" s="466" t="s">
        <v>479</v>
      </c>
      <c r="B281" s="467"/>
      <c r="C281" s="468"/>
      <c r="D281" s="468"/>
      <c r="E281" s="482"/>
      <c r="F281" s="6"/>
      <c r="G281" s="4"/>
    </row>
    <row r="282" spans="1:7">
      <c r="A282" s="395" t="s">
        <v>480</v>
      </c>
      <c r="B282" s="369">
        <v>87018</v>
      </c>
      <c r="C282" s="232">
        <v>77575</v>
      </c>
      <c r="D282" s="232">
        <v>81386</v>
      </c>
      <c r="E282" s="407">
        <v>86102</v>
      </c>
      <c r="F282" s="6"/>
      <c r="G282" s="4"/>
    </row>
    <row r="283" spans="1:7">
      <c r="A283" s="395" t="s">
        <v>221</v>
      </c>
      <c r="B283" s="369">
        <v>15695</v>
      </c>
      <c r="C283" s="232">
        <v>14102</v>
      </c>
      <c r="D283" s="232">
        <v>16170</v>
      </c>
      <c r="E283" s="407">
        <v>13709</v>
      </c>
      <c r="F283" s="6"/>
      <c r="G283" s="4"/>
    </row>
    <row r="284" spans="1:7">
      <c r="A284" s="395" t="s">
        <v>481</v>
      </c>
      <c r="B284" s="483">
        <v>1329784</v>
      </c>
      <c r="C284" s="484">
        <v>1333690</v>
      </c>
      <c r="D284" s="484">
        <v>1441851</v>
      </c>
      <c r="E284" s="407">
        <v>1509488</v>
      </c>
      <c r="F284" s="6"/>
      <c r="G284" s="4"/>
    </row>
    <row r="285" spans="1:7">
      <c r="A285" s="396" t="s">
        <v>117</v>
      </c>
      <c r="B285" s="470">
        <v>152079</v>
      </c>
      <c r="C285" s="422">
        <v>168173</v>
      </c>
      <c r="D285" s="422">
        <v>169596</v>
      </c>
      <c r="E285" s="408">
        <v>164545</v>
      </c>
      <c r="F285" s="6"/>
      <c r="G285" s="4"/>
    </row>
    <row r="286" spans="1:7">
      <c r="A286" s="471" t="s">
        <v>709</v>
      </c>
      <c r="B286" s="472">
        <v>1584576</v>
      </c>
      <c r="C286" s="452">
        <v>1593540</v>
      </c>
      <c r="D286" s="452">
        <v>1709003</v>
      </c>
      <c r="E286" s="473">
        <v>1773844</v>
      </c>
      <c r="F286" s="6"/>
      <c r="G286" s="4"/>
    </row>
    <row r="287" spans="1:7">
      <c r="A287" s="395" t="s">
        <v>711</v>
      </c>
      <c r="B287" s="406">
        <v>92683</v>
      </c>
      <c r="C287" s="232">
        <v>86244</v>
      </c>
      <c r="D287" s="232">
        <v>80724</v>
      </c>
      <c r="E287" s="407">
        <v>42536</v>
      </c>
      <c r="F287" s="6"/>
      <c r="G287" s="4"/>
    </row>
    <row r="288" spans="1:7">
      <c r="A288" s="395" t="s">
        <v>222</v>
      </c>
      <c r="B288" s="406"/>
      <c r="C288" s="232"/>
      <c r="D288" s="232"/>
      <c r="E288" s="476">
        <v>3889685</v>
      </c>
      <c r="F288" s="6"/>
      <c r="G288" s="4"/>
    </row>
    <row r="289" spans="1:7">
      <c r="A289" s="396" t="s">
        <v>117</v>
      </c>
      <c r="B289" s="472">
        <v>171268</v>
      </c>
      <c r="C289" s="422">
        <v>170807</v>
      </c>
      <c r="D289" s="422">
        <v>169874</v>
      </c>
      <c r="E289" s="477">
        <v>198040</v>
      </c>
      <c r="F289" s="6"/>
      <c r="G289" s="4"/>
    </row>
    <row r="290" spans="1:7">
      <c r="A290" s="471" t="s">
        <v>196</v>
      </c>
      <c r="B290" s="472"/>
      <c r="C290" s="422"/>
      <c r="D290" s="422"/>
      <c r="E290" s="408">
        <v>5904105</v>
      </c>
      <c r="F290" s="6"/>
      <c r="G290" s="4"/>
    </row>
    <row r="291" spans="1:7">
      <c r="A291" s="395" t="s">
        <v>197</v>
      </c>
      <c r="B291" s="406"/>
      <c r="C291" s="232"/>
      <c r="D291" s="232"/>
      <c r="E291" s="476"/>
      <c r="F291" s="6"/>
      <c r="G291" s="4"/>
    </row>
    <row r="292" spans="1:7">
      <c r="A292" s="395" t="s">
        <v>760</v>
      </c>
      <c r="B292" s="406"/>
      <c r="C292" s="232"/>
      <c r="D292" s="232"/>
      <c r="E292" s="476">
        <v>674831</v>
      </c>
      <c r="F292" s="6"/>
      <c r="G292" s="4"/>
    </row>
    <row r="293" spans="1:7">
      <c r="A293" s="395" t="s">
        <v>761</v>
      </c>
      <c r="B293" s="406">
        <v>1177</v>
      </c>
      <c r="C293" s="232">
        <v>1240</v>
      </c>
      <c r="D293" s="232">
        <v>1301</v>
      </c>
      <c r="E293" s="476">
        <v>1135</v>
      </c>
      <c r="F293" s="6"/>
      <c r="G293" s="4"/>
    </row>
    <row r="294" spans="1:7">
      <c r="A294" s="478" t="s">
        <v>199</v>
      </c>
      <c r="B294" s="474"/>
      <c r="C294" s="452"/>
      <c r="D294" s="452"/>
      <c r="E294" s="473">
        <v>675966</v>
      </c>
      <c r="F294" s="6"/>
      <c r="G294" s="4"/>
    </row>
    <row r="295" spans="1:7" ht="15.75" thickBot="1">
      <c r="A295" s="485" t="s">
        <v>200</v>
      </c>
      <c r="B295" s="486"/>
      <c r="C295" s="456"/>
      <c r="D295" s="456"/>
      <c r="E295" s="487">
        <v>6580071</v>
      </c>
      <c r="F295" s="6"/>
      <c r="G295" s="4"/>
    </row>
    <row r="296" spans="1:7">
      <c r="A296" s="6"/>
      <c r="B296" s="6"/>
      <c r="C296" s="6"/>
      <c r="D296" s="6"/>
      <c r="E296" s="6"/>
      <c r="F296" s="6"/>
      <c r="G296" s="4"/>
    </row>
    <row r="297" spans="1:7">
      <c r="A297" s="6"/>
      <c r="B297" s="6"/>
      <c r="C297" s="6"/>
      <c r="D297" s="6"/>
      <c r="E297" s="6"/>
      <c r="F297" s="6"/>
      <c r="G297" s="4"/>
    </row>
    <row r="298" spans="1:7">
      <c r="A298" s="6"/>
      <c r="B298" s="6"/>
      <c r="C298" s="6"/>
      <c r="D298" s="6"/>
      <c r="E298" s="6"/>
      <c r="F298" s="6"/>
      <c r="G298" s="4"/>
    </row>
    <row r="299" spans="1:7">
      <c r="A299" s="6"/>
      <c r="B299" s="6"/>
      <c r="C299" s="6"/>
      <c r="D299" s="6"/>
      <c r="E299" s="6"/>
      <c r="F299" s="6"/>
      <c r="G299" s="4"/>
    </row>
    <row r="300" spans="1:7">
      <c r="A300" s="6"/>
      <c r="B300" s="6"/>
      <c r="C300" s="6"/>
      <c r="D300" s="6"/>
      <c r="E300" s="6"/>
      <c r="F300" s="6"/>
      <c r="G300" s="4"/>
    </row>
    <row r="301" spans="1:7">
      <c r="A301" s="6"/>
      <c r="B301" s="6"/>
      <c r="C301" s="6"/>
      <c r="D301" s="6"/>
      <c r="E301" s="6"/>
      <c r="F301" s="6"/>
      <c r="G301" s="4"/>
    </row>
    <row r="302" spans="1:7">
      <c r="A302" s="6"/>
      <c r="B302" s="6"/>
      <c r="C302" s="6"/>
      <c r="D302" s="6"/>
      <c r="E302" s="6"/>
      <c r="F302" s="6"/>
      <c r="G302" s="4"/>
    </row>
    <row r="303" spans="1:7">
      <c r="A303" s="6"/>
      <c r="B303" s="461">
        <v>2009</v>
      </c>
      <c r="C303" s="6"/>
      <c r="D303" s="6"/>
      <c r="E303" s="462">
        <v>2010</v>
      </c>
      <c r="F303" s="6"/>
      <c r="G303" s="4"/>
    </row>
    <row r="304" spans="1:7" ht="15.75" thickBot="1">
      <c r="A304" s="374" t="s">
        <v>66</v>
      </c>
      <c r="B304" s="461"/>
      <c r="C304" s="6"/>
      <c r="D304" s="6"/>
      <c r="E304" s="463" t="s">
        <v>926</v>
      </c>
      <c r="F304" s="6"/>
      <c r="G304" s="4"/>
    </row>
    <row r="305" spans="1:7" ht="15.75" thickBot="1">
      <c r="A305" s="464" t="s">
        <v>636</v>
      </c>
      <c r="B305" s="465" t="s">
        <v>558</v>
      </c>
      <c r="C305" s="349" t="s">
        <v>555</v>
      </c>
      <c r="D305" s="1043" t="s">
        <v>556</v>
      </c>
      <c r="E305" s="404" t="s">
        <v>557</v>
      </c>
      <c r="F305" s="180"/>
    </row>
    <row r="306" spans="1:7">
      <c r="A306" s="466" t="s">
        <v>136</v>
      </c>
      <c r="B306" s="467"/>
      <c r="C306" s="468"/>
      <c r="D306" s="468"/>
      <c r="E306" s="482"/>
      <c r="F306" s="6"/>
    </row>
    <row r="307" spans="1:7">
      <c r="A307" s="395" t="s">
        <v>137</v>
      </c>
      <c r="B307" s="406">
        <v>664940</v>
      </c>
      <c r="C307" s="232">
        <v>665664</v>
      </c>
      <c r="D307" s="232">
        <v>743001</v>
      </c>
      <c r="E307" s="407">
        <v>984866</v>
      </c>
      <c r="F307" s="6"/>
    </row>
    <row r="308" spans="1:7">
      <c r="A308" s="395" t="s">
        <v>865</v>
      </c>
      <c r="B308" s="406">
        <v>3192</v>
      </c>
      <c r="C308" s="232">
        <v>3253</v>
      </c>
      <c r="D308" s="232">
        <v>3309</v>
      </c>
      <c r="E308" s="407">
        <v>3364</v>
      </c>
      <c r="F308" s="6"/>
    </row>
    <row r="309" spans="1:7">
      <c r="A309" s="395" t="s">
        <v>114</v>
      </c>
      <c r="B309" s="488">
        <v>839467</v>
      </c>
      <c r="C309" s="489">
        <v>859754</v>
      </c>
      <c r="D309" s="489">
        <v>1166622</v>
      </c>
      <c r="E309" s="407">
        <v>887694</v>
      </c>
      <c r="F309" s="6"/>
    </row>
    <row r="310" spans="1:7">
      <c r="A310" s="396" t="s">
        <v>117</v>
      </c>
      <c r="B310" s="472">
        <v>1469075</v>
      </c>
      <c r="C310" s="422">
        <v>1567524</v>
      </c>
      <c r="D310" s="422">
        <v>1300022</v>
      </c>
      <c r="E310" s="408">
        <v>1243345</v>
      </c>
      <c r="F310" s="6"/>
    </row>
    <row r="311" spans="1:7">
      <c r="A311" s="471" t="s">
        <v>472</v>
      </c>
      <c r="B311" s="472">
        <v>2976674</v>
      </c>
      <c r="C311" s="422">
        <v>3096195</v>
      </c>
      <c r="D311" s="422">
        <v>3212954</v>
      </c>
      <c r="E311" s="408">
        <v>3119269</v>
      </c>
      <c r="F311" s="6"/>
    </row>
    <row r="312" spans="1:7">
      <c r="A312" s="379" t="s">
        <v>67</v>
      </c>
      <c r="B312" s="490">
        <v>298060</v>
      </c>
      <c r="C312" s="460">
        <v>312732</v>
      </c>
      <c r="D312" s="460">
        <v>323849</v>
      </c>
      <c r="E312" s="491">
        <v>310065</v>
      </c>
      <c r="F312" s="6"/>
    </row>
    <row r="313" spans="1:7">
      <c r="A313" s="395" t="s">
        <v>473</v>
      </c>
      <c r="B313" s="406">
        <v>366055</v>
      </c>
      <c r="C313" s="232">
        <v>351435</v>
      </c>
      <c r="D313" s="232">
        <v>375984</v>
      </c>
      <c r="E313" s="476">
        <v>376669</v>
      </c>
      <c r="F313" s="6"/>
    </row>
    <row r="314" spans="1:7">
      <c r="A314" s="395" t="s">
        <v>681</v>
      </c>
      <c r="B314" s="406">
        <v>116843</v>
      </c>
      <c r="C314" s="232">
        <v>116843</v>
      </c>
      <c r="D314" s="232">
        <v>116843</v>
      </c>
      <c r="E314" s="407">
        <v>116843</v>
      </c>
      <c r="F314" s="6"/>
    </row>
    <row r="315" spans="1:7">
      <c r="A315" s="395" t="s">
        <v>474</v>
      </c>
      <c r="B315" s="406">
        <v>1133292</v>
      </c>
      <c r="C315" s="232">
        <v>1080423</v>
      </c>
      <c r="D315" s="232">
        <v>1051649</v>
      </c>
      <c r="E315" s="407">
        <v>973226</v>
      </c>
      <c r="F315" s="6"/>
    </row>
    <row r="316" spans="1:7">
      <c r="A316" s="396" t="s">
        <v>682</v>
      </c>
      <c r="B316" s="472"/>
      <c r="C316" s="422"/>
      <c r="D316" s="422"/>
      <c r="E316" s="477">
        <v>1623274</v>
      </c>
      <c r="F316" s="6"/>
    </row>
    <row r="317" spans="1:7" ht="15.75" thickBot="1">
      <c r="A317" s="479" t="s">
        <v>478</v>
      </c>
      <c r="B317" s="442"/>
      <c r="C317" s="480"/>
      <c r="D317" s="480"/>
      <c r="E317" s="481">
        <v>6519346</v>
      </c>
      <c r="F317" s="6"/>
    </row>
    <row r="318" spans="1:7" ht="15.75" thickBot="1">
      <c r="A318" s="6"/>
      <c r="B318" s="6"/>
      <c r="C318" s="6"/>
      <c r="D318" s="6"/>
      <c r="E318" s="6"/>
      <c r="F318" s="6"/>
      <c r="G318" s="4"/>
    </row>
    <row r="319" spans="1:7" ht="15.75" thickBot="1">
      <c r="A319" s="464" t="s">
        <v>762</v>
      </c>
      <c r="B319" s="465"/>
      <c r="C319" s="349"/>
      <c r="D319" s="1043"/>
      <c r="E319" s="404"/>
      <c r="F319" s="180"/>
    </row>
    <row r="320" spans="1:7">
      <c r="A320" s="466" t="s">
        <v>479</v>
      </c>
      <c r="B320" s="467"/>
      <c r="C320" s="468"/>
      <c r="D320" s="468"/>
      <c r="E320" s="469"/>
      <c r="F320" s="6"/>
      <c r="G320" s="4"/>
    </row>
    <row r="321" spans="1:7">
      <c r="A321" s="395" t="s">
        <v>480</v>
      </c>
      <c r="B321" s="406">
        <v>248501</v>
      </c>
      <c r="C321" s="232">
        <v>307906</v>
      </c>
      <c r="D321" s="232">
        <v>293829</v>
      </c>
      <c r="E321" s="407">
        <v>230631</v>
      </c>
      <c r="F321" s="6"/>
      <c r="G321" s="4"/>
    </row>
    <row r="322" spans="1:7">
      <c r="A322" s="395" t="s">
        <v>221</v>
      </c>
      <c r="B322" s="406">
        <v>654162</v>
      </c>
      <c r="C322" s="232">
        <v>778971</v>
      </c>
      <c r="D322" s="232">
        <v>719471</v>
      </c>
      <c r="E322" s="407">
        <v>804336</v>
      </c>
      <c r="F322" s="6"/>
      <c r="G322" s="4"/>
    </row>
    <row r="323" spans="1:7">
      <c r="A323" s="396" t="s">
        <v>117</v>
      </c>
      <c r="B323" s="472"/>
      <c r="C323" s="422"/>
      <c r="D323" s="422"/>
      <c r="E323" s="408">
        <v>1301645</v>
      </c>
      <c r="F323" s="6"/>
      <c r="G323" s="4"/>
    </row>
    <row r="324" spans="1:7">
      <c r="A324" s="471" t="s">
        <v>709</v>
      </c>
      <c r="B324" s="472"/>
      <c r="C324" s="422"/>
      <c r="D324" s="422"/>
      <c r="E324" s="408">
        <v>2336612</v>
      </c>
      <c r="F324" s="6"/>
      <c r="G324" s="4"/>
    </row>
    <row r="325" spans="1:7">
      <c r="A325" s="395" t="s">
        <v>711</v>
      </c>
      <c r="B325" s="406">
        <v>995442</v>
      </c>
      <c r="C325" s="232">
        <v>953190</v>
      </c>
      <c r="D325" s="232">
        <v>898839</v>
      </c>
      <c r="E325" s="407">
        <v>893418</v>
      </c>
      <c r="F325" s="6"/>
      <c r="G325" s="4"/>
    </row>
    <row r="326" spans="1:7">
      <c r="A326" s="395" t="s">
        <v>373</v>
      </c>
      <c r="B326" s="406">
        <v>346301</v>
      </c>
      <c r="C326" s="232">
        <v>329419</v>
      </c>
      <c r="D326" s="232">
        <v>328652</v>
      </c>
      <c r="E326" s="476">
        <v>283382</v>
      </c>
      <c r="F326" s="6"/>
      <c r="G326" s="4"/>
    </row>
    <row r="327" spans="1:7">
      <c r="A327" s="396" t="s">
        <v>117</v>
      </c>
      <c r="B327" s="472"/>
      <c r="C327" s="422"/>
      <c r="D327" s="422"/>
      <c r="E327" s="477">
        <v>287998</v>
      </c>
      <c r="F327" s="6"/>
      <c r="G327" s="4"/>
    </row>
    <row r="328" spans="1:7">
      <c r="A328" s="471" t="s">
        <v>196</v>
      </c>
      <c r="B328" s="472"/>
      <c r="C328" s="422"/>
      <c r="D328" s="422"/>
      <c r="E328" s="477">
        <v>3801410</v>
      </c>
      <c r="F328" s="6"/>
      <c r="G328" s="4"/>
    </row>
    <row r="329" spans="1:7">
      <c r="A329" s="395" t="s">
        <v>197</v>
      </c>
      <c r="B329" s="406"/>
      <c r="C329" s="232"/>
      <c r="D329" s="232"/>
      <c r="E329" s="476"/>
      <c r="F329" s="6"/>
      <c r="G329" s="4"/>
    </row>
    <row r="330" spans="1:7">
      <c r="A330" s="395" t="s">
        <v>212</v>
      </c>
      <c r="B330" s="406"/>
      <c r="C330" s="232"/>
      <c r="D330" s="232"/>
      <c r="E330" s="476">
        <v>2660868</v>
      </c>
      <c r="F330" s="6"/>
      <c r="G330" s="4"/>
    </row>
    <row r="331" spans="1:7">
      <c r="A331" s="395" t="s">
        <v>763</v>
      </c>
      <c r="B331" s="406">
        <v>45400</v>
      </c>
      <c r="C331" s="232">
        <v>44676</v>
      </c>
      <c r="D331" s="232">
        <v>51484</v>
      </c>
      <c r="E331" s="476">
        <v>57068</v>
      </c>
      <c r="F331" s="6"/>
      <c r="G331" s="4"/>
    </row>
    <row r="332" spans="1:7">
      <c r="A332" s="478" t="s">
        <v>199</v>
      </c>
      <c r="B332" s="474"/>
      <c r="C332" s="452"/>
      <c r="D332" s="452"/>
      <c r="E332" s="475">
        <v>2717936</v>
      </c>
      <c r="F332" s="6"/>
      <c r="G332" s="4"/>
    </row>
    <row r="333" spans="1:7" ht="15.75" thickBot="1">
      <c r="A333" s="485" t="s">
        <v>200</v>
      </c>
      <c r="B333" s="486"/>
      <c r="C333" s="456"/>
      <c r="D333" s="456"/>
      <c r="E333" s="492">
        <v>6519346</v>
      </c>
      <c r="F333" s="6"/>
      <c r="G333" s="4"/>
    </row>
    <row r="334" spans="1:7">
      <c r="A334" s="6"/>
      <c r="B334" s="6"/>
      <c r="C334" s="4"/>
      <c r="D334" s="4"/>
      <c r="E334" s="4"/>
      <c r="F334" s="6"/>
      <c r="G334" s="4"/>
    </row>
    <row r="335" spans="1:7">
      <c r="A335" s="6"/>
      <c r="B335" s="6"/>
      <c r="C335" s="4"/>
      <c r="D335" s="4"/>
      <c r="E335" s="4"/>
      <c r="F335" s="6"/>
      <c r="G335" s="4"/>
    </row>
    <row r="336" spans="1:7">
      <c r="A336" s="6"/>
      <c r="B336" s="6"/>
      <c r="C336" s="4"/>
      <c r="D336" s="4"/>
      <c r="E336" s="4"/>
      <c r="F336" s="6"/>
      <c r="G336" s="4"/>
    </row>
    <row r="337" spans="1:7">
      <c r="B337" s="6"/>
      <c r="C337" s="1428" t="s">
        <v>299</v>
      </c>
      <c r="D337" s="4"/>
      <c r="E337" s="4"/>
      <c r="F337" s="6"/>
      <c r="G337" s="4"/>
    </row>
    <row r="338" spans="1:7">
      <c r="A338" s="493" t="s">
        <v>683</v>
      </c>
      <c r="B338" s="6"/>
      <c r="C338" s="1428"/>
      <c r="D338" s="4"/>
      <c r="E338" s="4"/>
      <c r="F338" s="6"/>
      <c r="G338" s="4"/>
    </row>
    <row r="339" spans="1:7">
      <c r="B339" s="6"/>
      <c r="C339" s="1428"/>
      <c r="D339" s="4"/>
      <c r="E339" s="4"/>
      <c r="F339" s="6"/>
      <c r="G339" s="4"/>
    </row>
    <row r="340" spans="1:7">
      <c r="B340" s="1428" t="s">
        <v>684</v>
      </c>
      <c r="C340" s="1428"/>
      <c r="D340" s="4"/>
      <c r="E340" s="4"/>
      <c r="F340" s="6"/>
      <c r="G340" s="4"/>
    </row>
    <row r="341" spans="1:7">
      <c r="B341" s="1428"/>
      <c r="C341" s="1428"/>
      <c r="D341" s="1060"/>
      <c r="E341" s="4"/>
      <c r="F341" s="6"/>
      <c r="G341" s="4"/>
    </row>
    <row r="342" spans="1:7" ht="15.75" thickBot="1">
      <c r="A342" s="462"/>
      <c r="B342" s="494"/>
      <c r="C342" s="495" t="s">
        <v>657</v>
      </c>
      <c r="D342" s="4"/>
      <c r="E342" s="4"/>
      <c r="F342" s="6"/>
      <c r="G342" s="4"/>
    </row>
    <row r="343" spans="1:7">
      <c r="A343" s="496" t="s">
        <v>507</v>
      </c>
      <c r="B343" s="497">
        <v>344574</v>
      </c>
      <c r="C343" s="498">
        <v>570222</v>
      </c>
      <c r="D343" s="1060"/>
      <c r="E343" s="4"/>
      <c r="F343" s="6"/>
      <c r="G343" s="4"/>
    </row>
    <row r="344" spans="1:7">
      <c r="A344" s="499" t="s">
        <v>379</v>
      </c>
      <c r="B344" s="452">
        <v>-475720</v>
      </c>
      <c r="C344" s="473">
        <v>-247897</v>
      </c>
      <c r="D344" s="4"/>
      <c r="E344" s="4"/>
      <c r="F344" s="6"/>
      <c r="G344" s="4"/>
    </row>
    <row r="345" spans="1:7">
      <c r="A345" s="499" t="s">
        <v>885</v>
      </c>
      <c r="B345" s="452">
        <v>242094</v>
      </c>
      <c r="C345" s="473">
        <v>98644</v>
      </c>
      <c r="D345" s="1060"/>
      <c r="E345" s="4"/>
      <c r="F345" s="6"/>
      <c r="G345" s="4"/>
    </row>
    <row r="346" spans="1:7">
      <c r="A346" s="499" t="s">
        <v>107</v>
      </c>
      <c r="B346" s="500"/>
      <c r="C346" s="473">
        <v>-1098</v>
      </c>
      <c r="D346" s="4"/>
      <c r="E346" s="4"/>
      <c r="F346" s="6"/>
      <c r="G346" s="4"/>
    </row>
    <row r="347" spans="1:7">
      <c r="A347" s="501" t="s">
        <v>108</v>
      </c>
      <c r="B347" s="460">
        <v>110948</v>
      </c>
      <c r="C347" s="473">
        <v>419871</v>
      </c>
      <c r="D347" s="1060"/>
      <c r="E347" s="4"/>
      <c r="F347" s="6"/>
      <c r="G347" s="4"/>
    </row>
    <row r="348" spans="1:7" ht="15.75" thickBot="1">
      <c r="A348" s="502" t="s">
        <v>109</v>
      </c>
      <c r="B348" s="456">
        <v>95794</v>
      </c>
      <c r="C348" s="487">
        <v>564995</v>
      </c>
      <c r="D348" s="406"/>
      <c r="E348" s="4"/>
      <c r="F348" s="6"/>
      <c r="G348" s="4"/>
    </row>
    <row r="349" spans="1:7" ht="15.75" thickBot="1">
      <c r="A349" s="503" t="s">
        <v>110</v>
      </c>
      <c r="B349" s="480">
        <v>206742</v>
      </c>
      <c r="C349" s="504">
        <v>984866</v>
      </c>
      <c r="D349" s="406"/>
      <c r="E349" s="4"/>
      <c r="F349" s="6"/>
      <c r="G349" s="4"/>
    </row>
    <row r="350" spans="1:7">
      <c r="A350" s="178"/>
      <c r="B350" s="3"/>
      <c r="C350" s="3"/>
      <c r="D350" s="3"/>
      <c r="E350" s="3"/>
      <c r="F350" s="6"/>
      <c r="G350" s="5"/>
    </row>
    <row r="351" spans="1:7">
      <c r="A351" s="178"/>
      <c r="B351" s="3"/>
      <c r="C351" s="3"/>
      <c r="D351" s="3"/>
      <c r="E351" s="3"/>
      <c r="F351" s="6"/>
      <c r="G351" s="5"/>
    </row>
    <row r="352" spans="1:7">
      <c r="A352" s="178"/>
      <c r="B352" s="3"/>
      <c r="C352" s="3"/>
      <c r="D352" s="3"/>
      <c r="E352" s="3"/>
      <c r="F352" s="6"/>
      <c r="G352" s="5"/>
    </row>
    <row r="353" spans="1:7">
      <c r="A353" s="178"/>
      <c r="B353" s="3"/>
      <c r="C353" s="3"/>
      <c r="D353" s="3"/>
      <c r="E353" s="3"/>
      <c r="F353" s="6"/>
      <c r="G353" s="5"/>
    </row>
    <row r="354" spans="1:7">
      <c r="A354" s="178"/>
      <c r="B354" s="3"/>
      <c r="C354" s="3"/>
      <c r="D354" s="3"/>
      <c r="E354" s="3"/>
      <c r="F354" s="6"/>
      <c r="G354" s="5"/>
    </row>
    <row r="355" spans="1:7">
      <c r="A355" s="178"/>
      <c r="B355" s="3"/>
      <c r="C355" s="3"/>
      <c r="D355" s="3"/>
      <c r="E355" s="3"/>
      <c r="F355" s="6"/>
      <c r="G355" s="5"/>
    </row>
    <row r="356" spans="1:7">
      <c r="A356" s="178"/>
      <c r="B356" s="3"/>
      <c r="C356" s="3"/>
      <c r="D356" s="3"/>
      <c r="E356" s="3"/>
      <c r="F356" s="6"/>
      <c r="G356" s="5"/>
    </row>
    <row r="357" spans="1:7">
      <c r="A357" s="178"/>
      <c r="B357" s="3"/>
      <c r="C357" s="3"/>
      <c r="D357" s="3"/>
      <c r="E357" s="3"/>
      <c r="F357" s="6"/>
      <c r="G357" s="5"/>
    </row>
    <row r="358" spans="1:7">
      <c r="A358" s="178"/>
      <c r="B358" s="3"/>
      <c r="C358" s="3"/>
      <c r="D358" s="3"/>
      <c r="E358" s="3"/>
      <c r="F358" s="6"/>
      <c r="G358" s="5"/>
    </row>
    <row r="359" spans="1:7">
      <c r="A359" s="178"/>
      <c r="B359" s="3"/>
      <c r="C359" s="3"/>
      <c r="D359" s="3"/>
      <c r="E359" s="3"/>
      <c r="F359" s="6"/>
      <c r="G359" s="5"/>
    </row>
    <row r="360" spans="1:7">
      <c r="A360" s="178"/>
      <c r="B360" s="3"/>
      <c r="C360" s="3"/>
      <c r="D360" s="3"/>
      <c r="E360" s="3"/>
      <c r="F360" s="6"/>
      <c r="G360" s="5"/>
    </row>
    <row r="361" spans="1:7">
      <c r="A361" s="178"/>
      <c r="B361" s="3"/>
      <c r="C361" s="3"/>
      <c r="D361" s="3"/>
      <c r="E361" s="3"/>
      <c r="F361" s="6"/>
      <c r="G361" s="5"/>
    </row>
    <row r="362" spans="1:7">
      <c r="A362" s="178"/>
      <c r="B362" s="3"/>
      <c r="C362" s="3"/>
      <c r="D362" s="3"/>
      <c r="E362" s="3"/>
      <c r="F362" s="6"/>
      <c r="G362" s="5"/>
    </row>
    <row r="363" spans="1:7">
      <c r="A363" s="178"/>
      <c r="B363" s="3"/>
      <c r="C363" s="3"/>
      <c r="D363" s="3"/>
      <c r="E363" s="3"/>
      <c r="F363" s="6"/>
      <c r="G363" s="5"/>
    </row>
    <row r="364" spans="1:7">
      <c r="A364" s="178"/>
      <c r="B364" s="3"/>
      <c r="C364" s="3"/>
      <c r="D364" s="3"/>
      <c r="E364" s="3"/>
      <c r="F364" s="6"/>
      <c r="G364" s="5"/>
    </row>
    <row r="365" spans="1:7">
      <c r="A365" s="178"/>
      <c r="B365" s="3"/>
      <c r="C365" s="3"/>
      <c r="D365" s="3"/>
      <c r="E365" s="3"/>
      <c r="F365" s="6"/>
      <c r="G365" s="5"/>
    </row>
    <row r="366" spans="1:7">
      <c r="A366" s="178"/>
      <c r="B366" s="3"/>
      <c r="C366" s="3"/>
      <c r="D366" s="3"/>
      <c r="E366" s="3"/>
      <c r="F366" s="6"/>
      <c r="G366" s="5"/>
    </row>
    <row r="367" spans="1:7">
      <c r="A367" s="178"/>
      <c r="B367" s="3"/>
      <c r="C367" s="3"/>
      <c r="D367" s="3"/>
      <c r="E367" s="3"/>
      <c r="F367" s="6"/>
      <c r="G367" s="5"/>
    </row>
    <row r="368" spans="1:7">
      <c r="A368" s="178"/>
      <c r="B368" s="3"/>
      <c r="C368" s="3"/>
      <c r="D368" s="3"/>
      <c r="E368" s="3"/>
      <c r="F368" s="6"/>
      <c r="G368" s="5"/>
    </row>
    <row r="369" spans="1:7" ht="20.25">
      <c r="A369" s="344" t="s">
        <v>1000</v>
      </c>
      <c r="B369" s="6"/>
      <c r="C369" s="5"/>
      <c r="D369" s="3"/>
      <c r="E369" s="3"/>
      <c r="F369" s="6"/>
    </row>
    <row r="370" spans="1:7">
      <c r="A370" s="7"/>
      <c r="B370" s="6"/>
      <c r="C370" s="5"/>
      <c r="D370" s="3"/>
      <c r="E370" s="3"/>
      <c r="F370" s="6"/>
    </row>
    <row r="371" spans="1:7">
      <c r="A371" s="449" t="s">
        <v>119</v>
      </c>
      <c r="B371" s="6"/>
      <c r="C371" s="5"/>
      <c r="D371" s="3"/>
      <c r="E371" s="3"/>
      <c r="F371" s="6"/>
    </row>
    <row r="372" spans="1:7" ht="15.75" thickBot="1">
      <c r="A372" s="7" t="s">
        <v>120</v>
      </c>
      <c r="B372" s="6"/>
      <c r="C372" s="5"/>
      <c r="D372" s="3"/>
      <c r="E372" s="3"/>
      <c r="F372" s="6"/>
      <c r="G372" s="5" t="s">
        <v>966</v>
      </c>
    </row>
    <row r="373" spans="1:7">
      <c r="A373" s="346" t="s">
        <v>913</v>
      </c>
      <c r="B373" s="367" t="s">
        <v>967</v>
      </c>
      <c r="C373" s="349" t="s">
        <v>968</v>
      </c>
      <c r="D373" s="1043" t="s">
        <v>969</v>
      </c>
      <c r="E373" s="404" t="s">
        <v>115</v>
      </c>
      <c r="F373" s="180"/>
      <c r="G373" s="346" t="s">
        <v>116</v>
      </c>
    </row>
    <row r="374" spans="1:7">
      <c r="A374" s="355" t="s">
        <v>121</v>
      </c>
      <c r="B374" s="369">
        <v>183025</v>
      </c>
      <c r="C374" s="370">
        <v>100703</v>
      </c>
      <c r="D374" s="370">
        <v>103084</v>
      </c>
      <c r="E374" s="407">
        <v>151394</v>
      </c>
      <c r="F374" s="6"/>
      <c r="G374" s="505">
        <v>538206</v>
      </c>
    </row>
    <row r="375" spans="1:7">
      <c r="A375" s="355" t="s">
        <v>122</v>
      </c>
      <c r="B375" s="369">
        <v>152448</v>
      </c>
      <c r="C375" s="370">
        <v>124914</v>
      </c>
      <c r="D375" s="370">
        <v>140136</v>
      </c>
      <c r="E375" s="407">
        <v>150069</v>
      </c>
      <c r="F375" s="6"/>
      <c r="G375" s="505">
        <v>567567</v>
      </c>
    </row>
    <row r="376" spans="1:7">
      <c r="A376" s="355" t="s">
        <v>632</v>
      </c>
      <c r="B376" s="369">
        <v>0</v>
      </c>
      <c r="C376" s="370">
        <v>-1068</v>
      </c>
      <c r="D376" s="370">
        <v>-347</v>
      </c>
      <c r="E376" s="407">
        <v>-381</v>
      </c>
      <c r="F376" s="6"/>
      <c r="G376" s="505">
        <v>-1796</v>
      </c>
    </row>
    <row r="377" spans="1:7">
      <c r="A377" s="451" t="s">
        <v>118</v>
      </c>
      <c r="B377" s="474">
        <v>30577</v>
      </c>
      <c r="C377" s="452">
        <f>C374-C375+C376</f>
        <v>-25279</v>
      </c>
      <c r="D377" s="452">
        <f>D374-D375+D376</f>
        <v>-37399</v>
      </c>
      <c r="E377" s="473">
        <f>E374-E375+E376</f>
        <v>944</v>
      </c>
      <c r="F377" s="6"/>
      <c r="G377" s="506">
        <f>G374-G375+G376</f>
        <v>-31157</v>
      </c>
    </row>
    <row r="378" spans="1:7">
      <c r="A378" s="355" t="s">
        <v>123</v>
      </c>
      <c r="B378" s="406">
        <v>326</v>
      </c>
      <c r="C378" s="232">
        <v>-128</v>
      </c>
      <c r="D378" s="232">
        <v>-81</v>
      </c>
      <c r="E378" s="372">
        <v>-89</v>
      </c>
      <c r="F378" s="6"/>
      <c r="G378" s="505">
        <v>28</v>
      </c>
    </row>
    <row r="379" spans="1:7">
      <c r="A379" s="355" t="s">
        <v>714</v>
      </c>
      <c r="B379" s="406">
        <v>30903</v>
      </c>
      <c r="C379" s="232">
        <f>C377+C378</f>
        <v>-25407</v>
      </c>
      <c r="D379" s="232">
        <f>D377+D378</f>
        <v>-37480</v>
      </c>
      <c r="E379" s="372">
        <f>E377+E378</f>
        <v>855</v>
      </c>
      <c r="F379" s="6"/>
      <c r="G379" s="505">
        <f>G377+G378</f>
        <v>-31129</v>
      </c>
    </row>
    <row r="380" spans="1:7">
      <c r="A380" s="355" t="s">
        <v>124</v>
      </c>
      <c r="B380" s="406">
        <v>11593</v>
      </c>
      <c r="C380" s="232">
        <v>-7516</v>
      </c>
      <c r="D380" s="232">
        <v>-14856</v>
      </c>
      <c r="E380" s="372">
        <v>3857</v>
      </c>
      <c r="F380" s="6"/>
      <c r="G380" s="505">
        <v>-6922</v>
      </c>
    </row>
    <row r="381" spans="1:7" ht="15.75" thickBot="1">
      <c r="A381" s="455" t="s">
        <v>126</v>
      </c>
      <c r="B381" s="486">
        <v>19310</v>
      </c>
      <c r="C381" s="456">
        <f>C379-C380</f>
        <v>-17891</v>
      </c>
      <c r="D381" s="456">
        <f>D379-D380</f>
        <v>-22624</v>
      </c>
      <c r="E381" s="507">
        <f>E379-E380</f>
        <v>-3002</v>
      </c>
      <c r="F381" s="6"/>
      <c r="G381" s="508">
        <f>G379-G380</f>
        <v>-24207</v>
      </c>
    </row>
    <row r="382" spans="1:7">
      <c r="A382" s="189"/>
      <c r="B382" s="6"/>
      <c r="C382" s="6"/>
      <c r="D382" s="6"/>
      <c r="E382" s="6"/>
      <c r="F382" s="6"/>
      <c r="G382" s="4"/>
    </row>
    <row r="383" spans="1:7" ht="15.75" thickBot="1">
      <c r="A383" s="374" t="s">
        <v>127</v>
      </c>
      <c r="B383" s="459"/>
      <c r="C383" s="459"/>
      <c r="D383" s="459"/>
      <c r="E383" s="374"/>
      <c r="F383" s="6"/>
      <c r="G383" s="5"/>
    </row>
    <row r="384" spans="1:7">
      <c r="A384" s="346" t="s">
        <v>913</v>
      </c>
      <c r="B384" s="367"/>
      <c r="C384" s="349"/>
      <c r="D384" s="1043"/>
      <c r="E384" s="404"/>
      <c r="F384" s="180"/>
      <c r="G384" s="346"/>
    </row>
    <row r="385" spans="1:7">
      <c r="A385" s="355" t="s">
        <v>128</v>
      </c>
      <c r="B385" s="406">
        <v>1802151</v>
      </c>
      <c r="C385" s="460">
        <v>1976286</v>
      </c>
      <c r="D385" s="460">
        <v>2056085</v>
      </c>
      <c r="E385" s="407">
        <v>1377970</v>
      </c>
      <c r="F385" s="6"/>
      <c r="G385" s="505">
        <v>7212492</v>
      </c>
    </row>
    <row r="386" spans="1:7">
      <c r="A386" s="355" t="s">
        <v>129</v>
      </c>
      <c r="B386" s="406">
        <v>1761779</v>
      </c>
      <c r="C386" s="232">
        <v>1942565</v>
      </c>
      <c r="D386" s="232">
        <v>2026577</v>
      </c>
      <c r="E386" s="407">
        <v>1656315</v>
      </c>
      <c r="F386" s="6"/>
      <c r="G386" s="505">
        <v>7387236</v>
      </c>
    </row>
    <row r="387" spans="1:7">
      <c r="A387" s="355" t="s">
        <v>633</v>
      </c>
      <c r="B387" s="406">
        <v>2240</v>
      </c>
      <c r="C387" s="232">
        <v>2213</v>
      </c>
      <c r="D387" s="232">
        <v>-10462</v>
      </c>
      <c r="E387" s="407">
        <v>-17304</v>
      </c>
      <c r="F387" s="6"/>
      <c r="G387" s="505">
        <v>-23313</v>
      </c>
    </row>
    <row r="388" spans="1:7">
      <c r="A388" s="451" t="s">
        <v>118</v>
      </c>
      <c r="B388" s="474">
        <v>42612</v>
      </c>
      <c r="C388" s="452">
        <f>C385-C386+C387</f>
        <v>35934</v>
      </c>
      <c r="D388" s="452">
        <f>D385-D386+D387</f>
        <v>19046</v>
      </c>
      <c r="E388" s="473">
        <f>E385-E386+E387</f>
        <v>-295649</v>
      </c>
      <c r="F388" s="6"/>
      <c r="G388" s="506">
        <f>G385-G386+G387</f>
        <v>-198057</v>
      </c>
    </row>
    <row r="389" spans="1:7">
      <c r="A389" s="355" t="s">
        <v>123</v>
      </c>
      <c r="B389" s="406">
        <v>-6618</v>
      </c>
      <c r="C389" s="232">
        <v>-3221</v>
      </c>
      <c r="D389" s="232">
        <v>84934</v>
      </c>
      <c r="E389" s="372">
        <v>-16841</v>
      </c>
      <c r="F389" s="6"/>
      <c r="G389" s="505">
        <v>58254</v>
      </c>
    </row>
    <row r="390" spans="1:7">
      <c r="A390" s="355" t="s">
        <v>152</v>
      </c>
      <c r="B390" s="406">
        <v>35994</v>
      </c>
      <c r="C390" s="232">
        <f>C388+C389</f>
        <v>32713</v>
      </c>
      <c r="D390" s="232">
        <f>D388+D389</f>
        <v>103980</v>
      </c>
      <c r="E390" s="372">
        <f>E388+E389</f>
        <v>-312490</v>
      </c>
      <c r="F390" s="6"/>
      <c r="G390" s="505">
        <f>G388+G389</f>
        <v>-139803</v>
      </c>
    </row>
    <row r="391" spans="1:7">
      <c r="A391" s="355" t="s">
        <v>124</v>
      </c>
      <c r="B391" s="406">
        <v>8819</v>
      </c>
      <c r="C391" s="232">
        <v>923</v>
      </c>
      <c r="D391" s="232">
        <v>79918</v>
      </c>
      <c r="E391" s="372">
        <v>-150879</v>
      </c>
      <c r="F391" s="6"/>
      <c r="G391" s="505">
        <v>-61219</v>
      </c>
    </row>
    <row r="392" spans="1:7" ht="15.75" thickBot="1">
      <c r="A392" s="455" t="s">
        <v>126</v>
      </c>
      <c r="B392" s="486">
        <v>27175</v>
      </c>
      <c r="C392" s="456">
        <f>C390-C391</f>
        <v>31790</v>
      </c>
      <c r="D392" s="456">
        <f>D390-D391</f>
        <v>24062</v>
      </c>
      <c r="E392" s="507">
        <f>E390-E391</f>
        <v>-161611</v>
      </c>
      <c r="F392" s="6"/>
      <c r="G392" s="508">
        <f>G390-G391</f>
        <v>-78584</v>
      </c>
    </row>
    <row r="393" spans="1:7">
      <c r="A393" s="189"/>
      <c r="B393" s="6"/>
      <c r="C393" s="6"/>
      <c r="D393" s="6"/>
      <c r="E393" s="6"/>
      <c r="F393" s="6"/>
      <c r="G393" s="4"/>
    </row>
    <row r="394" spans="1:7">
      <c r="A394" s="189"/>
      <c r="B394" s="6"/>
      <c r="C394" s="6"/>
      <c r="D394" s="6"/>
      <c r="E394" s="6"/>
      <c r="F394" s="6"/>
      <c r="G394" s="4"/>
    </row>
    <row r="395" spans="1:7">
      <c r="F395" s="6"/>
      <c r="G395" s="4"/>
    </row>
    <row r="396" spans="1:7">
      <c r="F396" s="180"/>
    </row>
    <row r="397" spans="1:7">
      <c r="A397" s="175" t="s">
        <v>134</v>
      </c>
      <c r="B397" s="461">
        <v>2008</v>
      </c>
      <c r="C397" s="6"/>
      <c r="D397" s="6"/>
      <c r="E397" s="462">
        <v>2009</v>
      </c>
      <c r="F397" s="6"/>
    </row>
    <row r="398" spans="1:7" ht="15.75" thickBot="1">
      <c r="A398" s="7" t="s">
        <v>120</v>
      </c>
      <c r="B398" s="461"/>
      <c r="C398" s="6"/>
      <c r="D398" s="6"/>
      <c r="E398" s="463" t="s">
        <v>509</v>
      </c>
      <c r="F398" s="6"/>
    </row>
    <row r="399" spans="1:7" ht="15.75" thickBot="1">
      <c r="A399" s="464" t="s">
        <v>636</v>
      </c>
      <c r="B399" s="465" t="s">
        <v>558</v>
      </c>
      <c r="C399" s="349" t="s">
        <v>555</v>
      </c>
      <c r="D399" s="1043" t="s">
        <v>556</v>
      </c>
      <c r="E399" s="404" t="s">
        <v>557</v>
      </c>
      <c r="F399" s="6"/>
    </row>
    <row r="400" spans="1:7">
      <c r="A400" s="466" t="s">
        <v>136</v>
      </c>
      <c r="B400" s="467"/>
      <c r="C400" s="468"/>
      <c r="D400" s="468"/>
      <c r="E400" s="469"/>
      <c r="F400" s="6"/>
    </row>
    <row r="401" spans="1:7">
      <c r="A401" s="395" t="s">
        <v>137</v>
      </c>
      <c r="B401" s="369">
        <v>127024</v>
      </c>
      <c r="C401" s="232">
        <v>167266</v>
      </c>
      <c r="D401" s="232">
        <v>281049</v>
      </c>
      <c r="E401" s="407">
        <v>95794</v>
      </c>
      <c r="F401" s="6"/>
    </row>
    <row r="402" spans="1:7">
      <c r="A402" s="395" t="s">
        <v>738</v>
      </c>
      <c r="B402" s="369">
        <v>288202</v>
      </c>
      <c r="C402" s="232">
        <v>325765</v>
      </c>
      <c r="D402" s="232">
        <v>125062</v>
      </c>
      <c r="E402" s="407">
        <v>49909</v>
      </c>
      <c r="F402" s="6"/>
    </row>
    <row r="403" spans="1:7">
      <c r="A403" s="395" t="s">
        <v>865</v>
      </c>
      <c r="B403" s="369">
        <v>501380</v>
      </c>
      <c r="C403" s="232">
        <v>471873</v>
      </c>
      <c r="D403" s="232">
        <v>527209</v>
      </c>
      <c r="E403" s="407">
        <v>463809</v>
      </c>
      <c r="F403" s="6"/>
    </row>
    <row r="404" spans="1:7">
      <c r="A404" s="396" t="s">
        <v>117</v>
      </c>
      <c r="B404" s="470">
        <v>268994</v>
      </c>
      <c r="C404" s="422">
        <v>278878</v>
      </c>
      <c r="D404" s="422">
        <v>280444</v>
      </c>
      <c r="E404" s="408">
        <v>221633</v>
      </c>
      <c r="F404" s="6"/>
    </row>
    <row r="405" spans="1:7">
      <c r="A405" s="471" t="s">
        <v>472</v>
      </c>
      <c r="B405" s="472">
        <v>1185600</v>
      </c>
      <c r="C405" s="452">
        <f>SUM(C401:C404)</f>
        <v>1243782</v>
      </c>
      <c r="D405" s="452">
        <f>SUM(D401:D404)</f>
        <v>1213764</v>
      </c>
      <c r="E405" s="408">
        <f>SUM(E401:E404)</f>
        <v>831145</v>
      </c>
      <c r="F405" s="6"/>
    </row>
    <row r="406" spans="1:7">
      <c r="A406" s="451" t="s">
        <v>473</v>
      </c>
      <c r="B406" s="474">
        <v>4047875</v>
      </c>
      <c r="C406" s="452">
        <v>4119099</v>
      </c>
      <c r="D406" s="452">
        <v>4144033</v>
      </c>
      <c r="E406" s="475">
        <v>4510668</v>
      </c>
      <c r="F406" s="6"/>
    </row>
    <row r="407" spans="1:7">
      <c r="A407" s="396" t="s">
        <v>474</v>
      </c>
      <c r="B407" s="472">
        <v>30580</v>
      </c>
      <c r="C407" s="422">
        <v>30277</v>
      </c>
      <c r="D407" s="422">
        <v>30406</v>
      </c>
      <c r="E407" s="408">
        <v>30778</v>
      </c>
      <c r="F407" s="6"/>
    </row>
    <row r="408" spans="1:7">
      <c r="A408" s="395" t="s">
        <v>475</v>
      </c>
      <c r="B408" s="406"/>
      <c r="C408" s="232"/>
      <c r="D408" s="232"/>
      <c r="E408" s="476"/>
      <c r="F408" s="6"/>
    </row>
    <row r="409" spans="1:7">
      <c r="A409" s="395" t="s">
        <v>476</v>
      </c>
      <c r="B409" s="406">
        <v>404517</v>
      </c>
      <c r="C409" s="232">
        <v>401324</v>
      </c>
      <c r="D409" s="232">
        <v>398219</v>
      </c>
      <c r="E409" s="476">
        <v>400412</v>
      </c>
      <c r="F409" s="6"/>
    </row>
    <row r="410" spans="1:7">
      <c r="A410" s="396" t="s">
        <v>117</v>
      </c>
      <c r="B410" s="472">
        <v>122129</v>
      </c>
      <c r="C410" s="422">
        <v>119410</v>
      </c>
      <c r="D410" s="422">
        <v>125037</v>
      </c>
      <c r="E410" s="477">
        <v>132654</v>
      </c>
      <c r="F410" s="6"/>
      <c r="G410" s="4"/>
    </row>
    <row r="411" spans="1:7">
      <c r="A411" s="478" t="s">
        <v>477</v>
      </c>
      <c r="B411" s="474">
        <v>526646</v>
      </c>
      <c r="C411" s="452">
        <f>SUM(C408:C410)</f>
        <v>520734</v>
      </c>
      <c r="D411" s="452">
        <f>SUM(D408:D410)</f>
        <v>523256</v>
      </c>
      <c r="E411" s="475">
        <f>SUM(E408:E410)</f>
        <v>533066</v>
      </c>
      <c r="F411" s="180"/>
    </row>
    <row r="412" spans="1:7" ht="15.75" thickBot="1">
      <c r="A412" s="479" t="s">
        <v>478</v>
      </c>
      <c r="B412" s="442">
        <v>5790701</v>
      </c>
      <c r="C412" s="480">
        <f>C405+C406+C407+C411</f>
        <v>5913892</v>
      </c>
      <c r="D412" s="480">
        <f>D405+D406+D407+D411</f>
        <v>5911459</v>
      </c>
      <c r="E412" s="481">
        <f>E405+E406+E407+E411</f>
        <v>5905657</v>
      </c>
      <c r="F412" s="6"/>
      <c r="G412" s="4"/>
    </row>
    <row r="413" spans="1:7" ht="15.75" thickBot="1">
      <c r="A413" s="6"/>
      <c r="B413" s="6"/>
      <c r="C413" s="6"/>
      <c r="D413" s="6"/>
      <c r="E413" s="6"/>
      <c r="F413" s="6"/>
      <c r="G413" s="4"/>
    </row>
    <row r="414" spans="1:7" ht="15.75" thickBot="1">
      <c r="A414" s="464" t="s">
        <v>635</v>
      </c>
      <c r="B414" s="465"/>
      <c r="C414" s="349"/>
      <c r="D414" s="349"/>
      <c r="E414" s="404"/>
      <c r="F414" s="6"/>
      <c r="G414" s="4"/>
    </row>
    <row r="415" spans="1:7">
      <c r="A415" s="466" t="s">
        <v>479</v>
      </c>
      <c r="B415" s="467"/>
      <c r="C415" s="468"/>
      <c r="D415" s="468"/>
      <c r="E415" s="482"/>
      <c r="F415" s="6"/>
      <c r="G415" s="4"/>
    </row>
    <row r="416" spans="1:7">
      <c r="A416" s="395" t="s">
        <v>480</v>
      </c>
      <c r="B416" s="369">
        <v>60822</v>
      </c>
      <c r="C416" s="232">
        <v>66297</v>
      </c>
      <c r="D416" s="232">
        <v>71726</v>
      </c>
      <c r="E416" s="407">
        <v>65636</v>
      </c>
      <c r="F416" s="6"/>
      <c r="G416" s="4"/>
    </row>
    <row r="417" spans="1:7">
      <c r="A417" s="395" t="s">
        <v>221</v>
      </c>
      <c r="B417" s="369">
        <v>18007</v>
      </c>
      <c r="C417" s="232">
        <v>15995</v>
      </c>
      <c r="D417" s="232">
        <v>19846</v>
      </c>
      <c r="E417" s="407">
        <v>16855</v>
      </c>
      <c r="F417" s="6"/>
      <c r="G417" s="4"/>
    </row>
    <row r="418" spans="1:7">
      <c r="A418" s="395" t="s">
        <v>481</v>
      </c>
      <c r="B418" s="483">
        <v>1241248</v>
      </c>
      <c r="C418" s="484">
        <v>1338223</v>
      </c>
      <c r="D418" s="484">
        <v>1339213</v>
      </c>
      <c r="E418" s="407">
        <v>1326360</v>
      </c>
      <c r="F418" s="6"/>
      <c r="G418" s="4"/>
    </row>
    <row r="419" spans="1:7">
      <c r="A419" s="396" t="s">
        <v>117</v>
      </c>
      <c r="B419" s="470">
        <v>148932</v>
      </c>
      <c r="C419" s="422">
        <v>182187</v>
      </c>
      <c r="D419" s="422">
        <v>145634</v>
      </c>
      <c r="E419" s="408">
        <v>143781</v>
      </c>
      <c r="F419" s="6"/>
      <c r="G419" s="4"/>
    </row>
    <row r="420" spans="1:7">
      <c r="A420" s="471" t="s">
        <v>709</v>
      </c>
      <c r="B420" s="472">
        <v>1469009</v>
      </c>
      <c r="C420" s="452">
        <f>SUM(C416:C419)</f>
        <v>1602702</v>
      </c>
      <c r="D420" s="452">
        <f>SUM(D416:D419)</f>
        <v>1576419</v>
      </c>
      <c r="E420" s="408">
        <f>SUM(E416:E419)</f>
        <v>1552632</v>
      </c>
      <c r="F420" s="6"/>
      <c r="G420" s="4"/>
    </row>
    <row r="421" spans="1:7">
      <c r="A421" s="509" t="s">
        <v>710</v>
      </c>
      <c r="B421" s="490"/>
      <c r="C421" s="460"/>
      <c r="D421" s="460"/>
      <c r="E421" s="510"/>
      <c r="F421" s="6"/>
      <c r="G421" s="4"/>
    </row>
    <row r="422" spans="1:7">
      <c r="A422" s="395" t="s">
        <v>711</v>
      </c>
      <c r="B422" s="406">
        <v>111358</v>
      </c>
      <c r="C422" s="232">
        <v>107103</v>
      </c>
      <c r="D422" s="232">
        <v>103015</v>
      </c>
      <c r="E422" s="407">
        <v>97296</v>
      </c>
      <c r="F422" s="6"/>
      <c r="G422" s="4"/>
    </row>
    <row r="423" spans="1:7">
      <c r="A423" s="395" t="s">
        <v>222</v>
      </c>
      <c r="B423" s="406">
        <v>3376605</v>
      </c>
      <c r="C423" s="232">
        <v>3420503</v>
      </c>
      <c r="D423" s="232">
        <v>3462544</v>
      </c>
      <c r="E423" s="476">
        <v>3521060</v>
      </c>
      <c r="F423" s="6"/>
      <c r="G423" s="4"/>
    </row>
    <row r="424" spans="1:7">
      <c r="A424" s="396" t="s">
        <v>117</v>
      </c>
      <c r="B424" s="472">
        <v>203095</v>
      </c>
      <c r="C424" s="422">
        <v>190330</v>
      </c>
      <c r="D424" s="422">
        <v>193888</v>
      </c>
      <c r="E424" s="477">
        <v>168409</v>
      </c>
      <c r="F424" s="6"/>
      <c r="G424" s="4"/>
    </row>
    <row r="425" spans="1:7">
      <c r="A425" s="471" t="s">
        <v>941</v>
      </c>
      <c r="B425" s="472">
        <v>3691058</v>
      </c>
      <c r="C425" s="422">
        <f>SUM(C422:C424)</f>
        <v>3717936</v>
      </c>
      <c r="D425" s="422">
        <f>SUM(D422:D424)</f>
        <v>3759447</v>
      </c>
      <c r="E425" s="477">
        <f>SUM(E422:E424)</f>
        <v>3786765</v>
      </c>
      <c r="F425" s="6"/>
      <c r="G425" s="4"/>
    </row>
    <row r="426" spans="1:7">
      <c r="A426" s="395" t="s">
        <v>65</v>
      </c>
      <c r="B426" s="406">
        <v>966</v>
      </c>
      <c r="C426" s="232">
        <v>1018</v>
      </c>
      <c r="D426" s="232">
        <v>1060</v>
      </c>
      <c r="E426" s="476">
        <v>1125</v>
      </c>
      <c r="F426" s="6"/>
      <c r="G426" s="4"/>
    </row>
    <row r="427" spans="1:7">
      <c r="A427" s="395" t="s">
        <v>640</v>
      </c>
      <c r="B427" s="406">
        <v>629668</v>
      </c>
      <c r="C427" s="232">
        <v>592236</v>
      </c>
      <c r="D427" s="232">
        <v>574533</v>
      </c>
      <c r="E427" s="476">
        <v>565135</v>
      </c>
      <c r="F427" s="6"/>
      <c r="G427" s="4"/>
    </row>
    <row r="428" spans="1:7" ht="15.75" thickBot="1">
      <c r="A428" s="485" t="s">
        <v>634</v>
      </c>
      <c r="B428" s="486">
        <v>5790701</v>
      </c>
      <c r="C428" s="456">
        <f>C420+C425+C426+C427</f>
        <v>5913892</v>
      </c>
      <c r="D428" s="456">
        <f>D420+D425+D426+D427</f>
        <v>5911459</v>
      </c>
      <c r="E428" s="492">
        <f>E420+E425+E426+E427</f>
        <v>5905657</v>
      </c>
      <c r="F428" s="6"/>
      <c r="G428" s="4"/>
    </row>
    <row r="429" spans="1:7">
      <c r="A429" s="6"/>
      <c r="B429" s="6"/>
      <c r="C429" s="6"/>
      <c r="D429" s="6"/>
      <c r="E429" s="6"/>
      <c r="F429" s="6"/>
      <c r="G429" s="4"/>
    </row>
    <row r="430" spans="1:7">
      <c r="A430" s="6"/>
      <c r="B430" s="6"/>
      <c r="C430" s="6"/>
      <c r="D430" s="6"/>
      <c r="E430" s="6"/>
      <c r="F430" s="6"/>
      <c r="G430" s="4"/>
    </row>
    <row r="431" spans="1:7">
      <c r="A431" s="6"/>
      <c r="B431" s="6"/>
      <c r="C431" s="6"/>
      <c r="D431" s="6"/>
      <c r="E431" s="6"/>
      <c r="F431" s="6"/>
      <c r="G431" s="4"/>
    </row>
    <row r="432" spans="1:7">
      <c r="A432" s="6"/>
      <c r="B432" s="6"/>
      <c r="C432" s="6"/>
      <c r="D432" s="6"/>
      <c r="E432" s="6"/>
      <c r="F432" s="6"/>
      <c r="G432" s="4"/>
    </row>
    <row r="433" spans="1:7">
      <c r="A433" s="6"/>
      <c r="B433" s="6"/>
      <c r="C433" s="6"/>
      <c r="D433" s="6"/>
      <c r="E433" s="6"/>
      <c r="F433" s="6"/>
      <c r="G433" s="4"/>
    </row>
    <row r="434" spans="1:7">
      <c r="A434" s="6"/>
      <c r="B434" s="6"/>
      <c r="C434" s="6"/>
      <c r="D434" s="6"/>
      <c r="E434" s="6"/>
      <c r="F434" s="6"/>
      <c r="G434" s="4"/>
    </row>
    <row r="435" spans="1:7">
      <c r="A435" s="6"/>
      <c r="B435" s="6"/>
      <c r="C435" s="6"/>
      <c r="D435" s="6"/>
      <c r="E435" s="6"/>
      <c r="F435" s="6"/>
      <c r="G435" s="4"/>
    </row>
    <row r="436" spans="1:7">
      <c r="A436" s="6"/>
      <c r="B436" s="6"/>
      <c r="C436" s="6"/>
      <c r="D436" s="6"/>
      <c r="E436" s="6"/>
      <c r="F436" s="6"/>
      <c r="G436" s="4"/>
    </row>
    <row r="437" spans="1:7">
      <c r="A437" s="6"/>
      <c r="B437" s="461">
        <v>2008</v>
      </c>
      <c r="C437" s="6"/>
      <c r="D437" s="6"/>
      <c r="E437" s="462">
        <v>2009</v>
      </c>
      <c r="F437" s="6"/>
      <c r="G437" s="4"/>
    </row>
    <row r="438" spans="1:7" ht="15.75" thickBot="1">
      <c r="A438" s="374" t="s">
        <v>66</v>
      </c>
      <c r="B438" s="461"/>
      <c r="C438" s="6"/>
      <c r="D438" s="6"/>
      <c r="E438" s="463" t="s">
        <v>926</v>
      </c>
      <c r="F438" s="6"/>
      <c r="G438" s="4"/>
    </row>
    <row r="439" spans="1:7" ht="15.75" thickBot="1">
      <c r="A439" s="464" t="s">
        <v>135</v>
      </c>
      <c r="B439" s="465" t="s">
        <v>558</v>
      </c>
      <c r="C439" s="349" t="s">
        <v>555</v>
      </c>
      <c r="D439" s="1043" t="s">
        <v>556</v>
      </c>
      <c r="E439" s="404" t="s">
        <v>557</v>
      </c>
      <c r="F439" s="180"/>
    </row>
    <row r="440" spans="1:7">
      <c r="A440" s="466" t="s">
        <v>136</v>
      </c>
      <c r="B440" s="467"/>
      <c r="C440" s="468"/>
      <c r="D440" s="468"/>
      <c r="E440" s="482"/>
      <c r="F440" s="6"/>
    </row>
    <row r="441" spans="1:7">
      <c r="A441" s="395" t="s">
        <v>137</v>
      </c>
      <c r="B441" s="406">
        <v>660740</v>
      </c>
      <c r="C441" s="232">
        <v>533657</v>
      </c>
      <c r="D441" s="232">
        <v>505714</v>
      </c>
      <c r="E441" s="407">
        <v>564995</v>
      </c>
      <c r="F441" s="6"/>
    </row>
    <row r="442" spans="1:7">
      <c r="A442" s="395" t="s">
        <v>865</v>
      </c>
      <c r="B442" s="406">
        <v>3027</v>
      </c>
      <c r="C442" s="232">
        <v>3285</v>
      </c>
      <c r="D442" s="232">
        <v>3108</v>
      </c>
      <c r="E442" s="407">
        <v>3103</v>
      </c>
      <c r="F442" s="6"/>
    </row>
    <row r="443" spans="1:7">
      <c r="A443" s="395" t="s">
        <v>114</v>
      </c>
      <c r="B443" s="488">
        <v>1113535</v>
      </c>
      <c r="C443" s="489">
        <v>1127982</v>
      </c>
      <c r="D443" s="489">
        <v>1210688</v>
      </c>
      <c r="E443" s="407">
        <v>847214</v>
      </c>
      <c r="F443" s="6"/>
    </row>
    <row r="444" spans="1:7">
      <c r="A444" s="396" t="s">
        <v>117</v>
      </c>
      <c r="B444" s="472">
        <v>1990909</v>
      </c>
      <c r="C444" s="422">
        <v>2273177</v>
      </c>
      <c r="D444" s="422">
        <v>1833995</v>
      </c>
      <c r="E444" s="408">
        <v>1426045</v>
      </c>
      <c r="F444" s="6"/>
    </row>
    <row r="445" spans="1:7">
      <c r="A445" s="471" t="s">
        <v>472</v>
      </c>
      <c r="B445" s="472">
        <v>3768211</v>
      </c>
      <c r="C445" s="422">
        <f>SUM(C441:C444)</f>
        <v>3938101</v>
      </c>
      <c r="D445" s="422">
        <f>SUM(D441:D444)</f>
        <v>3553505</v>
      </c>
      <c r="E445" s="408">
        <f>SUM(E441:E444)</f>
        <v>2841357</v>
      </c>
      <c r="F445" s="6"/>
    </row>
    <row r="446" spans="1:7">
      <c r="A446" s="379" t="s">
        <v>67</v>
      </c>
      <c r="B446" s="490">
        <v>326233</v>
      </c>
      <c r="C446" s="460">
        <v>324118</v>
      </c>
      <c r="D446" s="460">
        <v>295801</v>
      </c>
      <c r="E446" s="491">
        <v>306877</v>
      </c>
      <c r="F446" s="6"/>
    </row>
    <row r="447" spans="1:7">
      <c r="A447" s="395" t="s">
        <v>473</v>
      </c>
      <c r="B447" s="406">
        <v>526490</v>
      </c>
      <c r="C447" s="232">
        <v>458430</v>
      </c>
      <c r="D447" s="232">
        <v>366674</v>
      </c>
      <c r="E447" s="476">
        <v>339389</v>
      </c>
      <c r="F447" s="6"/>
    </row>
    <row r="448" spans="1:7">
      <c r="A448" s="395" t="s">
        <v>681</v>
      </c>
      <c r="B448" s="406">
        <v>116843</v>
      </c>
      <c r="C448" s="232">
        <v>116843</v>
      </c>
      <c r="D448" s="232">
        <v>116843</v>
      </c>
      <c r="E448" s="407">
        <v>116843</v>
      </c>
      <c r="F448" s="6"/>
    </row>
    <row r="449" spans="1:7">
      <c r="A449" s="395" t="s">
        <v>474</v>
      </c>
      <c r="B449" s="406">
        <v>1203646</v>
      </c>
      <c r="C449" s="232">
        <v>1198706</v>
      </c>
      <c r="D449" s="232">
        <v>1147703</v>
      </c>
      <c r="E449" s="407">
        <v>1145085</v>
      </c>
      <c r="F449" s="6"/>
    </row>
    <row r="450" spans="1:7">
      <c r="A450" s="396" t="s">
        <v>682</v>
      </c>
      <c r="B450" s="472">
        <v>1331322</v>
      </c>
      <c r="C450" s="422">
        <v>1294230</v>
      </c>
      <c r="D450" s="422">
        <v>1438082</v>
      </c>
      <c r="E450" s="477">
        <v>1621396</v>
      </c>
      <c r="F450" s="6"/>
    </row>
    <row r="451" spans="1:7" ht="15.75" thickBot="1">
      <c r="A451" s="479" t="s">
        <v>478</v>
      </c>
      <c r="B451" s="442">
        <v>7272745</v>
      </c>
      <c r="C451" s="480">
        <f>SUM(C445:C450)</f>
        <v>7330428</v>
      </c>
      <c r="D451" s="480">
        <f>SUM(D445:D450)</f>
        <v>6918608</v>
      </c>
      <c r="E451" s="481">
        <f>SUM(E445:E450)</f>
        <v>6370947</v>
      </c>
      <c r="F451" s="6"/>
    </row>
    <row r="452" spans="1:7" ht="15.75" thickBot="1">
      <c r="A452" s="6"/>
      <c r="B452" s="6"/>
      <c r="C452" s="6"/>
      <c r="D452" s="6"/>
      <c r="E452" s="6"/>
      <c r="F452" s="6"/>
      <c r="G452" s="4"/>
    </row>
    <row r="453" spans="1:7" ht="15.75" thickBot="1">
      <c r="A453" s="464" t="s">
        <v>635</v>
      </c>
      <c r="B453" s="465"/>
      <c r="C453" s="349"/>
      <c r="D453" s="1043"/>
      <c r="E453" s="404"/>
      <c r="F453" s="180"/>
    </row>
    <row r="454" spans="1:7">
      <c r="A454" s="466" t="s">
        <v>479</v>
      </c>
      <c r="B454" s="467"/>
      <c r="C454" s="468"/>
      <c r="D454" s="468"/>
      <c r="E454" s="469"/>
      <c r="F454" s="6"/>
      <c r="G454" s="4"/>
    </row>
    <row r="455" spans="1:7">
      <c r="A455" s="395" t="s">
        <v>480</v>
      </c>
      <c r="B455" s="406">
        <v>440216</v>
      </c>
      <c r="C455" s="232">
        <v>434406</v>
      </c>
      <c r="D455" s="232">
        <v>491235</v>
      </c>
      <c r="E455" s="407">
        <v>431536</v>
      </c>
      <c r="F455" s="6"/>
      <c r="G455" s="4"/>
    </row>
    <row r="456" spans="1:7">
      <c r="A456" s="395" t="s">
        <v>221</v>
      </c>
      <c r="B456" s="406">
        <v>991183</v>
      </c>
      <c r="C456" s="232">
        <v>1213959</v>
      </c>
      <c r="D456" s="232">
        <v>834472</v>
      </c>
      <c r="E456" s="407">
        <v>546125</v>
      </c>
      <c r="F456" s="6"/>
      <c r="G456" s="4"/>
    </row>
    <row r="457" spans="1:7">
      <c r="A457" s="396" t="s">
        <v>117</v>
      </c>
      <c r="B457" s="472">
        <v>1269280</v>
      </c>
      <c r="C457" s="422">
        <v>1319743</v>
      </c>
      <c r="D457" s="422">
        <v>1445678</v>
      </c>
      <c r="E457" s="408">
        <v>1336947</v>
      </c>
      <c r="F457" s="6"/>
      <c r="G457" s="4"/>
    </row>
    <row r="458" spans="1:7">
      <c r="A458" s="471" t="s">
        <v>709</v>
      </c>
      <c r="B458" s="472">
        <v>2700679</v>
      </c>
      <c r="C458" s="422">
        <f>SUM(C455:C457)</f>
        <v>2968108</v>
      </c>
      <c r="D458" s="422">
        <f>SUM(D455:D457)</f>
        <v>2771385</v>
      </c>
      <c r="E458" s="408">
        <f>SUM(E455:E457)</f>
        <v>2314608</v>
      </c>
      <c r="F458" s="6"/>
      <c r="G458" s="4"/>
    </row>
    <row r="459" spans="1:7">
      <c r="A459" s="509" t="s">
        <v>710</v>
      </c>
      <c r="B459" s="490"/>
      <c r="C459" s="460"/>
      <c r="D459" s="460"/>
      <c r="E459" s="510"/>
      <c r="F459" s="6"/>
      <c r="G459" s="4"/>
    </row>
    <row r="460" spans="1:7">
      <c r="A460" s="395" t="s">
        <v>711</v>
      </c>
      <c r="B460" s="406">
        <v>572305</v>
      </c>
      <c r="C460" s="232">
        <v>570192</v>
      </c>
      <c r="D460" s="232">
        <v>605296</v>
      </c>
      <c r="E460" s="407">
        <v>585636</v>
      </c>
      <c r="F460" s="6"/>
      <c r="G460" s="4"/>
    </row>
    <row r="461" spans="1:7">
      <c r="A461" s="395" t="s">
        <v>64</v>
      </c>
      <c r="B461" s="406">
        <v>225912</v>
      </c>
      <c r="C461" s="232">
        <v>213533</v>
      </c>
      <c r="D461" s="232">
        <v>220100</v>
      </c>
      <c r="E461" s="476">
        <v>354817</v>
      </c>
      <c r="F461" s="6"/>
      <c r="G461" s="4"/>
    </row>
    <row r="462" spans="1:7">
      <c r="A462" s="396" t="s">
        <v>117</v>
      </c>
      <c r="B462" s="472">
        <v>424304</v>
      </c>
      <c r="C462" s="422">
        <v>360443</v>
      </c>
      <c r="D462" s="422">
        <v>324115</v>
      </c>
      <c r="E462" s="477">
        <v>348684</v>
      </c>
      <c r="F462" s="6"/>
      <c r="G462" s="4"/>
    </row>
    <row r="463" spans="1:7">
      <c r="A463" s="471" t="s">
        <v>941</v>
      </c>
      <c r="B463" s="472">
        <v>1222521</v>
      </c>
      <c r="C463" s="422">
        <f>SUM(C460:C462)</f>
        <v>1144168</v>
      </c>
      <c r="D463" s="422">
        <f>SUM(D460:D462)</f>
        <v>1149511</v>
      </c>
      <c r="E463" s="477">
        <f>SUM(E460:E462)</f>
        <v>1289137</v>
      </c>
      <c r="F463" s="6"/>
      <c r="G463" s="4"/>
    </row>
    <row r="464" spans="1:7">
      <c r="A464" s="395" t="s">
        <v>65</v>
      </c>
      <c r="B464" s="406">
        <v>38540</v>
      </c>
      <c r="C464" s="232">
        <v>41773</v>
      </c>
      <c r="D464" s="232">
        <v>46567</v>
      </c>
      <c r="E464" s="476">
        <v>39640</v>
      </c>
      <c r="F464" s="6"/>
      <c r="G464" s="4"/>
    </row>
    <row r="465" spans="1:7">
      <c r="A465" s="395" t="s">
        <v>211</v>
      </c>
      <c r="B465" s="406">
        <v>3311005</v>
      </c>
      <c r="C465" s="232">
        <v>3176379</v>
      </c>
      <c r="D465" s="232">
        <v>2951145</v>
      </c>
      <c r="E465" s="476">
        <v>2727562</v>
      </c>
      <c r="F465" s="6"/>
      <c r="G465" s="4"/>
    </row>
    <row r="466" spans="1:7" ht="15.75" thickBot="1">
      <c r="A466" s="485" t="s">
        <v>634</v>
      </c>
      <c r="B466" s="486">
        <v>7272745</v>
      </c>
      <c r="C466" s="456">
        <f>C458+C463+C464+C465</f>
        <v>7330428</v>
      </c>
      <c r="D466" s="456">
        <f>D458+D463+D464+D465</f>
        <v>6918608</v>
      </c>
      <c r="E466" s="492">
        <f>E458+E463+E464+E465</f>
        <v>6370947</v>
      </c>
      <c r="F466" s="6"/>
      <c r="G466" s="4"/>
    </row>
    <row r="467" spans="1:7">
      <c r="A467" s="6"/>
      <c r="B467" s="6"/>
      <c r="C467" s="4"/>
      <c r="D467" s="4"/>
      <c r="E467" s="4"/>
      <c r="F467" s="6"/>
      <c r="G467" s="4"/>
    </row>
    <row r="468" spans="1:7">
      <c r="A468" s="6"/>
      <c r="B468" s="6"/>
      <c r="C468" s="4"/>
      <c r="D468" s="4"/>
      <c r="E468" s="4"/>
      <c r="F468" s="6"/>
      <c r="G468" s="4"/>
    </row>
    <row r="469" spans="1:7">
      <c r="A469" s="6"/>
      <c r="B469" s="6"/>
      <c r="C469" s="4"/>
      <c r="D469" s="4"/>
      <c r="E469" s="4"/>
      <c r="F469" s="6"/>
      <c r="G469" s="4"/>
    </row>
    <row r="470" spans="1:7">
      <c r="A470" s="6"/>
      <c r="B470" s="6"/>
      <c r="C470" s="4"/>
      <c r="D470" s="4"/>
      <c r="E470" s="4"/>
      <c r="F470" s="6"/>
      <c r="G470" s="4"/>
    </row>
    <row r="471" spans="1:7" ht="15" customHeight="1">
      <c r="B471" s="6"/>
      <c r="C471" s="1428" t="s">
        <v>818</v>
      </c>
      <c r="D471" s="4"/>
      <c r="E471" s="4"/>
      <c r="F471" s="6"/>
      <c r="G471" s="4"/>
    </row>
    <row r="472" spans="1:7">
      <c r="A472" s="493" t="s">
        <v>683</v>
      </c>
      <c r="B472" s="6"/>
      <c r="C472" s="1428"/>
      <c r="D472" s="4"/>
      <c r="E472" s="4"/>
      <c r="F472" s="6"/>
      <c r="G472" s="4"/>
    </row>
    <row r="473" spans="1:7">
      <c r="B473" s="6"/>
      <c r="C473" s="1428"/>
      <c r="D473" s="4"/>
      <c r="E473" s="4"/>
      <c r="F473" s="6"/>
      <c r="G473" s="4"/>
    </row>
    <row r="474" spans="1:7">
      <c r="B474" s="1428" t="s">
        <v>684</v>
      </c>
      <c r="C474" s="1428"/>
      <c r="D474" s="4"/>
      <c r="E474" s="4"/>
      <c r="F474" s="6"/>
      <c r="G474" s="4"/>
    </row>
    <row r="475" spans="1:7">
      <c r="B475" s="1428"/>
      <c r="C475" s="1428"/>
      <c r="D475" s="1060"/>
      <c r="E475" s="4"/>
      <c r="F475" s="6"/>
      <c r="G475" s="4"/>
    </row>
    <row r="476" spans="1:7" ht="15.75" thickBot="1">
      <c r="A476" s="462"/>
      <c r="B476" s="494"/>
      <c r="C476" s="495" t="s">
        <v>657</v>
      </c>
      <c r="D476" s="4"/>
      <c r="E476" s="4"/>
      <c r="F476" s="6"/>
      <c r="G476" s="4"/>
    </row>
    <row r="477" spans="1:7">
      <c r="A477" s="496" t="s">
        <v>507</v>
      </c>
      <c r="B477" s="497">
        <v>300096</v>
      </c>
      <c r="C477" s="498">
        <v>112695</v>
      </c>
      <c r="D477" s="1060"/>
      <c r="E477" s="4"/>
      <c r="F477" s="6"/>
      <c r="G477" s="4"/>
    </row>
    <row r="478" spans="1:7">
      <c r="A478" s="499" t="s">
        <v>379</v>
      </c>
      <c r="B478" s="452">
        <v>-602368</v>
      </c>
      <c r="C478" s="473">
        <v>-487446</v>
      </c>
      <c r="D478" s="4"/>
      <c r="E478" s="4"/>
      <c r="F478" s="6"/>
      <c r="G478" s="4"/>
    </row>
    <row r="479" spans="1:7">
      <c r="A479" s="499" t="s">
        <v>885</v>
      </c>
      <c r="B479" s="452">
        <v>260345</v>
      </c>
      <c r="C479" s="473">
        <v>9947</v>
      </c>
      <c r="D479" s="1060"/>
      <c r="E479" s="4"/>
      <c r="F479" s="6"/>
      <c r="G479" s="4"/>
    </row>
    <row r="480" spans="1:7">
      <c r="A480" s="499" t="s">
        <v>107</v>
      </c>
      <c r="B480" s="500">
        <v>0</v>
      </c>
      <c r="C480" s="473">
        <v>-18911</v>
      </c>
      <c r="D480" s="4"/>
      <c r="E480" s="4"/>
      <c r="F480" s="6"/>
      <c r="G480" s="4"/>
    </row>
    <row r="481" spans="1:7">
      <c r="A481" s="501" t="s">
        <v>108</v>
      </c>
      <c r="B481" s="460">
        <v>-41927</v>
      </c>
      <c r="C481" s="473">
        <v>-383715</v>
      </c>
      <c r="D481" s="1060"/>
      <c r="E481" s="4"/>
      <c r="F481" s="6"/>
      <c r="G481" s="4"/>
    </row>
    <row r="482" spans="1:7" ht="15.75" thickBot="1">
      <c r="A482" s="502" t="s">
        <v>109</v>
      </c>
      <c r="B482" s="456">
        <v>137721</v>
      </c>
      <c r="C482" s="487">
        <v>948710</v>
      </c>
      <c r="D482" s="406"/>
      <c r="E482" s="4"/>
      <c r="F482" s="6"/>
      <c r="G482" s="4"/>
    </row>
    <row r="483" spans="1:7" ht="15.75" thickBot="1">
      <c r="A483" s="503" t="s">
        <v>110</v>
      </c>
      <c r="B483" s="480">
        <v>95794</v>
      </c>
      <c r="C483" s="504">
        <v>564995</v>
      </c>
      <c r="D483" s="406"/>
      <c r="E483" s="4"/>
      <c r="F483" s="6"/>
      <c r="G483" s="4"/>
    </row>
    <row r="484" spans="1:7">
      <c r="A484" s="178"/>
      <c r="B484" s="3"/>
      <c r="C484" s="3"/>
      <c r="D484" s="3"/>
      <c r="E484" s="3"/>
      <c r="F484" s="6"/>
      <c r="G484" s="5"/>
    </row>
    <row r="485" spans="1:7">
      <c r="A485" s="178"/>
      <c r="B485" s="3"/>
      <c r="C485" s="3"/>
      <c r="D485" s="3"/>
      <c r="E485" s="3"/>
      <c r="F485" s="6"/>
      <c r="G485" s="5"/>
    </row>
    <row r="486" spans="1:7">
      <c r="A486" s="178"/>
      <c r="B486" s="3"/>
      <c r="C486" s="3"/>
      <c r="D486" s="3"/>
      <c r="E486" s="3"/>
      <c r="F486" s="6"/>
      <c r="G486" s="5"/>
    </row>
    <row r="487" spans="1:7">
      <c r="A487" s="178"/>
      <c r="B487" s="3"/>
      <c r="C487" s="3"/>
      <c r="D487" s="3"/>
      <c r="E487" s="3"/>
      <c r="F487" s="6"/>
      <c r="G487" s="5"/>
    </row>
    <row r="488" spans="1:7">
      <c r="A488" s="178"/>
      <c r="B488" s="3"/>
      <c r="C488" s="3"/>
      <c r="D488" s="3"/>
      <c r="E488" s="3"/>
      <c r="F488" s="6"/>
      <c r="G488" s="5"/>
    </row>
    <row r="489" spans="1:7">
      <c r="A489" s="178"/>
      <c r="B489" s="3"/>
      <c r="C489" s="3"/>
      <c r="D489" s="3"/>
      <c r="E489" s="3"/>
      <c r="F489" s="6"/>
      <c r="G489" s="5"/>
    </row>
    <row r="490" spans="1:7">
      <c r="A490" s="178"/>
      <c r="B490" s="3"/>
      <c r="C490" s="3"/>
      <c r="D490" s="3"/>
      <c r="E490" s="3"/>
      <c r="F490" s="6"/>
      <c r="G490" s="5"/>
    </row>
    <row r="491" spans="1:7">
      <c r="A491" s="178"/>
      <c r="B491" s="3"/>
      <c r="C491" s="3"/>
      <c r="D491" s="3"/>
      <c r="E491" s="3"/>
      <c r="F491" s="6"/>
      <c r="G491" s="5"/>
    </row>
    <row r="492" spans="1:7">
      <c r="A492" s="178"/>
      <c r="B492" s="3"/>
      <c r="C492" s="3"/>
      <c r="D492" s="3"/>
      <c r="E492" s="3"/>
      <c r="F492" s="6"/>
      <c r="G492" s="5"/>
    </row>
    <row r="493" spans="1:7">
      <c r="A493" s="178"/>
      <c r="B493" s="3"/>
      <c r="C493" s="3"/>
      <c r="D493" s="3"/>
      <c r="E493" s="3"/>
      <c r="F493" s="6"/>
      <c r="G493" s="5"/>
    </row>
    <row r="494" spans="1:7">
      <c r="A494" s="178"/>
      <c r="B494" s="3"/>
      <c r="C494" s="3"/>
      <c r="D494" s="3"/>
      <c r="E494" s="3"/>
      <c r="F494" s="6"/>
      <c r="G494" s="5"/>
    </row>
    <row r="495" spans="1:7">
      <c r="A495" s="178"/>
      <c r="B495" s="3"/>
      <c r="C495" s="3"/>
      <c r="D495" s="3"/>
      <c r="E495" s="3"/>
      <c r="F495" s="6"/>
      <c r="G495" s="5"/>
    </row>
    <row r="496" spans="1:7">
      <c r="A496" s="178"/>
      <c r="B496" s="3"/>
      <c r="C496" s="3"/>
      <c r="D496" s="3"/>
      <c r="E496" s="3"/>
      <c r="F496" s="6"/>
      <c r="G496" s="5"/>
    </row>
    <row r="497" spans="1:7">
      <c r="A497" s="178"/>
      <c r="B497" s="3"/>
      <c r="C497" s="3"/>
      <c r="D497" s="3"/>
      <c r="E497" s="3"/>
      <c r="F497" s="6"/>
      <c r="G497" s="5"/>
    </row>
    <row r="498" spans="1:7">
      <c r="A498" s="178"/>
      <c r="B498" s="3"/>
      <c r="C498" s="3"/>
      <c r="D498" s="3"/>
      <c r="E498" s="3"/>
      <c r="F498" s="6"/>
      <c r="G498" s="5"/>
    </row>
    <row r="499" spans="1:7">
      <c r="A499" s="178"/>
      <c r="B499" s="3"/>
      <c r="C499" s="3"/>
      <c r="D499" s="3"/>
      <c r="E499" s="3"/>
      <c r="F499" s="6"/>
      <c r="G499" s="5"/>
    </row>
    <row r="500" spans="1:7">
      <c r="A500" s="178"/>
      <c r="B500" s="3"/>
      <c r="C500" s="3"/>
      <c r="D500" s="3"/>
      <c r="E500" s="3"/>
      <c r="F500" s="6"/>
      <c r="G500" s="5"/>
    </row>
    <row r="501" spans="1:7">
      <c r="A501" s="178"/>
      <c r="B501" s="3"/>
      <c r="C501" s="3"/>
      <c r="D501" s="3"/>
      <c r="E501" s="3"/>
      <c r="F501" s="6"/>
      <c r="G501" s="5"/>
    </row>
    <row r="502" spans="1:7">
      <c r="A502" s="178"/>
      <c r="B502" s="3"/>
      <c r="C502" s="3"/>
      <c r="D502" s="3"/>
      <c r="E502" s="3"/>
      <c r="F502" s="6"/>
      <c r="G502" s="5"/>
    </row>
    <row r="503" spans="1:7" ht="20.25">
      <c r="A503" s="344" t="s">
        <v>628</v>
      </c>
      <c r="B503" s="6"/>
      <c r="C503" s="5"/>
      <c r="D503" s="3"/>
      <c r="E503" s="3"/>
      <c r="F503" s="6"/>
    </row>
    <row r="504" spans="1:7">
      <c r="A504" s="7"/>
      <c r="B504" s="6"/>
      <c r="C504" s="5"/>
      <c r="D504" s="3"/>
      <c r="E504" s="3"/>
      <c r="F504" s="6"/>
    </row>
    <row r="505" spans="1:7">
      <c r="A505" s="449" t="s">
        <v>119</v>
      </c>
      <c r="B505" s="6"/>
      <c r="C505" s="5"/>
      <c r="D505" s="3"/>
      <c r="E505" s="3"/>
      <c r="F505" s="6"/>
    </row>
    <row r="506" spans="1:7" ht="15.75" thickBot="1">
      <c r="A506" s="7" t="s">
        <v>120</v>
      </c>
      <c r="B506" s="6"/>
      <c r="C506" s="5"/>
      <c r="D506" s="3"/>
      <c r="E506" s="3"/>
      <c r="F506" s="6"/>
      <c r="G506" s="5" t="s">
        <v>966</v>
      </c>
    </row>
    <row r="507" spans="1:7">
      <c r="A507" s="346" t="s">
        <v>913</v>
      </c>
      <c r="B507" s="367" t="s">
        <v>967</v>
      </c>
      <c r="C507" s="349" t="s">
        <v>968</v>
      </c>
      <c r="D507" s="1043" t="s">
        <v>969</v>
      </c>
      <c r="E507" s="404" t="s">
        <v>115</v>
      </c>
      <c r="F507" s="180"/>
      <c r="G507" s="346" t="s">
        <v>116</v>
      </c>
    </row>
    <row r="508" spans="1:7">
      <c r="A508" s="355" t="s">
        <v>121</v>
      </c>
      <c r="B508" s="369">
        <v>184840</v>
      </c>
      <c r="C508" s="370">
        <v>157504</v>
      </c>
      <c r="D508" s="370">
        <v>135896</v>
      </c>
      <c r="E508" s="407">
        <v>102881</v>
      </c>
      <c r="F508" s="6"/>
      <c r="G508" s="505">
        <v>581121</v>
      </c>
    </row>
    <row r="509" spans="1:7">
      <c r="A509" s="355" t="s">
        <v>122</v>
      </c>
      <c r="B509" s="369">
        <v>151087</v>
      </c>
      <c r="C509" s="370">
        <v>134367</v>
      </c>
      <c r="D509" s="370">
        <v>140065</v>
      </c>
      <c r="E509" s="407">
        <v>132969</v>
      </c>
      <c r="F509" s="6"/>
      <c r="G509" s="505">
        <v>558488</v>
      </c>
    </row>
    <row r="510" spans="1:7">
      <c r="A510" s="451" t="s">
        <v>118</v>
      </c>
      <c r="B510" s="474">
        <v>33753</v>
      </c>
      <c r="C510" s="452">
        <v>23137</v>
      </c>
      <c r="D510" s="452">
        <v>-4169</v>
      </c>
      <c r="E510" s="473">
        <v>-30088</v>
      </c>
      <c r="F510" s="6"/>
      <c r="G510" s="506">
        <v>22633</v>
      </c>
    </row>
    <row r="511" spans="1:7">
      <c r="A511" s="355" t="s">
        <v>123</v>
      </c>
      <c r="B511" s="406">
        <v>-83</v>
      </c>
      <c r="C511" s="232">
        <v>-72</v>
      </c>
      <c r="D511" s="232">
        <v>-375</v>
      </c>
      <c r="E511" s="372">
        <v>147</v>
      </c>
      <c r="F511" s="6"/>
      <c r="G511" s="505">
        <v>-383</v>
      </c>
    </row>
    <row r="512" spans="1:7">
      <c r="A512" s="355" t="s">
        <v>152</v>
      </c>
      <c r="B512" s="406">
        <v>33670</v>
      </c>
      <c r="C512" s="232">
        <v>23065</v>
      </c>
      <c r="D512" s="232">
        <v>-4544</v>
      </c>
      <c r="E512" s="372">
        <v>-29941</v>
      </c>
      <c r="F512" s="6"/>
      <c r="G512" s="505">
        <v>22250</v>
      </c>
    </row>
    <row r="513" spans="1:7">
      <c r="A513" s="355" t="s">
        <v>124</v>
      </c>
      <c r="B513" s="406">
        <v>13690</v>
      </c>
      <c r="C513" s="232">
        <v>11766</v>
      </c>
      <c r="D513" s="232">
        <v>-1950</v>
      </c>
      <c r="E513" s="372">
        <v>-11598</v>
      </c>
      <c r="F513" s="6"/>
      <c r="G513" s="505">
        <v>11908</v>
      </c>
    </row>
    <row r="514" spans="1:7" ht="15.75" thickBot="1">
      <c r="A514" s="455" t="s">
        <v>126</v>
      </c>
      <c r="B514" s="486">
        <v>19980</v>
      </c>
      <c r="C514" s="456">
        <v>11299</v>
      </c>
      <c r="D514" s="456">
        <v>-2594</v>
      </c>
      <c r="E514" s="507">
        <v>-18343</v>
      </c>
      <c r="F514" s="6"/>
      <c r="G514" s="508">
        <v>10342</v>
      </c>
    </row>
    <row r="515" spans="1:7">
      <c r="A515" s="189"/>
      <c r="B515" s="6"/>
      <c r="C515" s="6"/>
      <c r="D515" s="6"/>
      <c r="E515" s="6"/>
      <c r="F515" s="6"/>
      <c r="G515" s="4"/>
    </row>
    <row r="516" spans="1:7" ht="15.75" thickBot="1">
      <c r="A516" s="374" t="s">
        <v>127</v>
      </c>
      <c r="B516" s="459"/>
      <c r="C516" s="459"/>
      <c r="D516" s="459"/>
      <c r="E516" s="374"/>
      <c r="F516" s="6"/>
      <c r="G516" s="5"/>
    </row>
    <row r="517" spans="1:7">
      <c r="A517" s="346" t="s">
        <v>913</v>
      </c>
      <c r="B517" s="367"/>
      <c r="C517" s="349"/>
      <c r="D517" s="1043"/>
      <c r="E517" s="404"/>
      <c r="F517" s="180"/>
      <c r="G517" s="346"/>
    </row>
    <row r="518" spans="1:7">
      <c r="A518" s="355" t="s">
        <v>128</v>
      </c>
      <c r="B518" s="406">
        <v>1801475</v>
      </c>
      <c r="C518" s="460">
        <v>1934650</v>
      </c>
      <c r="D518" s="460">
        <v>2730374</v>
      </c>
      <c r="E518" s="407">
        <v>1858329</v>
      </c>
      <c r="F518" s="6"/>
      <c r="G518" s="505">
        <v>8324828</v>
      </c>
    </row>
    <row r="519" spans="1:7">
      <c r="A519" s="355" t="s">
        <v>129</v>
      </c>
      <c r="B519" s="406">
        <v>1736297</v>
      </c>
      <c r="C519" s="232">
        <v>1867724</v>
      </c>
      <c r="D519" s="232">
        <v>2537337</v>
      </c>
      <c r="E519" s="407">
        <v>1833272</v>
      </c>
      <c r="F519" s="6"/>
      <c r="G519" s="505">
        <v>7974630</v>
      </c>
    </row>
    <row r="520" spans="1:7">
      <c r="A520" s="355" t="s">
        <v>633</v>
      </c>
      <c r="B520" s="406">
        <v>21965</v>
      </c>
      <c r="C520" s="232">
        <v>21146</v>
      </c>
      <c r="D520" s="232">
        <v>46861</v>
      </c>
      <c r="E520" s="407">
        <v>10845</v>
      </c>
      <c r="F520" s="6"/>
      <c r="G520" s="505">
        <v>100817</v>
      </c>
    </row>
    <row r="521" spans="1:7">
      <c r="A521" s="451" t="s">
        <v>118</v>
      </c>
      <c r="B521" s="474">
        <v>87143</v>
      </c>
      <c r="C521" s="452">
        <v>88072</v>
      </c>
      <c r="D521" s="452">
        <v>239898</v>
      </c>
      <c r="E521" s="473">
        <v>35902</v>
      </c>
      <c r="F521" s="6">
        <v>0</v>
      </c>
      <c r="G521" s="506">
        <v>451015</v>
      </c>
    </row>
    <row r="522" spans="1:7">
      <c r="A522" s="355" t="s">
        <v>123</v>
      </c>
      <c r="B522" s="406">
        <v>-8516</v>
      </c>
      <c r="C522" s="232">
        <v>-2067</v>
      </c>
      <c r="D522" s="232">
        <v>100012</v>
      </c>
      <c r="E522" s="372">
        <v>11050</v>
      </c>
      <c r="F522" s="6"/>
      <c r="G522" s="505">
        <v>100479</v>
      </c>
    </row>
    <row r="523" spans="1:7">
      <c r="A523" s="355" t="s">
        <v>152</v>
      </c>
      <c r="B523" s="406">
        <v>78627</v>
      </c>
      <c r="C523" s="232">
        <v>86005</v>
      </c>
      <c r="D523" s="232">
        <v>339910</v>
      </c>
      <c r="E523" s="372">
        <v>46952</v>
      </c>
      <c r="F523" s="6"/>
      <c r="G523" s="505">
        <v>551494</v>
      </c>
    </row>
    <row r="524" spans="1:7">
      <c r="A524" s="355" t="s">
        <v>124</v>
      </c>
      <c r="B524" s="406">
        <v>25578</v>
      </c>
      <c r="C524" s="232">
        <v>23590</v>
      </c>
      <c r="D524" s="232">
        <v>137057</v>
      </c>
      <c r="E524" s="372">
        <v>7965</v>
      </c>
      <c r="F524" s="6"/>
      <c r="G524" s="505">
        <v>194190</v>
      </c>
    </row>
    <row r="525" spans="1:7" ht="15.75" thickBot="1">
      <c r="A525" s="455" t="s">
        <v>126</v>
      </c>
      <c r="B525" s="486">
        <v>53049</v>
      </c>
      <c r="C525" s="456">
        <v>62415</v>
      </c>
      <c r="D525" s="456">
        <v>202853</v>
      </c>
      <c r="E525" s="507">
        <v>38987</v>
      </c>
      <c r="F525" s="6"/>
      <c r="G525" s="508">
        <v>357304</v>
      </c>
    </row>
    <row r="526" spans="1:7">
      <c r="A526" s="189"/>
      <c r="B526" s="6"/>
      <c r="C526" s="6"/>
      <c r="D526" s="6"/>
      <c r="E526" s="6"/>
      <c r="F526" s="6"/>
      <c r="G526" s="4"/>
    </row>
    <row r="527" spans="1:7">
      <c r="A527" s="189"/>
      <c r="B527" s="6"/>
      <c r="C527" s="6"/>
      <c r="D527" s="6"/>
      <c r="E527" s="6"/>
      <c r="F527" s="6"/>
      <c r="G527" s="4"/>
    </row>
    <row r="528" spans="1:7">
      <c r="A528" s="189"/>
      <c r="B528" s="6"/>
      <c r="C528" s="6"/>
      <c r="D528" s="6"/>
      <c r="E528" s="6"/>
      <c r="F528" s="6"/>
      <c r="G528" s="6"/>
    </row>
    <row r="529" spans="1:7">
      <c r="F529" s="6"/>
      <c r="G529" s="4"/>
    </row>
    <row r="530" spans="1:7">
      <c r="F530" s="180"/>
    </row>
    <row r="531" spans="1:7">
      <c r="A531" s="175" t="s">
        <v>134</v>
      </c>
      <c r="B531" s="461">
        <v>2007</v>
      </c>
      <c r="C531" s="6"/>
      <c r="D531" s="6"/>
      <c r="E531" s="462">
        <v>2008</v>
      </c>
      <c r="F531" s="6"/>
    </row>
    <row r="532" spans="1:7" ht="15.75" thickBot="1">
      <c r="A532" s="7" t="s">
        <v>120</v>
      </c>
      <c r="B532" s="461"/>
      <c r="C532" s="6"/>
      <c r="D532" s="6"/>
      <c r="E532" s="463" t="s">
        <v>509</v>
      </c>
      <c r="F532" s="6"/>
    </row>
    <row r="533" spans="1:7" ht="15.75" thickBot="1">
      <c r="A533" s="464" t="s">
        <v>135</v>
      </c>
      <c r="B533" s="465" t="s">
        <v>558</v>
      </c>
      <c r="C533" s="349" t="s">
        <v>555</v>
      </c>
      <c r="D533" s="1043" t="s">
        <v>556</v>
      </c>
      <c r="E533" s="404" t="s">
        <v>557</v>
      </c>
      <c r="F533" s="6"/>
    </row>
    <row r="534" spans="1:7">
      <c r="A534" s="466" t="s">
        <v>136</v>
      </c>
      <c r="B534" s="467"/>
      <c r="C534" s="468"/>
      <c r="D534" s="468"/>
      <c r="E534" s="469"/>
      <c r="F534" s="6"/>
    </row>
    <row r="535" spans="1:7">
      <c r="A535" s="395" t="s">
        <v>137</v>
      </c>
      <c r="B535" s="369">
        <v>123243</v>
      </c>
      <c r="C535" s="232">
        <v>171861</v>
      </c>
      <c r="D535" s="232">
        <v>212700</v>
      </c>
      <c r="E535" s="407">
        <v>137721</v>
      </c>
      <c r="F535" s="6"/>
    </row>
    <row r="536" spans="1:7">
      <c r="A536" s="395" t="s">
        <v>738</v>
      </c>
      <c r="B536" s="369">
        <v>170659</v>
      </c>
      <c r="C536" s="232">
        <v>271638</v>
      </c>
      <c r="D536" s="232">
        <v>247338</v>
      </c>
      <c r="E536" s="407">
        <v>352569</v>
      </c>
      <c r="F536" s="6"/>
    </row>
    <row r="537" spans="1:7">
      <c r="A537" s="395" t="s">
        <v>865</v>
      </c>
      <c r="B537" s="369">
        <v>513011</v>
      </c>
      <c r="C537" s="232">
        <v>492143</v>
      </c>
      <c r="D537" s="232">
        <v>478509</v>
      </c>
      <c r="E537" s="407">
        <v>424709</v>
      </c>
      <c r="F537" s="6"/>
    </row>
    <row r="538" spans="1:7">
      <c r="A538" s="396" t="s">
        <v>117</v>
      </c>
      <c r="B538" s="470">
        <v>204555</v>
      </c>
      <c r="C538" s="422">
        <v>298279</v>
      </c>
      <c r="D538" s="422">
        <v>381954</v>
      </c>
      <c r="E538" s="408">
        <v>290120</v>
      </c>
      <c r="F538" s="6"/>
    </row>
    <row r="539" spans="1:7">
      <c r="A539" s="471" t="s">
        <v>472</v>
      </c>
      <c r="B539" s="472">
        <f>SUM(B535:B538)</f>
        <v>1011468</v>
      </c>
      <c r="C539" s="452">
        <f>SUM(C535:C538)</f>
        <v>1233921</v>
      </c>
      <c r="D539" s="452">
        <f>SUM(D535:D538)</f>
        <v>1320501</v>
      </c>
      <c r="E539" s="408">
        <f>SUM(E535:E538)</f>
        <v>1205119</v>
      </c>
      <c r="F539" s="6"/>
    </row>
    <row r="540" spans="1:7">
      <c r="A540" s="451" t="s">
        <v>473</v>
      </c>
      <c r="B540" s="474">
        <v>3570916</v>
      </c>
      <c r="C540" s="452">
        <v>3538870</v>
      </c>
      <c r="D540" s="452">
        <v>3688169</v>
      </c>
      <c r="E540" s="475">
        <v>3879877</v>
      </c>
      <c r="F540" s="6"/>
    </row>
    <row r="541" spans="1:7">
      <c r="A541" s="396" t="s">
        <v>474</v>
      </c>
      <c r="B541" s="472">
        <v>38275</v>
      </c>
      <c r="C541" s="422">
        <v>38217</v>
      </c>
      <c r="D541" s="422">
        <v>38336</v>
      </c>
      <c r="E541" s="408">
        <v>38512</v>
      </c>
      <c r="F541" s="6"/>
    </row>
    <row r="542" spans="1:7">
      <c r="A542" s="395" t="s">
        <v>475</v>
      </c>
      <c r="B542" s="406"/>
      <c r="C542" s="232"/>
      <c r="D542" s="232"/>
      <c r="E542" s="476"/>
      <c r="F542" s="6"/>
    </row>
    <row r="543" spans="1:7">
      <c r="A543" s="395" t="s">
        <v>476</v>
      </c>
      <c r="B543" s="406">
        <v>398619</v>
      </c>
      <c r="C543" s="232">
        <v>399244</v>
      </c>
      <c r="D543" s="232">
        <v>399591</v>
      </c>
      <c r="E543" s="476">
        <v>396819</v>
      </c>
      <c r="F543" s="6"/>
    </row>
    <row r="544" spans="1:7">
      <c r="A544" s="396" t="s">
        <v>117</v>
      </c>
      <c r="B544" s="472">
        <v>106158</v>
      </c>
      <c r="C544" s="422">
        <v>102398</v>
      </c>
      <c r="D544" s="422">
        <v>101687</v>
      </c>
      <c r="E544" s="477">
        <v>105332</v>
      </c>
      <c r="F544" s="6"/>
      <c r="G544" s="4"/>
    </row>
    <row r="545" spans="1:7">
      <c r="A545" s="478" t="s">
        <v>477</v>
      </c>
      <c r="B545" s="474">
        <v>504777</v>
      </c>
      <c r="C545" s="452">
        <v>501642</v>
      </c>
      <c r="D545" s="452">
        <v>501278</v>
      </c>
      <c r="E545" s="475">
        <v>502151</v>
      </c>
      <c r="F545" s="180"/>
    </row>
    <row r="546" spans="1:7" ht="15.75" thickBot="1">
      <c r="A546" s="479" t="s">
        <v>478</v>
      </c>
      <c r="B546" s="442">
        <v>5125436</v>
      </c>
      <c r="C546" s="480">
        <v>5312650</v>
      </c>
      <c r="D546" s="480">
        <v>5548284</v>
      </c>
      <c r="E546" s="481">
        <v>5625659</v>
      </c>
      <c r="F546" s="6"/>
      <c r="G546" s="4"/>
    </row>
    <row r="547" spans="1:7" ht="15.75" thickBot="1">
      <c r="A547" s="6"/>
      <c r="B547" s="6"/>
      <c r="C547" s="6"/>
      <c r="D547" s="6"/>
      <c r="E547" s="6"/>
      <c r="F547" s="6"/>
      <c r="G547" s="4"/>
    </row>
    <row r="548" spans="1:7" ht="15.75" thickBot="1">
      <c r="A548" s="464" t="s">
        <v>635</v>
      </c>
      <c r="B548" s="465"/>
      <c r="C548" s="349"/>
      <c r="D548" s="349"/>
      <c r="E548" s="404"/>
      <c r="F548" s="6"/>
      <c r="G548" s="4"/>
    </row>
    <row r="549" spans="1:7">
      <c r="A549" s="466" t="s">
        <v>479</v>
      </c>
      <c r="B549" s="467"/>
      <c r="C549" s="468"/>
      <c r="D549" s="468"/>
      <c r="E549" s="482"/>
      <c r="F549" s="6"/>
      <c r="G549" s="4"/>
    </row>
    <row r="550" spans="1:7">
      <c r="A550" s="395" t="s">
        <v>480</v>
      </c>
      <c r="B550" s="369">
        <v>70163</v>
      </c>
      <c r="C550" s="232">
        <v>75128</v>
      </c>
      <c r="D550" s="232">
        <v>73283</v>
      </c>
      <c r="E550" s="407">
        <v>44408</v>
      </c>
      <c r="F550" s="6"/>
      <c r="G550" s="4"/>
    </row>
    <row r="551" spans="1:7">
      <c r="A551" s="395" t="s">
        <v>221</v>
      </c>
      <c r="B551" s="369">
        <v>13620</v>
      </c>
      <c r="C551" s="232">
        <v>14192</v>
      </c>
      <c r="D551" s="232">
        <v>17112</v>
      </c>
      <c r="E551" s="407">
        <v>16376</v>
      </c>
      <c r="F551" s="6"/>
      <c r="G551" s="4"/>
    </row>
    <row r="552" spans="1:7">
      <c r="A552" s="395" t="s">
        <v>481</v>
      </c>
      <c r="B552" s="483">
        <v>796578</v>
      </c>
      <c r="C552" s="484">
        <v>888443</v>
      </c>
      <c r="D552" s="484">
        <v>980604</v>
      </c>
      <c r="E552" s="407">
        <v>1144399</v>
      </c>
      <c r="F552" s="6"/>
      <c r="G552" s="4"/>
    </row>
    <row r="553" spans="1:7">
      <c r="A553" s="396" t="s">
        <v>117</v>
      </c>
      <c r="B553" s="470">
        <v>128889</v>
      </c>
      <c r="C553" s="422">
        <v>142004</v>
      </c>
      <c r="D553" s="422">
        <v>209565</v>
      </c>
      <c r="E553" s="408">
        <v>157773</v>
      </c>
      <c r="F553" s="6"/>
      <c r="G553" s="4"/>
    </row>
    <row r="554" spans="1:7">
      <c r="A554" s="471" t="s">
        <v>709</v>
      </c>
      <c r="B554" s="472">
        <v>1009250</v>
      </c>
      <c r="C554" s="452">
        <v>1119767</v>
      </c>
      <c r="D554" s="452">
        <v>1280564</v>
      </c>
      <c r="E554" s="408">
        <v>1362956</v>
      </c>
      <c r="F554" s="6"/>
      <c r="G554" s="4"/>
    </row>
    <row r="555" spans="1:7">
      <c r="A555" s="509" t="s">
        <v>710</v>
      </c>
      <c r="B555" s="490"/>
      <c r="C555" s="460"/>
      <c r="D555" s="460"/>
      <c r="E555" s="510"/>
      <c r="F555" s="6"/>
      <c r="G555" s="4"/>
    </row>
    <row r="556" spans="1:7">
      <c r="A556" s="395" t="s">
        <v>711</v>
      </c>
      <c r="B556" s="406">
        <v>127485</v>
      </c>
      <c r="C556" s="232">
        <v>119760</v>
      </c>
      <c r="D556" s="232">
        <v>114929</v>
      </c>
      <c r="E556" s="407">
        <v>111771</v>
      </c>
      <c r="F556" s="6"/>
      <c r="G556" s="4"/>
    </row>
    <row r="557" spans="1:7">
      <c r="A557" s="395" t="s">
        <v>222</v>
      </c>
      <c r="B557" s="406">
        <v>3117406</v>
      </c>
      <c r="C557" s="232">
        <v>3182692</v>
      </c>
      <c r="D557" s="232">
        <v>3245753</v>
      </c>
      <c r="E557" s="476">
        <v>3298506</v>
      </c>
      <c r="F557" s="6"/>
      <c r="G557" s="4"/>
    </row>
    <row r="558" spans="1:7">
      <c r="A558" s="396" t="s">
        <v>117</v>
      </c>
      <c r="B558" s="472">
        <v>222114</v>
      </c>
      <c r="C558" s="422">
        <v>225458</v>
      </c>
      <c r="D558" s="422">
        <v>222231</v>
      </c>
      <c r="E558" s="477">
        <v>211130</v>
      </c>
      <c r="F558" s="6"/>
      <c r="G558" s="4"/>
    </row>
    <row r="559" spans="1:7">
      <c r="A559" s="471" t="s">
        <v>941</v>
      </c>
      <c r="B559" s="472">
        <v>3467005</v>
      </c>
      <c r="C559" s="422">
        <v>3527910</v>
      </c>
      <c r="D559" s="422">
        <v>3582913</v>
      </c>
      <c r="E559" s="477">
        <v>3621407</v>
      </c>
      <c r="F559" s="6"/>
      <c r="G559" s="4"/>
    </row>
    <row r="560" spans="1:7">
      <c r="A560" s="395" t="s">
        <v>65</v>
      </c>
      <c r="B560" s="406">
        <v>5116</v>
      </c>
      <c r="C560" s="232">
        <v>5310</v>
      </c>
      <c r="D560" s="232">
        <v>4226</v>
      </c>
      <c r="E560" s="476">
        <v>919</v>
      </c>
      <c r="F560" s="6"/>
      <c r="G560" s="4"/>
    </row>
    <row r="561" spans="1:7">
      <c r="A561" s="395" t="s">
        <v>640</v>
      </c>
      <c r="B561" s="406">
        <v>644065</v>
      </c>
      <c r="C561" s="232">
        <v>659663</v>
      </c>
      <c r="D561" s="232">
        <v>680581</v>
      </c>
      <c r="E561" s="476">
        <v>640377</v>
      </c>
      <c r="F561" s="6"/>
      <c r="G561" s="4"/>
    </row>
    <row r="562" spans="1:7" ht="15.75" thickBot="1">
      <c r="A562" s="485" t="s">
        <v>634</v>
      </c>
      <c r="B562" s="486">
        <v>5125436</v>
      </c>
      <c r="C562" s="456">
        <v>5312650</v>
      </c>
      <c r="D562" s="456">
        <v>5548284</v>
      </c>
      <c r="E562" s="492">
        <v>5625659</v>
      </c>
      <c r="F562" s="6"/>
      <c r="G562" s="4"/>
    </row>
    <row r="563" spans="1:7">
      <c r="A563" s="6"/>
      <c r="B563" s="6"/>
      <c r="C563" s="6"/>
      <c r="D563" s="6"/>
      <c r="E563" s="6"/>
      <c r="F563" s="6"/>
      <c r="G563" s="4"/>
    </row>
    <row r="564" spans="1:7">
      <c r="A564" s="6"/>
      <c r="B564" s="6"/>
      <c r="C564" s="6"/>
      <c r="D564" s="6"/>
      <c r="E564" s="6"/>
      <c r="F564" s="6"/>
      <c r="G564" s="4"/>
    </row>
    <row r="565" spans="1:7">
      <c r="A565" s="6"/>
      <c r="B565" s="6"/>
      <c r="C565" s="6"/>
      <c r="D565" s="6"/>
      <c r="E565" s="6"/>
      <c r="F565" s="6"/>
      <c r="G565" s="4"/>
    </row>
    <row r="566" spans="1:7">
      <c r="A566" s="6"/>
      <c r="B566" s="6"/>
      <c r="C566" s="6"/>
      <c r="D566" s="6"/>
      <c r="E566" s="6"/>
      <c r="F566" s="6"/>
      <c r="G566" s="4"/>
    </row>
    <row r="567" spans="1:7">
      <c r="A567" s="6"/>
      <c r="B567" s="6"/>
      <c r="C567" s="6"/>
      <c r="D567" s="6"/>
      <c r="E567" s="6"/>
      <c r="F567" s="6"/>
      <c r="G567" s="4"/>
    </row>
    <row r="568" spans="1:7">
      <c r="A568" s="6"/>
      <c r="B568" s="6"/>
      <c r="C568" s="6"/>
      <c r="D568" s="6"/>
      <c r="E568" s="6"/>
      <c r="F568" s="6"/>
      <c r="G568" s="4"/>
    </row>
    <row r="569" spans="1:7">
      <c r="A569" s="6"/>
      <c r="B569" s="6"/>
      <c r="C569" s="6"/>
      <c r="D569" s="6"/>
      <c r="E569" s="6"/>
      <c r="F569" s="6"/>
      <c r="G569" s="4"/>
    </row>
    <row r="570" spans="1:7">
      <c r="A570" s="6"/>
      <c r="B570" s="6"/>
      <c r="C570" s="6"/>
      <c r="D570" s="6"/>
      <c r="E570" s="6"/>
      <c r="F570" s="6"/>
      <c r="G570" s="4"/>
    </row>
    <row r="571" spans="1:7">
      <c r="A571" s="6"/>
      <c r="B571" s="461">
        <v>2007</v>
      </c>
      <c r="C571" s="6"/>
      <c r="D571" s="6"/>
      <c r="E571" s="462">
        <v>2008</v>
      </c>
      <c r="F571" s="6"/>
      <c r="G571" s="4"/>
    </row>
    <row r="572" spans="1:7" ht="15.75" thickBot="1">
      <c r="A572" s="374" t="s">
        <v>66</v>
      </c>
      <c r="B572" s="461"/>
      <c r="C572" s="6"/>
      <c r="D572" s="6"/>
      <c r="E572" s="463" t="s">
        <v>926</v>
      </c>
      <c r="F572" s="6"/>
      <c r="G572" s="4"/>
    </row>
    <row r="573" spans="1:7" ht="15.75" thickBot="1">
      <c r="A573" s="464" t="s">
        <v>135</v>
      </c>
      <c r="B573" s="465" t="s">
        <v>558</v>
      </c>
      <c r="C573" s="349" t="s">
        <v>555</v>
      </c>
      <c r="D573" s="1043" t="s">
        <v>556</v>
      </c>
      <c r="E573" s="404" t="s">
        <v>557</v>
      </c>
      <c r="F573" s="180"/>
    </row>
    <row r="574" spans="1:7">
      <c r="A574" s="466" t="s">
        <v>136</v>
      </c>
      <c r="B574" s="467"/>
      <c r="C574" s="468"/>
      <c r="D574" s="468"/>
      <c r="E574" s="482"/>
      <c r="F574" s="6"/>
    </row>
    <row r="575" spans="1:7">
      <c r="A575" s="395" t="s">
        <v>137</v>
      </c>
      <c r="B575" s="406">
        <v>327125</v>
      </c>
      <c r="C575" s="232">
        <v>455123</v>
      </c>
      <c r="D575" s="232">
        <v>811173</v>
      </c>
      <c r="E575" s="407">
        <v>948710</v>
      </c>
      <c r="F575" s="6"/>
    </row>
    <row r="576" spans="1:7">
      <c r="A576" s="395" t="s">
        <v>865</v>
      </c>
      <c r="B576" s="406">
        <v>3003</v>
      </c>
      <c r="C576" s="232">
        <v>3000</v>
      </c>
      <c r="D576" s="232">
        <v>3004</v>
      </c>
      <c r="E576" s="407">
        <v>3000</v>
      </c>
      <c r="F576" s="6"/>
    </row>
    <row r="577" spans="1:7">
      <c r="A577" s="395" t="s">
        <v>114</v>
      </c>
      <c r="B577" s="488">
        <v>1132128</v>
      </c>
      <c r="C577" s="489">
        <v>1305752</v>
      </c>
      <c r="D577" s="489">
        <v>1609327</v>
      </c>
      <c r="E577" s="407">
        <v>1083489</v>
      </c>
      <c r="F577" s="6"/>
    </row>
    <row r="578" spans="1:7">
      <c r="A578" s="396" t="s">
        <v>117</v>
      </c>
      <c r="B578" s="472">
        <v>1892992</v>
      </c>
      <c r="C578" s="422">
        <v>2033075</v>
      </c>
      <c r="D578" s="422">
        <v>1854875</v>
      </c>
      <c r="E578" s="408">
        <v>1801468</v>
      </c>
      <c r="F578" s="6"/>
    </row>
    <row r="579" spans="1:7">
      <c r="A579" s="471" t="s">
        <v>472</v>
      </c>
      <c r="B579" s="472">
        <v>3355248</v>
      </c>
      <c r="C579" s="422">
        <v>3796950</v>
      </c>
      <c r="D579" s="422">
        <v>4278379</v>
      </c>
      <c r="E579" s="408">
        <v>3836667</v>
      </c>
      <c r="F579" s="6"/>
    </row>
    <row r="580" spans="1:7">
      <c r="A580" s="379" t="s">
        <v>67</v>
      </c>
      <c r="B580" s="490">
        <v>309841</v>
      </c>
      <c r="C580" s="460">
        <v>319936</v>
      </c>
      <c r="D580" s="460">
        <v>329920</v>
      </c>
      <c r="E580" s="491">
        <v>304243</v>
      </c>
      <c r="F580" s="6"/>
    </row>
    <row r="581" spans="1:7">
      <c r="A581" s="395" t="s">
        <v>473</v>
      </c>
      <c r="B581" s="406">
        <v>643114</v>
      </c>
      <c r="C581" s="232">
        <v>604661</v>
      </c>
      <c r="D581" s="232">
        <v>607488</v>
      </c>
      <c r="E581" s="476">
        <v>518536</v>
      </c>
      <c r="F581" s="6"/>
    </row>
    <row r="582" spans="1:7">
      <c r="A582" s="395" t="s">
        <v>681</v>
      </c>
      <c r="B582" s="406">
        <v>187400</v>
      </c>
      <c r="C582" s="232">
        <v>187400</v>
      </c>
      <c r="D582" s="232">
        <v>116843</v>
      </c>
      <c r="E582" s="407">
        <v>116843</v>
      </c>
      <c r="F582" s="6"/>
    </row>
    <row r="583" spans="1:7">
      <c r="A583" s="395" t="s">
        <v>474</v>
      </c>
      <c r="B583" s="406">
        <v>1410661</v>
      </c>
      <c r="C583" s="232">
        <v>1374369</v>
      </c>
      <c r="D583" s="232">
        <v>1394912</v>
      </c>
      <c r="E583" s="407">
        <v>1204837</v>
      </c>
      <c r="F583" s="6"/>
    </row>
    <row r="584" spans="1:7">
      <c r="A584" s="396" t="s">
        <v>682</v>
      </c>
      <c r="B584" s="472">
        <v>1192812</v>
      </c>
      <c r="C584" s="422">
        <v>1220908</v>
      </c>
      <c r="D584" s="422">
        <v>1216533</v>
      </c>
      <c r="E584" s="477">
        <v>1203849</v>
      </c>
      <c r="F584" s="6"/>
    </row>
    <row r="585" spans="1:7" ht="15.75" thickBot="1">
      <c r="A585" s="479" t="s">
        <v>478</v>
      </c>
      <c r="B585" s="442">
        <v>7099076</v>
      </c>
      <c r="C585" s="480">
        <v>7504224</v>
      </c>
      <c r="D585" s="480">
        <v>7944075</v>
      </c>
      <c r="E585" s="481">
        <v>7184975</v>
      </c>
      <c r="F585" s="6"/>
    </row>
    <row r="586" spans="1:7" ht="15.75" thickBot="1">
      <c r="A586" s="6"/>
      <c r="B586" s="6"/>
      <c r="C586" s="6"/>
      <c r="D586" s="6"/>
      <c r="E586" s="6"/>
      <c r="F586" s="6"/>
      <c r="G586" s="4"/>
    </row>
    <row r="587" spans="1:7" ht="15.75" thickBot="1">
      <c r="A587" s="464" t="s">
        <v>635</v>
      </c>
      <c r="B587" s="465"/>
      <c r="C587" s="349"/>
      <c r="D587" s="1043"/>
      <c r="E587" s="404"/>
      <c r="F587" s="180"/>
    </row>
    <row r="588" spans="1:7">
      <c r="A588" s="466" t="s">
        <v>479</v>
      </c>
      <c r="B588" s="467"/>
      <c r="C588" s="468"/>
      <c r="D588" s="468"/>
      <c r="E588" s="469"/>
      <c r="F588" s="6"/>
      <c r="G588" s="4"/>
    </row>
    <row r="589" spans="1:7">
      <c r="A589" s="395" t="s">
        <v>480</v>
      </c>
      <c r="B589" s="406">
        <v>113603</v>
      </c>
      <c r="C589" s="232">
        <v>287867</v>
      </c>
      <c r="D589" s="232">
        <v>444711</v>
      </c>
      <c r="E589" s="407">
        <v>339485</v>
      </c>
      <c r="F589" s="6"/>
      <c r="G589" s="4"/>
    </row>
    <row r="590" spans="1:7">
      <c r="A590" s="395" t="s">
        <v>221</v>
      </c>
      <c r="B590" s="406">
        <v>961723</v>
      </c>
      <c r="C590" s="232">
        <v>1173483</v>
      </c>
      <c r="D590" s="232">
        <v>1234036</v>
      </c>
      <c r="E590" s="407">
        <v>906281</v>
      </c>
      <c r="F590" s="6"/>
      <c r="G590" s="4"/>
    </row>
    <row r="591" spans="1:7">
      <c r="A591" s="396" t="s">
        <v>117</v>
      </c>
      <c r="B591" s="472">
        <v>1351164</v>
      </c>
      <c r="C591" s="422">
        <v>1439763</v>
      </c>
      <c r="D591" s="422">
        <v>1569936</v>
      </c>
      <c r="E591" s="408">
        <v>1452756</v>
      </c>
      <c r="F591" s="6"/>
      <c r="G591" s="4"/>
    </row>
    <row r="592" spans="1:7">
      <c r="A592" s="471" t="s">
        <v>709</v>
      </c>
      <c r="B592" s="472">
        <v>2426490</v>
      </c>
      <c r="C592" s="422">
        <v>2901113</v>
      </c>
      <c r="D592" s="422">
        <v>3248683</v>
      </c>
      <c r="E592" s="408">
        <v>2698522</v>
      </c>
      <c r="F592" s="6"/>
      <c r="G592" s="4"/>
    </row>
    <row r="593" spans="1:7">
      <c r="A593" s="509" t="s">
        <v>710</v>
      </c>
      <c r="B593" s="490"/>
      <c r="C593" s="460"/>
      <c r="D593" s="460"/>
      <c r="E593" s="510"/>
      <c r="F593" s="6"/>
      <c r="G593" s="4"/>
    </row>
    <row r="594" spans="1:7">
      <c r="A594" s="395" t="s">
        <v>711</v>
      </c>
      <c r="B594" s="406">
        <v>948058</v>
      </c>
      <c r="C594" s="232">
        <v>939223</v>
      </c>
      <c r="D594" s="232">
        <v>661393</v>
      </c>
      <c r="E594" s="407">
        <v>650969</v>
      </c>
      <c r="F594" s="6"/>
      <c r="G594" s="4"/>
    </row>
    <row r="595" spans="1:7">
      <c r="A595" s="395" t="s">
        <v>64</v>
      </c>
      <c r="B595" s="406">
        <v>182126</v>
      </c>
      <c r="C595" s="232">
        <v>173605</v>
      </c>
      <c r="D595" s="232">
        <v>172930</v>
      </c>
      <c r="E595" s="476">
        <v>223203</v>
      </c>
      <c r="F595" s="6"/>
      <c r="G595" s="4"/>
    </row>
    <row r="596" spans="1:7">
      <c r="A596" s="396" t="s">
        <v>117</v>
      </c>
      <c r="B596" s="472">
        <v>420924</v>
      </c>
      <c r="C596" s="422">
        <v>422385</v>
      </c>
      <c r="D596" s="422">
        <v>429811</v>
      </c>
      <c r="E596" s="477">
        <v>394779</v>
      </c>
      <c r="F596" s="6"/>
      <c r="G596" s="4"/>
    </row>
    <row r="597" spans="1:7">
      <c r="A597" s="471" t="s">
        <v>941</v>
      </c>
      <c r="B597" s="472">
        <v>1551108</v>
      </c>
      <c r="C597" s="422">
        <v>1535213</v>
      </c>
      <c r="D597" s="422">
        <v>1264134</v>
      </c>
      <c r="E597" s="477">
        <v>1268951</v>
      </c>
      <c r="F597" s="6"/>
      <c r="G597" s="4"/>
    </row>
    <row r="598" spans="1:7">
      <c r="A598" s="395" t="s">
        <v>65</v>
      </c>
      <c r="B598" s="406">
        <v>31769</v>
      </c>
      <c r="C598" s="232">
        <v>30270</v>
      </c>
      <c r="D598" s="232">
        <v>38538</v>
      </c>
      <c r="E598" s="476">
        <v>37509</v>
      </c>
      <c r="F598" s="6"/>
      <c r="G598" s="4"/>
    </row>
    <row r="599" spans="1:7">
      <c r="A599" s="395" t="s">
        <v>211</v>
      </c>
      <c r="B599" s="406">
        <v>3089709</v>
      </c>
      <c r="C599" s="232">
        <v>3037628</v>
      </c>
      <c r="D599" s="232">
        <v>3392720</v>
      </c>
      <c r="E599" s="476">
        <v>3179993</v>
      </c>
      <c r="F599" s="6"/>
      <c r="G599" s="4"/>
    </row>
    <row r="600" spans="1:7" ht="15.75" thickBot="1">
      <c r="A600" s="485" t="s">
        <v>634</v>
      </c>
      <c r="B600" s="486">
        <v>7099076</v>
      </c>
      <c r="C600" s="456">
        <v>7504224</v>
      </c>
      <c r="D600" s="456">
        <v>7944075</v>
      </c>
      <c r="E600" s="492">
        <v>7184975</v>
      </c>
      <c r="F600" s="6"/>
      <c r="G600" s="4"/>
    </row>
    <row r="601" spans="1:7">
      <c r="A601" s="6"/>
      <c r="B601" s="6"/>
      <c r="C601" s="4"/>
      <c r="D601" s="4"/>
      <c r="E601" s="4"/>
      <c r="F601" s="6"/>
      <c r="G601" s="4"/>
    </row>
    <row r="602" spans="1:7">
      <c r="A602" s="6"/>
      <c r="B602" s="6"/>
      <c r="C602" s="4"/>
      <c r="D602" s="4"/>
      <c r="E602" s="4"/>
      <c r="F602" s="6"/>
      <c r="G602" s="4"/>
    </row>
    <row r="603" spans="1:7">
      <c r="A603" s="6"/>
      <c r="B603" s="6"/>
      <c r="C603" s="4"/>
      <c r="D603" s="4"/>
      <c r="E603" s="4"/>
      <c r="F603" s="6"/>
      <c r="G603" s="4"/>
    </row>
    <row r="604" spans="1:7">
      <c r="A604" s="6"/>
      <c r="B604" s="6"/>
      <c r="C604" s="4"/>
      <c r="D604" s="4"/>
      <c r="E604" s="4"/>
      <c r="F604" s="6"/>
      <c r="G604" s="4"/>
    </row>
    <row r="605" spans="1:7" ht="15" customHeight="1">
      <c r="B605" s="6"/>
      <c r="C605" s="1428" t="s">
        <v>818</v>
      </c>
      <c r="D605" s="4"/>
      <c r="E605" s="4"/>
      <c r="F605" s="6"/>
      <c r="G605" s="4"/>
    </row>
    <row r="606" spans="1:7">
      <c r="A606" s="493" t="s">
        <v>683</v>
      </c>
      <c r="B606" s="6"/>
      <c r="C606" s="1428"/>
      <c r="D606" s="4"/>
      <c r="E606" s="4"/>
      <c r="F606" s="6"/>
      <c r="G606" s="4"/>
    </row>
    <row r="607" spans="1:7">
      <c r="B607" s="6"/>
      <c r="C607" s="1428"/>
      <c r="D607" s="4"/>
      <c r="E607" s="4"/>
      <c r="F607" s="6"/>
      <c r="G607" s="4"/>
    </row>
    <row r="608" spans="1:7">
      <c r="B608" s="1428" t="s">
        <v>684</v>
      </c>
      <c r="C608" s="1428"/>
      <c r="D608" s="4"/>
      <c r="E608" s="4"/>
      <c r="F608" s="6"/>
      <c r="G608" s="4"/>
    </row>
    <row r="609" spans="1:7">
      <c r="B609" s="1428"/>
      <c r="C609" s="1428"/>
      <c r="D609" s="1060"/>
      <c r="E609" s="4"/>
      <c r="F609" s="6"/>
      <c r="G609" s="4"/>
    </row>
    <row r="610" spans="1:7" ht="15.75" thickBot="1">
      <c r="A610" s="462"/>
      <c r="B610" s="494"/>
      <c r="C610" s="495" t="s">
        <v>657</v>
      </c>
      <c r="D610" s="1060"/>
      <c r="F610" s="6"/>
      <c r="G610" s="4"/>
    </row>
    <row r="611" spans="1:7">
      <c r="A611" s="496" t="s">
        <v>507</v>
      </c>
      <c r="B611" s="497">
        <v>242610</v>
      </c>
      <c r="C611" s="498">
        <v>519112</v>
      </c>
      <c r="D611" s="406"/>
      <c r="E611" s="4"/>
      <c r="F611" s="6"/>
      <c r="G611" s="4"/>
    </row>
    <row r="612" spans="1:7">
      <c r="A612" s="499" t="s">
        <v>379</v>
      </c>
      <c r="B612" s="452">
        <v>-873646</v>
      </c>
      <c r="C612" s="473">
        <v>-14925</v>
      </c>
      <c r="D612" s="406"/>
      <c r="E612" s="4"/>
      <c r="F612" s="6"/>
      <c r="G612" s="4"/>
    </row>
    <row r="613" spans="1:7">
      <c r="A613" s="499" t="s">
        <v>885</v>
      </c>
      <c r="B613" s="452">
        <v>491709</v>
      </c>
      <c r="C613" s="473">
        <v>-12100</v>
      </c>
      <c r="D613" s="406"/>
      <c r="E613" s="4"/>
      <c r="F613" s="6"/>
      <c r="G613" s="4"/>
    </row>
    <row r="614" spans="1:7">
      <c r="A614" s="499" t="s">
        <v>107</v>
      </c>
      <c r="B614" s="500">
        <v>0</v>
      </c>
      <c r="C614" s="473">
        <v>-66228</v>
      </c>
      <c r="D614" s="406"/>
      <c r="E614" s="4"/>
      <c r="F614" s="6"/>
      <c r="G614" s="4"/>
    </row>
    <row r="615" spans="1:7">
      <c r="A615" s="501" t="s">
        <v>108</v>
      </c>
      <c r="B615" s="460">
        <v>-139327</v>
      </c>
      <c r="C615" s="473">
        <v>425859</v>
      </c>
      <c r="D615" s="406"/>
      <c r="E615" s="4"/>
      <c r="F615" s="6"/>
      <c r="G615" s="4"/>
    </row>
    <row r="616" spans="1:7" ht="15.75" thickBot="1">
      <c r="A616" s="502" t="s">
        <v>109</v>
      </c>
      <c r="B616" s="456">
        <v>277048</v>
      </c>
      <c r="C616" s="487">
        <v>522851</v>
      </c>
      <c r="D616" s="406"/>
      <c r="E616" s="4"/>
      <c r="F616" s="6"/>
      <c r="G616" s="4"/>
    </row>
    <row r="617" spans="1:7" ht="15.75" thickBot="1">
      <c r="A617" s="503" t="s">
        <v>110</v>
      </c>
      <c r="B617" s="480">
        <v>137721</v>
      </c>
      <c r="C617" s="504">
        <v>948710</v>
      </c>
      <c r="D617" s="406"/>
      <c r="E617" s="4"/>
      <c r="F617" s="6"/>
      <c r="G617" s="4"/>
    </row>
    <row r="618" spans="1:7">
      <c r="A618" s="178"/>
      <c r="B618" s="3"/>
      <c r="C618" s="3"/>
      <c r="D618" s="3"/>
      <c r="E618" s="3"/>
      <c r="F618" s="6"/>
      <c r="G618" s="5"/>
    </row>
    <row r="619" spans="1:7">
      <c r="A619" s="178"/>
      <c r="B619" s="3"/>
      <c r="C619" s="3"/>
      <c r="D619" s="3"/>
      <c r="E619" s="3"/>
      <c r="F619" s="6"/>
      <c r="G619" s="5"/>
    </row>
    <row r="620" spans="1:7">
      <c r="A620" s="178"/>
      <c r="B620" s="3"/>
      <c r="C620" s="3"/>
      <c r="D620" s="3"/>
      <c r="E620" s="3"/>
      <c r="F620" s="6"/>
      <c r="G620" s="5"/>
    </row>
    <row r="621" spans="1:7">
      <c r="A621" s="178"/>
      <c r="B621" s="3"/>
      <c r="C621" s="3"/>
      <c r="D621" s="3"/>
      <c r="E621" s="3"/>
      <c r="F621" s="6"/>
      <c r="G621" s="5"/>
    </row>
    <row r="622" spans="1:7">
      <c r="A622" s="178"/>
      <c r="B622" s="3"/>
      <c r="C622" s="3"/>
      <c r="D622" s="3"/>
      <c r="E622" s="3"/>
      <c r="F622" s="6"/>
      <c r="G622" s="5"/>
    </row>
    <row r="623" spans="1:7">
      <c r="A623" s="178"/>
      <c r="B623" s="3"/>
      <c r="C623" s="3"/>
      <c r="D623" s="3"/>
      <c r="E623" s="3"/>
      <c r="F623" s="6"/>
      <c r="G623" s="5"/>
    </row>
    <row r="624" spans="1:7">
      <c r="A624" s="178"/>
      <c r="B624" s="3"/>
      <c r="C624" s="3"/>
      <c r="D624" s="3"/>
      <c r="E624" s="3"/>
      <c r="F624" s="6"/>
      <c r="G624" s="5"/>
    </row>
    <row r="625" spans="1:7">
      <c r="A625" s="178"/>
      <c r="B625" s="3"/>
      <c r="C625" s="3"/>
      <c r="D625" s="3"/>
      <c r="E625" s="3"/>
      <c r="F625" s="6"/>
      <c r="G625" s="5"/>
    </row>
    <row r="626" spans="1:7">
      <c r="A626" s="178"/>
      <c r="B626" s="3"/>
      <c r="C626" s="3"/>
      <c r="D626" s="3"/>
      <c r="E626" s="3"/>
      <c r="F626" s="6"/>
      <c r="G626" s="5"/>
    </row>
    <row r="627" spans="1:7">
      <c r="A627" s="178"/>
      <c r="B627" s="3"/>
      <c r="C627" s="3"/>
      <c r="D627" s="3"/>
      <c r="E627" s="3"/>
      <c r="F627" s="6"/>
      <c r="G627" s="5"/>
    </row>
    <row r="628" spans="1:7">
      <c r="A628" s="178"/>
      <c r="B628" s="3"/>
      <c r="C628" s="3"/>
      <c r="D628" s="3"/>
      <c r="E628" s="3"/>
      <c r="F628" s="6"/>
      <c r="G628" s="5"/>
    </row>
    <row r="629" spans="1:7">
      <c r="A629" s="178"/>
      <c r="B629" s="3"/>
      <c r="C629" s="3"/>
      <c r="D629" s="3"/>
      <c r="E629" s="3"/>
      <c r="F629" s="6"/>
      <c r="G629" s="5"/>
    </row>
    <row r="630" spans="1:7">
      <c r="A630" s="178"/>
      <c r="B630" s="3"/>
      <c r="C630" s="3"/>
      <c r="D630" s="3"/>
      <c r="E630" s="3"/>
      <c r="F630" s="6"/>
      <c r="G630" s="5"/>
    </row>
    <row r="631" spans="1:7">
      <c r="A631" s="178"/>
      <c r="B631" s="3"/>
      <c r="C631" s="3"/>
      <c r="D631" s="3"/>
      <c r="E631" s="3"/>
      <c r="F631" s="6"/>
      <c r="G631" s="5"/>
    </row>
    <row r="632" spans="1:7">
      <c r="A632" s="178"/>
      <c r="B632" s="3"/>
      <c r="C632" s="3"/>
      <c r="D632" s="3"/>
      <c r="E632" s="3"/>
      <c r="F632" s="6"/>
      <c r="G632" s="5"/>
    </row>
    <row r="633" spans="1:7">
      <c r="A633" s="178"/>
      <c r="B633" s="3"/>
      <c r="C633" s="3"/>
      <c r="D633" s="3"/>
      <c r="E633" s="3"/>
      <c r="F633" s="6"/>
      <c r="G633" s="5"/>
    </row>
    <row r="634" spans="1:7">
      <c r="A634" s="178"/>
      <c r="B634" s="3"/>
      <c r="C634" s="3"/>
      <c r="D634" s="3"/>
      <c r="E634" s="3"/>
      <c r="F634" s="6"/>
      <c r="G634" s="5"/>
    </row>
    <row r="635" spans="1:7">
      <c r="A635" s="178"/>
      <c r="B635" s="3"/>
      <c r="C635" s="3"/>
      <c r="D635" s="3"/>
      <c r="E635" s="3"/>
      <c r="F635" s="6"/>
      <c r="G635" s="5"/>
    </row>
    <row r="636" spans="1:7">
      <c r="A636" s="178"/>
      <c r="B636" s="3"/>
      <c r="C636" s="3"/>
      <c r="D636" s="3"/>
      <c r="E636" s="3"/>
      <c r="F636" s="6"/>
      <c r="G636" s="5"/>
    </row>
    <row r="637" spans="1:7" ht="20.25">
      <c r="A637" s="344" t="s">
        <v>529</v>
      </c>
      <c r="B637" s="6"/>
      <c r="C637" s="5"/>
      <c r="D637" s="3"/>
      <c r="E637" s="3"/>
      <c r="F637" s="6"/>
    </row>
    <row r="638" spans="1:7">
      <c r="A638" s="7"/>
      <c r="B638" s="6"/>
      <c r="C638" s="5"/>
      <c r="D638" s="3"/>
      <c r="E638" s="3"/>
      <c r="F638" s="6"/>
    </row>
    <row r="639" spans="1:7">
      <c r="A639" s="449" t="s">
        <v>119</v>
      </c>
      <c r="B639" s="6"/>
      <c r="C639" s="5"/>
      <c r="D639" s="3"/>
      <c r="E639" s="3"/>
      <c r="F639" s="6"/>
    </row>
    <row r="640" spans="1:7" ht="15.75" thickBot="1">
      <c r="A640" s="7" t="s">
        <v>120</v>
      </c>
      <c r="B640" s="6"/>
      <c r="C640" s="5"/>
      <c r="D640" s="3"/>
      <c r="E640" s="3"/>
      <c r="F640" s="6"/>
      <c r="G640" s="5" t="s">
        <v>966</v>
      </c>
    </row>
    <row r="641" spans="1:7">
      <c r="A641" s="346" t="s">
        <v>913</v>
      </c>
      <c r="B641" s="367" t="s">
        <v>752</v>
      </c>
      <c r="C641" s="349" t="s">
        <v>968</v>
      </c>
      <c r="D641" s="1043" t="s">
        <v>969</v>
      </c>
      <c r="E641" s="404" t="s">
        <v>115</v>
      </c>
      <c r="F641" s="180"/>
      <c r="G641" s="346" t="s">
        <v>116</v>
      </c>
    </row>
    <row r="642" spans="1:7">
      <c r="A642" s="355" t="s">
        <v>121</v>
      </c>
      <c r="B642" s="369">
        <v>124101</v>
      </c>
      <c r="C642" s="370">
        <v>168101</v>
      </c>
      <c r="D642" s="370">
        <v>172910</v>
      </c>
      <c r="E642" s="407">
        <v>184229</v>
      </c>
      <c r="F642" s="6"/>
      <c r="G642" s="505">
        <v>649341</v>
      </c>
    </row>
    <row r="643" spans="1:7">
      <c r="A643" s="355" t="s">
        <v>122</v>
      </c>
      <c r="B643" s="369">
        <v>119522</v>
      </c>
      <c r="C643" s="370">
        <v>143534</v>
      </c>
      <c r="D643" s="370">
        <v>147440</v>
      </c>
      <c r="E643" s="407">
        <v>154703</v>
      </c>
      <c r="F643" s="6"/>
      <c r="G643" s="505">
        <v>565199</v>
      </c>
    </row>
    <row r="644" spans="1:7">
      <c r="A644" s="451" t="s">
        <v>118</v>
      </c>
      <c r="B644" s="474">
        <v>4579</v>
      </c>
      <c r="C644" s="452">
        <v>24567</v>
      </c>
      <c r="D644" s="452">
        <v>25470</v>
      </c>
      <c r="E644" s="473">
        <v>29526</v>
      </c>
      <c r="F644" s="6"/>
      <c r="G644" s="506">
        <v>84142</v>
      </c>
    </row>
    <row r="645" spans="1:7">
      <c r="A645" s="355" t="s">
        <v>123</v>
      </c>
      <c r="B645" s="406">
        <v>-57</v>
      </c>
      <c r="C645" s="232">
        <v>-138</v>
      </c>
      <c r="D645" s="232">
        <v>5893</v>
      </c>
      <c r="E645" s="372">
        <v>4188</v>
      </c>
      <c r="F645" s="6"/>
      <c r="G645" s="505">
        <v>9886</v>
      </c>
    </row>
    <row r="646" spans="1:7">
      <c r="A646" s="355" t="s">
        <v>714</v>
      </c>
      <c r="B646" s="406">
        <v>4522</v>
      </c>
      <c r="C646" s="232">
        <v>24429</v>
      </c>
      <c r="D646" s="232">
        <v>31363</v>
      </c>
      <c r="E646" s="372">
        <v>33714</v>
      </c>
      <c r="F646" s="6"/>
      <c r="G646" s="505">
        <v>94028</v>
      </c>
    </row>
    <row r="647" spans="1:7">
      <c r="A647" s="355" t="s">
        <v>124</v>
      </c>
      <c r="B647" s="406">
        <v>1085</v>
      </c>
      <c r="C647" s="232">
        <v>8841</v>
      </c>
      <c r="D647" s="232">
        <v>11868</v>
      </c>
      <c r="E647" s="372">
        <v>11742</v>
      </c>
      <c r="F647" s="6"/>
      <c r="G647" s="505">
        <v>33536</v>
      </c>
    </row>
    <row r="648" spans="1:7" ht="15.75" thickBot="1">
      <c r="A648" s="455" t="s">
        <v>126</v>
      </c>
      <c r="B648" s="486">
        <v>3437</v>
      </c>
      <c r="C648" s="456">
        <v>15588</v>
      </c>
      <c r="D648" s="456">
        <v>19495</v>
      </c>
      <c r="E648" s="507">
        <v>21972</v>
      </c>
      <c r="F648" s="6"/>
      <c r="G648" s="508">
        <v>60492</v>
      </c>
    </row>
    <row r="649" spans="1:7">
      <c r="A649" s="189"/>
      <c r="B649" s="6"/>
      <c r="C649" s="6"/>
      <c r="D649" s="6"/>
      <c r="E649" s="6"/>
      <c r="F649" s="6"/>
      <c r="G649" s="4"/>
    </row>
    <row r="650" spans="1:7" ht="15.75" thickBot="1">
      <c r="A650" s="374" t="s">
        <v>127</v>
      </c>
      <c r="B650" s="459"/>
      <c r="C650" s="459"/>
      <c r="D650" s="459"/>
      <c r="E650" s="374"/>
      <c r="F650" s="6"/>
      <c r="G650" s="5"/>
    </row>
    <row r="651" spans="1:7">
      <c r="A651" s="346" t="s">
        <v>913</v>
      </c>
      <c r="B651" s="367"/>
      <c r="C651" s="349"/>
      <c r="D651" s="1043"/>
      <c r="E651" s="404"/>
      <c r="F651" s="180"/>
      <c r="G651" s="346"/>
    </row>
    <row r="652" spans="1:7">
      <c r="A652" s="355" t="s">
        <v>128</v>
      </c>
      <c r="B652" s="406">
        <v>1628283</v>
      </c>
      <c r="C652" s="460">
        <v>1694094</v>
      </c>
      <c r="D652" s="460">
        <v>2442878</v>
      </c>
      <c r="E652" s="407">
        <v>1915323</v>
      </c>
      <c r="F652" s="6"/>
      <c r="G652" s="505">
        <v>7680578</v>
      </c>
    </row>
    <row r="653" spans="1:7">
      <c r="A653" s="355" t="s">
        <v>129</v>
      </c>
      <c r="B653" s="406">
        <v>1606130</v>
      </c>
      <c r="C653" s="232">
        <v>1739841</v>
      </c>
      <c r="D653" s="232">
        <v>2289791</v>
      </c>
      <c r="E653" s="407">
        <v>2058613</v>
      </c>
      <c r="F653" s="6"/>
      <c r="G653" s="505">
        <v>7694375</v>
      </c>
    </row>
    <row r="654" spans="1:7">
      <c r="A654" s="451" t="s">
        <v>118</v>
      </c>
      <c r="B654" s="474">
        <v>22153</v>
      </c>
      <c r="C654" s="452">
        <v>-45747</v>
      </c>
      <c r="D654" s="452">
        <v>153087</v>
      </c>
      <c r="E654" s="473">
        <v>-143290</v>
      </c>
      <c r="F654" s="6"/>
      <c r="G654" s="506">
        <v>-13797</v>
      </c>
    </row>
    <row r="655" spans="1:7">
      <c r="A655" s="355" t="s">
        <v>123</v>
      </c>
      <c r="B655" s="406">
        <v>33465</v>
      </c>
      <c r="C655" s="232">
        <v>-4806</v>
      </c>
      <c r="D655" s="232">
        <v>-4634</v>
      </c>
      <c r="E655" s="372">
        <v>3892</v>
      </c>
      <c r="F655" s="6"/>
      <c r="G655" s="505">
        <v>27917</v>
      </c>
    </row>
    <row r="656" spans="1:7">
      <c r="A656" s="355" t="s">
        <v>152</v>
      </c>
      <c r="B656" s="406">
        <v>55618</v>
      </c>
      <c r="C656" s="232">
        <v>-50553</v>
      </c>
      <c r="D656" s="232">
        <v>148453</v>
      </c>
      <c r="E656" s="372">
        <v>-139398</v>
      </c>
      <c r="F656" s="6"/>
      <c r="G656" s="505">
        <v>14120</v>
      </c>
    </row>
    <row r="657" spans="1:7">
      <c r="A657" s="355" t="s">
        <v>124</v>
      </c>
      <c r="B657" s="406">
        <v>20489</v>
      </c>
      <c r="C657" s="232">
        <v>-36645</v>
      </c>
      <c r="D657" s="232">
        <v>8031</v>
      </c>
      <c r="E657" s="372">
        <v>-49866</v>
      </c>
      <c r="F657" s="6"/>
      <c r="G657" s="505">
        <v>-57991</v>
      </c>
    </row>
    <row r="658" spans="1:7" ht="15.75" thickBot="1">
      <c r="A658" s="455" t="s">
        <v>126</v>
      </c>
      <c r="B658" s="486">
        <v>35129</v>
      </c>
      <c r="C658" s="456">
        <v>-13908</v>
      </c>
      <c r="D658" s="456">
        <v>140422</v>
      </c>
      <c r="E658" s="507">
        <v>-89532</v>
      </c>
      <c r="F658" s="6"/>
      <c r="G658" s="508">
        <v>72111</v>
      </c>
    </row>
    <row r="659" spans="1:7">
      <c r="A659" s="189"/>
      <c r="B659" s="6"/>
      <c r="C659" s="6"/>
      <c r="D659" s="6"/>
      <c r="E659" s="6"/>
      <c r="F659" s="6"/>
      <c r="G659" s="4"/>
    </row>
    <row r="660" spans="1:7">
      <c r="A660" s="189"/>
      <c r="B660" s="6"/>
      <c r="C660" s="6"/>
      <c r="D660" s="6"/>
      <c r="E660" s="6"/>
      <c r="F660" s="6"/>
      <c r="G660" s="4"/>
    </row>
    <row r="661" spans="1:7">
      <c r="A661" s="189"/>
      <c r="B661" s="6"/>
      <c r="C661" s="6"/>
      <c r="D661" s="6"/>
      <c r="E661" s="6"/>
      <c r="F661" s="6"/>
      <c r="G661" s="4"/>
    </row>
    <row r="662" spans="1:7">
      <c r="F662" s="6"/>
      <c r="G662" s="4"/>
    </row>
    <row r="663" spans="1:7">
      <c r="F663" s="6"/>
      <c r="G663" s="7"/>
    </row>
    <row r="664" spans="1:7">
      <c r="F664" s="180"/>
    </row>
    <row r="665" spans="1:7">
      <c r="A665" s="175" t="s">
        <v>134</v>
      </c>
      <c r="B665" s="461">
        <v>2006</v>
      </c>
      <c r="C665" s="6"/>
      <c r="D665" s="6"/>
      <c r="E665" s="462">
        <v>2007</v>
      </c>
      <c r="F665" s="6"/>
    </row>
    <row r="666" spans="1:7" ht="15.75" thickBot="1">
      <c r="A666" s="7" t="s">
        <v>120</v>
      </c>
      <c r="B666" s="461"/>
      <c r="C666" s="6"/>
      <c r="D666" s="6"/>
      <c r="E666" s="463" t="s">
        <v>509</v>
      </c>
      <c r="F666" s="6"/>
    </row>
    <row r="667" spans="1:7" ht="15.75" thickBot="1">
      <c r="A667" s="464" t="s">
        <v>135</v>
      </c>
      <c r="B667" s="465" t="s">
        <v>558</v>
      </c>
      <c r="C667" s="349" t="s">
        <v>555</v>
      </c>
      <c r="D667" s="1043" t="s">
        <v>556</v>
      </c>
      <c r="E667" s="404" t="s">
        <v>557</v>
      </c>
      <c r="F667" s="6"/>
    </row>
    <row r="668" spans="1:7">
      <c r="A668" s="466" t="s">
        <v>136</v>
      </c>
      <c r="B668" s="467"/>
      <c r="C668" s="468"/>
      <c r="D668" s="468"/>
      <c r="E668" s="469"/>
      <c r="F668" s="6"/>
    </row>
    <row r="669" spans="1:7">
      <c r="A669" s="395" t="s">
        <v>137</v>
      </c>
      <c r="B669" s="369">
        <v>178848</v>
      </c>
      <c r="C669" s="232">
        <v>191438</v>
      </c>
      <c r="D669" s="232">
        <v>222442</v>
      </c>
      <c r="E669" s="407">
        <v>277048</v>
      </c>
      <c r="F669" s="6"/>
    </row>
    <row r="670" spans="1:7">
      <c r="A670" s="395" t="s">
        <v>865</v>
      </c>
      <c r="B670" s="369">
        <v>454081</v>
      </c>
      <c r="C670" s="232">
        <v>468256</v>
      </c>
      <c r="D670" s="232">
        <v>485502</v>
      </c>
      <c r="E670" s="407">
        <v>490237</v>
      </c>
      <c r="F670" s="6"/>
    </row>
    <row r="671" spans="1:7">
      <c r="A671" s="396" t="s">
        <v>117</v>
      </c>
      <c r="B671" s="470">
        <v>217525</v>
      </c>
      <c r="C671" s="422">
        <v>274626</v>
      </c>
      <c r="D671" s="422">
        <v>303162</v>
      </c>
      <c r="E671" s="408">
        <v>321969</v>
      </c>
      <c r="F671" s="6"/>
    </row>
    <row r="672" spans="1:7">
      <c r="A672" s="471" t="s">
        <v>472</v>
      </c>
      <c r="B672" s="472">
        <v>850454</v>
      </c>
      <c r="C672" s="452">
        <v>934320</v>
      </c>
      <c r="D672" s="452">
        <v>1011106</v>
      </c>
      <c r="E672" s="408">
        <v>1089254</v>
      </c>
      <c r="F672" s="6"/>
    </row>
    <row r="673" spans="1:7">
      <c r="A673" s="451" t="s">
        <v>473</v>
      </c>
      <c r="B673" s="474">
        <v>3149420</v>
      </c>
      <c r="C673" s="452">
        <v>3223872</v>
      </c>
      <c r="D673" s="452">
        <v>3298833</v>
      </c>
      <c r="E673" s="475">
        <v>3347897</v>
      </c>
      <c r="F673" s="6"/>
    </row>
    <row r="674" spans="1:7">
      <c r="A674" s="396" t="s">
        <v>474</v>
      </c>
      <c r="B674" s="472">
        <v>38056</v>
      </c>
      <c r="C674" s="422">
        <v>39427</v>
      </c>
      <c r="D674" s="422">
        <v>39214</v>
      </c>
      <c r="E674" s="408">
        <v>38671</v>
      </c>
      <c r="F674" s="6"/>
    </row>
    <row r="675" spans="1:7">
      <c r="A675" s="395" t="s">
        <v>475</v>
      </c>
      <c r="B675" s="406"/>
      <c r="C675" s="232"/>
      <c r="D675" s="232"/>
      <c r="E675" s="476"/>
      <c r="F675" s="6"/>
    </row>
    <row r="676" spans="1:7">
      <c r="A676" s="395" t="s">
        <v>476</v>
      </c>
      <c r="B676" s="406">
        <v>385152</v>
      </c>
      <c r="C676" s="232">
        <v>389695</v>
      </c>
      <c r="D676" s="232">
        <v>394527</v>
      </c>
      <c r="E676" s="476">
        <v>394117</v>
      </c>
      <c r="F676" s="6"/>
    </row>
    <row r="677" spans="1:7">
      <c r="A677" s="396" t="s">
        <v>117</v>
      </c>
      <c r="B677" s="472">
        <v>96223</v>
      </c>
      <c r="C677" s="422">
        <v>97983</v>
      </c>
      <c r="D677" s="422">
        <v>107280</v>
      </c>
      <c r="E677" s="477">
        <v>107703</v>
      </c>
      <c r="F677" s="6"/>
      <c r="G677" s="4"/>
    </row>
    <row r="678" spans="1:7">
      <c r="A678" s="478" t="s">
        <v>477</v>
      </c>
      <c r="B678" s="474">
        <v>481375</v>
      </c>
      <c r="C678" s="452">
        <v>487678</v>
      </c>
      <c r="D678" s="452">
        <v>501807</v>
      </c>
      <c r="E678" s="475">
        <v>501820</v>
      </c>
      <c r="F678" s="180"/>
    </row>
    <row r="679" spans="1:7" ht="15.75" thickBot="1">
      <c r="A679" s="479" t="s">
        <v>478</v>
      </c>
      <c r="B679" s="442">
        <v>4519305</v>
      </c>
      <c r="C679" s="480">
        <v>4685297</v>
      </c>
      <c r="D679" s="480">
        <v>4850960</v>
      </c>
      <c r="E679" s="481">
        <v>4977642</v>
      </c>
      <c r="F679" s="6"/>
      <c r="G679" s="4"/>
    </row>
    <row r="680" spans="1:7" ht="15.75" thickBot="1">
      <c r="A680" s="6"/>
      <c r="B680" s="6"/>
      <c r="C680" s="6"/>
      <c r="D680" s="6"/>
      <c r="E680" s="6"/>
      <c r="F680" s="6"/>
      <c r="G680" s="4"/>
    </row>
    <row r="681" spans="1:7" ht="15.75" thickBot="1">
      <c r="A681" s="464" t="s">
        <v>635</v>
      </c>
      <c r="B681" s="465"/>
      <c r="C681" s="349"/>
      <c r="D681" s="349"/>
      <c r="E681" s="404"/>
      <c r="F681" s="6"/>
      <c r="G681" s="4"/>
    </row>
    <row r="682" spans="1:7">
      <c r="A682" s="466" t="s">
        <v>479</v>
      </c>
      <c r="B682" s="467"/>
      <c r="C682" s="468"/>
      <c r="D682" s="468"/>
      <c r="E682" s="482"/>
      <c r="F682" s="6"/>
      <c r="G682" s="4"/>
    </row>
    <row r="683" spans="1:7">
      <c r="A683" s="395" t="s">
        <v>480</v>
      </c>
      <c r="B683" s="369">
        <v>82917</v>
      </c>
      <c r="C683" s="232">
        <v>67548</v>
      </c>
      <c r="D683" s="232">
        <v>69563</v>
      </c>
      <c r="E683" s="407">
        <v>48688</v>
      </c>
      <c r="F683" s="6"/>
      <c r="G683" s="4"/>
    </row>
    <row r="684" spans="1:7">
      <c r="A684" s="395" t="s">
        <v>221</v>
      </c>
      <c r="B684" s="369">
        <v>12516</v>
      </c>
      <c r="C684" s="232">
        <v>12601</v>
      </c>
      <c r="D684" s="232">
        <v>14935</v>
      </c>
      <c r="E684" s="407">
        <v>13159</v>
      </c>
      <c r="F684" s="6"/>
      <c r="G684" s="4"/>
    </row>
    <row r="685" spans="1:7">
      <c r="A685" s="395" t="s">
        <v>481</v>
      </c>
      <c r="B685" s="483">
        <v>634950</v>
      </c>
      <c r="C685" s="484">
        <v>682717</v>
      </c>
      <c r="D685" s="484">
        <v>717528</v>
      </c>
      <c r="E685" s="407">
        <v>752367</v>
      </c>
      <c r="F685" s="6"/>
      <c r="G685" s="4"/>
    </row>
    <row r="686" spans="1:7">
      <c r="A686" s="396" t="s">
        <v>117</v>
      </c>
      <c r="B686" s="470">
        <v>150784</v>
      </c>
      <c r="C686" s="422">
        <v>113157</v>
      </c>
      <c r="D686" s="422">
        <v>134785</v>
      </c>
      <c r="E686" s="408">
        <v>143245</v>
      </c>
      <c r="F686" s="6"/>
      <c r="G686" s="4"/>
    </row>
    <row r="687" spans="1:7">
      <c r="A687" s="471" t="s">
        <v>709</v>
      </c>
      <c r="B687" s="472">
        <v>881167</v>
      </c>
      <c r="C687" s="452">
        <v>876023</v>
      </c>
      <c r="D687" s="452">
        <v>936811</v>
      </c>
      <c r="E687" s="408">
        <v>957459</v>
      </c>
      <c r="F687" s="6"/>
      <c r="G687" s="4"/>
    </row>
    <row r="688" spans="1:7">
      <c r="A688" s="509" t="s">
        <v>710</v>
      </c>
      <c r="B688" s="490"/>
      <c r="C688" s="460"/>
      <c r="D688" s="460"/>
      <c r="E688" s="510"/>
      <c r="F688" s="6"/>
      <c r="G688" s="4"/>
    </row>
    <row r="689" spans="1:7">
      <c r="A689" s="395" t="s">
        <v>711</v>
      </c>
      <c r="B689" s="406">
        <v>127284</v>
      </c>
      <c r="C689" s="232">
        <v>129415</v>
      </c>
      <c r="D689" s="232">
        <v>131671</v>
      </c>
      <c r="E689" s="407">
        <v>129484</v>
      </c>
      <c r="F689" s="6"/>
      <c r="G689" s="4"/>
    </row>
    <row r="690" spans="1:7">
      <c r="A690" s="395" t="s">
        <v>222</v>
      </c>
      <c r="B690" s="406">
        <v>2799808</v>
      </c>
      <c r="C690" s="232">
        <v>2880479</v>
      </c>
      <c r="D690" s="232">
        <v>2960559</v>
      </c>
      <c r="E690" s="476">
        <v>3037666</v>
      </c>
      <c r="F690" s="6"/>
      <c r="G690" s="4"/>
    </row>
    <row r="691" spans="1:7">
      <c r="A691" s="396" t="s">
        <v>117</v>
      </c>
      <c r="B691" s="472">
        <v>163087</v>
      </c>
      <c r="C691" s="422">
        <v>210529</v>
      </c>
      <c r="D691" s="422">
        <v>212025</v>
      </c>
      <c r="E691" s="477">
        <v>213090</v>
      </c>
      <c r="F691" s="6"/>
      <c r="G691" s="4"/>
    </row>
    <row r="692" spans="1:7">
      <c r="A692" s="471" t="s">
        <v>941</v>
      </c>
      <c r="B692" s="472">
        <v>3090179</v>
      </c>
      <c r="C692" s="422">
        <v>3220423</v>
      </c>
      <c r="D692" s="422">
        <v>3304255</v>
      </c>
      <c r="E692" s="477">
        <v>3380240</v>
      </c>
      <c r="F692" s="6"/>
      <c r="G692" s="4"/>
    </row>
    <row r="693" spans="1:7">
      <c r="A693" s="395" t="s">
        <v>65</v>
      </c>
      <c r="B693" s="406">
        <v>4123</v>
      </c>
      <c r="C693" s="232">
        <v>4228</v>
      </c>
      <c r="D693" s="232">
        <v>4587</v>
      </c>
      <c r="E693" s="476">
        <v>5145</v>
      </c>
      <c r="F693" s="6"/>
      <c r="G693" s="4"/>
    </row>
    <row r="694" spans="1:7">
      <c r="A694" s="395" t="s">
        <v>640</v>
      </c>
      <c r="B694" s="406">
        <v>543836</v>
      </c>
      <c r="C694" s="232">
        <v>584623</v>
      </c>
      <c r="D694" s="232">
        <v>605307</v>
      </c>
      <c r="E694" s="476">
        <v>634798</v>
      </c>
      <c r="F694" s="6"/>
      <c r="G694" s="4"/>
    </row>
    <row r="695" spans="1:7" ht="15.75" thickBot="1">
      <c r="A695" s="485" t="s">
        <v>634</v>
      </c>
      <c r="B695" s="486">
        <v>4519305</v>
      </c>
      <c r="C695" s="456">
        <v>4685297</v>
      </c>
      <c r="D695" s="456">
        <v>4850960</v>
      </c>
      <c r="E695" s="492">
        <v>4977642</v>
      </c>
      <c r="F695" s="6"/>
      <c r="G695" s="4"/>
    </row>
    <row r="696" spans="1:7">
      <c r="A696" s="6"/>
      <c r="B696" s="6"/>
      <c r="C696" s="6"/>
      <c r="D696" s="6"/>
      <c r="E696" s="6"/>
      <c r="F696" s="6"/>
      <c r="G696" s="4"/>
    </row>
    <row r="697" spans="1:7">
      <c r="A697" s="6"/>
      <c r="B697" s="6"/>
      <c r="C697" s="6"/>
      <c r="D697" s="6"/>
      <c r="E697" s="6"/>
      <c r="F697" s="6"/>
      <c r="G697" s="4"/>
    </row>
    <row r="698" spans="1:7">
      <c r="A698" s="6"/>
      <c r="B698" s="6"/>
      <c r="C698" s="6"/>
      <c r="D698" s="6"/>
      <c r="E698" s="6"/>
      <c r="F698" s="6"/>
      <c r="G698" s="4"/>
    </row>
    <row r="699" spans="1:7">
      <c r="A699" s="6"/>
      <c r="B699" s="6"/>
      <c r="C699" s="6"/>
      <c r="D699" s="6"/>
      <c r="E699" s="6"/>
      <c r="F699" s="6"/>
      <c r="G699" s="4"/>
    </row>
    <row r="700" spans="1:7">
      <c r="A700" s="6"/>
      <c r="B700" s="6"/>
      <c r="C700" s="6"/>
      <c r="D700" s="6"/>
      <c r="E700" s="6"/>
      <c r="F700" s="6"/>
      <c r="G700" s="4"/>
    </row>
    <row r="701" spans="1:7">
      <c r="A701" s="6"/>
      <c r="B701" s="6"/>
      <c r="C701" s="6"/>
      <c r="D701" s="6"/>
      <c r="E701" s="6"/>
      <c r="F701" s="6"/>
      <c r="G701" s="4"/>
    </row>
    <row r="702" spans="1:7">
      <c r="A702" s="6"/>
      <c r="B702" s="6"/>
      <c r="C702" s="6"/>
      <c r="D702" s="6"/>
      <c r="E702" s="6"/>
      <c r="F702" s="6"/>
      <c r="G702" s="4"/>
    </row>
    <row r="703" spans="1:7">
      <c r="A703" s="6"/>
      <c r="B703" s="6"/>
      <c r="C703" s="6"/>
      <c r="D703" s="6"/>
      <c r="E703" s="6"/>
      <c r="F703" s="6"/>
      <c r="G703" s="4"/>
    </row>
    <row r="704" spans="1:7">
      <c r="A704" s="6"/>
      <c r="B704" s="6"/>
      <c r="C704" s="6"/>
      <c r="D704" s="6"/>
      <c r="E704" s="6"/>
      <c r="F704" s="6"/>
      <c r="G704" s="4"/>
    </row>
    <row r="705" spans="1:7">
      <c r="A705" s="6"/>
      <c r="B705" s="461">
        <v>2006</v>
      </c>
      <c r="C705" s="6"/>
      <c r="D705" s="6"/>
      <c r="E705" s="462">
        <v>2007</v>
      </c>
      <c r="F705" s="6"/>
      <c r="G705" s="4"/>
    </row>
    <row r="706" spans="1:7" ht="15.75" thickBot="1">
      <c r="A706" s="374" t="s">
        <v>66</v>
      </c>
      <c r="B706" s="461"/>
      <c r="C706" s="6"/>
      <c r="D706" s="6"/>
      <c r="E706" s="463" t="s">
        <v>926</v>
      </c>
      <c r="F706" s="6"/>
      <c r="G706" s="4"/>
    </row>
    <row r="707" spans="1:7" ht="15.75" thickBot="1">
      <c r="A707" s="464" t="s">
        <v>135</v>
      </c>
      <c r="B707" s="465" t="s">
        <v>558</v>
      </c>
      <c r="C707" s="349" t="s">
        <v>555</v>
      </c>
      <c r="D707" s="1043" t="s">
        <v>556</v>
      </c>
      <c r="E707" s="404" t="s">
        <v>557</v>
      </c>
      <c r="F707" s="180"/>
    </row>
    <row r="708" spans="1:7">
      <c r="A708" s="466" t="s">
        <v>136</v>
      </c>
      <c r="B708" s="467"/>
      <c r="C708" s="468"/>
      <c r="D708" s="468"/>
      <c r="E708" s="482"/>
      <c r="F708" s="6"/>
    </row>
    <row r="709" spans="1:7">
      <c r="A709" s="395" t="s">
        <v>137</v>
      </c>
      <c r="B709" s="406">
        <v>381552</v>
      </c>
      <c r="C709" s="232">
        <v>363892</v>
      </c>
      <c r="D709" s="232">
        <v>510881</v>
      </c>
      <c r="E709" s="407">
        <v>522851</v>
      </c>
      <c r="F709" s="6"/>
    </row>
    <row r="710" spans="1:7">
      <c r="A710" s="395" t="s">
        <v>865</v>
      </c>
      <c r="B710" s="406">
        <v>7574</v>
      </c>
      <c r="C710" s="232">
        <v>3076</v>
      </c>
      <c r="D710" s="232">
        <v>3083</v>
      </c>
      <c r="E710" s="407">
        <v>3078</v>
      </c>
      <c r="F710" s="6"/>
    </row>
    <row r="711" spans="1:7">
      <c r="A711" s="395" t="s">
        <v>114</v>
      </c>
      <c r="B711" s="488">
        <v>1023490</v>
      </c>
      <c r="C711" s="489">
        <v>1132099</v>
      </c>
      <c r="D711" s="489">
        <v>1676464</v>
      </c>
      <c r="E711" s="407">
        <v>1343128</v>
      </c>
      <c r="F711" s="6"/>
    </row>
    <row r="712" spans="1:7">
      <c r="A712" s="396" t="s">
        <v>117</v>
      </c>
      <c r="B712" s="472">
        <v>1539698</v>
      </c>
      <c r="C712" s="422">
        <v>1825897</v>
      </c>
      <c r="D712" s="422">
        <v>1692507</v>
      </c>
      <c r="E712" s="408">
        <v>1625914</v>
      </c>
      <c r="F712" s="6"/>
    </row>
    <row r="713" spans="1:7">
      <c r="A713" s="471" t="s">
        <v>472</v>
      </c>
      <c r="B713" s="472">
        <v>2952314</v>
      </c>
      <c r="C713" s="422">
        <v>3324964</v>
      </c>
      <c r="D713" s="422">
        <v>3882935</v>
      </c>
      <c r="E713" s="408">
        <v>3494971</v>
      </c>
      <c r="F713" s="6"/>
    </row>
    <row r="714" spans="1:7">
      <c r="A714" s="379" t="s">
        <v>67</v>
      </c>
      <c r="B714" s="490">
        <v>355609</v>
      </c>
      <c r="C714" s="460">
        <v>370905</v>
      </c>
      <c r="D714" s="460">
        <v>337616</v>
      </c>
      <c r="E714" s="491">
        <v>308694</v>
      </c>
      <c r="F714" s="6"/>
    </row>
    <row r="715" spans="1:7">
      <c r="A715" s="395" t="s">
        <v>473</v>
      </c>
      <c r="B715" s="406">
        <v>467617</v>
      </c>
      <c r="C715" s="232">
        <v>506433</v>
      </c>
      <c r="D715" s="232">
        <v>614597</v>
      </c>
      <c r="E715" s="476">
        <v>623342</v>
      </c>
      <c r="F715" s="6"/>
    </row>
    <row r="716" spans="1:7">
      <c r="A716" s="395" t="s">
        <v>681</v>
      </c>
      <c r="B716" s="406">
        <v>187400</v>
      </c>
      <c r="C716" s="232">
        <v>187400</v>
      </c>
      <c r="D716" s="232">
        <v>187400</v>
      </c>
      <c r="E716" s="407">
        <v>187400</v>
      </c>
      <c r="F716" s="6"/>
    </row>
    <row r="717" spans="1:7">
      <c r="A717" s="395" t="s">
        <v>474</v>
      </c>
      <c r="B717" s="406">
        <v>1400353</v>
      </c>
      <c r="C717" s="232">
        <v>1402160</v>
      </c>
      <c r="D717" s="232">
        <v>1412900</v>
      </c>
      <c r="E717" s="407">
        <v>1382860</v>
      </c>
      <c r="F717" s="6"/>
    </row>
    <row r="718" spans="1:7">
      <c r="A718" s="396" t="s">
        <v>682</v>
      </c>
      <c r="B718" s="472">
        <v>1005734</v>
      </c>
      <c r="C718" s="422">
        <v>1018696</v>
      </c>
      <c r="D718" s="422">
        <v>1029913</v>
      </c>
      <c r="E718" s="477">
        <v>1100795</v>
      </c>
      <c r="F718" s="6"/>
    </row>
    <row r="719" spans="1:7" ht="15.75" thickBot="1">
      <c r="A719" s="479" t="s">
        <v>478</v>
      </c>
      <c r="B719" s="442">
        <v>6369027</v>
      </c>
      <c r="C719" s="480">
        <v>6810558</v>
      </c>
      <c r="D719" s="480">
        <v>7465361</v>
      </c>
      <c r="E719" s="481">
        <v>7098062</v>
      </c>
      <c r="F719" s="6"/>
    </row>
    <row r="720" spans="1:7" ht="15.75" thickBot="1">
      <c r="A720" s="6"/>
      <c r="B720" s="6"/>
      <c r="C720" s="6"/>
      <c r="D720" s="6"/>
      <c r="E720" s="6"/>
      <c r="F720" s="6"/>
      <c r="G720" s="4"/>
    </row>
    <row r="721" spans="1:7" ht="15.75" thickBot="1">
      <c r="A721" s="464" t="s">
        <v>635</v>
      </c>
      <c r="B721" s="465"/>
      <c r="C721" s="349"/>
      <c r="D721" s="1043"/>
      <c r="E721" s="404"/>
      <c r="F721" s="180"/>
    </row>
    <row r="722" spans="1:7">
      <c r="A722" s="466" t="s">
        <v>479</v>
      </c>
      <c r="B722" s="467"/>
      <c r="C722" s="468"/>
      <c r="D722" s="468"/>
      <c r="E722" s="469"/>
      <c r="F722" s="6"/>
      <c r="G722" s="4"/>
    </row>
    <row r="723" spans="1:7">
      <c r="A723" s="395" t="s">
        <v>480</v>
      </c>
      <c r="B723" s="406">
        <v>220448</v>
      </c>
      <c r="C723" s="232">
        <v>329624</v>
      </c>
      <c r="D723" s="232">
        <v>338052</v>
      </c>
      <c r="E723" s="407">
        <v>80944</v>
      </c>
      <c r="F723" s="6"/>
      <c r="G723" s="4"/>
    </row>
    <row r="724" spans="1:7">
      <c r="A724" s="395" t="s">
        <v>221</v>
      </c>
      <c r="B724" s="406">
        <v>825028</v>
      </c>
      <c r="C724" s="232">
        <v>963939</v>
      </c>
      <c r="D724" s="232">
        <v>1160617</v>
      </c>
      <c r="E724" s="407">
        <v>1167324</v>
      </c>
      <c r="F724" s="6"/>
      <c r="G724" s="4"/>
    </row>
    <row r="725" spans="1:7">
      <c r="A725" s="396" t="s">
        <v>117</v>
      </c>
      <c r="B725" s="472">
        <v>1172416</v>
      </c>
      <c r="C725" s="422">
        <v>1324318</v>
      </c>
      <c r="D725" s="422">
        <v>1387184</v>
      </c>
      <c r="E725" s="408">
        <v>1392333</v>
      </c>
      <c r="F725" s="6"/>
      <c r="G725" s="4"/>
    </row>
    <row r="726" spans="1:7">
      <c r="A726" s="471" t="s">
        <v>709</v>
      </c>
      <c r="B726" s="472">
        <v>2217892</v>
      </c>
      <c r="C726" s="422">
        <v>2617881</v>
      </c>
      <c r="D726" s="422">
        <v>2885853</v>
      </c>
      <c r="E726" s="408">
        <v>2640601</v>
      </c>
      <c r="F726" s="6"/>
      <c r="G726" s="4"/>
    </row>
    <row r="727" spans="1:7">
      <c r="A727" s="509" t="s">
        <v>710</v>
      </c>
      <c r="B727" s="490"/>
      <c r="C727" s="460"/>
      <c r="D727" s="460"/>
      <c r="E727" s="510"/>
      <c r="F727" s="6"/>
      <c r="G727" s="4"/>
    </row>
    <row r="728" spans="1:7">
      <c r="A728" s="395" t="s">
        <v>711</v>
      </c>
      <c r="B728" s="406">
        <v>804854</v>
      </c>
      <c r="C728" s="232">
        <v>802173</v>
      </c>
      <c r="D728" s="232">
        <v>927711</v>
      </c>
      <c r="E728" s="407">
        <v>925259</v>
      </c>
      <c r="F728" s="6"/>
      <c r="G728" s="4"/>
    </row>
    <row r="729" spans="1:7">
      <c r="A729" s="395" t="s">
        <v>64</v>
      </c>
      <c r="B729" s="406">
        <v>161604</v>
      </c>
      <c r="C729" s="232">
        <v>156445</v>
      </c>
      <c r="D729" s="232">
        <v>157463</v>
      </c>
      <c r="E729" s="476">
        <v>164701</v>
      </c>
      <c r="F729" s="6"/>
      <c r="G729" s="4"/>
    </row>
    <row r="730" spans="1:7">
      <c r="A730" s="396" t="s">
        <v>117</v>
      </c>
      <c r="B730" s="472">
        <v>332586</v>
      </c>
      <c r="C730" s="422">
        <v>358479</v>
      </c>
      <c r="D730" s="422">
        <v>415043</v>
      </c>
      <c r="E730" s="477">
        <v>410354</v>
      </c>
      <c r="F730" s="6"/>
      <c r="G730" s="4"/>
    </row>
    <row r="731" spans="1:7">
      <c r="A731" s="471" t="s">
        <v>941</v>
      </c>
      <c r="B731" s="472">
        <v>1299044</v>
      </c>
      <c r="C731" s="422">
        <v>1317097</v>
      </c>
      <c r="D731" s="422">
        <v>1500217</v>
      </c>
      <c r="E731" s="477">
        <v>1500314</v>
      </c>
      <c r="F731" s="6"/>
      <c r="G731" s="4"/>
    </row>
    <row r="732" spans="1:7">
      <c r="A732" s="395" t="s">
        <v>65</v>
      </c>
      <c r="B732" s="406">
        <v>34572</v>
      </c>
      <c r="C732" s="232">
        <v>35593</v>
      </c>
      <c r="D732" s="232">
        <v>36363</v>
      </c>
      <c r="E732" s="476">
        <v>32808</v>
      </c>
      <c r="F732" s="6"/>
      <c r="G732" s="4"/>
    </row>
    <row r="733" spans="1:7">
      <c r="A733" s="395" t="s">
        <v>211</v>
      </c>
      <c r="B733" s="406">
        <v>2817519</v>
      </c>
      <c r="C733" s="232">
        <v>2839987</v>
      </c>
      <c r="D733" s="232">
        <v>3042928</v>
      </c>
      <c r="E733" s="476">
        <v>2924339</v>
      </c>
      <c r="F733" s="6"/>
      <c r="G733" s="4"/>
    </row>
    <row r="734" spans="1:7" ht="15.75" thickBot="1">
      <c r="A734" s="485" t="s">
        <v>634</v>
      </c>
      <c r="B734" s="486">
        <v>6369027</v>
      </c>
      <c r="C734" s="456">
        <v>6810558</v>
      </c>
      <c r="D734" s="456">
        <v>7465361</v>
      </c>
      <c r="E734" s="492">
        <v>7098062</v>
      </c>
      <c r="F734" s="6"/>
      <c r="G734" s="4"/>
    </row>
    <row r="735" spans="1:7">
      <c r="A735" s="6"/>
      <c r="B735" s="6"/>
      <c r="C735" s="4"/>
      <c r="D735" s="4"/>
      <c r="E735" s="4"/>
      <c r="F735" s="6"/>
      <c r="G735" s="4"/>
    </row>
    <row r="736" spans="1:7">
      <c r="A736" s="6"/>
      <c r="B736" s="6"/>
      <c r="C736" s="4"/>
      <c r="D736" s="4"/>
      <c r="E736" s="4"/>
      <c r="F736" s="6"/>
      <c r="G736" s="4"/>
    </row>
    <row r="737" spans="1:7">
      <c r="A737" s="6"/>
      <c r="B737" s="6"/>
      <c r="C737" s="4"/>
      <c r="D737" s="4"/>
      <c r="E737" s="4"/>
      <c r="F737" s="6"/>
      <c r="G737" s="4"/>
    </row>
    <row r="738" spans="1:7">
      <c r="A738" s="6"/>
      <c r="B738" s="6"/>
      <c r="C738" s="4"/>
      <c r="D738" s="4"/>
      <c r="E738" s="4"/>
      <c r="F738" s="6"/>
      <c r="G738" s="4"/>
    </row>
    <row r="739" spans="1:7" ht="15" customHeight="1">
      <c r="B739" s="6"/>
      <c r="C739" s="1428" t="s">
        <v>818</v>
      </c>
      <c r="D739" s="4"/>
      <c r="E739" s="4"/>
      <c r="F739" s="6"/>
      <c r="G739" s="4"/>
    </row>
    <row r="740" spans="1:7" ht="18" customHeight="1">
      <c r="A740" s="493" t="s">
        <v>683</v>
      </c>
      <c r="B740" s="6"/>
      <c r="C740" s="1428"/>
      <c r="D740" s="4"/>
      <c r="E740" s="4"/>
      <c r="F740" s="6"/>
      <c r="G740" s="4"/>
    </row>
    <row r="741" spans="1:7">
      <c r="B741" s="6"/>
      <c r="C741" s="1428"/>
      <c r="D741" s="4"/>
      <c r="E741" s="4"/>
      <c r="F741" s="6"/>
      <c r="G741" s="4"/>
    </row>
    <row r="742" spans="1:7" ht="18" customHeight="1">
      <c r="B742" s="1428" t="s">
        <v>684</v>
      </c>
      <c r="C742" s="1428"/>
      <c r="D742" s="4"/>
      <c r="E742" s="4"/>
      <c r="F742" s="6"/>
      <c r="G742" s="4"/>
    </row>
    <row r="743" spans="1:7" ht="15" customHeight="1">
      <c r="B743" s="1428"/>
      <c r="C743" s="1428"/>
      <c r="D743" s="1060"/>
      <c r="E743" s="4"/>
      <c r="F743" s="6"/>
      <c r="G743" s="4"/>
    </row>
    <row r="744" spans="1:7" ht="15.75" thickBot="1">
      <c r="A744" s="462"/>
      <c r="B744" s="494"/>
      <c r="C744" s="495" t="s">
        <v>657</v>
      </c>
      <c r="D744" s="1060"/>
      <c r="F744" s="6"/>
      <c r="G744" s="4"/>
    </row>
    <row r="745" spans="1:7">
      <c r="A745" s="496" t="s">
        <v>507</v>
      </c>
      <c r="B745" s="497">
        <v>256540</v>
      </c>
      <c r="C745" s="498">
        <v>305571</v>
      </c>
      <c r="D745" s="406"/>
      <c r="E745" s="4"/>
      <c r="F745" s="6"/>
      <c r="G745" s="4"/>
    </row>
    <row r="746" spans="1:7">
      <c r="A746" s="499" t="s">
        <v>379</v>
      </c>
      <c r="B746" s="452">
        <v>-276749</v>
      </c>
      <c r="C746" s="473">
        <v>-431086</v>
      </c>
      <c r="D746" s="406"/>
      <c r="E746" s="4"/>
      <c r="F746" s="6"/>
      <c r="G746" s="4"/>
    </row>
    <row r="747" spans="1:7">
      <c r="A747" s="499" t="s">
        <v>885</v>
      </c>
      <c r="B747" s="452">
        <v>179627</v>
      </c>
      <c r="C747" s="473">
        <v>59598</v>
      </c>
      <c r="D747" s="406"/>
      <c r="E747" s="4"/>
      <c r="F747" s="6"/>
      <c r="G747" s="4"/>
    </row>
    <row r="748" spans="1:7">
      <c r="A748" s="499" t="s">
        <v>107</v>
      </c>
      <c r="B748" s="500" t="s">
        <v>650</v>
      </c>
      <c r="C748" s="473">
        <v>3300</v>
      </c>
      <c r="D748" s="406"/>
      <c r="E748" s="4"/>
      <c r="F748" s="6"/>
      <c r="G748" s="4"/>
    </row>
    <row r="749" spans="1:7">
      <c r="A749" s="501" t="s">
        <v>108</v>
      </c>
      <c r="B749" s="460">
        <v>159418</v>
      </c>
      <c r="C749" s="473">
        <v>-62617</v>
      </c>
      <c r="D749" s="406"/>
      <c r="E749" s="4"/>
      <c r="F749" s="6"/>
      <c r="G749" s="4"/>
    </row>
    <row r="750" spans="1:7" ht="15.75" thickBot="1">
      <c r="A750" s="502" t="s">
        <v>109</v>
      </c>
      <c r="B750" s="456">
        <v>117630</v>
      </c>
      <c r="C750" s="487">
        <v>585468</v>
      </c>
      <c r="D750" s="406"/>
      <c r="E750" s="4"/>
      <c r="F750" s="6"/>
      <c r="G750" s="4"/>
    </row>
    <row r="751" spans="1:7" ht="15.75" thickBot="1">
      <c r="A751" s="503" t="s">
        <v>110</v>
      </c>
      <c r="B751" s="480">
        <v>277048</v>
      </c>
      <c r="C751" s="504">
        <v>522851</v>
      </c>
      <c r="D751" s="406"/>
      <c r="E751" s="4"/>
      <c r="F751" s="6"/>
      <c r="G751" s="4"/>
    </row>
    <row r="752" spans="1:7">
      <c r="A752" s="178"/>
      <c r="B752" s="3"/>
      <c r="C752" s="3"/>
      <c r="D752" s="3"/>
      <c r="E752" s="3"/>
      <c r="F752" s="6"/>
      <c r="G752" s="5"/>
    </row>
    <row r="753" spans="1:7">
      <c r="A753" s="178"/>
      <c r="B753" s="3"/>
      <c r="C753" s="3"/>
      <c r="D753" s="3"/>
      <c r="E753" s="3"/>
      <c r="F753" s="6"/>
      <c r="G753" s="5"/>
    </row>
    <row r="754" spans="1:7">
      <c r="A754" s="178"/>
      <c r="B754" s="3"/>
      <c r="C754" s="3"/>
      <c r="D754" s="3"/>
      <c r="E754" s="3"/>
      <c r="F754" s="6"/>
      <c r="G754" s="5"/>
    </row>
    <row r="755" spans="1:7">
      <c r="A755" s="178"/>
      <c r="B755" s="3"/>
      <c r="C755" s="3"/>
      <c r="D755" s="3"/>
      <c r="E755" s="3"/>
      <c r="F755" s="6"/>
      <c r="G755" s="5"/>
    </row>
    <row r="756" spans="1:7">
      <c r="A756" s="178"/>
      <c r="B756" s="3"/>
      <c r="C756" s="3"/>
      <c r="D756" s="3"/>
      <c r="E756" s="3"/>
      <c r="F756" s="6"/>
      <c r="G756" s="5"/>
    </row>
    <row r="757" spans="1:7">
      <c r="A757" s="178"/>
      <c r="B757" s="3"/>
      <c r="C757" s="3"/>
      <c r="D757" s="3"/>
      <c r="E757" s="3"/>
      <c r="F757" s="6"/>
      <c r="G757" s="5"/>
    </row>
    <row r="758" spans="1:7">
      <c r="A758" s="178"/>
      <c r="B758" s="3"/>
      <c r="C758" s="3"/>
      <c r="D758" s="3"/>
      <c r="E758" s="3"/>
      <c r="F758" s="6"/>
      <c r="G758" s="5"/>
    </row>
    <row r="759" spans="1:7">
      <c r="A759" s="178"/>
      <c r="B759" s="3"/>
      <c r="C759" s="3"/>
      <c r="D759" s="3"/>
      <c r="E759" s="3"/>
      <c r="F759" s="6"/>
      <c r="G759" s="5"/>
    </row>
    <row r="760" spans="1:7">
      <c r="A760" s="178"/>
      <c r="B760" s="3"/>
      <c r="C760" s="3"/>
      <c r="D760" s="3"/>
      <c r="E760" s="3"/>
      <c r="F760" s="6"/>
      <c r="G760" s="5"/>
    </row>
    <row r="761" spans="1:7">
      <c r="A761" s="178"/>
      <c r="B761" s="3"/>
      <c r="C761" s="3"/>
      <c r="D761" s="3"/>
      <c r="E761" s="3"/>
      <c r="F761" s="6"/>
      <c r="G761" s="5"/>
    </row>
    <row r="762" spans="1:7">
      <c r="A762" s="178"/>
      <c r="B762" s="3"/>
      <c r="C762" s="3"/>
      <c r="D762" s="3"/>
      <c r="E762" s="3"/>
      <c r="F762" s="6"/>
      <c r="G762" s="5"/>
    </row>
    <row r="763" spans="1:7">
      <c r="A763" s="178"/>
      <c r="B763" s="3"/>
      <c r="C763" s="3"/>
      <c r="D763" s="3"/>
      <c r="E763" s="3"/>
      <c r="F763" s="6"/>
      <c r="G763" s="5"/>
    </row>
    <row r="764" spans="1:7">
      <c r="A764" s="178"/>
      <c r="B764" s="3"/>
      <c r="C764" s="3"/>
      <c r="D764" s="3"/>
      <c r="E764" s="3"/>
      <c r="F764" s="6"/>
      <c r="G764" s="5"/>
    </row>
    <row r="765" spans="1:7">
      <c r="A765" s="178"/>
      <c r="B765" s="3"/>
      <c r="C765" s="3"/>
      <c r="D765" s="3"/>
      <c r="E765" s="3"/>
      <c r="F765" s="6"/>
      <c r="G765" s="5"/>
    </row>
    <row r="766" spans="1:7">
      <c r="A766" s="178"/>
      <c r="B766" s="3"/>
      <c r="C766" s="3"/>
      <c r="D766" s="3"/>
      <c r="E766" s="3"/>
      <c r="F766" s="6"/>
      <c r="G766" s="5"/>
    </row>
    <row r="767" spans="1:7">
      <c r="A767" s="178"/>
      <c r="B767" s="3"/>
      <c r="C767" s="3"/>
      <c r="D767" s="3"/>
      <c r="E767" s="3"/>
      <c r="F767" s="6"/>
      <c r="G767" s="5"/>
    </row>
    <row r="768" spans="1:7">
      <c r="A768" s="178"/>
      <c r="B768" s="3"/>
      <c r="C768" s="3"/>
      <c r="D768" s="3"/>
      <c r="E768" s="3"/>
      <c r="F768" s="6"/>
      <c r="G768" s="5"/>
    </row>
    <row r="769" spans="1:7">
      <c r="A769" s="178"/>
      <c r="B769" s="3"/>
      <c r="C769" s="3"/>
      <c r="D769" s="3"/>
      <c r="E769" s="3"/>
      <c r="F769" s="6"/>
      <c r="G769" s="5"/>
    </row>
    <row r="770" spans="1:7">
      <c r="A770" s="178"/>
      <c r="B770" s="3"/>
      <c r="C770" s="3"/>
      <c r="D770" s="3"/>
      <c r="E770" s="3"/>
      <c r="F770" s="6"/>
      <c r="G770" s="5"/>
    </row>
    <row r="771" spans="1:7" ht="20.25">
      <c r="A771" s="344" t="s">
        <v>81</v>
      </c>
      <c r="B771" s="6"/>
      <c r="C771" s="5"/>
      <c r="D771" s="3"/>
      <c r="E771" s="3"/>
      <c r="F771" s="6"/>
    </row>
    <row r="772" spans="1:7">
      <c r="A772" s="7"/>
      <c r="B772" s="6"/>
      <c r="C772" s="5"/>
      <c r="D772" s="3"/>
      <c r="E772" s="3"/>
      <c r="F772" s="6"/>
    </row>
    <row r="773" spans="1:7">
      <c r="A773" s="449" t="s">
        <v>119</v>
      </c>
      <c r="B773" s="6"/>
      <c r="C773" s="5"/>
      <c r="D773" s="3"/>
      <c r="E773" s="3"/>
      <c r="F773" s="6"/>
    </row>
    <row r="774" spans="1:7" ht="15.75" thickBot="1">
      <c r="A774" s="7" t="s">
        <v>753</v>
      </c>
      <c r="B774" s="6"/>
      <c r="C774" s="5"/>
      <c r="D774" s="3"/>
      <c r="E774" s="3"/>
      <c r="F774" s="6"/>
      <c r="G774" s="5" t="s">
        <v>966</v>
      </c>
    </row>
    <row r="775" spans="1:7">
      <c r="A775" s="346" t="s">
        <v>913</v>
      </c>
      <c r="B775" s="367" t="s">
        <v>967</v>
      </c>
      <c r="C775" s="349" t="s">
        <v>968</v>
      </c>
      <c r="D775" s="1043" t="s">
        <v>969</v>
      </c>
      <c r="E775" s="404" t="s">
        <v>115</v>
      </c>
      <c r="F775" s="180"/>
      <c r="G775" s="346" t="s">
        <v>116</v>
      </c>
    </row>
    <row r="776" spans="1:7">
      <c r="A776" s="355" t="s">
        <v>121</v>
      </c>
      <c r="B776" s="369">
        <v>153814</v>
      </c>
      <c r="C776" s="370">
        <v>175882</v>
      </c>
      <c r="D776" s="370">
        <v>190391</v>
      </c>
      <c r="E776" s="407">
        <v>223128</v>
      </c>
      <c r="F776" s="6"/>
      <c r="G776" s="505">
        <v>743215</v>
      </c>
    </row>
    <row r="777" spans="1:7">
      <c r="A777" s="355" t="s">
        <v>122</v>
      </c>
      <c r="B777" s="369">
        <v>131891</v>
      </c>
      <c r="C777" s="370">
        <v>135836</v>
      </c>
      <c r="D777" s="370">
        <v>143343</v>
      </c>
      <c r="E777" s="407">
        <v>143822</v>
      </c>
      <c r="F777" s="6"/>
      <c r="G777" s="505">
        <v>554892</v>
      </c>
    </row>
    <row r="778" spans="1:7">
      <c r="A778" s="451" t="s">
        <v>118</v>
      </c>
      <c r="B778" s="474">
        <v>21923</v>
      </c>
      <c r="C778" s="452">
        <v>40046</v>
      </c>
      <c r="D778" s="452">
        <v>47048</v>
      </c>
      <c r="E778" s="473">
        <v>79306</v>
      </c>
      <c r="F778" s="6"/>
      <c r="G778" s="506">
        <v>188323</v>
      </c>
    </row>
    <row r="779" spans="1:7">
      <c r="A779" s="355" t="s">
        <v>123</v>
      </c>
      <c r="B779" s="406">
        <v>-117</v>
      </c>
      <c r="C779" s="232">
        <v>23351</v>
      </c>
      <c r="D779" s="232">
        <v>1412</v>
      </c>
      <c r="E779" s="372">
        <v>-124</v>
      </c>
      <c r="F779" s="6"/>
      <c r="G779" s="505">
        <v>24522</v>
      </c>
    </row>
    <row r="780" spans="1:7">
      <c r="A780" s="355" t="s">
        <v>714</v>
      </c>
      <c r="B780" s="406">
        <v>21806</v>
      </c>
      <c r="C780" s="232">
        <v>63397</v>
      </c>
      <c r="D780" s="232">
        <v>48460</v>
      </c>
      <c r="E780" s="372">
        <v>79182</v>
      </c>
      <c r="F780" s="6"/>
      <c r="G780" s="505">
        <v>212845</v>
      </c>
    </row>
    <row r="781" spans="1:7">
      <c r="A781" s="355" t="s">
        <v>124</v>
      </c>
      <c r="B781" s="406">
        <v>9734</v>
      </c>
      <c r="C781" s="232">
        <v>23555</v>
      </c>
      <c r="D781" s="232">
        <v>17086</v>
      </c>
      <c r="E781" s="372">
        <v>29202</v>
      </c>
      <c r="F781" s="6"/>
      <c r="G781" s="505">
        <v>78527</v>
      </c>
    </row>
    <row r="782" spans="1:7" ht="15.75" thickBot="1">
      <c r="A782" s="455" t="s">
        <v>126</v>
      </c>
      <c r="B782" s="486">
        <v>12072</v>
      </c>
      <c r="C782" s="456">
        <v>39842</v>
      </c>
      <c r="D782" s="456">
        <v>31374</v>
      </c>
      <c r="E782" s="507">
        <v>49980</v>
      </c>
      <c r="F782" s="6"/>
      <c r="G782" s="508">
        <v>134318</v>
      </c>
    </row>
    <row r="783" spans="1:7">
      <c r="A783" s="189"/>
      <c r="B783" s="6"/>
      <c r="C783" s="6"/>
      <c r="D783" s="6"/>
      <c r="E783" s="6"/>
      <c r="F783" s="6"/>
      <c r="G783" s="4"/>
    </row>
    <row r="784" spans="1:7" ht="15.75" thickBot="1">
      <c r="A784" s="374" t="s">
        <v>754</v>
      </c>
      <c r="B784" s="459"/>
      <c r="C784" s="459"/>
      <c r="D784" s="459"/>
      <c r="E784" s="374"/>
      <c r="F784" s="6"/>
      <c r="G784" s="5"/>
    </row>
    <row r="785" spans="1:7">
      <c r="A785" s="346" t="s">
        <v>913</v>
      </c>
      <c r="B785" s="367"/>
      <c r="C785" s="349"/>
      <c r="D785" s="1043"/>
      <c r="E785" s="404"/>
      <c r="F785" s="180"/>
      <c r="G785" s="346"/>
    </row>
    <row r="786" spans="1:7">
      <c r="A786" s="355" t="s">
        <v>128</v>
      </c>
      <c r="B786" s="406">
        <v>1421493</v>
      </c>
      <c r="C786" s="460">
        <v>1543763</v>
      </c>
      <c r="D786" s="460">
        <v>2192428</v>
      </c>
      <c r="E786" s="407">
        <v>1641384</v>
      </c>
      <c r="F786" s="6"/>
      <c r="G786" s="505">
        <v>6799068</v>
      </c>
    </row>
    <row r="787" spans="1:7">
      <c r="A787" s="355" t="s">
        <v>129</v>
      </c>
      <c r="B787" s="406">
        <v>1450404</v>
      </c>
      <c r="C787" s="232">
        <v>1509712</v>
      </c>
      <c r="D787" s="232">
        <v>2029276</v>
      </c>
      <c r="E787" s="407">
        <v>1772802</v>
      </c>
      <c r="F787" s="6"/>
      <c r="G787" s="505">
        <v>6762194</v>
      </c>
    </row>
    <row r="788" spans="1:7">
      <c r="A788" s="451" t="s">
        <v>118</v>
      </c>
      <c r="B788" s="474">
        <v>-28911</v>
      </c>
      <c r="C788" s="452">
        <v>34051</v>
      </c>
      <c r="D788" s="452">
        <v>163152</v>
      </c>
      <c r="E788" s="473">
        <v>-131418</v>
      </c>
      <c r="F788" s="6"/>
      <c r="G788" s="506">
        <v>36874</v>
      </c>
    </row>
    <row r="789" spans="1:7">
      <c r="A789" s="355" t="s">
        <v>123</v>
      </c>
      <c r="B789" s="406">
        <v>20009</v>
      </c>
      <c r="C789" s="232">
        <v>-2196</v>
      </c>
      <c r="D789" s="232">
        <v>14294</v>
      </c>
      <c r="E789" s="372">
        <v>4503</v>
      </c>
      <c r="F789" s="6"/>
      <c r="G789" s="505">
        <v>36610</v>
      </c>
    </row>
    <row r="790" spans="1:7">
      <c r="A790" s="355" t="s">
        <v>152</v>
      </c>
      <c r="B790" s="406">
        <v>-8902</v>
      </c>
      <c r="C790" s="232">
        <v>31855</v>
      </c>
      <c r="D790" s="232">
        <v>177446</v>
      </c>
      <c r="E790" s="372">
        <v>-126915</v>
      </c>
      <c r="F790" s="6"/>
      <c r="G790" s="505">
        <v>73484</v>
      </c>
    </row>
    <row r="791" spans="1:7">
      <c r="A791" s="355" t="s">
        <v>124</v>
      </c>
      <c r="B791" s="406">
        <v>10432</v>
      </c>
      <c r="C791" s="232">
        <v>43361</v>
      </c>
      <c r="D791" s="232">
        <v>39875</v>
      </c>
      <c r="E791" s="372">
        <v>-10532</v>
      </c>
      <c r="F791" s="6"/>
      <c r="G791" s="505">
        <v>84186</v>
      </c>
    </row>
    <row r="792" spans="1:7" ht="15.75" thickBot="1">
      <c r="A792" s="455" t="s">
        <v>126</v>
      </c>
      <c r="B792" s="486">
        <v>-19334</v>
      </c>
      <c r="C792" s="456">
        <v>-11506</v>
      </c>
      <c r="D792" s="456">
        <v>137571</v>
      </c>
      <c r="E792" s="507">
        <v>-116383</v>
      </c>
      <c r="F792" s="6"/>
      <c r="G792" s="508">
        <v>-10702</v>
      </c>
    </row>
    <row r="793" spans="1:7">
      <c r="A793" s="189"/>
      <c r="B793" s="6"/>
      <c r="C793" s="6"/>
      <c r="D793" s="6"/>
      <c r="E793" s="6"/>
      <c r="F793" s="6"/>
      <c r="G793" s="4"/>
    </row>
    <row r="794" spans="1:7">
      <c r="A794" s="189"/>
      <c r="B794" s="6"/>
      <c r="C794" s="6"/>
      <c r="D794" s="6"/>
      <c r="E794" s="6"/>
      <c r="F794" s="6"/>
      <c r="G794" s="4"/>
    </row>
    <row r="795" spans="1:7">
      <c r="A795" s="189"/>
      <c r="B795" s="6"/>
      <c r="C795" s="6"/>
      <c r="D795" s="6"/>
      <c r="E795" s="6"/>
      <c r="F795" s="6"/>
      <c r="G795" s="4"/>
    </row>
    <row r="796" spans="1:7">
      <c r="F796" s="6"/>
      <c r="G796" s="4"/>
    </row>
    <row r="797" spans="1:7">
      <c r="F797" s="6"/>
      <c r="G797" s="7"/>
    </row>
    <row r="798" spans="1:7">
      <c r="F798" s="180"/>
    </row>
    <row r="799" spans="1:7">
      <c r="A799" s="175" t="s">
        <v>134</v>
      </c>
      <c r="B799" s="461">
        <v>2005</v>
      </c>
      <c r="C799" s="6"/>
      <c r="D799" s="6"/>
      <c r="E799" s="462">
        <v>2006</v>
      </c>
      <c r="F799" s="6"/>
    </row>
    <row r="800" spans="1:7" ht="15.75" thickBot="1">
      <c r="A800" s="7" t="s">
        <v>753</v>
      </c>
      <c r="B800" s="461"/>
      <c r="C800" s="6"/>
      <c r="D800" s="6"/>
      <c r="E800" s="463" t="s">
        <v>509</v>
      </c>
      <c r="F800" s="6"/>
    </row>
    <row r="801" spans="1:7" ht="15.75" thickBot="1">
      <c r="A801" s="464" t="s">
        <v>135</v>
      </c>
      <c r="B801" s="465" t="s">
        <v>558</v>
      </c>
      <c r="C801" s="349" t="s">
        <v>555</v>
      </c>
      <c r="D801" s="1043" t="s">
        <v>556</v>
      </c>
      <c r="E801" s="404" t="s">
        <v>557</v>
      </c>
      <c r="F801" s="6"/>
    </row>
    <row r="802" spans="1:7">
      <c r="A802" s="466" t="s">
        <v>136</v>
      </c>
      <c r="B802" s="467"/>
      <c r="C802" s="468"/>
      <c r="D802" s="468"/>
      <c r="E802" s="469"/>
      <c r="F802" s="6"/>
    </row>
    <row r="803" spans="1:7">
      <c r="A803" s="395" t="s">
        <v>137</v>
      </c>
      <c r="B803" s="369">
        <v>180452</v>
      </c>
      <c r="C803" s="232">
        <v>187269</v>
      </c>
      <c r="D803" s="232">
        <v>176411</v>
      </c>
      <c r="E803" s="407">
        <v>117630</v>
      </c>
      <c r="F803" s="6"/>
    </row>
    <row r="804" spans="1:7">
      <c r="A804" s="395" t="s">
        <v>865</v>
      </c>
      <c r="B804" s="369">
        <v>475728</v>
      </c>
      <c r="C804" s="232">
        <v>503946</v>
      </c>
      <c r="D804" s="232">
        <v>523612</v>
      </c>
      <c r="E804" s="407">
        <v>532895</v>
      </c>
      <c r="F804" s="6"/>
    </row>
    <row r="805" spans="1:7">
      <c r="A805" s="396" t="s">
        <v>117</v>
      </c>
      <c r="B805" s="470">
        <v>178894</v>
      </c>
      <c r="C805" s="422">
        <v>204377</v>
      </c>
      <c r="D805" s="422">
        <v>206092</v>
      </c>
      <c r="E805" s="408">
        <v>200929</v>
      </c>
      <c r="F805" s="6"/>
    </row>
    <row r="806" spans="1:7">
      <c r="A806" s="471" t="s">
        <v>472</v>
      </c>
      <c r="B806" s="472">
        <v>835074</v>
      </c>
      <c r="C806" s="452">
        <v>895592</v>
      </c>
      <c r="D806" s="452">
        <v>906115</v>
      </c>
      <c r="E806" s="408">
        <v>851454</v>
      </c>
      <c r="F806" s="6"/>
    </row>
    <row r="807" spans="1:7">
      <c r="A807" s="451" t="s">
        <v>473</v>
      </c>
      <c r="B807" s="474">
        <v>2644653</v>
      </c>
      <c r="C807" s="452">
        <v>2788864</v>
      </c>
      <c r="D807" s="452">
        <v>2964784</v>
      </c>
      <c r="E807" s="475">
        <v>3131269</v>
      </c>
      <c r="F807" s="6"/>
    </row>
    <row r="808" spans="1:7">
      <c r="A808" s="396" t="s">
        <v>474</v>
      </c>
      <c r="B808" s="472">
        <v>33866</v>
      </c>
      <c r="C808" s="422">
        <v>34053</v>
      </c>
      <c r="D808" s="422">
        <v>36339</v>
      </c>
      <c r="E808" s="408">
        <v>37422</v>
      </c>
      <c r="F808" s="6"/>
    </row>
    <row r="809" spans="1:7">
      <c r="A809" s="395" t="s">
        <v>475</v>
      </c>
      <c r="B809" s="406"/>
      <c r="C809" s="232"/>
      <c r="D809" s="232"/>
      <c r="E809" s="476"/>
      <c r="F809" s="6"/>
    </row>
    <row r="810" spans="1:7">
      <c r="A810" s="395" t="s">
        <v>476</v>
      </c>
      <c r="B810" s="406">
        <v>380238</v>
      </c>
      <c r="C810" s="232">
        <v>384917</v>
      </c>
      <c r="D810" s="232">
        <v>389933</v>
      </c>
      <c r="E810" s="476">
        <v>383156</v>
      </c>
      <c r="F810" s="6"/>
    </row>
    <row r="811" spans="1:7">
      <c r="A811" s="396" t="s">
        <v>117</v>
      </c>
      <c r="B811" s="472">
        <v>104991</v>
      </c>
      <c r="C811" s="422">
        <v>122102</v>
      </c>
      <c r="D811" s="422">
        <v>141837</v>
      </c>
      <c r="E811" s="477">
        <v>164827</v>
      </c>
      <c r="F811" s="6"/>
      <c r="G811" s="4"/>
    </row>
    <row r="812" spans="1:7">
      <c r="A812" s="478" t="s">
        <v>477</v>
      </c>
      <c r="B812" s="474">
        <v>485229</v>
      </c>
      <c r="C812" s="452">
        <v>507019</v>
      </c>
      <c r="D812" s="452">
        <v>531770</v>
      </c>
      <c r="E812" s="475">
        <v>547983</v>
      </c>
      <c r="F812" s="180"/>
    </row>
    <row r="813" spans="1:7" ht="15.75" thickBot="1">
      <c r="A813" s="479" t="s">
        <v>478</v>
      </c>
      <c r="B813" s="442">
        <v>3998822</v>
      </c>
      <c r="C813" s="480">
        <v>4225528</v>
      </c>
      <c r="D813" s="480">
        <v>4439008</v>
      </c>
      <c r="E813" s="481">
        <v>4568128</v>
      </c>
      <c r="F813" s="6"/>
      <c r="G813" s="4"/>
    </row>
    <row r="814" spans="1:7" ht="15.75" thickBot="1">
      <c r="A814" s="6"/>
      <c r="B814" s="6"/>
      <c r="C814" s="6"/>
      <c r="D814" s="6"/>
      <c r="E814" s="6"/>
      <c r="F814" s="6"/>
      <c r="G814" s="4"/>
    </row>
    <row r="815" spans="1:7" ht="15.75" thickBot="1">
      <c r="A815" s="464" t="s">
        <v>635</v>
      </c>
      <c r="B815" s="465"/>
      <c r="C815" s="349"/>
      <c r="D815" s="349"/>
      <c r="E815" s="404"/>
      <c r="F815" s="6"/>
      <c r="G815" s="4"/>
    </row>
    <row r="816" spans="1:7">
      <c r="A816" s="466" t="s">
        <v>479</v>
      </c>
      <c r="B816" s="467"/>
      <c r="C816" s="468"/>
      <c r="D816" s="468"/>
      <c r="E816" s="482"/>
      <c r="F816" s="6"/>
      <c r="G816" s="4"/>
    </row>
    <row r="817" spans="1:7">
      <c r="A817" s="395" t="s">
        <v>480</v>
      </c>
      <c r="B817" s="369">
        <v>42346</v>
      </c>
      <c r="C817" s="232">
        <v>70862</v>
      </c>
      <c r="D817" s="232">
        <v>94848</v>
      </c>
      <c r="E817" s="407">
        <v>136723</v>
      </c>
      <c r="F817" s="6"/>
      <c r="G817" s="4"/>
    </row>
    <row r="818" spans="1:7">
      <c r="A818" s="395" t="s">
        <v>221</v>
      </c>
      <c r="B818" s="369">
        <v>8232</v>
      </c>
      <c r="C818" s="232">
        <v>10643</v>
      </c>
      <c r="D818" s="232">
        <v>12142</v>
      </c>
      <c r="E818" s="407">
        <v>11707</v>
      </c>
      <c r="F818" s="6"/>
      <c r="G818" s="4"/>
    </row>
    <row r="819" spans="1:7">
      <c r="A819" s="395" t="s">
        <v>481</v>
      </c>
      <c r="B819" s="483">
        <v>574814</v>
      </c>
      <c r="C819" s="484">
        <v>591540</v>
      </c>
      <c r="D819" s="484">
        <v>601446</v>
      </c>
      <c r="E819" s="407">
        <v>599952</v>
      </c>
      <c r="F819" s="6"/>
      <c r="G819" s="4"/>
    </row>
    <row r="820" spans="1:7">
      <c r="A820" s="396" t="s">
        <v>117</v>
      </c>
      <c r="B820" s="470">
        <v>112359</v>
      </c>
      <c r="C820" s="422">
        <v>147191</v>
      </c>
      <c r="D820" s="422">
        <v>128119</v>
      </c>
      <c r="E820" s="408">
        <v>169956</v>
      </c>
      <c r="F820" s="6"/>
      <c r="G820" s="4"/>
    </row>
    <row r="821" spans="1:7">
      <c r="A821" s="471" t="s">
        <v>709</v>
      </c>
      <c r="B821" s="472">
        <v>737751</v>
      </c>
      <c r="C821" s="452">
        <v>820236</v>
      </c>
      <c r="D821" s="452">
        <v>836555</v>
      </c>
      <c r="E821" s="408">
        <v>918338</v>
      </c>
      <c r="F821" s="6"/>
      <c r="G821" s="4"/>
    </row>
    <row r="822" spans="1:7">
      <c r="A822" s="509" t="s">
        <v>710</v>
      </c>
      <c r="B822" s="490"/>
      <c r="C822" s="460"/>
      <c r="D822" s="460"/>
      <c r="E822" s="510"/>
      <c r="F822" s="6"/>
      <c r="G822" s="4"/>
    </row>
    <row r="823" spans="1:7">
      <c r="A823" s="395" t="s">
        <v>711</v>
      </c>
      <c r="B823" s="406">
        <v>134879</v>
      </c>
      <c r="C823" s="232">
        <v>131507</v>
      </c>
      <c r="D823" s="232">
        <v>134785</v>
      </c>
      <c r="E823" s="407">
        <v>128097</v>
      </c>
      <c r="F823" s="6"/>
      <c r="G823" s="4"/>
    </row>
    <row r="824" spans="1:7">
      <c r="A824" s="395" t="s">
        <v>64</v>
      </c>
      <c r="B824" s="406">
        <v>14685</v>
      </c>
      <c r="C824" s="232">
        <v>13641</v>
      </c>
      <c r="D824" s="232">
        <v>13614</v>
      </c>
      <c r="E824" s="476">
        <v>13479</v>
      </c>
      <c r="F824" s="6"/>
      <c r="G824" s="4"/>
    </row>
    <row r="825" spans="1:7">
      <c r="A825" s="395" t="s">
        <v>222</v>
      </c>
      <c r="B825" s="406">
        <v>2521860</v>
      </c>
      <c r="C825" s="232">
        <v>2598208</v>
      </c>
      <c r="D825" s="232">
        <v>2680265</v>
      </c>
      <c r="E825" s="476">
        <v>2744321</v>
      </c>
      <c r="F825" s="6"/>
      <c r="G825" s="4"/>
    </row>
    <row r="826" spans="1:7">
      <c r="A826" s="396" t="s">
        <v>117</v>
      </c>
      <c r="B826" s="472">
        <v>149169</v>
      </c>
      <c r="C826" s="422">
        <v>158976</v>
      </c>
      <c r="D826" s="422">
        <v>189180</v>
      </c>
      <c r="E826" s="477">
        <v>170294</v>
      </c>
      <c r="F826" s="6"/>
      <c r="G826" s="4"/>
    </row>
    <row r="827" spans="1:7">
      <c r="A827" s="471" t="s">
        <v>941</v>
      </c>
      <c r="B827" s="472">
        <v>2820593</v>
      </c>
      <c r="C827" s="422">
        <v>2902332</v>
      </c>
      <c r="D827" s="422">
        <v>3017844</v>
      </c>
      <c r="E827" s="477">
        <v>3056191</v>
      </c>
      <c r="F827" s="6"/>
      <c r="G827" s="4"/>
    </row>
    <row r="828" spans="1:7">
      <c r="A828" s="395" t="s">
        <v>65</v>
      </c>
      <c r="B828" s="406">
        <v>5402</v>
      </c>
      <c r="C828" s="232">
        <v>4279</v>
      </c>
      <c r="D828" s="232">
        <v>4054</v>
      </c>
      <c r="E828" s="476">
        <v>4089</v>
      </c>
      <c r="F828" s="6"/>
      <c r="G828" s="4"/>
    </row>
    <row r="829" spans="1:7">
      <c r="A829" s="395" t="s">
        <v>640</v>
      </c>
      <c r="B829" s="406">
        <v>435076</v>
      </c>
      <c r="C829" s="232">
        <v>498681</v>
      </c>
      <c r="D829" s="232">
        <v>580555</v>
      </c>
      <c r="E829" s="476">
        <v>589510</v>
      </c>
      <c r="F829" s="6"/>
      <c r="G829" s="4"/>
    </row>
    <row r="830" spans="1:7" ht="15.75" thickBot="1">
      <c r="A830" s="485" t="s">
        <v>634</v>
      </c>
      <c r="B830" s="486">
        <v>3998822</v>
      </c>
      <c r="C830" s="456">
        <v>4225528</v>
      </c>
      <c r="D830" s="456">
        <v>4439008</v>
      </c>
      <c r="E830" s="492">
        <v>4568128</v>
      </c>
      <c r="F830" s="6"/>
      <c r="G830" s="4"/>
    </row>
    <row r="831" spans="1:7">
      <c r="A831" s="6"/>
      <c r="B831" s="6"/>
      <c r="C831" s="6"/>
      <c r="D831" s="6"/>
      <c r="E831" s="6"/>
      <c r="F831" s="6"/>
      <c r="G831" s="4"/>
    </row>
    <row r="832" spans="1:7">
      <c r="A832" s="6"/>
      <c r="B832" s="6"/>
      <c r="C832" s="6"/>
      <c r="D832" s="6"/>
      <c r="E832" s="6"/>
      <c r="F832" s="6"/>
      <c r="G832" s="4"/>
    </row>
    <row r="833" spans="1:7">
      <c r="A833" s="6"/>
      <c r="B833" s="6"/>
      <c r="C833" s="6"/>
      <c r="D833" s="6"/>
      <c r="E833" s="6"/>
      <c r="F833" s="6"/>
      <c r="G833" s="4"/>
    </row>
    <row r="834" spans="1:7">
      <c r="A834" s="6"/>
      <c r="B834" s="6"/>
      <c r="C834" s="6"/>
      <c r="D834" s="6"/>
      <c r="E834" s="6"/>
      <c r="F834" s="6"/>
      <c r="G834" s="4"/>
    </row>
    <row r="835" spans="1:7">
      <c r="A835" s="6"/>
      <c r="B835" s="6"/>
      <c r="C835" s="6"/>
      <c r="D835" s="6"/>
      <c r="E835" s="6"/>
      <c r="F835" s="6"/>
      <c r="G835" s="4"/>
    </row>
    <row r="836" spans="1:7">
      <c r="A836" s="6"/>
      <c r="B836" s="6"/>
      <c r="C836" s="6"/>
      <c r="D836" s="6"/>
      <c r="E836" s="6"/>
      <c r="F836" s="6"/>
      <c r="G836" s="4"/>
    </row>
    <row r="837" spans="1:7">
      <c r="A837" s="6"/>
      <c r="B837" s="6"/>
      <c r="C837" s="6"/>
      <c r="D837" s="6"/>
      <c r="E837" s="6"/>
      <c r="F837" s="6"/>
      <c r="G837" s="4"/>
    </row>
    <row r="838" spans="1:7">
      <c r="A838" s="6"/>
      <c r="B838" s="6"/>
      <c r="C838" s="6"/>
      <c r="D838" s="6"/>
      <c r="E838" s="6"/>
      <c r="F838" s="6"/>
      <c r="G838" s="4"/>
    </row>
    <row r="839" spans="1:7">
      <c r="A839" s="6"/>
      <c r="B839" s="461">
        <v>2005</v>
      </c>
      <c r="C839" s="6"/>
      <c r="D839" s="6"/>
      <c r="E839" s="462">
        <v>2006</v>
      </c>
      <c r="F839" s="6"/>
      <c r="G839" s="4"/>
    </row>
    <row r="840" spans="1:7" ht="15.75" thickBot="1">
      <c r="A840" s="374" t="s">
        <v>755</v>
      </c>
      <c r="B840" s="461"/>
      <c r="C840" s="6"/>
      <c r="D840" s="6"/>
      <c r="E840" s="463" t="s">
        <v>926</v>
      </c>
      <c r="F840" s="6"/>
      <c r="G840" s="4"/>
    </row>
    <row r="841" spans="1:7" ht="15.75" thickBot="1">
      <c r="A841" s="464" t="s">
        <v>135</v>
      </c>
      <c r="B841" s="465" t="s">
        <v>558</v>
      </c>
      <c r="C841" s="349" t="s">
        <v>555</v>
      </c>
      <c r="D841" s="1043" t="s">
        <v>556</v>
      </c>
      <c r="E841" s="404" t="s">
        <v>557</v>
      </c>
      <c r="F841" s="180"/>
    </row>
    <row r="842" spans="1:7">
      <c r="A842" s="466" t="s">
        <v>136</v>
      </c>
      <c r="B842" s="467"/>
      <c r="C842" s="468"/>
      <c r="D842" s="468"/>
      <c r="E842" s="482"/>
      <c r="F842" s="6"/>
    </row>
    <row r="843" spans="1:7">
      <c r="A843" s="395" t="s">
        <v>137</v>
      </c>
      <c r="B843" s="406">
        <v>327651</v>
      </c>
      <c r="C843" s="232">
        <v>393931</v>
      </c>
      <c r="D843" s="232">
        <v>438661</v>
      </c>
      <c r="E843" s="407">
        <v>585468</v>
      </c>
      <c r="F843" s="6"/>
    </row>
    <row r="844" spans="1:7">
      <c r="A844" s="395" t="s">
        <v>865</v>
      </c>
      <c r="B844" s="406">
        <v>4073</v>
      </c>
      <c r="C844" s="232">
        <v>4071</v>
      </c>
      <c r="D844" s="232">
        <v>4077</v>
      </c>
      <c r="E844" s="407">
        <v>4073</v>
      </c>
      <c r="F844" s="6"/>
    </row>
    <row r="845" spans="1:7">
      <c r="A845" s="395" t="s">
        <v>114</v>
      </c>
      <c r="B845" s="488">
        <v>865106</v>
      </c>
      <c r="C845" s="489">
        <v>1000575</v>
      </c>
      <c r="D845" s="489">
        <v>1337504</v>
      </c>
      <c r="E845" s="407">
        <v>973675</v>
      </c>
      <c r="F845" s="6"/>
    </row>
    <row r="846" spans="1:7">
      <c r="A846" s="396" t="s">
        <v>117</v>
      </c>
      <c r="B846" s="472">
        <v>1189093</v>
      </c>
      <c r="C846" s="422">
        <v>1317568</v>
      </c>
      <c r="D846" s="422">
        <v>1334372</v>
      </c>
      <c r="E846" s="408">
        <v>1393306</v>
      </c>
      <c r="F846" s="6"/>
    </row>
    <row r="847" spans="1:7">
      <c r="A847" s="471" t="s">
        <v>472</v>
      </c>
      <c r="B847" s="472">
        <v>2385923</v>
      </c>
      <c r="C847" s="422">
        <v>2716145</v>
      </c>
      <c r="D847" s="422">
        <v>3114614</v>
      </c>
      <c r="E847" s="408">
        <v>2956522</v>
      </c>
      <c r="F847" s="6"/>
    </row>
    <row r="848" spans="1:7">
      <c r="A848" s="379" t="s">
        <v>67</v>
      </c>
      <c r="B848" s="490">
        <v>313940</v>
      </c>
      <c r="C848" s="460">
        <v>343998</v>
      </c>
      <c r="D848" s="460">
        <v>371895</v>
      </c>
      <c r="E848" s="491">
        <v>360372</v>
      </c>
      <c r="F848" s="6"/>
    </row>
    <row r="849" spans="1:7">
      <c r="A849" s="395" t="s">
        <v>473</v>
      </c>
      <c r="B849" s="406">
        <v>465380</v>
      </c>
      <c r="C849" s="232">
        <v>464700</v>
      </c>
      <c r="D849" s="232">
        <v>500288</v>
      </c>
      <c r="E849" s="476">
        <v>474568</v>
      </c>
      <c r="F849" s="6"/>
    </row>
    <row r="850" spans="1:7">
      <c r="A850" s="395" t="s">
        <v>681</v>
      </c>
      <c r="B850" s="406">
        <v>187400</v>
      </c>
      <c r="C850" s="232">
        <v>187400</v>
      </c>
      <c r="D850" s="232">
        <v>187400</v>
      </c>
      <c r="E850" s="407">
        <v>187400</v>
      </c>
      <c r="F850" s="6"/>
    </row>
    <row r="851" spans="1:7">
      <c r="A851" s="395" t="s">
        <v>474</v>
      </c>
      <c r="B851" s="406">
        <v>1354901</v>
      </c>
      <c r="C851" s="232">
        <v>1345852</v>
      </c>
      <c r="D851" s="232">
        <v>1345339</v>
      </c>
      <c r="E851" s="407">
        <v>1351125</v>
      </c>
      <c r="F851" s="6"/>
    </row>
    <row r="852" spans="1:7">
      <c r="A852" s="396" t="s">
        <v>682</v>
      </c>
      <c r="B852" s="472">
        <v>1199863</v>
      </c>
      <c r="C852" s="422">
        <v>1106129</v>
      </c>
      <c r="D852" s="422">
        <v>1079943</v>
      </c>
      <c r="E852" s="477">
        <v>1056726</v>
      </c>
      <c r="F852" s="6"/>
    </row>
    <row r="853" spans="1:7" ht="15.75" thickBot="1">
      <c r="A853" s="479" t="s">
        <v>478</v>
      </c>
      <c r="B853" s="442">
        <v>5907407</v>
      </c>
      <c r="C853" s="480">
        <v>6164224</v>
      </c>
      <c r="D853" s="480">
        <v>6599479</v>
      </c>
      <c r="E853" s="481">
        <v>6386713</v>
      </c>
      <c r="F853" s="6"/>
    </row>
    <row r="854" spans="1:7" ht="15.75" thickBot="1">
      <c r="A854" s="6"/>
      <c r="B854" s="6"/>
      <c r="C854" s="6"/>
      <c r="D854" s="6"/>
      <c r="E854" s="6"/>
      <c r="F854" s="6"/>
      <c r="G854" s="4"/>
    </row>
    <row r="855" spans="1:7" ht="15.75" thickBot="1">
      <c r="A855" s="464" t="s">
        <v>635</v>
      </c>
      <c r="B855" s="465" t="s">
        <v>558</v>
      </c>
      <c r="C855" s="349" t="s">
        <v>555</v>
      </c>
      <c r="D855" s="1043" t="s">
        <v>556</v>
      </c>
      <c r="E855" s="404" t="s">
        <v>557</v>
      </c>
      <c r="F855" s="180"/>
    </row>
    <row r="856" spans="1:7">
      <c r="A856" s="466" t="s">
        <v>479</v>
      </c>
      <c r="B856" s="467"/>
      <c r="C856" s="468"/>
      <c r="D856" s="468"/>
      <c r="E856" s="469"/>
      <c r="F856" s="6"/>
      <c r="G856" s="4"/>
    </row>
    <row r="857" spans="1:7">
      <c r="A857" s="395" t="s">
        <v>480</v>
      </c>
      <c r="B857" s="406">
        <v>191677</v>
      </c>
      <c r="C857" s="232">
        <v>311405</v>
      </c>
      <c r="D857" s="232">
        <v>321783</v>
      </c>
      <c r="E857" s="407">
        <v>225082</v>
      </c>
      <c r="F857" s="6"/>
      <c r="G857" s="4"/>
    </row>
    <row r="858" spans="1:7">
      <c r="A858" s="395" t="s">
        <v>221</v>
      </c>
      <c r="B858" s="406">
        <v>752804</v>
      </c>
      <c r="C858" s="232">
        <v>847049</v>
      </c>
      <c r="D858" s="232">
        <v>916700</v>
      </c>
      <c r="E858" s="407">
        <v>804394</v>
      </c>
      <c r="F858" s="6"/>
      <c r="G858" s="4"/>
    </row>
    <row r="859" spans="1:7">
      <c r="A859" s="396" t="s">
        <v>117</v>
      </c>
      <c r="B859" s="472">
        <v>1040032</v>
      </c>
      <c r="C859" s="422">
        <v>1144494</v>
      </c>
      <c r="D859" s="422">
        <v>1296755</v>
      </c>
      <c r="E859" s="408">
        <v>1299809</v>
      </c>
      <c r="F859" s="6"/>
      <c r="G859" s="4"/>
    </row>
    <row r="860" spans="1:7">
      <c r="A860" s="471" t="s">
        <v>709</v>
      </c>
      <c r="B860" s="472">
        <v>1984513</v>
      </c>
      <c r="C860" s="422">
        <v>2302948</v>
      </c>
      <c r="D860" s="422">
        <v>2535238</v>
      </c>
      <c r="E860" s="408">
        <v>2329285</v>
      </c>
      <c r="F860" s="6"/>
      <c r="G860" s="4"/>
    </row>
    <row r="861" spans="1:7">
      <c r="A861" s="509" t="s">
        <v>710</v>
      </c>
      <c r="B861" s="490"/>
      <c r="C861" s="460"/>
      <c r="D861" s="460"/>
      <c r="E861" s="510"/>
      <c r="F861" s="6"/>
      <c r="G861" s="4"/>
    </row>
    <row r="862" spans="1:7">
      <c r="A862" s="395" t="s">
        <v>711</v>
      </c>
      <c r="B862" s="406">
        <v>626821</v>
      </c>
      <c r="C862" s="232">
        <v>638502</v>
      </c>
      <c r="D862" s="232">
        <v>595784</v>
      </c>
      <c r="E862" s="407">
        <v>701372</v>
      </c>
      <c r="F862" s="6"/>
      <c r="G862" s="4"/>
    </row>
    <row r="863" spans="1:7">
      <c r="A863" s="395" t="s">
        <v>64</v>
      </c>
      <c r="B863" s="406">
        <v>336456</v>
      </c>
      <c r="C863" s="232">
        <v>208274</v>
      </c>
      <c r="D863" s="232">
        <v>209220</v>
      </c>
      <c r="E863" s="476">
        <v>168768</v>
      </c>
      <c r="F863" s="6"/>
      <c r="G863" s="4"/>
    </row>
    <row r="864" spans="1:7">
      <c r="A864" s="396" t="s">
        <v>117</v>
      </c>
      <c r="B864" s="472">
        <v>296385</v>
      </c>
      <c r="C864" s="422">
        <v>304974</v>
      </c>
      <c r="D864" s="422">
        <v>323070</v>
      </c>
      <c r="E864" s="477">
        <v>352457</v>
      </c>
      <c r="F864" s="6"/>
      <c r="G864" s="4"/>
    </row>
    <row r="865" spans="1:7">
      <c r="A865" s="471" t="s">
        <v>941</v>
      </c>
      <c r="B865" s="472">
        <v>1259662</v>
      </c>
      <c r="C865" s="422">
        <v>1151750</v>
      </c>
      <c r="D865" s="422">
        <v>1128074</v>
      </c>
      <c r="E865" s="477">
        <v>1222597</v>
      </c>
      <c r="F865" s="6"/>
      <c r="G865" s="4"/>
    </row>
    <row r="866" spans="1:7">
      <c r="A866" s="395" t="s">
        <v>65</v>
      </c>
      <c r="B866" s="406">
        <v>22517</v>
      </c>
      <c r="C866" s="232">
        <v>21717</v>
      </c>
      <c r="D866" s="232">
        <v>32571</v>
      </c>
      <c r="E866" s="476">
        <v>32623</v>
      </c>
      <c r="F866" s="6"/>
      <c r="G866" s="4"/>
    </row>
    <row r="867" spans="1:7">
      <c r="A867" s="395" t="s">
        <v>211</v>
      </c>
      <c r="B867" s="406">
        <v>2640715</v>
      </c>
      <c r="C867" s="232">
        <v>2687809</v>
      </c>
      <c r="D867" s="232">
        <v>2903596</v>
      </c>
      <c r="E867" s="476">
        <v>2802208</v>
      </c>
      <c r="F867" s="6"/>
      <c r="G867" s="4"/>
    </row>
    <row r="868" spans="1:7" ht="15.75" thickBot="1">
      <c r="A868" s="485" t="s">
        <v>634</v>
      </c>
      <c r="B868" s="486">
        <v>5907407</v>
      </c>
      <c r="C868" s="456">
        <v>6164224</v>
      </c>
      <c r="D868" s="456">
        <v>6599479</v>
      </c>
      <c r="E868" s="492">
        <v>6386713</v>
      </c>
      <c r="F868" s="6"/>
      <c r="G868" s="4"/>
    </row>
    <row r="869" spans="1:7">
      <c r="A869" s="6"/>
      <c r="B869" s="6"/>
      <c r="C869" s="4"/>
      <c r="D869" s="4"/>
      <c r="E869" s="4"/>
      <c r="F869" s="6"/>
      <c r="G869" s="4"/>
    </row>
    <row r="870" spans="1:7">
      <c r="A870" s="6"/>
      <c r="B870" s="6"/>
      <c r="C870" s="4"/>
      <c r="D870" s="4"/>
      <c r="E870" s="4"/>
      <c r="F870" s="6"/>
      <c r="G870" s="4"/>
    </row>
    <row r="871" spans="1:7">
      <c r="A871" s="6"/>
      <c r="B871" s="6"/>
      <c r="C871" s="4"/>
      <c r="D871" s="4"/>
      <c r="E871" s="4"/>
      <c r="F871" s="6"/>
      <c r="G871" s="4"/>
    </row>
    <row r="872" spans="1:7">
      <c r="A872" s="6"/>
      <c r="B872" s="6"/>
      <c r="C872" s="4"/>
      <c r="D872" s="4"/>
      <c r="E872" s="4"/>
      <c r="F872" s="6"/>
      <c r="G872" s="4"/>
    </row>
    <row r="873" spans="1:7" ht="15" customHeight="1">
      <c r="B873" s="6"/>
      <c r="C873" s="1428" t="s">
        <v>818</v>
      </c>
      <c r="D873" s="4"/>
      <c r="E873" s="4"/>
      <c r="F873" s="6"/>
      <c r="G873" s="4"/>
    </row>
    <row r="874" spans="1:7" ht="18" customHeight="1">
      <c r="A874" s="493" t="s">
        <v>683</v>
      </c>
      <c r="B874" s="6"/>
      <c r="C874" s="1428"/>
      <c r="D874" s="4"/>
      <c r="E874" s="4"/>
      <c r="F874" s="6"/>
      <c r="G874" s="4"/>
    </row>
    <row r="875" spans="1:7">
      <c r="B875" s="6"/>
      <c r="C875" s="1428"/>
      <c r="D875" s="4"/>
      <c r="E875" s="4"/>
      <c r="F875" s="6"/>
      <c r="G875" s="4"/>
    </row>
    <row r="876" spans="1:7" ht="18" customHeight="1">
      <c r="B876" s="1428" t="s">
        <v>684</v>
      </c>
      <c r="C876" s="1428"/>
      <c r="D876" s="4"/>
      <c r="E876" s="4"/>
      <c r="F876" s="6"/>
      <c r="G876" s="4"/>
    </row>
    <row r="877" spans="1:7" ht="15" customHeight="1">
      <c r="B877" s="1428"/>
      <c r="C877" s="1428"/>
      <c r="D877" s="1060"/>
      <c r="E877" s="4"/>
      <c r="F877" s="6"/>
      <c r="G877" s="4"/>
    </row>
    <row r="878" spans="1:7" ht="15.75" thickBot="1">
      <c r="A878" s="462"/>
      <c r="B878" s="494"/>
      <c r="C878" s="495" t="s">
        <v>657</v>
      </c>
      <c r="D878" s="1060"/>
      <c r="F878" s="6"/>
      <c r="G878" s="4"/>
    </row>
    <row r="879" spans="1:7">
      <c r="A879" s="496" t="s">
        <v>507</v>
      </c>
      <c r="B879" s="497">
        <v>147149</v>
      </c>
      <c r="C879" s="498">
        <v>251975</v>
      </c>
      <c r="D879" s="406"/>
      <c r="E879" s="4"/>
      <c r="F879" s="6"/>
      <c r="G879" s="4"/>
    </row>
    <row r="880" spans="1:7">
      <c r="A880" s="499" t="s">
        <v>379</v>
      </c>
      <c r="B880" s="452">
        <v>-563753</v>
      </c>
      <c r="C880" s="473">
        <v>-296376</v>
      </c>
      <c r="D880" s="406"/>
      <c r="E880" s="4"/>
      <c r="F880" s="6"/>
      <c r="G880" s="4"/>
    </row>
    <row r="881" spans="1:7">
      <c r="A881" s="499" t="s">
        <v>885</v>
      </c>
      <c r="B881" s="452">
        <v>274863</v>
      </c>
      <c r="C881" s="473">
        <v>74600</v>
      </c>
      <c r="D881" s="406"/>
      <c r="E881" s="4"/>
      <c r="F881" s="6"/>
      <c r="G881" s="4"/>
    </row>
    <row r="882" spans="1:7">
      <c r="A882" s="499" t="s">
        <v>107</v>
      </c>
      <c r="B882" s="452">
        <v>0</v>
      </c>
      <c r="C882" s="473">
        <v>35537</v>
      </c>
      <c r="D882" s="406"/>
      <c r="E882" s="4"/>
      <c r="F882" s="6"/>
      <c r="G882" s="4"/>
    </row>
    <row r="883" spans="1:7">
      <c r="A883" s="501" t="s">
        <v>108</v>
      </c>
      <c r="B883" s="460">
        <v>-141741</v>
      </c>
      <c r="C883" s="473">
        <v>65736</v>
      </c>
      <c r="D883" s="406"/>
      <c r="E883" s="4"/>
      <c r="F883" s="6"/>
      <c r="G883" s="4"/>
    </row>
    <row r="884" spans="1:7" ht="15.75" thickBot="1">
      <c r="A884" s="502" t="s">
        <v>109</v>
      </c>
      <c r="B884" s="456">
        <v>259371</v>
      </c>
      <c r="C884" s="487">
        <v>519732</v>
      </c>
      <c r="D884" s="406"/>
      <c r="E884" s="4"/>
      <c r="F884" s="6"/>
      <c r="G884" s="4"/>
    </row>
    <row r="885" spans="1:7" ht="15.75" thickBot="1">
      <c r="A885" s="503" t="s">
        <v>110</v>
      </c>
      <c r="B885" s="480">
        <v>117630</v>
      </c>
      <c r="C885" s="504">
        <v>585468</v>
      </c>
      <c r="D885" s="406"/>
      <c r="E885" s="4"/>
      <c r="F885" s="6"/>
      <c r="G885" s="4"/>
    </row>
    <row r="886" spans="1:7">
      <c r="A886" s="178"/>
      <c r="B886" s="3"/>
      <c r="C886" s="3"/>
      <c r="D886" s="3"/>
      <c r="E886" s="3"/>
      <c r="F886" s="6"/>
      <c r="G886" s="5"/>
    </row>
    <row r="887" spans="1:7">
      <c r="A887" s="178"/>
      <c r="B887" s="3"/>
      <c r="C887" s="3"/>
      <c r="D887" s="3"/>
      <c r="E887" s="3"/>
      <c r="F887" s="6"/>
      <c r="G887" s="5"/>
    </row>
    <row r="888" spans="1:7">
      <c r="A888" s="178"/>
      <c r="B888" s="3"/>
      <c r="C888" s="3"/>
      <c r="D888" s="3"/>
      <c r="E888" s="3"/>
      <c r="F888" s="6"/>
      <c r="G888" s="5"/>
    </row>
    <row r="889" spans="1:7">
      <c r="A889" s="178"/>
      <c r="B889" s="3"/>
      <c r="C889" s="3"/>
      <c r="D889" s="3"/>
      <c r="E889" s="3"/>
      <c r="F889" s="6"/>
      <c r="G889" s="5"/>
    </row>
    <row r="890" spans="1:7">
      <c r="A890" s="178"/>
      <c r="B890" s="3"/>
      <c r="C890" s="3"/>
      <c r="D890" s="3"/>
      <c r="E890" s="3"/>
      <c r="F890" s="6"/>
      <c r="G890" s="5"/>
    </row>
    <row r="891" spans="1:7">
      <c r="A891" s="178"/>
      <c r="B891" s="3"/>
      <c r="C891" s="3"/>
      <c r="D891" s="3"/>
      <c r="E891" s="3"/>
      <c r="F891" s="6"/>
      <c r="G891" s="5"/>
    </row>
    <row r="892" spans="1:7">
      <c r="A892" s="178"/>
      <c r="B892" s="3"/>
      <c r="C892" s="3"/>
      <c r="D892" s="3"/>
      <c r="E892" s="3"/>
      <c r="F892" s="6"/>
      <c r="G892" s="5"/>
    </row>
    <row r="893" spans="1:7">
      <c r="A893" s="178"/>
      <c r="B893" s="3"/>
      <c r="C893" s="3"/>
      <c r="D893" s="3"/>
      <c r="E893" s="3"/>
      <c r="F893" s="6"/>
      <c r="G893" s="5"/>
    </row>
    <row r="894" spans="1:7">
      <c r="A894" s="178"/>
      <c r="B894" s="3"/>
      <c r="C894" s="3"/>
      <c r="D894" s="3"/>
      <c r="E894" s="3"/>
      <c r="F894" s="6"/>
      <c r="G894" s="5"/>
    </row>
    <row r="895" spans="1:7">
      <c r="A895" s="178"/>
      <c r="B895" s="3"/>
      <c r="C895" s="3"/>
      <c r="D895" s="3"/>
      <c r="E895" s="3"/>
      <c r="F895" s="6"/>
      <c r="G895" s="5"/>
    </row>
    <row r="896" spans="1:7">
      <c r="A896" s="178"/>
      <c r="B896" s="3"/>
      <c r="C896" s="3"/>
      <c r="D896" s="3"/>
      <c r="E896" s="3"/>
      <c r="F896" s="6"/>
      <c r="G896" s="5"/>
    </row>
    <row r="897" spans="1:7">
      <c r="A897" s="178"/>
      <c r="B897" s="3"/>
      <c r="C897" s="3"/>
      <c r="D897" s="3"/>
      <c r="E897" s="3"/>
      <c r="F897" s="6"/>
      <c r="G897" s="5"/>
    </row>
    <row r="898" spans="1:7">
      <c r="A898" s="178"/>
      <c r="B898" s="3"/>
      <c r="C898" s="3"/>
      <c r="D898" s="3"/>
      <c r="E898" s="3"/>
      <c r="F898" s="6"/>
      <c r="G898" s="5"/>
    </row>
    <row r="899" spans="1:7">
      <c r="A899" s="178"/>
      <c r="B899" s="3"/>
      <c r="C899" s="3"/>
      <c r="D899" s="3"/>
      <c r="E899" s="3"/>
      <c r="F899" s="6"/>
      <c r="G899" s="5"/>
    </row>
    <row r="900" spans="1:7">
      <c r="A900" s="178"/>
      <c r="B900" s="3"/>
      <c r="C900" s="3"/>
      <c r="D900" s="3"/>
      <c r="E900" s="3"/>
      <c r="F900" s="6"/>
      <c r="G900" s="5"/>
    </row>
    <row r="901" spans="1:7">
      <c r="A901" s="178"/>
      <c r="B901" s="3"/>
      <c r="C901" s="3"/>
      <c r="D901" s="3"/>
      <c r="E901" s="3"/>
      <c r="F901" s="6"/>
      <c r="G901" s="5"/>
    </row>
    <row r="902" spans="1:7">
      <c r="A902" s="178"/>
      <c r="B902" s="3"/>
      <c r="C902" s="3"/>
      <c r="D902" s="3"/>
      <c r="E902" s="3"/>
      <c r="F902" s="6"/>
      <c r="G902" s="5"/>
    </row>
    <row r="903" spans="1:7">
      <c r="A903" s="178"/>
      <c r="B903" s="3"/>
      <c r="C903" s="3"/>
      <c r="D903" s="3"/>
      <c r="E903" s="3"/>
      <c r="F903" s="6"/>
      <c r="G903" s="5"/>
    </row>
    <row r="904" spans="1:7">
      <c r="A904" s="178"/>
      <c r="B904" s="3"/>
      <c r="C904" s="3"/>
      <c r="D904" s="3"/>
      <c r="E904" s="3"/>
      <c r="F904" s="6"/>
      <c r="G904" s="5"/>
    </row>
    <row r="905" spans="1:7" ht="20.25">
      <c r="A905" s="344" t="s">
        <v>267</v>
      </c>
      <c r="B905" s="6"/>
      <c r="C905" s="5"/>
      <c r="D905" s="3"/>
      <c r="E905" s="3"/>
      <c r="F905" s="6"/>
    </row>
    <row r="906" spans="1:7">
      <c r="A906" s="7"/>
      <c r="B906" s="6"/>
      <c r="C906" s="5"/>
      <c r="D906" s="3"/>
      <c r="E906" s="3"/>
      <c r="F906" s="6"/>
    </row>
    <row r="907" spans="1:7">
      <c r="A907" s="449" t="s">
        <v>119</v>
      </c>
      <c r="B907" s="6"/>
      <c r="C907" s="5"/>
      <c r="D907" s="3"/>
      <c r="E907" s="3"/>
      <c r="F907" s="6"/>
    </row>
    <row r="908" spans="1:7" ht="15.75" thickBot="1">
      <c r="A908" s="7" t="s">
        <v>120</v>
      </c>
      <c r="B908" s="6"/>
      <c r="C908" s="5"/>
      <c r="D908" s="3"/>
      <c r="E908" s="3"/>
      <c r="F908" s="6"/>
      <c r="G908" s="5" t="s">
        <v>966</v>
      </c>
    </row>
    <row r="909" spans="1:7">
      <c r="A909" s="346" t="s">
        <v>913</v>
      </c>
      <c r="B909" s="367" t="s">
        <v>967</v>
      </c>
      <c r="C909" s="349" t="s">
        <v>968</v>
      </c>
      <c r="D909" s="1043" t="s">
        <v>969</v>
      </c>
      <c r="E909" s="404" t="s">
        <v>115</v>
      </c>
      <c r="F909" s="180"/>
      <c r="G909" s="346" t="s">
        <v>116</v>
      </c>
    </row>
    <row r="910" spans="1:7">
      <c r="A910" s="355" t="s">
        <v>121</v>
      </c>
      <c r="B910" s="369">
        <v>133624</v>
      </c>
      <c r="C910" s="370">
        <v>125862</v>
      </c>
      <c r="D910" s="370">
        <v>144962</v>
      </c>
      <c r="E910" s="407">
        <v>156109</v>
      </c>
      <c r="F910" s="6"/>
      <c r="G910" s="505">
        <v>560557</v>
      </c>
    </row>
    <row r="911" spans="1:7">
      <c r="A911" s="355" t="s">
        <v>122</v>
      </c>
      <c r="B911" s="369">
        <v>123221</v>
      </c>
      <c r="C911" s="370">
        <v>110981</v>
      </c>
      <c r="D911" s="370">
        <v>131058</v>
      </c>
      <c r="E911" s="407">
        <v>139807</v>
      </c>
      <c r="F911" s="6"/>
      <c r="G911" s="505">
        <v>505067</v>
      </c>
    </row>
    <row r="912" spans="1:7">
      <c r="A912" s="451" t="s">
        <v>118</v>
      </c>
      <c r="B912" s="499">
        <v>10403</v>
      </c>
      <c r="C912" s="454">
        <v>14881</v>
      </c>
      <c r="D912" s="454">
        <v>13904</v>
      </c>
      <c r="E912" s="473">
        <v>16302</v>
      </c>
      <c r="F912" s="6"/>
      <c r="G912" s="506">
        <v>55490</v>
      </c>
    </row>
    <row r="913" spans="1:7">
      <c r="A913" s="355" t="s">
        <v>123</v>
      </c>
      <c r="B913" s="369">
        <v>-62</v>
      </c>
      <c r="C913" s="370">
        <v>8955</v>
      </c>
      <c r="D913" s="370">
        <v>861</v>
      </c>
      <c r="E913" s="372">
        <v>450</v>
      </c>
      <c r="F913" s="6"/>
      <c r="G913" s="505">
        <v>9177</v>
      </c>
    </row>
    <row r="914" spans="1:7">
      <c r="A914" s="355" t="s">
        <v>714</v>
      </c>
      <c r="B914" s="369">
        <v>10341</v>
      </c>
      <c r="C914" s="370">
        <v>23836</v>
      </c>
      <c r="D914" s="370">
        <v>14765</v>
      </c>
      <c r="E914" s="372">
        <v>16752</v>
      </c>
      <c r="F914" s="6"/>
      <c r="G914" s="505">
        <v>64667</v>
      </c>
    </row>
    <row r="915" spans="1:7">
      <c r="A915" s="355" t="s">
        <v>124</v>
      </c>
      <c r="B915" s="369">
        <v>3826</v>
      </c>
      <c r="C915" s="370">
        <v>9632</v>
      </c>
      <c r="D915" s="370">
        <v>5399</v>
      </c>
      <c r="E915" s="372">
        <v>6841</v>
      </c>
      <c r="F915" s="6"/>
      <c r="G915" s="505">
        <v>23634</v>
      </c>
    </row>
    <row r="916" spans="1:7">
      <c r="A916" s="355" t="s">
        <v>125</v>
      </c>
      <c r="B916" s="369">
        <v>-4713</v>
      </c>
      <c r="C916" s="370">
        <v>0</v>
      </c>
      <c r="D916" s="370">
        <v>0</v>
      </c>
      <c r="E916" s="372">
        <v>0</v>
      </c>
      <c r="F916" s="6"/>
      <c r="G916" s="505">
        <v>-4713</v>
      </c>
    </row>
    <row r="917" spans="1:7" ht="15.75" thickBot="1">
      <c r="A917" s="455" t="s">
        <v>126</v>
      </c>
      <c r="B917" s="502">
        <v>1802</v>
      </c>
      <c r="C917" s="458">
        <v>14204</v>
      </c>
      <c r="D917" s="458">
        <v>9366</v>
      </c>
      <c r="E917" s="507">
        <v>9911</v>
      </c>
      <c r="F917" s="6"/>
      <c r="G917" s="508">
        <v>36320</v>
      </c>
    </row>
    <row r="918" spans="1:7">
      <c r="A918" s="189"/>
      <c r="B918" s="6"/>
      <c r="C918" s="6"/>
      <c r="D918" s="6"/>
      <c r="E918" s="6"/>
      <c r="F918" s="6"/>
      <c r="G918" s="4"/>
    </row>
    <row r="919" spans="1:7" ht="15.75" thickBot="1">
      <c r="A919" s="374" t="s">
        <v>127</v>
      </c>
      <c r="B919" s="459"/>
      <c r="C919" s="459"/>
      <c r="D919" s="459"/>
      <c r="E919" s="374"/>
      <c r="F919" s="6"/>
      <c r="G919" s="5"/>
    </row>
    <row r="920" spans="1:7">
      <c r="A920" s="346" t="s">
        <v>913</v>
      </c>
      <c r="B920" s="367"/>
      <c r="C920" s="349"/>
      <c r="D920" s="1043"/>
      <c r="E920" s="404"/>
      <c r="F920" s="180"/>
      <c r="G920" s="346"/>
    </row>
    <row r="921" spans="1:7">
      <c r="A921" s="355" t="s">
        <v>128</v>
      </c>
      <c r="B921" s="369">
        <v>1486409</v>
      </c>
      <c r="C921" s="370">
        <v>1584969</v>
      </c>
      <c r="D921" s="370">
        <v>2012140</v>
      </c>
      <c r="E921" s="407">
        <v>1549209</v>
      </c>
      <c r="F921" s="6"/>
      <c r="G921" s="505">
        <v>6664437</v>
      </c>
    </row>
    <row r="922" spans="1:7">
      <c r="A922" s="355" t="s">
        <v>129</v>
      </c>
      <c r="B922" s="369">
        <v>1486927</v>
      </c>
      <c r="C922" s="370">
        <v>1556733</v>
      </c>
      <c r="D922" s="370">
        <v>1888195</v>
      </c>
      <c r="E922" s="407">
        <v>1643498</v>
      </c>
      <c r="F922" s="6"/>
      <c r="G922" s="505">
        <v>6575354</v>
      </c>
    </row>
    <row r="923" spans="1:7">
      <c r="A923" s="451" t="s">
        <v>118</v>
      </c>
      <c r="B923" s="499">
        <v>-518</v>
      </c>
      <c r="C923" s="454">
        <v>28236</v>
      </c>
      <c r="D923" s="454">
        <v>123945</v>
      </c>
      <c r="E923" s="473">
        <v>-94289</v>
      </c>
      <c r="F923" s="6"/>
      <c r="G923" s="506">
        <v>89083</v>
      </c>
    </row>
    <row r="924" spans="1:7">
      <c r="A924" s="355" t="s">
        <v>123</v>
      </c>
      <c r="B924" s="369">
        <v>-3209</v>
      </c>
      <c r="C924" s="370">
        <v>17688</v>
      </c>
      <c r="D924" s="370">
        <v>10516</v>
      </c>
      <c r="E924" s="372">
        <v>15644</v>
      </c>
      <c r="F924" s="6"/>
      <c r="G924" s="505">
        <v>9957</v>
      </c>
    </row>
    <row r="925" spans="1:7">
      <c r="A925" s="355" t="s">
        <v>152</v>
      </c>
      <c r="B925" s="369">
        <v>-3727</v>
      </c>
      <c r="C925" s="370">
        <v>45924</v>
      </c>
      <c r="D925" s="370">
        <v>134461</v>
      </c>
      <c r="E925" s="372">
        <v>-78645</v>
      </c>
      <c r="F925" s="6"/>
      <c r="G925" s="505">
        <v>99040</v>
      </c>
    </row>
    <row r="926" spans="1:7">
      <c r="A926" s="355" t="s">
        <v>124</v>
      </c>
      <c r="B926" s="369">
        <v>-25189</v>
      </c>
      <c r="C926" s="370">
        <v>418</v>
      </c>
      <c r="D926" s="370">
        <v>13</v>
      </c>
      <c r="E926" s="372">
        <v>-12285</v>
      </c>
      <c r="F926" s="6"/>
      <c r="G926" s="505">
        <v>-34979</v>
      </c>
    </row>
    <row r="927" spans="1:7" ht="15.75" thickBot="1">
      <c r="A927" s="455" t="s">
        <v>126</v>
      </c>
      <c r="B927" s="502">
        <v>21462</v>
      </c>
      <c r="C927" s="458">
        <v>45506</v>
      </c>
      <c r="D927" s="458">
        <v>134448</v>
      </c>
      <c r="E927" s="507">
        <v>-66360</v>
      </c>
      <c r="F927" s="6"/>
      <c r="G927" s="508">
        <v>134019</v>
      </c>
    </row>
    <row r="928" spans="1:7">
      <c r="A928" s="189"/>
      <c r="B928" s="6"/>
      <c r="C928" s="6"/>
      <c r="D928" s="6"/>
      <c r="E928" s="6"/>
      <c r="F928" s="6"/>
      <c r="G928" s="4"/>
    </row>
    <row r="929" spans="1:7">
      <c r="A929" s="189"/>
      <c r="B929" s="6"/>
      <c r="C929" s="6"/>
      <c r="D929" s="6"/>
      <c r="E929" s="6"/>
      <c r="F929" s="6"/>
      <c r="G929" s="4"/>
    </row>
    <row r="930" spans="1:7">
      <c r="F930" s="6"/>
      <c r="G930" s="4"/>
    </row>
    <row r="931" spans="1:7">
      <c r="F931" s="6"/>
      <c r="G931" s="7"/>
    </row>
    <row r="932" spans="1:7">
      <c r="F932" s="180"/>
    </row>
    <row r="933" spans="1:7">
      <c r="A933" s="175" t="s">
        <v>134</v>
      </c>
      <c r="B933" s="461">
        <v>2004</v>
      </c>
      <c r="C933" s="6"/>
      <c r="D933" s="6"/>
      <c r="E933" s="462">
        <v>2005</v>
      </c>
      <c r="F933" s="6"/>
    </row>
    <row r="934" spans="1:7" ht="15.75" thickBot="1">
      <c r="A934" s="7" t="s">
        <v>120</v>
      </c>
      <c r="B934" s="461"/>
      <c r="C934" s="6"/>
      <c r="D934" s="6"/>
      <c r="E934" s="463" t="s">
        <v>926</v>
      </c>
      <c r="F934" s="6"/>
    </row>
    <row r="935" spans="1:7" ht="15.75" thickBot="1">
      <c r="A935" s="464" t="s">
        <v>135</v>
      </c>
      <c r="B935" s="465" t="s">
        <v>558</v>
      </c>
      <c r="C935" s="349" t="s">
        <v>555</v>
      </c>
      <c r="D935" s="1043" t="s">
        <v>556</v>
      </c>
      <c r="E935" s="404" t="s">
        <v>557</v>
      </c>
      <c r="F935" s="6"/>
    </row>
    <row r="936" spans="1:7">
      <c r="A936" s="466" t="s">
        <v>136</v>
      </c>
      <c r="B936" s="467"/>
      <c r="C936" s="468"/>
      <c r="D936" s="468"/>
      <c r="E936" s="469"/>
      <c r="F936" s="6"/>
    </row>
    <row r="937" spans="1:7">
      <c r="A937" s="395" t="s">
        <v>137</v>
      </c>
      <c r="B937" s="369">
        <v>189381</v>
      </c>
      <c r="C937" s="232">
        <v>159523</v>
      </c>
      <c r="D937" s="232">
        <v>197245</v>
      </c>
      <c r="E937" s="407">
        <v>259371</v>
      </c>
      <c r="F937" s="6"/>
    </row>
    <row r="938" spans="1:7">
      <c r="A938" s="395" t="s">
        <v>865</v>
      </c>
      <c r="B938" s="369">
        <v>490144</v>
      </c>
      <c r="C938" s="232">
        <v>529302</v>
      </c>
      <c r="D938" s="232">
        <v>536099</v>
      </c>
      <c r="E938" s="407">
        <v>456130</v>
      </c>
      <c r="F938" s="6"/>
    </row>
    <row r="939" spans="1:7">
      <c r="A939" s="395" t="s">
        <v>114</v>
      </c>
      <c r="B939" s="483">
        <v>72339</v>
      </c>
      <c r="C939" s="484">
        <v>72144</v>
      </c>
      <c r="D939" s="484">
        <v>77462</v>
      </c>
      <c r="E939" s="407">
        <v>77023</v>
      </c>
      <c r="F939" s="6"/>
    </row>
    <row r="940" spans="1:7">
      <c r="A940" s="396" t="s">
        <v>117</v>
      </c>
      <c r="B940" s="470">
        <v>81891</v>
      </c>
      <c r="C940" s="422">
        <v>92775</v>
      </c>
      <c r="D940" s="422">
        <v>130348</v>
      </c>
      <c r="E940" s="408">
        <v>197667</v>
      </c>
      <c r="F940" s="6"/>
    </row>
    <row r="941" spans="1:7">
      <c r="A941" s="471" t="s">
        <v>472</v>
      </c>
      <c r="B941" s="470">
        <v>833755</v>
      </c>
      <c r="C941" s="422">
        <v>853744</v>
      </c>
      <c r="D941" s="422">
        <v>941154</v>
      </c>
      <c r="E941" s="408">
        <v>990191</v>
      </c>
      <c r="F941" s="6"/>
    </row>
    <row r="942" spans="1:7">
      <c r="A942" s="451" t="s">
        <v>473</v>
      </c>
      <c r="B942" s="499">
        <v>2250950</v>
      </c>
      <c r="C942" s="11">
        <v>2297300</v>
      </c>
      <c r="D942" s="11">
        <v>2383676</v>
      </c>
      <c r="E942" s="475">
        <v>2378966</v>
      </c>
      <c r="F942" s="6"/>
    </row>
    <row r="943" spans="1:7">
      <c r="A943" s="396" t="s">
        <v>474</v>
      </c>
      <c r="B943" s="470">
        <v>40819</v>
      </c>
      <c r="C943" s="422">
        <v>39828</v>
      </c>
      <c r="D943" s="422">
        <v>38686</v>
      </c>
      <c r="E943" s="408">
        <v>38551</v>
      </c>
      <c r="F943" s="6"/>
    </row>
    <row r="944" spans="1:7">
      <c r="A944" s="395" t="s">
        <v>475</v>
      </c>
      <c r="B944" s="369"/>
      <c r="C944" s="484"/>
      <c r="D944" s="484"/>
      <c r="E944" s="476"/>
      <c r="F944" s="6"/>
    </row>
    <row r="945" spans="1:7">
      <c r="A945" s="395" t="s">
        <v>476</v>
      </c>
      <c r="B945" s="369">
        <v>363401</v>
      </c>
      <c r="C945" s="484">
        <v>366983</v>
      </c>
      <c r="D945" s="484">
        <v>373288</v>
      </c>
      <c r="E945" s="476">
        <v>374805</v>
      </c>
      <c r="F945" s="6"/>
    </row>
    <row r="946" spans="1:7">
      <c r="A946" s="396" t="s">
        <v>117</v>
      </c>
      <c r="B946" s="470">
        <v>108956</v>
      </c>
      <c r="C946" s="511">
        <v>102369</v>
      </c>
      <c r="D946" s="511">
        <v>103539</v>
      </c>
      <c r="E946" s="477">
        <v>103004</v>
      </c>
      <c r="F946" s="6"/>
      <c r="G946" s="4"/>
    </row>
    <row r="947" spans="1:7">
      <c r="A947" s="478" t="s">
        <v>477</v>
      </c>
      <c r="B947" s="499">
        <v>472357</v>
      </c>
      <c r="C947" s="11">
        <v>469352</v>
      </c>
      <c r="D947" s="11">
        <v>476827</v>
      </c>
      <c r="E947" s="475">
        <v>477809</v>
      </c>
      <c r="F947" s="180"/>
    </row>
    <row r="948" spans="1:7" ht="15.75" thickBot="1">
      <c r="A948" s="479" t="s">
        <v>478</v>
      </c>
      <c r="B948" s="503">
        <v>3597881</v>
      </c>
      <c r="C948" s="480">
        <v>3660224</v>
      </c>
      <c r="D948" s="480">
        <v>3840343</v>
      </c>
      <c r="E948" s="481">
        <v>3885517</v>
      </c>
      <c r="F948" s="6"/>
      <c r="G948" s="4"/>
    </row>
    <row r="949" spans="1:7" ht="15.75" thickBot="1">
      <c r="A949" s="6"/>
      <c r="B949" s="6"/>
      <c r="C949" s="6"/>
      <c r="D949" s="6"/>
      <c r="E949" s="6"/>
      <c r="F949" s="6"/>
      <c r="G949" s="4"/>
    </row>
    <row r="950" spans="1:7" ht="15.75" thickBot="1">
      <c r="A950" s="464" t="s">
        <v>635</v>
      </c>
      <c r="B950" s="465"/>
      <c r="C950" s="349"/>
      <c r="D950" s="1043"/>
      <c r="E950" s="404"/>
      <c r="F950" s="6"/>
      <c r="G950" s="4"/>
    </row>
    <row r="951" spans="1:7">
      <c r="A951" s="466" t="s">
        <v>479</v>
      </c>
      <c r="B951" s="467"/>
      <c r="C951" s="468"/>
      <c r="D951" s="468"/>
      <c r="E951" s="482"/>
      <c r="F951" s="6"/>
      <c r="G951" s="4"/>
    </row>
    <row r="952" spans="1:7">
      <c r="A952" s="395" t="s">
        <v>480</v>
      </c>
      <c r="B952" s="369">
        <v>103176</v>
      </c>
      <c r="C952" s="232">
        <v>117715</v>
      </c>
      <c r="D952" s="232">
        <v>141777</v>
      </c>
      <c r="E952" s="407">
        <v>45358</v>
      </c>
      <c r="F952" s="6"/>
      <c r="G952" s="4"/>
    </row>
    <row r="953" spans="1:7">
      <c r="A953" s="395" t="s">
        <v>221</v>
      </c>
      <c r="B953" s="369">
        <v>7176</v>
      </c>
      <c r="C953" s="232">
        <v>7378</v>
      </c>
      <c r="D953" s="232">
        <v>8747</v>
      </c>
      <c r="E953" s="407">
        <v>7099</v>
      </c>
      <c r="F953" s="6"/>
      <c r="G953" s="4"/>
    </row>
    <row r="954" spans="1:7">
      <c r="A954" s="395" t="s">
        <v>481</v>
      </c>
      <c r="B954" s="483">
        <v>413654</v>
      </c>
      <c r="C954" s="484">
        <v>451231</v>
      </c>
      <c r="D954" s="484">
        <v>512800</v>
      </c>
      <c r="E954" s="407">
        <v>546718</v>
      </c>
      <c r="F954" s="6"/>
      <c r="G954" s="4"/>
    </row>
    <row r="955" spans="1:7">
      <c r="A955" s="396" t="s">
        <v>117</v>
      </c>
      <c r="B955" s="470">
        <v>158775</v>
      </c>
      <c r="C955" s="422">
        <v>96269</v>
      </c>
      <c r="D955" s="422">
        <v>108416</v>
      </c>
      <c r="E955" s="408">
        <v>109438</v>
      </c>
      <c r="F955" s="6"/>
      <c r="G955" s="4"/>
    </row>
    <row r="956" spans="1:7">
      <c r="A956" s="471" t="s">
        <v>709</v>
      </c>
      <c r="B956" s="470">
        <v>682781</v>
      </c>
      <c r="C956" s="422">
        <v>672593</v>
      </c>
      <c r="D956" s="422">
        <v>771740</v>
      </c>
      <c r="E956" s="408">
        <v>708613</v>
      </c>
      <c r="F956" s="6"/>
      <c r="G956" s="4"/>
    </row>
    <row r="957" spans="1:7">
      <c r="A957" s="509" t="s">
        <v>710</v>
      </c>
      <c r="B957" s="512"/>
      <c r="C957" s="513"/>
      <c r="D957" s="513"/>
      <c r="E957" s="510"/>
      <c r="F957" s="6"/>
      <c r="G957" s="4"/>
    </row>
    <row r="958" spans="1:7">
      <c r="A958" s="395" t="s">
        <v>711</v>
      </c>
      <c r="B958" s="369">
        <v>135993</v>
      </c>
      <c r="C958" s="232">
        <v>137249</v>
      </c>
      <c r="D958" s="232">
        <v>136472</v>
      </c>
      <c r="E958" s="407">
        <v>135750</v>
      </c>
      <c r="F958" s="6"/>
      <c r="G958" s="4"/>
    </row>
    <row r="959" spans="1:7">
      <c r="A959" s="395" t="s">
        <v>64</v>
      </c>
      <c r="B959" s="369">
        <v>10748</v>
      </c>
      <c r="C959" s="484">
        <v>11163</v>
      </c>
      <c r="D959" s="484">
        <v>11518</v>
      </c>
      <c r="E959" s="476">
        <v>14362</v>
      </c>
      <c r="F959" s="6"/>
      <c r="G959" s="4"/>
    </row>
    <row r="960" spans="1:7">
      <c r="A960" s="395" t="s">
        <v>222</v>
      </c>
      <c r="B960" s="369">
        <v>2265008</v>
      </c>
      <c r="C960" s="484">
        <v>2314369</v>
      </c>
      <c r="D960" s="484">
        <v>2383749</v>
      </c>
      <c r="E960" s="476">
        <v>2464295</v>
      </c>
      <c r="F960" s="6"/>
      <c r="G960" s="4"/>
    </row>
    <row r="961" spans="1:7">
      <c r="A961" s="396" t="s">
        <v>117</v>
      </c>
      <c r="B961" s="470">
        <v>120406</v>
      </c>
      <c r="C961" s="511">
        <v>130237</v>
      </c>
      <c r="D961" s="511">
        <v>135749</v>
      </c>
      <c r="E961" s="477">
        <v>142272</v>
      </c>
      <c r="F961" s="6"/>
      <c r="G961" s="4"/>
    </row>
    <row r="962" spans="1:7">
      <c r="A962" s="471" t="s">
        <v>941</v>
      </c>
      <c r="B962" s="470">
        <v>2532155</v>
      </c>
      <c r="C962" s="511">
        <v>2593018</v>
      </c>
      <c r="D962" s="511">
        <v>2667488</v>
      </c>
      <c r="E962" s="477">
        <v>2756679</v>
      </c>
      <c r="F962" s="6"/>
      <c r="G962" s="4"/>
    </row>
    <row r="963" spans="1:7">
      <c r="A963" s="395" t="s">
        <v>65</v>
      </c>
      <c r="B963" s="369">
        <v>5820</v>
      </c>
      <c r="C963" s="484">
        <v>5567</v>
      </c>
      <c r="D963" s="484">
        <v>5560</v>
      </c>
      <c r="E963" s="476">
        <v>5476</v>
      </c>
      <c r="F963" s="6"/>
      <c r="G963" s="4"/>
    </row>
    <row r="964" spans="1:7">
      <c r="A964" s="395" t="s">
        <v>640</v>
      </c>
      <c r="B964" s="369">
        <v>377125</v>
      </c>
      <c r="C964" s="484">
        <v>389046</v>
      </c>
      <c r="D964" s="484">
        <v>395555</v>
      </c>
      <c r="E964" s="476">
        <v>414749</v>
      </c>
      <c r="F964" s="6"/>
      <c r="G964" s="4"/>
    </row>
    <row r="965" spans="1:7" ht="15.75" thickBot="1">
      <c r="A965" s="485" t="s">
        <v>634</v>
      </c>
      <c r="B965" s="502">
        <v>3597881</v>
      </c>
      <c r="C965" s="514">
        <v>3660224</v>
      </c>
      <c r="D965" s="514">
        <v>3840343</v>
      </c>
      <c r="E965" s="492">
        <v>3885517</v>
      </c>
      <c r="F965" s="6"/>
      <c r="G965" s="4"/>
    </row>
    <row r="966" spans="1:7">
      <c r="A966" s="6"/>
      <c r="B966" s="6"/>
      <c r="C966" s="6"/>
      <c r="D966" s="6"/>
      <c r="E966" s="6"/>
      <c r="F966" s="6"/>
      <c r="G966" s="4"/>
    </row>
    <row r="967" spans="1:7">
      <c r="A967" s="6"/>
      <c r="B967" s="6"/>
      <c r="C967" s="6"/>
      <c r="D967" s="6"/>
      <c r="E967" s="6"/>
      <c r="F967" s="6"/>
      <c r="G967" s="4"/>
    </row>
    <row r="968" spans="1:7">
      <c r="A968" s="6"/>
      <c r="B968" s="6"/>
      <c r="C968" s="6"/>
      <c r="D968" s="6"/>
      <c r="E968" s="6"/>
      <c r="F968" s="6"/>
      <c r="G968" s="4"/>
    </row>
    <row r="969" spans="1:7">
      <c r="A969" s="6"/>
      <c r="B969" s="6"/>
      <c r="C969" s="6"/>
      <c r="D969" s="6"/>
      <c r="E969" s="6"/>
      <c r="F969" s="6"/>
      <c r="G969" s="4"/>
    </row>
    <row r="970" spans="1:7">
      <c r="A970" s="6"/>
      <c r="B970" s="6"/>
      <c r="C970" s="6"/>
      <c r="D970" s="6"/>
      <c r="E970" s="6"/>
      <c r="F970" s="6"/>
      <c r="G970" s="4"/>
    </row>
    <row r="971" spans="1:7">
      <c r="A971" s="6"/>
      <c r="B971" s="6"/>
      <c r="C971" s="6"/>
      <c r="D971" s="6"/>
      <c r="E971" s="6"/>
      <c r="F971" s="6"/>
      <c r="G971" s="4"/>
    </row>
    <row r="972" spans="1:7">
      <c r="A972" s="6"/>
      <c r="B972" s="6"/>
      <c r="C972" s="6"/>
      <c r="D972" s="6"/>
      <c r="E972" s="6"/>
      <c r="F972" s="6"/>
      <c r="G972" s="4"/>
    </row>
    <row r="973" spans="1:7">
      <c r="A973" s="6"/>
      <c r="B973" s="461">
        <v>2004</v>
      </c>
      <c r="C973" s="6"/>
      <c r="D973" s="6"/>
      <c r="E973" s="462">
        <v>2005</v>
      </c>
      <c r="F973" s="6"/>
      <c r="G973" s="4"/>
    </row>
    <row r="974" spans="1:7" ht="15.75" thickBot="1">
      <c r="A974" s="374" t="s">
        <v>66</v>
      </c>
      <c r="B974" s="461"/>
      <c r="C974" s="6"/>
      <c r="D974" s="6"/>
      <c r="E974" s="463" t="s">
        <v>926</v>
      </c>
      <c r="F974" s="6"/>
      <c r="G974" s="4"/>
    </row>
    <row r="975" spans="1:7" ht="15.75" thickBot="1">
      <c r="A975" s="464" t="s">
        <v>135</v>
      </c>
      <c r="B975" s="465" t="s">
        <v>558</v>
      </c>
      <c r="C975" s="349" t="s">
        <v>555</v>
      </c>
      <c r="D975" s="1043" t="s">
        <v>556</v>
      </c>
      <c r="E975" s="404" t="s">
        <v>557</v>
      </c>
      <c r="F975" s="180"/>
    </row>
    <row r="976" spans="1:7">
      <c r="A976" s="466" t="s">
        <v>136</v>
      </c>
      <c r="B976" s="467"/>
      <c r="C976" s="468"/>
      <c r="D976" s="468"/>
      <c r="E976" s="482"/>
      <c r="F976" s="6"/>
    </row>
    <row r="977" spans="1:7">
      <c r="A977" s="395" t="s">
        <v>137</v>
      </c>
      <c r="B977" s="369">
        <v>309206</v>
      </c>
      <c r="C977" s="232">
        <v>290103</v>
      </c>
      <c r="D977" s="232">
        <v>378096</v>
      </c>
      <c r="E977" s="407">
        <v>519732</v>
      </c>
      <c r="F977" s="6"/>
    </row>
    <row r="978" spans="1:7">
      <c r="A978" s="395" t="s">
        <v>865</v>
      </c>
      <c r="B978" s="369">
        <v>4075</v>
      </c>
      <c r="C978" s="232">
        <v>4071</v>
      </c>
      <c r="D978" s="232">
        <v>4078</v>
      </c>
      <c r="E978" s="407">
        <v>4072</v>
      </c>
      <c r="F978" s="6"/>
    </row>
    <row r="979" spans="1:7">
      <c r="A979" s="395" t="s">
        <v>114</v>
      </c>
      <c r="B979" s="483">
        <v>935065</v>
      </c>
      <c r="C979" s="484">
        <v>989216</v>
      </c>
      <c r="D979" s="484">
        <v>1212422</v>
      </c>
      <c r="E979" s="407">
        <v>952692</v>
      </c>
      <c r="F979" s="6"/>
    </row>
    <row r="980" spans="1:7">
      <c r="A980" s="396" t="s">
        <v>117</v>
      </c>
      <c r="B980" s="470">
        <v>1274358</v>
      </c>
      <c r="C980" s="422">
        <v>1294395</v>
      </c>
      <c r="D980" s="422">
        <v>1156326</v>
      </c>
      <c r="E980" s="408">
        <v>1116353</v>
      </c>
      <c r="F980" s="6"/>
    </row>
    <row r="981" spans="1:7">
      <c r="A981" s="471" t="s">
        <v>472</v>
      </c>
      <c r="B981" s="470">
        <v>2522704</v>
      </c>
      <c r="C981" s="422">
        <v>2577785</v>
      </c>
      <c r="D981" s="422">
        <v>2750922</v>
      </c>
      <c r="E981" s="408">
        <v>2592849</v>
      </c>
      <c r="F981" s="6"/>
    </row>
    <row r="982" spans="1:7">
      <c r="A982" s="379" t="s">
        <v>67</v>
      </c>
      <c r="B982" s="512">
        <v>259792</v>
      </c>
      <c r="C982" s="460">
        <v>270090</v>
      </c>
      <c r="D982" s="460">
        <v>263157</v>
      </c>
      <c r="E982" s="491">
        <v>278961</v>
      </c>
      <c r="F982" s="6"/>
    </row>
    <row r="983" spans="1:7">
      <c r="A983" s="395" t="s">
        <v>473</v>
      </c>
      <c r="B983" s="369">
        <v>423858</v>
      </c>
      <c r="C983" s="484">
        <v>500041</v>
      </c>
      <c r="D983" s="484">
        <v>504131</v>
      </c>
      <c r="E983" s="476">
        <v>445446</v>
      </c>
      <c r="F983" s="6"/>
    </row>
    <row r="984" spans="1:7">
      <c r="A984" s="395" t="s">
        <v>681</v>
      </c>
      <c r="B984" s="369">
        <v>197073</v>
      </c>
      <c r="C984" s="232">
        <v>187400</v>
      </c>
      <c r="D984" s="232">
        <v>187400</v>
      </c>
      <c r="E984" s="407">
        <v>187400</v>
      </c>
      <c r="F984" s="6"/>
    </row>
    <row r="985" spans="1:7">
      <c r="A985" s="395" t="s">
        <v>474</v>
      </c>
      <c r="B985" s="369">
        <v>1330866</v>
      </c>
      <c r="C985" s="232">
        <v>1343611</v>
      </c>
      <c r="D985" s="232">
        <v>1322086</v>
      </c>
      <c r="E985" s="407">
        <v>1333848</v>
      </c>
      <c r="F985" s="6"/>
    </row>
    <row r="986" spans="1:7">
      <c r="A986" s="396" t="s">
        <v>682</v>
      </c>
      <c r="B986" s="470">
        <v>1272866</v>
      </c>
      <c r="C986" s="511">
        <v>1165449</v>
      </c>
      <c r="D986" s="511">
        <v>1183216</v>
      </c>
      <c r="E986" s="477">
        <v>1189398</v>
      </c>
      <c r="F986" s="6"/>
    </row>
    <row r="987" spans="1:7" ht="15.75" thickBot="1">
      <c r="A987" s="479" t="s">
        <v>478</v>
      </c>
      <c r="B987" s="503">
        <v>6007159</v>
      </c>
      <c r="C987" s="480">
        <v>6044376</v>
      </c>
      <c r="D987" s="480">
        <v>6210912</v>
      </c>
      <c r="E987" s="481">
        <v>6027902</v>
      </c>
      <c r="F987" s="6"/>
    </row>
    <row r="988" spans="1:7" ht="15.75" thickBot="1">
      <c r="A988" s="6"/>
      <c r="B988" s="6"/>
      <c r="C988" s="6"/>
      <c r="D988" s="6"/>
      <c r="E988" s="6"/>
      <c r="F988" s="6"/>
      <c r="G988" s="4"/>
    </row>
    <row r="989" spans="1:7" ht="15.75" thickBot="1">
      <c r="A989" s="464" t="s">
        <v>635</v>
      </c>
      <c r="B989" s="465" t="s">
        <v>558</v>
      </c>
      <c r="C989" s="349" t="s">
        <v>555</v>
      </c>
      <c r="D989" s="1043" t="s">
        <v>556</v>
      </c>
      <c r="E989" s="404" t="s">
        <v>557</v>
      </c>
      <c r="F989" s="180"/>
    </row>
    <row r="990" spans="1:7">
      <c r="A990" s="466" t="s">
        <v>479</v>
      </c>
      <c r="B990" s="467"/>
      <c r="C990" s="468"/>
      <c r="D990" s="468"/>
      <c r="E990" s="469"/>
      <c r="F990" s="6"/>
      <c r="G990" s="4"/>
    </row>
    <row r="991" spans="1:7" ht="18" customHeight="1">
      <c r="A991" s="395" t="s">
        <v>480</v>
      </c>
      <c r="B991" s="369">
        <v>373908</v>
      </c>
      <c r="C991" s="232">
        <v>508649</v>
      </c>
      <c r="D991" s="232">
        <v>537924</v>
      </c>
      <c r="E991" s="407">
        <v>204027</v>
      </c>
      <c r="F991" s="6"/>
      <c r="G991" s="4"/>
    </row>
    <row r="992" spans="1:7">
      <c r="A992" s="395" t="s">
        <v>221</v>
      </c>
      <c r="B992" s="369">
        <v>757236</v>
      </c>
      <c r="C992" s="232">
        <v>822333</v>
      </c>
      <c r="D992" s="232">
        <v>842852</v>
      </c>
      <c r="E992" s="407">
        <v>801252</v>
      </c>
      <c r="F992" s="6"/>
      <c r="G992" s="4"/>
    </row>
    <row r="993" spans="1:7" ht="18" customHeight="1">
      <c r="A993" s="396" t="s">
        <v>117</v>
      </c>
      <c r="B993" s="470">
        <v>1144546</v>
      </c>
      <c r="C993" s="422">
        <v>1057377</v>
      </c>
      <c r="D993" s="422">
        <v>1160417</v>
      </c>
      <c r="E993" s="408">
        <v>1132201</v>
      </c>
      <c r="F993" s="6"/>
      <c r="G993" s="4"/>
    </row>
    <row r="994" spans="1:7">
      <c r="A994" s="471" t="s">
        <v>709</v>
      </c>
      <c r="B994" s="470">
        <v>2275690</v>
      </c>
      <c r="C994" s="422">
        <v>2388359</v>
      </c>
      <c r="D994" s="422">
        <v>2541193</v>
      </c>
      <c r="E994" s="408">
        <v>2137480</v>
      </c>
      <c r="F994" s="6"/>
      <c r="G994" s="4"/>
    </row>
    <row r="995" spans="1:7">
      <c r="A995" s="509" t="s">
        <v>710</v>
      </c>
      <c r="B995" s="512"/>
      <c r="C995" s="513"/>
      <c r="D995" s="513"/>
      <c r="E995" s="510"/>
      <c r="F995" s="6"/>
      <c r="G995" s="4"/>
    </row>
    <row r="996" spans="1:7">
      <c r="A996" s="395" t="s">
        <v>711</v>
      </c>
      <c r="B996" s="369">
        <v>777738</v>
      </c>
      <c r="C996" s="232">
        <v>671067</v>
      </c>
      <c r="D996" s="232">
        <v>630981</v>
      </c>
      <c r="E996" s="407">
        <v>627367</v>
      </c>
      <c r="F996" s="6"/>
      <c r="G996" s="4"/>
    </row>
    <row r="997" spans="1:7">
      <c r="A997" s="395" t="s">
        <v>64</v>
      </c>
      <c r="B997" s="369">
        <v>366465</v>
      </c>
      <c r="C997" s="484">
        <v>314500</v>
      </c>
      <c r="D997" s="484">
        <v>317044</v>
      </c>
      <c r="E997" s="476">
        <v>338040</v>
      </c>
      <c r="F997" s="6"/>
      <c r="G997" s="4"/>
    </row>
    <row r="998" spans="1:7">
      <c r="A998" s="396" t="s">
        <v>117</v>
      </c>
      <c r="B998" s="470">
        <v>331854</v>
      </c>
      <c r="C998" s="511">
        <v>302589</v>
      </c>
      <c r="D998" s="511">
        <v>273839</v>
      </c>
      <c r="E998" s="477">
        <v>263520</v>
      </c>
      <c r="F998" s="6"/>
      <c r="G998" s="4"/>
    </row>
    <row r="999" spans="1:7">
      <c r="A999" s="471" t="s">
        <v>941</v>
      </c>
      <c r="B999" s="470">
        <v>1476057</v>
      </c>
      <c r="C999" s="511">
        <v>1288156</v>
      </c>
      <c r="D999" s="511">
        <v>1221864</v>
      </c>
      <c r="E999" s="477">
        <v>1228927</v>
      </c>
      <c r="F999" s="6"/>
      <c r="G999" s="4"/>
    </row>
    <row r="1000" spans="1:7">
      <c r="A1000" s="395" t="s">
        <v>65</v>
      </c>
      <c r="B1000" s="369">
        <v>17567</v>
      </c>
      <c r="C1000" s="484">
        <v>18704</v>
      </c>
      <c r="D1000" s="484">
        <v>18680</v>
      </c>
      <c r="E1000" s="476">
        <v>18471</v>
      </c>
      <c r="F1000" s="6"/>
      <c r="G1000" s="4"/>
    </row>
    <row r="1001" spans="1:7">
      <c r="A1001" s="395" t="s">
        <v>211</v>
      </c>
      <c r="B1001" s="369">
        <v>2237845</v>
      </c>
      <c r="C1001" s="484">
        <v>2349157</v>
      </c>
      <c r="D1001" s="484">
        <v>2429175</v>
      </c>
      <c r="E1001" s="476">
        <v>2643024</v>
      </c>
      <c r="F1001" s="6"/>
      <c r="G1001" s="4"/>
    </row>
    <row r="1002" spans="1:7" ht="15.75" thickBot="1">
      <c r="A1002" s="485" t="s">
        <v>634</v>
      </c>
      <c r="B1002" s="502">
        <v>6007159</v>
      </c>
      <c r="C1002" s="514">
        <v>6044376</v>
      </c>
      <c r="D1002" s="514">
        <v>6210912</v>
      </c>
      <c r="E1002" s="492">
        <v>6027902</v>
      </c>
      <c r="F1002" s="6"/>
      <c r="G1002" s="4"/>
    </row>
    <row r="1003" spans="1:7">
      <c r="A1003" s="6"/>
      <c r="B1003" s="6"/>
      <c r="C1003" s="4"/>
      <c r="D1003" s="4"/>
      <c r="E1003" s="4"/>
      <c r="F1003" s="6"/>
      <c r="G1003" s="4"/>
    </row>
    <row r="1004" spans="1:7">
      <c r="A1004" s="6"/>
      <c r="B1004" s="6"/>
      <c r="C1004" s="4"/>
      <c r="D1004" s="4"/>
      <c r="E1004" s="4"/>
      <c r="F1004" s="6"/>
      <c r="G1004" s="4"/>
    </row>
    <row r="1005" spans="1:7">
      <c r="A1005" s="6"/>
      <c r="B1005" s="6"/>
      <c r="C1005" s="4"/>
      <c r="D1005" s="4"/>
      <c r="E1005" s="4"/>
      <c r="F1005" s="6"/>
      <c r="G1005" s="4"/>
    </row>
    <row r="1006" spans="1:7">
      <c r="A1006" s="6"/>
      <c r="B1006" s="6"/>
      <c r="C1006" s="4"/>
      <c r="D1006" s="4"/>
      <c r="E1006" s="4"/>
      <c r="F1006" s="6"/>
      <c r="G1006" s="4"/>
    </row>
    <row r="1007" spans="1:7" ht="15" customHeight="1">
      <c r="B1007" s="6"/>
      <c r="C1007" s="1428" t="s">
        <v>818</v>
      </c>
      <c r="D1007" s="4"/>
      <c r="E1007" s="4"/>
      <c r="F1007" s="6"/>
      <c r="G1007" s="4"/>
    </row>
    <row r="1008" spans="1:7" ht="15" customHeight="1">
      <c r="A1008" s="493" t="s">
        <v>683</v>
      </c>
      <c r="B1008" s="6"/>
      <c r="C1008" s="1428"/>
      <c r="D1008" s="4"/>
      <c r="E1008" s="4"/>
      <c r="F1008" s="6"/>
      <c r="G1008" s="4"/>
    </row>
    <row r="1009" spans="1:7">
      <c r="B1009" s="6"/>
      <c r="C1009" s="1428"/>
      <c r="D1009" s="4"/>
      <c r="E1009" s="4"/>
      <c r="F1009" s="6"/>
      <c r="G1009" s="4"/>
    </row>
    <row r="1010" spans="1:7">
      <c r="B1010" s="1428" t="s">
        <v>684</v>
      </c>
      <c r="C1010" s="1428"/>
      <c r="D1010" s="4"/>
      <c r="E1010" s="4"/>
      <c r="F1010" s="6"/>
      <c r="G1010" s="4"/>
    </row>
    <row r="1011" spans="1:7" ht="15" customHeight="1">
      <c r="B1011" s="1428"/>
      <c r="C1011" s="1428"/>
      <c r="D1011" s="1060"/>
      <c r="E1011" s="4"/>
      <c r="F1011" s="6"/>
      <c r="G1011" s="4"/>
    </row>
    <row r="1012" spans="1:7" ht="15.75" thickBot="1">
      <c r="A1012" s="462"/>
      <c r="B1012" s="494"/>
      <c r="C1012" s="495" t="s">
        <v>657</v>
      </c>
      <c r="D1012" s="1060"/>
      <c r="F1012" s="6"/>
      <c r="G1012" s="4"/>
    </row>
    <row r="1013" spans="1:7">
      <c r="A1013" s="496" t="s">
        <v>507</v>
      </c>
      <c r="B1013" s="497">
        <v>168078</v>
      </c>
      <c r="C1013" s="498">
        <v>485439</v>
      </c>
      <c r="D1013" s="406"/>
      <c r="E1013" s="4"/>
      <c r="F1013" s="6"/>
      <c r="G1013" s="4"/>
    </row>
    <row r="1014" spans="1:7">
      <c r="A1014" s="499" t="s">
        <v>379</v>
      </c>
      <c r="B1014" s="452">
        <v>-421384</v>
      </c>
      <c r="C1014" s="473">
        <v>-472119</v>
      </c>
      <c r="D1014" s="406"/>
      <c r="E1014" s="4"/>
      <c r="F1014" s="6"/>
      <c r="G1014" s="4"/>
    </row>
    <row r="1015" spans="1:7">
      <c r="A1015" s="499" t="s">
        <v>885</v>
      </c>
      <c r="B1015" s="452">
        <v>256361</v>
      </c>
      <c r="C1015" s="473">
        <v>-95373</v>
      </c>
      <c r="D1015" s="406"/>
      <c r="E1015" s="4"/>
      <c r="F1015" s="6"/>
      <c r="G1015" s="4"/>
    </row>
    <row r="1016" spans="1:7">
      <c r="A1016" s="499" t="s">
        <v>107</v>
      </c>
      <c r="B1016" s="452">
        <v>0</v>
      </c>
      <c r="C1016" s="473">
        <v>8890</v>
      </c>
      <c r="D1016" s="406"/>
      <c r="E1016" s="4"/>
      <c r="F1016" s="6"/>
      <c r="G1016" s="4"/>
    </row>
    <row r="1017" spans="1:7">
      <c r="A1017" s="501" t="s">
        <v>108</v>
      </c>
      <c r="B1017" s="460">
        <v>3055</v>
      </c>
      <c r="C1017" s="473">
        <v>-73163</v>
      </c>
      <c r="D1017" s="406"/>
      <c r="E1017" s="4"/>
      <c r="F1017" s="6"/>
      <c r="G1017" s="4"/>
    </row>
    <row r="1018" spans="1:7" ht="15.75" thickBot="1">
      <c r="A1018" s="502" t="s">
        <v>109</v>
      </c>
      <c r="B1018" s="456">
        <v>256316</v>
      </c>
      <c r="C1018" s="487">
        <v>592895</v>
      </c>
      <c r="D1018" s="406"/>
      <c r="E1018" s="4"/>
      <c r="F1018" s="6"/>
      <c r="G1018" s="4"/>
    </row>
    <row r="1019" spans="1:7" ht="15.75" thickBot="1">
      <c r="A1019" s="503" t="s">
        <v>110</v>
      </c>
      <c r="B1019" s="480">
        <v>259371</v>
      </c>
      <c r="C1019" s="504">
        <v>519732</v>
      </c>
      <c r="D1019" s="406"/>
      <c r="E1019" s="4"/>
      <c r="F1019" s="6"/>
      <c r="G1019" s="4"/>
    </row>
    <row r="1020" spans="1:7">
      <c r="A1020" s="178"/>
      <c r="B1020" s="3"/>
      <c r="C1020" s="3"/>
      <c r="D1020" s="3"/>
      <c r="E1020" s="3"/>
      <c r="F1020" s="6"/>
      <c r="G1020" s="5"/>
    </row>
    <row r="1021" spans="1:7">
      <c r="A1021" s="178"/>
      <c r="B1021" s="3"/>
      <c r="C1021" s="3"/>
      <c r="D1021" s="3"/>
      <c r="E1021" s="3"/>
      <c r="F1021" s="6"/>
      <c r="G1021" s="5"/>
    </row>
    <row r="1022" spans="1:7">
      <c r="A1022" s="178"/>
      <c r="B1022" s="3"/>
      <c r="C1022" s="3"/>
      <c r="D1022" s="3"/>
      <c r="E1022" s="3"/>
      <c r="F1022" s="6"/>
      <c r="G1022" s="5"/>
    </row>
    <row r="1023" spans="1:7">
      <c r="A1023" s="178"/>
      <c r="B1023" s="3"/>
      <c r="C1023" s="3"/>
      <c r="D1023" s="3"/>
      <c r="E1023" s="3"/>
      <c r="F1023" s="6"/>
      <c r="G1023" s="5"/>
    </row>
    <row r="1024" spans="1:7">
      <c r="A1024" s="178"/>
      <c r="B1024" s="3"/>
      <c r="C1024" s="3"/>
      <c r="D1024" s="3"/>
      <c r="E1024" s="3"/>
      <c r="F1024" s="6"/>
      <c r="G1024" s="5"/>
    </row>
    <row r="1025" spans="1:7">
      <c r="A1025" s="178"/>
      <c r="B1025" s="3"/>
      <c r="C1025" s="3"/>
      <c r="D1025" s="3"/>
      <c r="E1025" s="3"/>
      <c r="F1025" s="6"/>
      <c r="G1025" s="5"/>
    </row>
    <row r="1026" spans="1:7">
      <c r="A1026" s="178"/>
      <c r="B1026" s="3"/>
      <c r="C1026" s="3"/>
      <c r="D1026" s="3"/>
      <c r="E1026" s="3"/>
      <c r="F1026" s="6"/>
      <c r="G1026" s="5"/>
    </row>
    <row r="1027" spans="1:7">
      <c r="A1027" s="178"/>
      <c r="B1027" s="3"/>
      <c r="C1027" s="3"/>
      <c r="D1027" s="3"/>
      <c r="E1027" s="3"/>
      <c r="F1027" s="6"/>
      <c r="G1027" s="5"/>
    </row>
    <row r="1028" spans="1:7">
      <c r="A1028" s="178"/>
      <c r="B1028" s="3"/>
      <c r="C1028" s="3"/>
      <c r="D1028" s="3"/>
      <c r="E1028" s="3"/>
      <c r="F1028" s="6"/>
      <c r="G1028" s="5"/>
    </row>
    <row r="1029" spans="1:7">
      <c r="A1029" s="178"/>
      <c r="B1029" s="3"/>
      <c r="C1029" s="3"/>
      <c r="D1029" s="3"/>
      <c r="E1029" s="3"/>
      <c r="F1029" s="6"/>
      <c r="G1029" s="5"/>
    </row>
    <row r="1030" spans="1:7">
      <c r="A1030" s="178"/>
      <c r="B1030" s="3"/>
      <c r="C1030" s="3"/>
      <c r="D1030" s="3"/>
      <c r="E1030" s="3"/>
      <c r="F1030" s="6"/>
      <c r="G1030" s="5"/>
    </row>
    <row r="1031" spans="1:7">
      <c r="A1031" s="178"/>
      <c r="B1031" s="3"/>
      <c r="C1031" s="3"/>
      <c r="D1031" s="3"/>
      <c r="E1031" s="3"/>
      <c r="F1031" s="6"/>
      <c r="G1031" s="5"/>
    </row>
    <row r="1032" spans="1:7">
      <c r="A1032" s="178"/>
      <c r="B1032" s="3"/>
      <c r="C1032" s="3"/>
      <c r="D1032" s="3"/>
      <c r="E1032" s="3"/>
      <c r="F1032" s="6"/>
      <c r="G1032" s="5"/>
    </row>
    <row r="1033" spans="1:7">
      <c r="A1033" s="178"/>
      <c r="B1033" s="3"/>
      <c r="C1033" s="3"/>
      <c r="D1033" s="3"/>
      <c r="E1033" s="3"/>
      <c r="F1033" s="6"/>
      <c r="G1033" s="5"/>
    </row>
    <row r="1034" spans="1:7">
      <c r="A1034" s="178"/>
      <c r="B1034" s="3"/>
      <c r="C1034" s="3"/>
      <c r="D1034" s="3"/>
      <c r="E1034" s="3"/>
      <c r="F1034" s="6"/>
      <c r="G1034" s="5"/>
    </row>
    <row r="1035" spans="1:7">
      <c r="A1035" s="178"/>
      <c r="B1035" s="3"/>
      <c r="C1035" s="3"/>
      <c r="D1035" s="3"/>
      <c r="E1035" s="3"/>
      <c r="F1035" s="6"/>
      <c r="G1035" s="5"/>
    </row>
    <row r="1036" spans="1:7">
      <c r="A1036" s="178"/>
      <c r="B1036" s="3"/>
      <c r="C1036" s="3"/>
      <c r="D1036" s="3"/>
      <c r="E1036" s="3"/>
      <c r="F1036" s="6"/>
      <c r="G1036" s="5"/>
    </row>
    <row r="1037" spans="1:7">
      <c r="A1037" s="178"/>
      <c r="B1037" s="3"/>
      <c r="C1037" s="3"/>
      <c r="D1037" s="3"/>
      <c r="E1037" s="3"/>
      <c r="F1037" s="6"/>
      <c r="G1037" s="5"/>
    </row>
    <row r="1038" spans="1:7">
      <c r="A1038" s="178"/>
      <c r="B1038" s="3"/>
      <c r="C1038" s="3"/>
      <c r="D1038" s="3"/>
      <c r="E1038" s="3"/>
      <c r="F1038" s="6"/>
      <c r="G1038" s="5"/>
    </row>
    <row r="1039" spans="1:7" ht="20.25">
      <c r="A1039" s="344" t="s">
        <v>897</v>
      </c>
      <c r="B1039" s="6"/>
      <c r="C1039" s="5"/>
      <c r="D1039" s="3"/>
      <c r="E1039" s="3"/>
      <c r="F1039" s="6"/>
    </row>
    <row r="1040" spans="1:7">
      <c r="A1040" s="7"/>
      <c r="B1040" s="6"/>
      <c r="C1040" s="5"/>
      <c r="D1040" s="3"/>
      <c r="E1040" s="3"/>
      <c r="F1040" s="6"/>
    </row>
    <row r="1041" spans="1:7">
      <c r="A1041" s="449" t="s">
        <v>119</v>
      </c>
      <c r="B1041" s="6"/>
      <c r="C1041" s="5"/>
      <c r="D1041" s="3"/>
      <c r="E1041" s="3"/>
      <c r="F1041" s="6"/>
    </row>
    <row r="1042" spans="1:7" ht="15.75" thickBot="1">
      <c r="A1042" s="7" t="s">
        <v>120</v>
      </c>
      <c r="B1042" s="6"/>
      <c r="C1042" s="5"/>
      <c r="D1042" s="3"/>
      <c r="E1042" s="3"/>
      <c r="F1042" s="6"/>
      <c r="G1042" s="5" t="s">
        <v>966</v>
      </c>
    </row>
    <row r="1043" spans="1:7">
      <c r="A1043" s="346" t="s">
        <v>913</v>
      </c>
      <c r="B1043" s="367" t="s">
        <v>967</v>
      </c>
      <c r="C1043" s="349" t="s">
        <v>968</v>
      </c>
      <c r="D1043" s="1043" t="s">
        <v>969</v>
      </c>
      <c r="E1043" s="404" t="s">
        <v>115</v>
      </c>
      <c r="F1043" s="180"/>
      <c r="G1043" s="346" t="s">
        <v>116</v>
      </c>
    </row>
    <row r="1044" spans="1:7">
      <c r="A1044" s="355" t="s">
        <v>121</v>
      </c>
      <c r="B1044" s="369">
        <v>149647</v>
      </c>
      <c r="C1044" s="370">
        <v>154414</v>
      </c>
      <c r="D1044" s="370">
        <v>137342</v>
      </c>
      <c r="E1044" s="407">
        <v>152141</v>
      </c>
      <c r="F1044" s="6"/>
      <c r="G1044" s="505">
        <v>593544</v>
      </c>
    </row>
    <row r="1045" spans="1:7">
      <c r="A1045" s="355" t="s">
        <v>122</v>
      </c>
      <c r="B1045" s="369">
        <v>135600</v>
      </c>
      <c r="C1045" s="370">
        <v>143158</v>
      </c>
      <c r="D1045" s="370">
        <v>124676</v>
      </c>
      <c r="E1045" s="407">
        <v>134949</v>
      </c>
      <c r="F1045" s="6"/>
      <c r="G1045" s="505">
        <v>538383</v>
      </c>
    </row>
    <row r="1046" spans="1:7">
      <c r="A1046" s="451" t="s">
        <v>118</v>
      </c>
      <c r="B1046" s="499">
        <v>14047</v>
      </c>
      <c r="C1046" s="454">
        <v>11256</v>
      </c>
      <c r="D1046" s="454">
        <v>12666</v>
      </c>
      <c r="E1046" s="473">
        <v>17192</v>
      </c>
      <c r="F1046" s="6"/>
      <c r="G1046" s="506">
        <v>55161</v>
      </c>
    </row>
    <row r="1047" spans="1:7">
      <c r="A1047" s="355" t="s">
        <v>123</v>
      </c>
      <c r="B1047" s="369">
        <v>14</v>
      </c>
      <c r="C1047" s="370">
        <v>-102</v>
      </c>
      <c r="D1047" s="460">
        <v>2137</v>
      </c>
      <c r="E1047" s="372">
        <v>-92</v>
      </c>
      <c r="F1047" s="6"/>
      <c r="G1047" s="505">
        <v>1958</v>
      </c>
    </row>
    <row r="1048" spans="1:7">
      <c r="A1048" s="355" t="s">
        <v>152</v>
      </c>
      <c r="B1048" s="369">
        <v>14061</v>
      </c>
      <c r="C1048" s="370">
        <v>11154</v>
      </c>
      <c r="D1048" s="232">
        <v>14803</v>
      </c>
      <c r="E1048" s="372">
        <v>17100</v>
      </c>
      <c r="F1048" s="6"/>
      <c r="G1048" s="505">
        <v>57119</v>
      </c>
    </row>
    <row r="1049" spans="1:7">
      <c r="A1049" s="355" t="s">
        <v>124</v>
      </c>
      <c r="B1049" s="369">
        <v>7058</v>
      </c>
      <c r="C1049" s="370">
        <v>2808</v>
      </c>
      <c r="D1049" s="232">
        <v>6006</v>
      </c>
      <c r="E1049" s="372">
        <v>7103</v>
      </c>
      <c r="F1049" s="6"/>
      <c r="G1049" s="505">
        <v>22975</v>
      </c>
    </row>
    <row r="1050" spans="1:7" ht="15.75" thickBot="1">
      <c r="A1050" s="455" t="s">
        <v>126</v>
      </c>
      <c r="B1050" s="502">
        <v>7003</v>
      </c>
      <c r="C1050" s="458">
        <v>8346</v>
      </c>
      <c r="D1050" s="456">
        <v>8797</v>
      </c>
      <c r="E1050" s="507">
        <v>9997</v>
      </c>
      <c r="F1050" s="6"/>
      <c r="G1050" s="508">
        <v>34144</v>
      </c>
    </row>
    <row r="1051" spans="1:7">
      <c r="A1051" s="189"/>
      <c r="B1051" s="6"/>
      <c r="C1051" s="6"/>
      <c r="D1051" s="6"/>
      <c r="E1051" s="6"/>
      <c r="F1051" s="6"/>
      <c r="G1051" s="4"/>
    </row>
    <row r="1052" spans="1:7" ht="15.75" thickBot="1">
      <c r="A1052" s="374" t="s">
        <v>127</v>
      </c>
      <c r="B1052" s="459"/>
      <c r="C1052" s="459"/>
      <c r="D1052" s="459"/>
      <c r="E1052" s="374"/>
      <c r="F1052" s="6"/>
      <c r="G1052" s="5" t="s">
        <v>966</v>
      </c>
    </row>
    <row r="1053" spans="1:7">
      <c r="A1053" s="346" t="s">
        <v>913</v>
      </c>
      <c r="B1053" s="367" t="s">
        <v>967</v>
      </c>
      <c r="C1053" s="349" t="s">
        <v>968</v>
      </c>
      <c r="D1053" s="1043" t="s">
        <v>969</v>
      </c>
      <c r="E1053" s="404" t="s">
        <v>115</v>
      </c>
      <c r="F1053" s="180"/>
      <c r="G1053" s="346" t="s">
        <v>116</v>
      </c>
    </row>
    <row r="1054" spans="1:7">
      <c r="A1054" s="355" t="s">
        <v>128</v>
      </c>
      <c r="B1054" s="369">
        <v>1462818</v>
      </c>
      <c r="C1054" s="370">
        <v>1651008</v>
      </c>
      <c r="D1054" s="370">
        <v>2195686</v>
      </c>
      <c r="E1054" s="407">
        <v>1630452</v>
      </c>
      <c r="F1054" s="6"/>
      <c r="G1054" s="505">
        <v>6939964</v>
      </c>
    </row>
    <row r="1055" spans="1:7">
      <c r="A1055" s="355" t="s">
        <v>129</v>
      </c>
      <c r="B1055" s="369">
        <v>1459962</v>
      </c>
      <c r="C1055" s="370">
        <v>1629016</v>
      </c>
      <c r="D1055" s="370">
        <v>2049716</v>
      </c>
      <c r="E1055" s="407">
        <v>1757683</v>
      </c>
      <c r="F1055" s="6"/>
      <c r="G1055" s="505">
        <v>6896377</v>
      </c>
    </row>
    <row r="1056" spans="1:7">
      <c r="A1056" s="451" t="s">
        <v>118</v>
      </c>
      <c r="B1056" s="499">
        <v>2856</v>
      </c>
      <c r="C1056" s="454">
        <v>21992</v>
      </c>
      <c r="D1056" s="454">
        <v>145970</v>
      </c>
      <c r="E1056" s="473">
        <v>-127231</v>
      </c>
      <c r="F1056" s="6"/>
      <c r="G1056" s="506">
        <v>43587</v>
      </c>
    </row>
    <row r="1057" spans="1:7">
      <c r="A1057" s="355" t="s">
        <v>123</v>
      </c>
      <c r="B1057" s="369">
        <v>18855</v>
      </c>
      <c r="C1057" s="370">
        <v>20304</v>
      </c>
      <c r="D1057" s="460">
        <v>-2963</v>
      </c>
      <c r="E1057" s="372">
        <v>16551</v>
      </c>
      <c r="F1057" s="6"/>
      <c r="G1057" s="505">
        <v>52746</v>
      </c>
    </row>
    <row r="1058" spans="1:7">
      <c r="A1058" s="355" t="s">
        <v>152</v>
      </c>
      <c r="B1058" s="369">
        <v>21711</v>
      </c>
      <c r="C1058" s="370">
        <v>42296</v>
      </c>
      <c r="D1058" s="232">
        <v>143007</v>
      </c>
      <c r="E1058" s="372">
        <v>-110680</v>
      </c>
      <c r="F1058" s="6"/>
      <c r="G1058" s="505">
        <v>96333</v>
      </c>
    </row>
    <row r="1059" spans="1:7">
      <c r="A1059" s="355" t="s">
        <v>124</v>
      </c>
      <c r="B1059" s="369">
        <v>27688</v>
      </c>
      <c r="C1059" s="370">
        <v>8339</v>
      </c>
      <c r="D1059" s="232">
        <v>59426</v>
      </c>
      <c r="E1059" s="372">
        <v>-62419</v>
      </c>
      <c r="F1059" s="6"/>
      <c r="G1059" s="505">
        <v>33033</v>
      </c>
    </row>
    <row r="1060" spans="1:7" ht="15.75" thickBot="1">
      <c r="A1060" s="455" t="s">
        <v>126</v>
      </c>
      <c r="B1060" s="502">
        <v>-5977</v>
      </c>
      <c r="C1060" s="458">
        <v>33957</v>
      </c>
      <c r="D1060" s="456">
        <v>83581</v>
      </c>
      <c r="E1060" s="507">
        <v>-48261</v>
      </c>
      <c r="F1060" s="6"/>
      <c r="G1060" s="508">
        <v>63300</v>
      </c>
    </row>
    <row r="1061" spans="1:7">
      <c r="A1061" s="189"/>
      <c r="B1061" s="6"/>
      <c r="C1061" s="6"/>
      <c r="D1061" s="6"/>
      <c r="E1061" s="6"/>
      <c r="F1061" s="6"/>
      <c r="G1061" s="4"/>
    </row>
    <row r="1062" spans="1:7">
      <c r="A1062" s="189"/>
      <c r="B1062" s="6"/>
      <c r="C1062" s="6"/>
      <c r="D1062" s="6"/>
      <c r="E1062" s="6"/>
      <c r="F1062" s="6"/>
      <c r="G1062" s="4"/>
    </row>
    <row r="1063" spans="1:7">
      <c r="A1063" s="189"/>
      <c r="B1063" s="6"/>
      <c r="C1063" s="6"/>
      <c r="D1063" s="6"/>
      <c r="E1063" s="6"/>
      <c r="F1063" s="6"/>
      <c r="G1063" s="4"/>
    </row>
    <row r="1064" spans="1:7">
      <c r="A1064" s="189"/>
      <c r="B1064" s="6"/>
      <c r="C1064" s="6"/>
      <c r="D1064" s="6"/>
      <c r="E1064" s="6"/>
      <c r="F1064" s="6"/>
      <c r="G1064" s="4"/>
    </row>
    <row r="1065" spans="1:7">
      <c r="A1065" s="189"/>
      <c r="B1065" s="6"/>
      <c r="C1065" s="6"/>
      <c r="D1065" s="6"/>
      <c r="E1065" s="6"/>
      <c r="F1065" s="6"/>
      <c r="G1065" s="4"/>
    </row>
    <row r="1066" spans="1:7">
      <c r="A1066" s="189"/>
      <c r="B1066" s="6"/>
      <c r="C1066" s="6"/>
      <c r="D1066" s="6"/>
      <c r="E1066" s="6"/>
      <c r="F1066" s="6"/>
      <c r="G1066" s="4"/>
    </row>
    <row r="1067" spans="1:7">
      <c r="A1067" s="175" t="s">
        <v>134</v>
      </c>
      <c r="B1067" s="461">
        <v>2003</v>
      </c>
      <c r="C1067" s="6"/>
      <c r="D1067" s="6"/>
      <c r="E1067" s="462">
        <v>2004</v>
      </c>
      <c r="F1067" s="6"/>
      <c r="G1067" s="4"/>
    </row>
    <row r="1068" spans="1:7" ht="15.75" thickBot="1">
      <c r="A1068" s="7" t="s">
        <v>120</v>
      </c>
      <c r="B1068" s="461"/>
      <c r="C1068" s="6"/>
      <c r="D1068" s="6"/>
      <c r="E1068" s="463" t="s">
        <v>509</v>
      </c>
      <c r="F1068" s="6"/>
      <c r="G1068" s="7"/>
    </row>
    <row r="1069" spans="1:7" ht="15.75" thickBot="1">
      <c r="A1069" s="464" t="s">
        <v>135</v>
      </c>
      <c r="B1069" s="465" t="s">
        <v>558</v>
      </c>
      <c r="C1069" s="349" t="s">
        <v>555</v>
      </c>
      <c r="D1069" s="1043" t="s">
        <v>556</v>
      </c>
      <c r="E1069" s="404" t="s">
        <v>557</v>
      </c>
      <c r="F1069" s="180"/>
    </row>
    <row r="1070" spans="1:7">
      <c r="A1070" s="466" t="s">
        <v>136</v>
      </c>
      <c r="B1070" s="467"/>
      <c r="C1070" s="468"/>
      <c r="D1070" s="468"/>
      <c r="E1070" s="469"/>
      <c r="F1070" s="6"/>
    </row>
    <row r="1071" spans="1:7">
      <c r="A1071" s="395" t="s">
        <v>137</v>
      </c>
      <c r="B1071" s="369">
        <v>305833</v>
      </c>
      <c r="C1071" s="232">
        <v>286054</v>
      </c>
      <c r="D1071" s="232">
        <v>261222</v>
      </c>
      <c r="E1071" s="407">
        <v>256316</v>
      </c>
      <c r="F1071" s="6"/>
    </row>
    <row r="1072" spans="1:7">
      <c r="A1072" s="395" t="s">
        <v>865</v>
      </c>
      <c r="B1072" s="369">
        <v>225103</v>
      </c>
      <c r="C1072" s="232">
        <v>260098</v>
      </c>
      <c r="D1072" s="232">
        <v>268944</v>
      </c>
      <c r="E1072" s="407">
        <v>270676</v>
      </c>
      <c r="F1072" s="6"/>
    </row>
    <row r="1073" spans="1:7">
      <c r="A1073" s="395" t="s">
        <v>114</v>
      </c>
      <c r="B1073" s="483">
        <v>77545</v>
      </c>
      <c r="C1073" s="484">
        <v>68380</v>
      </c>
      <c r="D1073" s="484">
        <v>84141</v>
      </c>
      <c r="E1073" s="407">
        <v>72273</v>
      </c>
      <c r="F1073" s="6"/>
    </row>
    <row r="1074" spans="1:7">
      <c r="A1074" s="396" t="s">
        <v>117</v>
      </c>
      <c r="B1074" s="470">
        <v>136840</v>
      </c>
      <c r="C1074" s="422">
        <v>107698</v>
      </c>
      <c r="D1074" s="422">
        <v>113840</v>
      </c>
      <c r="E1074" s="408">
        <v>100433</v>
      </c>
      <c r="F1074" s="6"/>
    </row>
    <row r="1075" spans="1:7">
      <c r="A1075" s="471" t="s">
        <v>472</v>
      </c>
      <c r="B1075" s="470">
        <v>745321</v>
      </c>
      <c r="C1075" s="422">
        <v>722230</v>
      </c>
      <c r="D1075" s="422">
        <v>728147</v>
      </c>
      <c r="E1075" s="408">
        <v>699698</v>
      </c>
      <c r="F1075" s="6"/>
    </row>
    <row r="1076" spans="1:7">
      <c r="A1076" s="451" t="s">
        <v>473</v>
      </c>
      <c r="B1076" s="499">
        <v>1816554</v>
      </c>
      <c r="C1076" s="11">
        <v>1941130</v>
      </c>
      <c r="D1076" s="11">
        <v>2067251</v>
      </c>
      <c r="E1076" s="475">
        <v>2274510</v>
      </c>
      <c r="F1076" s="6"/>
    </row>
    <row r="1077" spans="1:7">
      <c r="A1077" s="396" t="s">
        <v>474</v>
      </c>
      <c r="B1077" s="470">
        <v>44840</v>
      </c>
      <c r="C1077" s="422">
        <v>40603</v>
      </c>
      <c r="D1077" s="422">
        <v>40503</v>
      </c>
      <c r="E1077" s="408">
        <v>40833</v>
      </c>
      <c r="F1077" s="6"/>
    </row>
    <row r="1078" spans="1:7">
      <c r="A1078" s="395" t="s">
        <v>475</v>
      </c>
      <c r="B1078" s="369"/>
      <c r="C1078" s="484"/>
      <c r="D1078" s="484"/>
      <c r="E1078" s="476"/>
      <c r="F1078" s="6"/>
    </row>
    <row r="1079" spans="1:7">
      <c r="A1079" s="395" t="s">
        <v>476</v>
      </c>
      <c r="B1079" s="369">
        <v>331738</v>
      </c>
      <c r="C1079" s="484">
        <v>335762</v>
      </c>
      <c r="D1079" s="484">
        <v>344835</v>
      </c>
      <c r="E1079" s="476">
        <v>349194</v>
      </c>
      <c r="F1079" s="6"/>
    </row>
    <row r="1080" spans="1:7">
      <c r="A1080" s="396" t="s">
        <v>117</v>
      </c>
      <c r="B1080" s="470">
        <v>108860</v>
      </c>
      <c r="C1080" s="511">
        <v>106974</v>
      </c>
      <c r="D1080" s="511">
        <v>108514</v>
      </c>
      <c r="E1080" s="477">
        <v>110804</v>
      </c>
      <c r="F1080" s="6"/>
    </row>
    <row r="1081" spans="1:7">
      <c r="A1081" s="478" t="s">
        <v>477</v>
      </c>
      <c r="B1081" s="499">
        <v>440598</v>
      </c>
      <c r="C1081" s="11">
        <v>442736</v>
      </c>
      <c r="D1081" s="11">
        <v>453349</v>
      </c>
      <c r="E1081" s="475">
        <v>459998</v>
      </c>
      <c r="F1081" s="6"/>
    </row>
    <row r="1082" spans="1:7" ht="15.75" thickBot="1">
      <c r="A1082" s="479" t="s">
        <v>478</v>
      </c>
      <c r="B1082" s="503">
        <v>3047313</v>
      </c>
      <c r="C1082" s="480">
        <v>3146699</v>
      </c>
      <c r="D1082" s="480">
        <v>3289250</v>
      </c>
      <c r="E1082" s="481">
        <v>3475039</v>
      </c>
      <c r="F1082" s="6"/>
    </row>
    <row r="1083" spans="1:7" ht="15.75" thickBot="1">
      <c r="A1083" s="6"/>
      <c r="B1083" s="6"/>
      <c r="C1083" s="6"/>
      <c r="D1083" s="6"/>
      <c r="E1083" s="6"/>
      <c r="F1083" s="6"/>
      <c r="G1083" s="4"/>
    </row>
    <row r="1084" spans="1:7" ht="15.75" thickBot="1">
      <c r="A1084" s="464" t="s">
        <v>635</v>
      </c>
      <c r="B1084" s="465" t="s">
        <v>558</v>
      </c>
      <c r="C1084" s="349" t="s">
        <v>555</v>
      </c>
      <c r="D1084" s="1043" t="s">
        <v>556</v>
      </c>
      <c r="E1084" s="404" t="s">
        <v>557</v>
      </c>
      <c r="F1084" s="180"/>
    </row>
    <row r="1085" spans="1:7">
      <c r="A1085" s="466" t="s">
        <v>479</v>
      </c>
      <c r="B1085" s="467"/>
      <c r="C1085" s="468"/>
      <c r="D1085" s="468"/>
      <c r="E1085" s="482"/>
      <c r="F1085" s="6"/>
      <c r="G1085" s="4"/>
    </row>
    <row r="1086" spans="1:7">
      <c r="A1086" s="395" t="s">
        <v>480</v>
      </c>
      <c r="B1086" s="369">
        <v>68285</v>
      </c>
      <c r="C1086" s="232">
        <v>77222</v>
      </c>
      <c r="D1086" s="232">
        <v>79010</v>
      </c>
      <c r="E1086" s="407">
        <v>86748</v>
      </c>
      <c r="F1086" s="6"/>
      <c r="G1086" s="4"/>
    </row>
    <row r="1087" spans="1:7">
      <c r="A1087" s="395" t="s">
        <v>221</v>
      </c>
      <c r="B1087" s="369">
        <v>6383</v>
      </c>
      <c r="C1087" s="232">
        <v>6752</v>
      </c>
      <c r="D1087" s="232">
        <v>9759</v>
      </c>
      <c r="E1087" s="407">
        <v>7847</v>
      </c>
      <c r="F1087" s="6"/>
      <c r="G1087" s="4"/>
    </row>
    <row r="1088" spans="1:7">
      <c r="A1088" s="395" t="s">
        <v>481</v>
      </c>
      <c r="B1088" s="483">
        <v>284669</v>
      </c>
      <c r="C1088" s="484">
        <v>319301</v>
      </c>
      <c r="D1088" s="484">
        <v>358611</v>
      </c>
      <c r="E1088" s="407">
        <v>378851</v>
      </c>
      <c r="F1088" s="6"/>
      <c r="G1088" s="4"/>
    </row>
    <row r="1089" spans="1:7">
      <c r="A1089" s="396" t="s">
        <v>117</v>
      </c>
      <c r="B1089" s="470">
        <v>100206</v>
      </c>
      <c r="C1089" s="422">
        <v>90494</v>
      </c>
      <c r="D1089" s="422">
        <v>104441</v>
      </c>
      <c r="E1089" s="408">
        <v>175357</v>
      </c>
      <c r="F1089" s="6"/>
      <c r="G1089" s="4"/>
    </row>
    <row r="1090" spans="1:7">
      <c r="A1090" s="471" t="s">
        <v>709</v>
      </c>
      <c r="B1090" s="470">
        <v>459543</v>
      </c>
      <c r="C1090" s="422">
        <v>493769</v>
      </c>
      <c r="D1090" s="422">
        <v>551821</v>
      </c>
      <c r="E1090" s="408">
        <v>648803</v>
      </c>
      <c r="F1090" s="6"/>
      <c r="G1090" s="4"/>
    </row>
    <row r="1091" spans="1:7">
      <c r="A1091" s="509" t="s">
        <v>710</v>
      </c>
      <c r="B1091" s="512"/>
      <c r="C1091" s="513"/>
      <c r="D1091" s="513"/>
      <c r="E1091" s="510"/>
      <c r="F1091" s="6"/>
      <c r="G1091" s="4"/>
    </row>
    <row r="1092" spans="1:7">
      <c r="A1092" s="395" t="s">
        <v>711</v>
      </c>
      <c r="B1092" s="369">
        <v>140262</v>
      </c>
      <c r="C1092" s="232">
        <v>138622</v>
      </c>
      <c r="D1092" s="232">
        <v>139184</v>
      </c>
      <c r="E1092" s="407">
        <v>135811</v>
      </c>
      <c r="F1092" s="6"/>
      <c r="G1092" s="4"/>
    </row>
    <row r="1093" spans="1:7">
      <c r="A1093" s="395" t="s">
        <v>64</v>
      </c>
      <c r="B1093" s="369">
        <v>9097</v>
      </c>
      <c r="C1093" s="484">
        <v>9671</v>
      </c>
      <c r="D1093" s="484">
        <v>10064</v>
      </c>
      <c r="E1093" s="476">
        <v>10183</v>
      </c>
      <c r="F1093" s="6"/>
      <c r="G1093" s="4"/>
    </row>
    <row r="1094" spans="1:7">
      <c r="A1094" s="395" t="s">
        <v>222</v>
      </c>
      <c r="B1094" s="369">
        <v>1980437</v>
      </c>
      <c r="C1094" s="484">
        <v>2050004</v>
      </c>
      <c r="D1094" s="484">
        <v>2111994</v>
      </c>
      <c r="E1094" s="476">
        <v>2178626</v>
      </c>
      <c r="F1094" s="6"/>
      <c r="G1094" s="4"/>
    </row>
    <row r="1095" spans="1:7">
      <c r="A1095" s="396" t="s">
        <v>117</v>
      </c>
      <c r="B1095" s="470">
        <v>116161</v>
      </c>
      <c r="C1095" s="511">
        <v>112968</v>
      </c>
      <c r="D1095" s="511">
        <v>120033</v>
      </c>
      <c r="E1095" s="477">
        <v>126349</v>
      </c>
      <c r="F1095" s="6"/>
      <c r="G1095" s="4"/>
    </row>
    <row r="1096" spans="1:7">
      <c r="A1096" s="471" t="s">
        <v>941</v>
      </c>
      <c r="B1096" s="470">
        <v>2245957</v>
      </c>
      <c r="C1096" s="511">
        <v>2311265</v>
      </c>
      <c r="D1096" s="511">
        <v>2381275</v>
      </c>
      <c r="E1096" s="477">
        <v>2450969</v>
      </c>
      <c r="F1096" s="6"/>
      <c r="G1096" s="4"/>
    </row>
    <row r="1097" spans="1:7">
      <c r="A1097" s="395" t="s">
        <v>640</v>
      </c>
      <c r="B1097" s="369">
        <v>341813</v>
      </c>
      <c r="C1097" s="484">
        <v>341665</v>
      </c>
      <c r="D1097" s="484">
        <v>356154</v>
      </c>
      <c r="E1097" s="476">
        <v>375267</v>
      </c>
      <c r="F1097" s="6"/>
      <c r="G1097" s="4"/>
    </row>
    <row r="1098" spans="1:7" ht="15.75" thickBot="1">
      <c r="A1098" s="485" t="s">
        <v>634</v>
      </c>
      <c r="B1098" s="502">
        <v>3047313</v>
      </c>
      <c r="C1098" s="514">
        <v>3146699</v>
      </c>
      <c r="D1098" s="514">
        <v>3289250</v>
      </c>
      <c r="E1098" s="492">
        <v>3475039</v>
      </c>
      <c r="F1098" s="6"/>
      <c r="G1098" s="4"/>
    </row>
    <row r="1099" spans="1:7">
      <c r="A1099" s="6"/>
      <c r="B1099" s="6"/>
      <c r="C1099" s="6"/>
      <c r="D1099" s="6"/>
      <c r="E1099" s="6"/>
      <c r="F1099" s="6"/>
      <c r="G1099" s="4"/>
    </row>
    <row r="1100" spans="1:7">
      <c r="A1100" s="6"/>
      <c r="B1100" s="6"/>
      <c r="C1100" s="6"/>
      <c r="D1100" s="6"/>
      <c r="E1100" s="6"/>
      <c r="F1100" s="6"/>
      <c r="G1100" s="4"/>
    </row>
    <row r="1101" spans="1:7">
      <c r="A1101" s="6"/>
      <c r="B1101" s="6"/>
      <c r="C1101" s="6"/>
      <c r="D1101" s="6"/>
      <c r="E1101" s="6"/>
      <c r="F1101" s="6"/>
      <c r="G1101" s="4"/>
    </row>
    <row r="1102" spans="1:7">
      <c r="A1102" s="6"/>
      <c r="B1102" s="6"/>
      <c r="C1102" s="6"/>
      <c r="D1102" s="6"/>
      <c r="E1102" s="6"/>
      <c r="F1102" s="6"/>
      <c r="G1102" s="4"/>
    </row>
    <row r="1103" spans="1:7">
      <c r="A1103" s="6"/>
      <c r="B1103" s="6"/>
      <c r="C1103" s="6"/>
      <c r="D1103" s="6"/>
      <c r="E1103" s="6"/>
      <c r="F1103" s="6"/>
      <c r="G1103" s="4"/>
    </row>
    <row r="1104" spans="1:7">
      <c r="A1104" s="6"/>
      <c r="B1104" s="6"/>
      <c r="C1104" s="6"/>
      <c r="D1104" s="6"/>
      <c r="E1104" s="6"/>
      <c r="F1104" s="6"/>
      <c r="G1104" s="4"/>
    </row>
    <row r="1105" spans="1:7">
      <c r="A1105" s="6"/>
      <c r="B1105" s="6"/>
      <c r="C1105" s="6"/>
      <c r="D1105" s="6"/>
      <c r="E1105" s="6"/>
      <c r="F1105" s="6"/>
      <c r="G1105" s="4"/>
    </row>
    <row r="1106" spans="1:7">
      <c r="A1106" s="6"/>
      <c r="B1106" s="6"/>
      <c r="C1106" s="6"/>
      <c r="D1106" s="6"/>
      <c r="E1106" s="6"/>
      <c r="F1106" s="6"/>
      <c r="G1106" s="4"/>
    </row>
    <row r="1107" spans="1:7">
      <c r="A1107" s="6"/>
      <c r="B1107" s="461">
        <v>2003</v>
      </c>
      <c r="C1107" s="6"/>
      <c r="D1107" s="6"/>
      <c r="E1107" s="462">
        <v>2004</v>
      </c>
      <c r="F1107" s="6"/>
      <c r="G1107" s="4"/>
    </row>
    <row r="1108" spans="1:7" ht="15.75" thickBot="1">
      <c r="A1108" s="374" t="s">
        <v>66</v>
      </c>
      <c r="B1108" s="461"/>
      <c r="C1108" s="6"/>
      <c r="D1108" s="6"/>
      <c r="E1108" s="463" t="s">
        <v>509</v>
      </c>
      <c r="F1108" s="6"/>
      <c r="G1108" s="4"/>
    </row>
    <row r="1109" spans="1:7" ht="15.75" thickBot="1">
      <c r="A1109" s="464" t="s">
        <v>135</v>
      </c>
      <c r="B1109" s="465" t="s">
        <v>558</v>
      </c>
      <c r="C1109" s="349" t="s">
        <v>555</v>
      </c>
      <c r="D1109" s="1043" t="s">
        <v>556</v>
      </c>
      <c r="E1109" s="404" t="s">
        <v>557</v>
      </c>
      <c r="F1109" s="180"/>
    </row>
    <row r="1110" spans="1:7">
      <c r="A1110" s="466" t="s">
        <v>136</v>
      </c>
      <c r="B1110" s="467"/>
      <c r="C1110" s="468"/>
      <c r="D1110" s="468"/>
      <c r="E1110" s="482"/>
      <c r="F1110" s="6"/>
    </row>
    <row r="1111" spans="1:7">
      <c r="A1111" s="395" t="s">
        <v>137</v>
      </c>
      <c r="B1111" s="369">
        <v>357867</v>
      </c>
      <c r="C1111" s="232">
        <v>351983</v>
      </c>
      <c r="D1111" s="232">
        <v>636469</v>
      </c>
      <c r="E1111" s="407">
        <v>592895</v>
      </c>
      <c r="F1111" s="6"/>
    </row>
    <row r="1112" spans="1:7">
      <c r="A1112" s="395" t="s">
        <v>865</v>
      </c>
      <c r="B1112" s="369">
        <v>4925</v>
      </c>
      <c r="C1112" s="232">
        <v>4899</v>
      </c>
      <c r="D1112" s="232">
        <v>4317</v>
      </c>
      <c r="E1112" s="407">
        <v>4072</v>
      </c>
      <c r="F1112" s="6"/>
    </row>
    <row r="1113" spans="1:7">
      <c r="A1113" s="395" t="s">
        <v>114</v>
      </c>
      <c r="B1113" s="483">
        <v>976757</v>
      </c>
      <c r="C1113" s="484">
        <v>1019412</v>
      </c>
      <c r="D1113" s="484">
        <v>1298808</v>
      </c>
      <c r="E1113" s="407">
        <v>943590</v>
      </c>
      <c r="F1113" s="6"/>
    </row>
    <row r="1114" spans="1:7">
      <c r="A1114" s="396" t="s">
        <v>117</v>
      </c>
      <c r="B1114" s="470">
        <v>1288524</v>
      </c>
      <c r="C1114" s="422">
        <v>1415405</v>
      </c>
      <c r="D1114" s="422">
        <v>1245792</v>
      </c>
      <c r="E1114" s="408">
        <v>1151879</v>
      </c>
      <c r="F1114" s="6"/>
    </row>
    <row r="1115" spans="1:7">
      <c r="A1115" s="471" t="s">
        <v>472</v>
      </c>
      <c r="B1115" s="470">
        <v>2628073</v>
      </c>
      <c r="C1115" s="422">
        <v>2791699</v>
      </c>
      <c r="D1115" s="422">
        <v>3185386</v>
      </c>
      <c r="E1115" s="408">
        <v>2692436</v>
      </c>
      <c r="F1115" s="6"/>
    </row>
    <row r="1116" spans="1:7">
      <c r="A1116" s="379" t="s">
        <v>67</v>
      </c>
      <c r="B1116" s="512">
        <v>306072</v>
      </c>
      <c r="C1116" s="460">
        <v>280535</v>
      </c>
      <c r="D1116" s="460">
        <v>269183</v>
      </c>
      <c r="E1116" s="491">
        <v>256740</v>
      </c>
      <c r="F1116" s="6"/>
    </row>
    <row r="1117" spans="1:7">
      <c r="A1117" s="395" t="s">
        <v>473</v>
      </c>
      <c r="B1117" s="369">
        <v>372682</v>
      </c>
      <c r="C1117" s="484">
        <v>387175</v>
      </c>
      <c r="D1117" s="484">
        <v>368341</v>
      </c>
      <c r="E1117" s="476">
        <v>358629</v>
      </c>
      <c r="F1117" s="6"/>
    </row>
    <row r="1118" spans="1:7">
      <c r="A1118" s="395" t="s">
        <v>681</v>
      </c>
      <c r="B1118" s="369">
        <v>176905</v>
      </c>
      <c r="C1118" s="232">
        <v>176905</v>
      </c>
      <c r="D1118" s="232">
        <v>176905</v>
      </c>
      <c r="E1118" s="407">
        <v>176905</v>
      </c>
      <c r="F1118" s="6"/>
    </row>
    <row r="1119" spans="1:7">
      <c r="A1119" s="395" t="s">
        <v>474</v>
      </c>
      <c r="B1119" s="369">
        <v>1260087</v>
      </c>
      <c r="C1119" s="232">
        <v>1317345</v>
      </c>
      <c r="D1119" s="232">
        <v>1323412</v>
      </c>
      <c r="E1119" s="407">
        <v>1324211</v>
      </c>
      <c r="F1119" s="6"/>
    </row>
    <row r="1120" spans="1:7">
      <c r="A1120" s="396" t="s">
        <v>682</v>
      </c>
      <c r="B1120" s="470">
        <v>1261742</v>
      </c>
      <c r="C1120" s="511">
        <v>1241671</v>
      </c>
      <c r="D1120" s="511">
        <v>1227008</v>
      </c>
      <c r="E1120" s="477">
        <v>1251901</v>
      </c>
      <c r="F1120" s="6"/>
    </row>
    <row r="1121" spans="1:7" ht="15.75" thickBot="1">
      <c r="A1121" s="479" t="s">
        <v>478</v>
      </c>
      <c r="B1121" s="503">
        <v>6005561</v>
      </c>
      <c r="C1121" s="480">
        <v>6195330</v>
      </c>
      <c r="D1121" s="480">
        <v>6550235</v>
      </c>
      <c r="E1121" s="481">
        <v>6060822</v>
      </c>
      <c r="F1121" s="6"/>
    </row>
    <row r="1122" spans="1:7" ht="15.75" thickBot="1">
      <c r="A1122" s="6"/>
      <c r="B1122" s="6"/>
      <c r="C1122" s="6"/>
      <c r="D1122" s="6"/>
      <c r="E1122" s="6"/>
      <c r="F1122" s="6"/>
      <c r="G1122" s="4"/>
    </row>
    <row r="1123" spans="1:7" ht="15.75" thickBot="1">
      <c r="A1123" s="464" t="s">
        <v>635</v>
      </c>
      <c r="B1123" s="465" t="s">
        <v>558</v>
      </c>
      <c r="C1123" s="349" t="s">
        <v>555</v>
      </c>
      <c r="D1123" s="1043" t="s">
        <v>556</v>
      </c>
      <c r="E1123" s="404" t="s">
        <v>557</v>
      </c>
      <c r="F1123" s="180"/>
    </row>
    <row r="1124" spans="1:7">
      <c r="A1124" s="466" t="s">
        <v>479</v>
      </c>
      <c r="B1124" s="467"/>
      <c r="C1124" s="468"/>
      <c r="D1124" s="468"/>
      <c r="E1124" s="469"/>
      <c r="F1124" s="6"/>
      <c r="G1124" s="4"/>
    </row>
    <row r="1125" spans="1:7">
      <c r="A1125" s="395" t="s">
        <v>480</v>
      </c>
      <c r="B1125" s="369">
        <v>260389</v>
      </c>
      <c r="C1125" s="232">
        <v>234975</v>
      </c>
      <c r="D1125" s="232">
        <v>276798</v>
      </c>
      <c r="E1125" s="407">
        <v>409766</v>
      </c>
      <c r="F1125" s="6"/>
      <c r="G1125" s="4"/>
    </row>
    <row r="1126" spans="1:7">
      <c r="A1126" s="395" t="s">
        <v>221</v>
      </c>
      <c r="B1126" s="369">
        <v>766841</v>
      </c>
      <c r="C1126" s="232">
        <v>956592</v>
      </c>
      <c r="D1126" s="232">
        <v>910052</v>
      </c>
      <c r="E1126" s="407">
        <v>773221</v>
      </c>
      <c r="F1126" s="6"/>
      <c r="G1126" s="4"/>
    </row>
    <row r="1127" spans="1:7">
      <c r="A1127" s="396" t="s">
        <v>117</v>
      </c>
      <c r="B1127" s="470">
        <v>1182370</v>
      </c>
      <c r="C1127" s="422">
        <v>1190519</v>
      </c>
      <c r="D1127" s="422">
        <v>1284782</v>
      </c>
      <c r="E1127" s="408">
        <v>1190563</v>
      </c>
      <c r="F1127" s="6"/>
      <c r="G1127" s="4"/>
    </row>
    <row r="1128" spans="1:7">
      <c r="A1128" s="471" t="s">
        <v>709</v>
      </c>
      <c r="B1128" s="470">
        <v>2209600</v>
      </c>
      <c r="C1128" s="422">
        <v>2382086</v>
      </c>
      <c r="D1128" s="422">
        <v>2471632</v>
      </c>
      <c r="E1128" s="408">
        <v>2373550</v>
      </c>
      <c r="F1128" s="6"/>
      <c r="G1128" s="4"/>
    </row>
    <row r="1129" spans="1:7">
      <c r="A1129" s="509" t="s">
        <v>710</v>
      </c>
      <c r="B1129" s="512"/>
      <c r="C1129" s="513"/>
      <c r="D1129" s="513"/>
      <c r="E1129" s="510"/>
      <c r="F1129" s="6"/>
      <c r="G1129" s="4"/>
    </row>
    <row r="1130" spans="1:7">
      <c r="A1130" s="395" t="s">
        <v>711</v>
      </c>
      <c r="B1130" s="369">
        <v>802706</v>
      </c>
      <c r="C1130" s="232">
        <v>873750</v>
      </c>
      <c r="D1130" s="232">
        <v>1066067</v>
      </c>
      <c r="E1130" s="407">
        <v>775233</v>
      </c>
      <c r="F1130" s="6"/>
      <c r="G1130" s="4"/>
    </row>
    <row r="1131" spans="1:7">
      <c r="A1131" s="395" t="s">
        <v>64</v>
      </c>
      <c r="B1131" s="369">
        <v>498017</v>
      </c>
      <c r="C1131" s="484">
        <v>509269</v>
      </c>
      <c r="D1131" s="484">
        <v>524957</v>
      </c>
      <c r="E1131" s="476">
        <v>358199</v>
      </c>
      <c r="F1131" s="6"/>
      <c r="G1131" s="4"/>
    </row>
    <row r="1132" spans="1:7">
      <c r="A1132" s="396" t="s">
        <v>117</v>
      </c>
      <c r="B1132" s="470">
        <v>309526</v>
      </c>
      <c r="C1132" s="511">
        <v>300875</v>
      </c>
      <c r="D1132" s="511">
        <v>304079</v>
      </c>
      <c r="E1132" s="477">
        <v>348946</v>
      </c>
      <c r="F1132" s="6"/>
      <c r="G1132" s="4"/>
    </row>
    <row r="1133" spans="1:7">
      <c r="A1133" s="471" t="s">
        <v>941</v>
      </c>
      <c r="B1133" s="470">
        <v>1610249</v>
      </c>
      <c r="C1133" s="511">
        <v>1683894</v>
      </c>
      <c r="D1133" s="511">
        <v>1895103</v>
      </c>
      <c r="E1133" s="477">
        <v>1482378</v>
      </c>
      <c r="F1133" s="6"/>
      <c r="G1133" s="4"/>
    </row>
    <row r="1134" spans="1:7">
      <c r="A1134" s="395" t="s">
        <v>65</v>
      </c>
      <c r="B1134" s="369">
        <v>13390</v>
      </c>
      <c r="C1134" s="484">
        <v>13590</v>
      </c>
      <c r="D1134" s="484">
        <v>13014</v>
      </c>
      <c r="E1134" s="476">
        <v>17554</v>
      </c>
      <c r="F1134" s="6"/>
      <c r="G1134" s="4"/>
    </row>
    <row r="1135" spans="1:7">
      <c r="A1135" s="395" t="s">
        <v>211</v>
      </c>
      <c r="B1135" s="369">
        <v>2172322</v>
      </c>
      <c r="C1135" s="484">
        <v>2115760</v>
      </c>
      <c r="D1135" s="484">
        <v>2170486</v>
      </c>
      <c r="E1135" s="476">
        <v>2187340</v>
      </c>
      <c r="F1135" s="6"/>
      <c r="G1135" s="4"/>
    </row>
    <row r="1136" spans="1:7" ht="15.75" thickBot="1">
      <c r="A1136" s="485" t="s">
        <v>634</v>
      </c>
      <c r="B1136" s="502">
        <v>6005561</v>
      </c>
      <c r="C1136" s="514">
        <v>6195330</v>
      </c>
      <c r="D1136" s="514">
        <v>6550235</v>
      </c>
      <c r="E1136" s="492">
        <v>6060822</v>
      </c>
      <c r="F1136" s="6"/>
      <c r="G1136" s="4"/>
    </row>
    <row r="1137" spans="1:7">
      <c r="A1137" s="6"/>
      <c r="B1137" s="6"/>
      <c r="C1137" s="4"/>
      <c r="D1137" s="4"/>
      <c r="E1137" s="4"/>
      <c r="F1137" s="6"/>
      <c r="G1137" s="4"/>
    </row>
    <row r="1138" spans="1:7">
      <c r="A1138" s="6"/>
      <c r="B1138" s="6"/>
      <c r="C1138" s="4"/>
      <c r="D1138" s="4"/>
      <c r="E1138" s="4"/>
      <c r="F1138" s="6"/>
      <c r="G1138" s="4"/>
    </row>
    <row r="1139" spans="1:7">
      <c r="A1139" s="6"/>
      <c r="B1139" s="6"/>
      <c r="C1139" s="4"/>
      <c r="D1139" s="4"/>
      <c r="E1139" s="4"/>
      <c r="F1139" s="6"/>
      <c r="G1139" s="4"/>
    </row>
    <row r="1140" spans="1:7">
      <c r="A1140" s="6"/>
      <c r="B1140" s="6"/>
      <c r="C1140" s="4"/>
      <c r="D1140" s="4"/>
      <c r="E1140" s="4"/>
      <c r="F1140" s="6"/>
      <c r="G1140" s="4"/>
    </row>
    <row r="1141" spans="1:7" ht="15" customHeight="1">
      <c r="B1141" s="6"/>
      <c r="C1141" s="1428" t="s">
        <v>818</v>
      </c>
      <c r="D1141" s="4"/>
      <c r="E1141" s="4"/>
      <c r="F1141" s="6"/>
      <c r="G1141" s="4"/>
    </row>
    <row r="1142" spans="1:7" ht="15" customHeight="1">
      <c r="A1142" s="493" t="s">
        <v>683</v>
      </c>
      <c r="B1142" s="6"/>
      <c r="C1142" s="1428"/>
      <c r="D1142" s="4"/>
      <c r="E1142" s="4"/>
      <c r="F1142" s="6"/>
      <c r="G1142" s="4"/>
    </row>
    <row r="1143" spans="1:7">
      <c r="B1143" s="6"/>
      <c r="C1143" s="1428"/>
      <c r="D1143" s="4"/>
      <c r="E1143" s="4"/>
      <c r="F1143" s="6"/>
      <c r="G1143" s="4"/>
    </row>
    <row r="1144" spans="1:7">
      <c r="B1144" s="1428" t="s">
        <v>684</v>
      </c>
      <c r="C1144" s="1428"/>
      <c r="D1144" s="4"/>
      <c r="E1144" s="4"/>
      <c r="F1144" s="6"/>
      <c r="G1144" s="4"/>
    </row>
    <row r="1145" spans="1:7" ht="15" customHeight="1">
      <c r="B1145" s="1428"/>
      <c r="C1145" s="1428"/>
      <c r="D1145" s="1060"/>
      <c r="E1145" s="4"/>
      <c r="F1145" s="6"/>
      <c r="G1145" s="4"/>
    </row>
    <row r="1146" spans="1:7" ht="15.75" thickBot="1">
      <c r="A1146" s="462"/>
      <c r="B1146" s="494"/>
      <c r="C1146" s="495" t="s">
        <v>657</v>
      </c>
      <c r="D1146" s="1060"/>
      <c r="F1146" s="6"/>
      <c r="G1146" s="4"/>
    </row>
    <row r="1147" spans="1:7">
      <c r="A1147" s="496" t="s">
        <v>507</v>
      </c>
      <c r="B1147" s="497">
        <v>241627</v>
      </c>
      <c r="C1147" s="498">
        <v>401090</v>
      </c>
      <c r="D1147" s="406"/>
      <c r="E1147" s="4"/>
      <c r="F1147" s="6"/>
      <c r="G1147" s="4"/>
    </row>
    <row r="1148" spans="1:7">
      <c r="A1148" s="499" t="s">
        <v>379</v>
      </c>
      <c r="B1148" s="452">
        <v>-401550</v>
      </c>
      <c r="C1148" s="473">
        <v>-352496</v>
      </c>
      <c r="D1148" s="406"/>
      <c r="E1148" s="4"/>
      <c r="F1148" s="6"/>
      <c r="G1148" s="4"/>
    </row>
    <row r="1149" spans="1:7">
      <c r="A1149" s="499" t="s">
        <v>885</v>
      </c>
      <c r="B1149" s="452">
        <v>141696</v>
      </c>
      <c r="C1149" s="473">
        <v>153759</v>
      </c>
      <c r="D1149" s="406"/>
      <c r="E1149" s="4"/>
      <c r="F1149" s="6"/>
      <c r="G1149" s="4"/>
    </row>
    <row r="1150" spans="1:7">
      <c r="A1150" s="499" t="s">
        <v>107</v>
      </c>
      <c r="B1150" s="452">
        <v>0</v>
      </c>
      <c r="C1150" s="473">
        <v>-47973</v>
      </c>
      <c r="D1150" s="406"/>
      <c r="E1150" s="4"/>
      <c r="F1150" s="6"/>
      <c r="G1150" s="4"/>
    </row>
    <row r="1151" spans="1:7">
      <c r="A1151" s="501" t="s">
        <v>108</v>
      </c>
      <c r="B1151" s="460">
        <v>-18227</v>
      </c>
      <c r="C1151" s="473">
        <v>154380</v>
      </c>
      <c r="D1151" s="406"/>
      <c r="E1151" s="4"/>
      <c r="F1151" s="6"/>
      <c r="G1151" s="4"/>
    </row>
    <row r="1152" spans="1:7" ht="15.75" thickBot="1">
      <c r="A1152" s="502" t="s">
        <v>109</v>
      </c>
      <c r="B1152" s="456">
        <v>274543</v>
      </c>
      <c r="C1152" s="487">
        <v>438515</v>
      </c>
      <c r="D1152" s="406"/>
      <c r="E1152" s="4"/>
      <c r="F1152" s="6"/>
      <c r="G1152" s="4"/>
    </row>
    <row r="1153" spans="1:7" ht="15.75" thickBot="1">
      <c r="A1153" s="503" t="s">
        <v>110</v>
      </c>
      <c r="B1153" s="480">
        <v>256316</v>
      </c>
      <c r="C1153" s="504">
        <v>592895</v>
      </c>
      <c r="D1153" s="406"/>
      <c r="E1153" s="4"/>
      <c r="F1153" s="6"/>
      <c r="G1153" s="4"/>
    </row>
    <row r="1154" spans="1:7">
      <c r="A1154" s="6"/>
      <c r="B1154" s="6"/>
      <c r="C1154" s="4"/>
      <c r="D1154" s="4"/>
      <c r="E1154" s="4"/>
      <c r="F1154" s="6"/>
      <c r="G1154" s="4"/>
    </row>
    <row r="1155" spans="1:7">
      <c r="A1155" s="6"/>
      <c r="B1155" s="6"/>
      <c r="C1155" s="4"/>
      <c r="D1155" s="4"/>
      <c r="E1155" s="4"/>
      <c r="F1155" s="6"/>
      <c r="G1155" s="4"/>
    </row>
    <row r="1156" spans="1:7">
      <c r="A1156" s="6"/>
      <c r="B1156" s="6"/>
      <c r="C1156" s="4"/>
      <c r="D1156" s="4"/>
      <c r="E1156" s="4"/>
      <c r="F1156" s="6"/>
      <c r="G1156" s="4"/>
    </row>
    <row r="1157" spans="1:7">
      <c r="A1157" s="6"/>
      <c r="B1157" s="6"/>
      <c r="C1157" s="4"/>
      <c r="D1157" s="4"/>
      <c r="E1157" s="4"/>
      <c r="F1157" s="6"/>
      <c r="G1157" s="4"/>
    </row>
    <row r="1158" spans="1:7">
      <c r="A1158" s="6"/>
      <c r="B1158" s="6"/>
      <c r="C1158" s="4"/>
      <c r="D1158" s="4"/>
      <c r="E1158" s="4"/>
      <c r="F1158" s="6"/>
      <c r="G1158" s="4"/>
    </row>
    <row r="1159" spans="1:7">
      <c r="A1159" s="6"/>
      <c r="B1159" s="6"/>
      <c r="C1159" s="4"/>
      <c r="D1159" s="4"/>
      <c r="E1159" s="4"/>
      <c r="F1159" s="6"/>
      <c r="G1159" s="4"/>
    </row>
    <row r="1160" spans="1:7">
      <c r="A1160" s="6"/>
      <c r="B1160" s="6"/>
      <c r="C1160" s="4"/>
      <c r="D1160" s="4"/>
      <c r="E1160" s="4"/>
      <c r="F1160" s="6"/>
      <c r="G1160" s="4"/>
    </row>
    <row r="1161" spans="1:7">
      <c r="A1161" s="6"/>
      <c r="B1161" s="6"/>
      <c r="C1161" s="4"/>
      <c r="D1161" s="4"/>
      <c r="E1161" s="4"/>
      <c r="F1161" s="6"/>
      <c r="G1161" s="4"/>
    </row>
    <row r="1162" spans="1:7">
      <c r="A1162" s="6"/>
      <c r="B1162" s="6"/>
      <c r="C1162" s="4"/>
      <c r="D1162" s="4"/>
      <c r="E1162" s="4"/>
      <c r="F1162" s="6"/>
      <c r="G1162" s="4"/>
    </row>
    <row r="1163" spans="1:7">
      <c r="A1163" s="6"/>
      <c r="B1163" s="6"/>
      <c r="C1163" s="4"/>
      <c r="D1163" s="4"/>
      <c r="E1163" s="4"/>
      <c r="F1163" s="6"/>
      <c r="G1163" s="4"/>
    </row>
    <row r="1164" spans="1:7">
      <c r="A1164" s="6"/>
      <c r="B1164" s="6"/>
      <c r="C1164" s="4"/>
      <c r="D1164" s="4"/>
      <c r="E1164" s="4"/>
      <c r="F1164" s="6"/>
      <c r="G1164" s="4"/>
    </row>
    <row r="1165" spans="1:7">
      <c r="A1165" s="6"/>
      <c r="B1165" s="6"/>
      <c r="C1165" s="4"/>
      <c r="D1165" s="4"/>
      <c r="E1165" s="4"/>
      <c r="F1165" s="6"/>
      <c r="G1165" s="4"/>
    </row>
    <row r="1166" spans="1:7">
      <c r="A1166" s="6"/>
      <c r="B1166" s="6"/>
      <c r="C1166" s="4"/>
      <c r="D1166" s="4"/>
      <c r="E1166" s="4"/>
      <c r="F1166" s="6"/>
      <c r="G1166" s="4"/>
    </row>
    <row r="1167" spans="1:7">
      <c r="A1167" s="6"/>
      <c r="B1167" s="6"/>
      <c r="C1167" s="4"/>
      <c r="D1167" s="4"/>
      <c r="E1167" s="4"/>
      <c r="F1167" s="6"/>
      <c r="G1167" s="4"/>
    </row>
    <row r="1168" spans="1:7">
      <c r="A1168" s="6"/>
      <c r="B1168" s="6"/>
      <c r="C1168" s="4"/>
      <c r="D1168" s="4"/>
      <c r="E1168" s="4"/>
      <c r="F1168" s="6"/>
      <c r="G1168" s="4"/>
    </row>
    <row r="1169" spans="1:7">
      <c r="A1169" s="6"/>
      <c r="B1169" s="6"/>
      <c r="C1169" s="4"/>
      <c r="D1169" s="4"/>
      <c r="E1169" s="4"/>
      <c r="F1169" s="6"/>
      <c r="G1169" s="4"/>
    </row>
    <row r="1170" spans="1:7">
      <c r="A1170" s="6"/>
      <c r="B1170" s="6"/>
      <c r="C1170" s="4"/>
      <c r="D1170" s="4"/>
      <c r="E1170" s="4"/>
      <c r="F1170" s="6"/>
      <c r="G1170" s="4"/>
    </row>
    <row r="1171" spans="1:7">
      <c r="A1171" s="6"/>
      <c r="B1171" s="6"/>
      <c r="C1171" s="4"/>
      <c r="D1171" s="4"/>
      <c r="E1171" s="4"/>
      <c r="F1171" s="6"/>
      <c r="G1171" s="4"/>
    </row>
    <row r="1172" spans="1:7">
      <c r="A1172" s="6"/>
      <c r="B1172" s="6"/>
      <c r="C1172" s="4"/>
      <c r="D1172" s="4"/>
      <c r="E1172" s="4"/>
      <c r="F1172" s="6"/>
      <c r="G1172" s="4"/>
    </row>
    <row r="1173" spans="1:7" ht="20.25">
      <c r="A1173" s="344" t="s">
        <v>898</v>
      </c>
      <c r="B1173" s="6"/>
      <c r="C1173" s="5"/>
      <c r="D1173" s="3"/>
      <c r="E1173" s="3"/>
      <c r="F1173" s="6"/>
    </row>
    <row r="1174" spans="1:7">
      <c r="A1174" s="7"/>
      <c r="B1174" s="6"/>
      <c r="C1174" s="5"/>
      <c r="D1174" s="3"/>
      <c r="E1174" s="3"/>
      <c r="F1174" s="6"/>
    </row>
    <row r="1175" spans="1:7">
      <c r="A1175" s="449" t="s">
        <v>119</v>
      </c>
      <c r="B1175" s="6"/>
      <c r="C1175" s="5"/>
      <c r="D1175" s="3"/>
      <c r="E1175" s="3"/>
      <c r="F1175" s="6"/>
    </row>
    <row r="1176" spans="1:7" ht="15.75" thickBot="1">
      <c r="A1176" s="7" t="s">
        <v>120</v>
      </c>
      <c r="B1176" s="6"/>
      <c r="C1176" s="5"/>
      <c r="D1176" s="3"/>
      <c r="E1176" s="3"/>
      <c r="F1176" s="6"/>
      <c r="G1176" s="5" t="s">
        <v>966</v>
      </c>
    </row>
    <row r="1177" spans="1:7">
      <c r="A1177" s="346" t="s">
        <v>913</v>
      </c>
      <c r="B1177" s="367" t="s">
        <v>967</v>
      </c>
      <c r="C1177" s="349" t="s">
        <v>968</v>
      </c>
      <c r="D1177" s="1043" t="s">
        <v>969</v>
      </c>
      <c r="E1177" s="404" t="s">
        <v>115</v>
      </c>
      <c r="F1177" s="180"/>
      <c r="G1177" s="346" t="s">
        <v>116</v>
      </c>
    </row>
    <row r="1178" spans="1:7">
      <c r="A1178" s="355" t="s">
        <v>121</v>
      </c>
      <c r="B1178" s="369">
        <v>128710</v>
      </c>
      <c r="C1178" s="370">
        <v>128045</v>
      </c>
      <c r="D1178" s="370">
        <v>133121</v>
      </c>
      <c r="E1178" s="407">
        <v>152141</v>
      </c>
      <c r="F1178" s="6"/>
      <c r="G1178" s="505">
        <v>537276</v>
      </c>
    </row>
    <row r="1179" spans="1:7">
      <c r="A1179" s="355" t="s">
        <v>122</v>
      </c>
      <c r="B1179" s="369">
        <v>117882</v>
      </c>
      <c r="C1179" s="370">
        <v>122336</v>
      </c>
      <c r="D1179" s="370">
        <v>130013</v>
      </c>
      <c r="E1179" s="407">
        <v>134949</v>
      </c>
      <c r="F1179" s="6"/>
      <c r="G1179" s="505">
        <v>514518</v>
      </c>
    </row>
    <row r="1180" spans="1:7">
      <c r="A1180" s="451" t="s">
        <v>118</v>
      </c>
      <c r="B1180" s="499">
        <v>10828</v>
      </c>
      <c r="C1180" s="454">
        <v>5709</v>
      </c>
      <c r="D1180" s="454">
        <v>3108</v>
      </c>
      <c r="E1180" s="473">
        <v>17192</v>
      </c>
      <c r="F1180" s="6"/>
      <c r="G1180" s="506">
        <v>22758</v>
      </c>
    </row>
    <row r="1181" spans="1:7">
      <c r="A1181" s="355" t="s">
        <v>123</v>
      </c>
      <c r="B1181" s="369">
        <v>-497</v>
      </c>
      <c r="C1181" s="370">
        <v>-1862</v>
      </c>
      <c r="D1181" s="460">
        <v>-95</v>
      </c>
      <c r="E1181" s="372">
        <v>-92</v>
      </c>
      <c r="F1181" s="6"/>
      <c r="G1181" s="505">
        <v>-1282</v>
      </c>
    </row>
    <row r="1182" spans="1:7">
      <c r="A1182" s="355" t="s">
        <v>152</v>
      </c>
      <c r="B1182" s="369">
        <v>10331</v>
      </c>
      <c r="C1182" s="370">
        <v>3847</v>
      </c>
      <c r="D1182" s="232">
        <v>3013</v>
      </c>
      <c r="E1182" s="372">
        <v>17100</v>
      </c>
      <c r="F1182" s="6"/>
      <c r="G1182" s="505">
        <v>21476</v>
      </c>
    </row>
    <row r="1183" spans="1:7">
      <c r="A1183" s="355" t="s">
        <v>124</v>
      </c>
      <c r="B1183" s="369">
        <v>4645</v>
      </c>
      <c r="C1183" s="370">
        <v>2365</v>
      </c>
      <c r="D1183" s="232">
        <v>2311</v>
      </c>
      <c r="E1183" s="372">
        <v>7103</v>
      </c>
      <c r="F1183" s="6"/>
      <c r="G1183" s="505">
        <v>13071</v>
      </c>
    </row>
    <row r="1184" spans="1:7" ht="15.75" thickBot="1">
      <c r="A1184" s="455" t="s">
        <v>126</v>
      </c>
      <c r="B1184" s="502">
        <v>5686</v>
      </c>
      <c r="C1184" s="458">
        <v>1482</v>
      </c>
      <c r="D1184" s="456">
        <v>702</v>
      </c>
      <c r="E1184" s="507">
        <v>9997</v>
      </c>
      <c r="F1184" s="6"/>
      <c r="G1184" s="508">
        <v>8405</v>
      </c>
    </row>
    <row r="1185" spans="1:7">
      <c r="A1185" s="189"/>
      <c r="B1185" s="6"/>
      <c r="C1185" s="6"/>
      <c r="D1185" s="6"/>
      <c r="E1185" s="6"/>
      <c r="F1185" s="6"/>
      <c r="G1185" s="4"/>
    </row>
    <row r="1186" spans="1:7" ht="15.75" thickBot="1">
      <c r="A1186" s="374" t="s">
        <v>127</v>
      </c>
      <c r="B1186" s="459"/>
      <c r="C1186" s="459"/>
      <c r="D1186" s="459"/>
      <c r="E1186" s="374"/>
      <c r="F1186" s="6"/>
      <c r="G1186" s="459"/>
    </row>
    <row r="1187" spans="1:7">
      <c r="A1187" s="346" t="s">
        <v>913</v>
      </c>
      <c r="B1187" s="367" t="s">
        <v>967</v>
      </c>
      <c r="C1187" s="349" t="s">
        <v>968</v>
      </c>
      <c r="D1187" s="1043" t="s">
        <v>969</v>
      </c>
      <c r="E1187" s="404" t="s">
        <v>115</v>
      </c>
      <c r="F1187" s="180"/>
      <c r="G1187" s="346" t="s">
        <v>116</v>
      </c>
    </row>
    <row r="1188" spans="1:7">
      <c r="A1188" s="355" t="s">
        <v>128</v>
      </c>
      <c r="B1188" s="369">
        <v>1602111</v>
      </c>
      <c r="C1188" s="370">
        <v>1670975</v>
      </c>
      <c r="D1188" s="370">
        <v>2184119</v>
      </c>
      <c r="E1188" s="407">
        <v>1630452</v>
      </c>
      <c r="F1188" s="6"/>
      <c r="G1188" s="505">
        <v>6974980</v>
      </c>
    </row>
    <row r="1189" spans="1:7">
      <c r="A1189" s="355" t="s">
        <v>129</v>
      </c>
      <c r="B1189" s="369">
        <v>1560870</v>
      </c>
      <c r="C1189" s="370">
        <v>1625945</v>
      </c>
      <c r="D1189" s="370">
        <v>1987597</v>
      </c>
      <c r="E1189" s="407">
        <v>1757683</v>
      </c>
      <c r="F1189" s="6"/>
      <c r="G1189" s="505">
        <v>6811292</v>
      </c>
    </row>
    <row r="1190" spans="1:7">
      <c r="A1190" s="451" t="s">
        <v>118</v>
      </c>
      <c r="B1190" s="499">
        <v>41241</v>
      </c>
      <c r="C1190" s="454">
        <v>45030</v>
      </c>
      <c r="D1190" s="454">
        <v>196522</v>
      </c>
      <c r="E1190" s="473">
        <v>-127231</v>
      </c>
      <c r="F1190" s="6"/>
      <c r="G1190" s="506">
        <v>163688</v>
      </c>
    </row>
    <row r="1191" spans="1:7">
      <c r="A1191" s="355" t="s">
        <v>123</v>
      </c>
      <c r="B1191" s="369">
        <v>70071</v>
      </c>
      <c r="C1191" s="370">
        <v>-57</v>
      </c>
      <c r="D1191" s="460">
        <v>2365</v>
      </c>
      <c r="E1191" s="372">
        <v>16551</v>
      </c>
      <c r="F1191" s="6"/>
      <c r="G1191" s="505">
        <v>67846</v>
      </c>
    </row>
    <row r="1192" spans="1:7">
      <c r="A1192" s="355" t="s">
        <v>152</v>
      </c>
      <c r="B1192" s="369">
        <v>111312</v>
      </c>
      <c r="C1192" s="370">
        <v>44973</v>
      </c>
      <c r="D1192" s="232">
        <v>198887</v>
      </c>
      <c r="E1192" s="372">
        <v>-110680</v>
      </c>
      <c r="F1192" s="6"/>
      <c r="G1192" s="505">
        <v>231534</v>
      </c>
    </row>
    <row r="1193" spans="1:7">
      <c r="A1193" s="355" t="s">
        <v>124</v>
      </c>
      <c r="B1193" s="369">
        <v>54999</v>
      </c>
      <c r="C1193" s="370">
        <v>2667</v>
      </c>
      <c r="D1193" s="232">
        <v>74399</v>
      </c>
      <c r="E1193" s="372">
        <v>-62419</v>
      </c>
      <c r="F1193" s="6"/>
      <c r="G1193" s="505">
        <v>120089</v>
      </c>
    </row>
    <row r="1194" spans="1:7" ht="15.75" thickBot="1">
      <c r="A1194" s="455" t="s">
        <v>126</v>
      </c>
      <c r="B1194" s="502">
        <v>56313</v>
      </c>
      <c r="C1194" s="458">
        <v>42306</v>
      </c>
      <c r="D1194" s="456">
        <v>124488</v>
      </c>
      <c r="E1194" s="507">
        <v>-48261</v>
      </c>
      <c r="F1194" s="6"/>
      <c r="G1194" s="508">
        <v>111445</v>
      </c>
    </row>
    <row r="1195" spans="1:7">
      <c r="A1195" s="189"/>
      <c r="B1195" s="6"/>
      <c r="C1195" s="6"/>
      <c r="D1195" s="6"/>
      <c r="E1195" s="6"/>
      <c r="F1195" s="6"/>
      <c r="G1195" s="4"/>
    </row>
    <row r="1196" spans="1:7">
      <c r="A1196" s="189"/>
      <c r="B1196" s="6"/>
      <c r="C1196" s="6"/>
      <c r="D1196" s="6"/>
      <c r="E1196" s="6"/>
      <c r="F1196" s="6"/>
      <c r="G1196" s="4"/>
    </row>
    <row r="1197" spans="1:7">
      <c r="A1197" s="189"/>
      <c r="B1197" s="6"/>
      <c r="C1197" s="6"/>
      <c r="D1197" s="6"/>
      <c r="E1197" s="6"/>
      <c r="F1197" s="6"/>
      <c r="G1197" s="4"/>
    </row>
    <row r="1198" spans="1:7">
      <c r="A1198" s="189"/>
      <c r="B1198" s="6"/>
      <c r="C1198" s="6"/>
      <c r="D1198" s="6"/>
      <c r="E1198" s="6"/>
      <c r="F1198" s="6"/>
      <c r="G1198" s="4"/>
    </row>
    <row r="1199" spans="1:7">
      <c r="A1199" s="189"/>
      <c r="B1199" s="6"/>
      <c r="C1199" s="6"/>
      <c r="D1199" s="6"/>
      <c r="E1199" s="6"/>
      <c r="F1199" s="6"/>
      <c r="G1199" s="4"/>
    </row>
    <row r="1200" spans="1:7">
      <c r="A1200" s="189"/>
      <c r="B1200" s="6"/>
      <c r="C1200" s="6"/>
      <c r="D1200" s="6"/>
      <c r="E1200" s="6"/>
      <c r="F1200" s="6"/>
      <c r="G1200" s="4"/>
    </row>
    <row r="1201" spans="1:7">
      <c r="A1201" s="175" t="s">
        <v>134</v>
      </c>
      <c r="B1201" s="461">
        <v>2002</v>
      </c>
      <c r="C1201" s="4"/>
      <c r="D1201" s="4"/>
      <c r="E1201" s="461">
        <v>2003</v>
      </c>
      <c r="F1201" s="6"/>
      <c r="G1201" s="4"/>
    </row>
    <row r="1202" spans="1:7" ht="15.75" thickBot="1">
      <c r="A1202" s="7" t="s">
        <v>120</v>
      </c>
      <c r="B1202" s="461"/>
      <c r="C1202" s="6"/>
      <c r="D1202" s="6"/>
      <c r="E1202" s="5" t="s">
        <v>509</v>
      </c>
      <c r="F1202" s="6"/>
      <c r="G1202" s="4"/>
    </row>
    <row r="1203" spans="1:7" ht="15.75" thickBot="1">
      <c r="A1203" s="464" t="s">
        <v>135</v>
      </c>
      <c r="B1203" s="465" t="s">
        <v>558</v>
      </c>
      <c r="C1203" s="349" t="s">
        <v>555</v>
      </c>
      <c r="D1203" s="1043" t="s">
        <v>556</v>
      </c>
      <c r="E1203" s="404" t="s">
        <v>557</v>
      </c>
      <c r="F1203" s="180"/>
    </row>
    <row r="1204" spans="1:7">
      <c r="A1204" s="466" t="s">
        <v>136</v>
      </c>
      <c r="B1204" s="467"/>
      <c r="C1204" s="468"/>
      <c r="D1204" s="468"/>
      <c r="E1204" s="469"/>
      <c r="F1204" s="6"/>
    </row>
    <row r="1205" spans="1:7">
      <c r="A1205" s="395" t="s">
        <v>137</v>
      </c>
      <c r="B1205" s="369">
        <v>285322</v>
      </c>
      <c r="C1205" s="232">
        <v>283843</v>
      </c>
      <c r="D1205" s="232">
        <v>296949</v>
      </c>
      <c r="E1205" s="407">
        <v>274543</v>
      </c>
      <c r="F1205" s="6"/>
    </row>
    <row r="1206" spans="1:7">
      <c r="A1206" s="395" t="s">
        <v>865</v>
      </c>
      <c r="B1206" s="369">
        <v>164478</v>
      </c>
      <c r="C1206" s="232">
        <v>163936</v>
      </c>
      <c r="D1206" s="232">
        <v>213428</v>
      </c>
      <c r="E1206" s="407">
        <v>236621</v>
      </c>
      <c r="F1206" s="6"/>
    </row>
    <row r="1207" spans="1:7">
      <c r="A1207" s="395" t="s">
        <v>114</v>
      </c>
      <c r="B1207" s="483">
        <v>74683</v>
      </c>
      <c r="C1207" s="484">
        <v>66726</v>
      </c>
      <c r="D1207" s="484">
        <v>78793</v>
      </c>
      <c r="E1207" s="407">
        <v>68188</v>
      </c>
      <c r="F1207" s="6"/>
    </row>
    <row r="1208" spans="1:7">
      <c r="A1208" s="396" t="s">
        <v>117</v>
      </c>
      <c r="B1208" s="470">
        <v>84598</v>
      </c>
      <c r="C1208" s="422">
        <v>134555</v>
      </c>
      <c r="D1208" s="422">
        <v>107034</v>
      </c>
      <c r="E1208" s="408">
        <v>105593</v>
      </c>
      <c r="F1208" s="6"/>
    </row>
    <row r="1209" spans="1:7">
      <c r="A1209" s="471" t="s">
        <v>472</v>
      </c>
      <c r="B1209" s="470">
        <v>609081</v>
      </c>
      <c r="C1209" s="422">
        <v>649060</v>
      </c>
      <c r="D1209" s="422">
        <v>696204</v>
      </c>
      <c r="E1209" s="408">
        <v>684945</v>
      </c>
      <c r="F1209" s="6"/>
    </row>
    <row r="1210" spans="1:7">
      <c r="A1210" s="451" t="s">
        <v>473</v>
      </c>
      <c r="B1210" s="499">
        <v>1485470</v>
      </c>
      <c r="C1210" s="11">
        <v>1509866</v>
      </c>
      <c r="D1210" s="11">
        <v>1585125</v>
      </c>
      <c r="E1210" s="475">
        <v>1731415</v>
      </c>
      <c r="F1210" s="6"/>
    </row>
    <row r="1211" spans="1:7">
      <c r="A1211" s="396" t="s">
        <v>474</v>
      </c>
      <c r="B1211" s="470">
        <v>48054</v>
      </c>
      <c r="C1211" s="422">
        <v>41469</v>
      </c>
      <c r="D1211" s="422">
        <v>39595</v>
      </c>
      <c r="E1211" s="408">
        <v>45990</v>
      </c>
      <c r="F1211" s="6"/>
    </row>
    <row r="1212" spans="1:7">
      <c r="A1212" s="395" t="s">
        <v>475</v>
      </c>
      <c r="B1212" s="369"/>
      <c r="C1212" s="484"/>
      <c r="D1212" s="484"/>
      <c r="E1212" s="476"/>
      <c r="F1212" s="6"/>
    </row>
    <row r="1213" spans="1:7">
      <c r="A1213" s="395" t="s">
        <v>476</v>
      </c>
      <c r="B1213" s="369">
        <v>314775</v>
      </c>
      <c r="C1213" s="484">
        <v>320631</v>
      </c>
      <c r="D1213" s="484">
        <v>326401</v>
      </c>
      <c r="E1213" s="476">
        <v>327869</v>
      </c>
      <c r="F1213" s="6"/>
    </row>
    <row r="1214" spans="1:7">
      <c r="A1214" s="396" t="s">
        <v>117</v>
      </c>
      <c r="B1214" s="470">
        <v>123727</v>
      </c>
      <c r="C1214" s="511">
        <v>115788</v>
      </c>
      <c r="D1214" s="511">
        <v>112961</v>
      </c>
      <c r="E1214" s="477">
        <v>106900</v>
      </c>
      <c r="F1214" s="6"/>
    </row>
    <row r="1215" spans="1:7">
      <c r="A1215" s="478" t="s">
        <v>477</v>
      </c>
      <c r="B1215" s="499">
        <v>438502</v>
      </c>
      <c r="C1215" s="11">
        <v>436419</v>
      </c>
      <c r="D1215" s="11">
        <v>439362</v>
      </c>
      <c r="E1215" s="475">
        <v>434769</v>
      </c>
      <c r="F1215" s="6"/>
    </row>
    <row r="1216" spans="1:7" ht="15.75" thickBot="1">
      <c r="A1216" s="479" t="s">
        <v>478</v>
      </c>
      <c r="B1216" s="503">
        <v>2581107</v>
      </c>
      <c r="C1216" s="480">
        <v>2636814</v>
      </c>
      <c r="D1216" s="480">
        <v>2760286</v>
      </c>
      <c r="E1216" s="481">
        <v>2897119</v>
      </c>
      <c r="F1216" s="6"/>
    </row>
    <row r="1217" spans="1:7" ht="15.75" thickBot="1">
      <c r="A1217" s="6"/>
      <c r="B1217" s="6"/>
      <c r="C1217" s="6"/>
      <c r="D1217" s="6"/>
      <c r="E1217" s="6"/>
      <c r="F1217" s="6"/>
      <c r="G1217" s="4"/>
    </row>
    <row r="1218" spans="1:7" ht="15.75" thickBot="1">
      <c r="A1218" s="464" t="s">
        <v>635</v>
      </c>
      <c r="B1218" s="465" t="s">
        <v>558</v>
      </c>
      <c r="C1218" s="349" t="s">
        <v>555</v>
      </c>
      <c r="D1218" s="1043" t="s">
        <v>556</v>
      </c>
      <c r="E1218" s="404" t="s">
        <v>557</v>
      </c>
      <c r="F1218" s="180"/>
    </row>
    <row r="1219" spans="1:7">
      <c r="A1219" s="466" t="s">
        <v>479</v>
      </c>
      <c r="B1219" s="467"/>
      <c r="C1219" s="468"/>
      <c r="D1219" s="468"/>
      <c r="E1219" s="482"/>
      <c r="F1219" s="6"/>
      <c r="G1219" s="4"/>
    </row>
    <row r="1220" spans="1:7">
      <c r="A1220" s="395" t="s">
        <v>480</v>
      </c>
      <c r="B1220" s="369">
        <v>50307</v>
      </c>
      <c r="C1220" s="232">
        <v>25484</v>
      </c>
      <c r="D1220" s="232">
        <v>36543</v>
      </c>
      <c r="E1220" s="407">
        <v>72753</v>
      </c>
      <c r="F1220" s="6"/>
      <c r="G1220" s="4"/>
    </row>
    <row r="1221" spans="1:7">
      <c r="A1221" s="395" t="s">
        <v>221</v>
      </c>
      <c r="B1221" s="369">
        <v>5633</v>
      </c>
      <c r="C1221" s="232">
        <v>5067</v>
      </c>
      <c r="D1221" s="232">
        <v>8013</v>
      </c>
      <c r="E1221" s="407">
        <v>5417</v>
      </c>
      <c r="F1221" s="6"/>
      <c r="G1221" s="4"/>
    </row>
    <row r="1222" spans="1:7">
      <c r="A1222" s="395" t="s">
        <v>481</v>
      </c>
      <c r="B1222" s="483">
        <v>144861</v>
      </c>
      <c r="C1222" s="484">
        <v>177551</v>
      </c>
      <c r="D1222" s="484">
        <v>213881</v>
      </c>
      <c r="E1222" s="407">
        <v>248721</v>
      </c>
      <c r="F1222" s="6"/>
      <c r="G1222" s="4"/>
    </row>
    <row r="1223" spans="1:7">
      <c r="A1223" s="396" t="s">
        <v>117</v>
      </c>
      <c r="B1223" s="470">
        <v>78344</v>
      </c>
      <c r="C1223" s="422">
        <v>69852</v>
      </c>
      <c r="D1223" s="422">
        <v>91460</v>
      </c>
      <c r="E1223" s="408">
        <v>88986</v>
      </c>
      <c r="F1223" s="6"/>
      <c r="G1223" s="4"/>
    </row>
    <row r="1224" spans="1:7">
      <c r="A1224" s="471" t="s">
        <v>709</v>
      </c>
      <c r="B1224" s="470">
        <v>279145</v>
      </c>
      <c r="C1224" s="422">
        <v>277954</v>
      </c>
      <c r="D1224" s="422">
        <v>349897</v>
      </c>
      <c r="E1224" s="408">
        <v>415877</v>
      </c>
      <c r="F1224" s="6"/>
      <c r="G1224" s="4"/>
    </row>
    <row r="1225" spans="1:7">
      <c r="A1225" s="509" t="s">
        <v>710</v>
      </c>
      <c r="B1225" s="512"/>
      <c r="C1225" s="513"/>
      <c r="D1225" s="513"/>
      <c r="E1225" s="510"/>
      <c r="F1225" s="6"/>
      <c r="G1225" s="4"/>
    </row>
    <row r="1226" spans="1:7">
      <c r="A1226" s="395" t="s">
        <v>711</v>
      </c>
      <c r="B1226" s="369">
        <v>135764</v>
      </c>
      <c r="C1226" s="232">
        <v>140912</v>
      </c>
      <c r="D1226" s="232">
        <v>140551</v>
      </c>
      <c r="E1226" s="407">
        <v>140908</v>
      </c>
      <c r="F1226" s="6"/>
      <c r="G1226" s="4"/>
    </row>
    <row r="1227" spans="1:7">
      <c r="A1227" s="395" t="s">
        <v>64</v>
      </c>
      <c r="B1227" s="369">
        <v>7905</v>
      </c>
      <c r="C1227" s="484">
        <v>8339</v>
      </c>
      <c r="D1227" s="484">
        <v>8788</v>
      </c>
      <c r="E1227" s="476">
        <v>8737</v>
      </c>
      <c r="F1227" s="6"/>
      <c r="G1227" s="4"/>
    </row>
    <row r="1228" spans="1:7">
      <c r="A1228" s="395" t="s">
        <v>222</v>
      </c>
      <c r="B1228" s="369">
        <v>1738362</v>
      </c>
      <c r="C1228" s="484">
        <v>1796587</v>
      </c>
      <c r="D1228" s="484">
        <v>1848136</v>
      </c>
      <c r="E1228" s="476">
        <v>1914410</v>
      </c>
      <c r="F1228" s="6"/>
      <c r="G1228" s="4"/>
    </row>
    <row r="1229" spans="1:7">
      <c r="A1229" s="396" t="s">
        <v>117</v>
      </c>
      <c r="B1229" s="470">
        <v>106453</v>
      </c>
      <c r="C1229" s="511">
        <v>103886</v>
      </c>
      <c r="D1229" s="511">
        <v>104305</v>
      </c>
      <c r="E1229" s="477">
        <v>104421</v>
      </c>
      <c r="F1229" s="6"/>
      <c r="G1229" s="4"/>
    </row>
    <row r="1230" spans="1:7">
      <c r="A1230" s="471" t="s">
        <v>941</v>
      </c>
      <c r="B1230" s="470">
        <v>1988484</v>
      </c>
      <c r="C1230" s="511">
        <v>2049724</v>
      </c>
      <c r="D1230" s="511">
        <v>2101780</v>
      </c>
      <c r="E1230" s="477">
        <v>2168476</v>
      </c>
      <c r="F1230" s="6"/>
      <c r="G1230" s="4"/>
    </row>
    <row r="1231" spans="1:7">
      <c r="A1231" s="395" t="s">
        <v>640</v>
      </c>
      <c r="B1231" s="369">
        <v>313478</v>
      </c>
      <c r="C1231" s="484">
        <v>309136</v>
      </c>
      <c r="D1231" s="484">
        <v>308609</v>
      </c>
      <c r="E1231" s="476">
        <v>312766</v>
      </c>
      <c r="F1231" s="6"/>
      <c r="G1231" s="4"/>
    </row>
    <row r="1232" spans="1:7" ht="15.75" thickBot="1">
      <c r="A1232" s="485" t="s">
        <v>634</v>
      </c>
      <c r="B1232" s="502">
        <v>2581107</v>
      </c>
      <c r="C1232" s="514">
        <v>2636814</v>
      </c>
      <c r="D1232" s="514">
        <v>2760286</v>
      </c>
      <c r="E1232" s="492">
        <v>2897119</v>
      </c>
      <c r="F1232" s="6"/>
      <c r="G1232" s="4"/>
    </row>
    <row r="1233" spans="1:7">
      <c r="A1233" s="6"/>
      <c r="B1233" s="6"/>
      <c r="C1233" s="4"/>
      <c r="D1233" s="4"/>
      <c r="E1233" s="4"/>
      <c r="F1233" s="6"/>
      <c r="G1233" s="4"/>
    </row>
    <row r="1234" spans="1:7">
      <c r="A1234" s="6"/>
      <c r="B1234" s="6"/>
      <c r="C1234" s="4"/>
      <c r="D1234" s="4"/>
      <c r="E1234" s="4"/>
      <c r="F1234" s="6"/>
      <c r="G1234" s="4"/>
    </row>
    <row r="1235" spans="1:7">
      <c r="A1235" s="6"/>
      <c r="B1235" s="6"/>
      <c r="C1235" s="4"/>
      <c r="D1235" s="4"/>
      <c r="E1235" s="4"/>
      <c r="F1235" s="6"/>
      <c r="G1235" s="4"/>
    </row>
    <row r="1236" spans="1:7">
      <c r="A1236" s="6"/>
      <c r="B1236" s="6"/>
      <c r="C1236" s="4"/>
      <c r="D1236" s="4"/>
      <c r="E1236" s="4"/>
      <c r="F1236" s="6"/>
      <c r="G1236" s="4"/>
    </row>
    <row r="1237" spans="1:7">
      <c r="A1237" s="6"/>
      <c r="B1237" s="6"/>
      <c r="C1237" s="4"/>
      <c r="D1237" s="4"/>
      <c r="E1237" s="4"/>
      <c r="F1237" s="6"/>
      <c r="G1237" s="4"/>
    </row>
    <row r="1238" spans="1:7">
      <c r="A1238" s="6"/>
      <c r="B1238" s="6"/>
      <c r="C1238" s="4"/>
      <c r="D1238" s="4"/>
      <c r="E1238" s="4"/>
      <c r="F1238" s="6"/>
      <c r="G1238" s="4"/>
    </row>
    <row r="1239" spans="1:7">
      <c r="A1239" s="6"/>
      <c r="B1239" s="6"/>
      <c r="C1239" s="4"/>
      <c r="D1239" s="4"/>
      <c r="E1239" s="4"/>
      <c r="F1239" s="6"/>
      <c r="G1239" s="4"/>
    </row>
    <row r="1240" spans="1:7">
      <c r="A1240" s="6"/>
      <c r="B1240" s="6"/>
      <c r="C1240" s="4"/>
      <c r="D1240" s="4"/>
      <c r="E1240" s="4"/>
      <c r="F1240" s="6"/>
      <c r="G1240" s="4"/>
    </row>
    <row r="1241" spans="1:7">
      <c r="A1241" s="6"/>
      <c r="B1241" s="461">
        <v>2002</v>
      </c>
      <c r="C1241" s="4"/>
      <c r="D1241" s="4"/>
      <c r="E1241" s="461">
        <v>2003</v>
      </c>
      <c r="F1241" s="6"/>
      <c r="G1241" s="4"/>
    </row>
    <row r="1242" spans="1:7" ht="15.75" thickBot="1">
      <c r="A1242" s="374" t="s">
        <v>66</v>
      </c>
      <c r="B1242" s="461"/>
      <c r="C1242" s="6"/>
      <c r="D1242" s="6"/>
      <c r="E1242" s="5" t="s">
        <v>509</v>
      </c>
      <c r="F1242" s="6"/>
      <c r="G1242" s="4"/>
    </row>
    <row r="1243" spans="1:7" ht="15.75" thickBot="1">
      <c r="A1243" s="464" t="s">
        <v>135</v>
      </c>
      <c r="B1243" s="465" t="s">
        <v>558</v>
      </c>
      <c r="C1243" s="349" t="s">
        <v>555</v>
      </c>
      <c r="D1243" s="1043" t="s">
        <v>556</v>
      </c>
      <c r="E1243" s="404" t="s">
        <v>557</v>
      </c>
      <c r="F1243" s="180"/>
    </row>
    <row r="1244" spans="1:7">
      <c r="A1244" s="466" t="s">
        <v>136</v>
      </c>
      <c r="B1244" s="467"/>
      <c r="C1244" s="468"/>
      <c r="D1244" s="468"/>
      <c r="E1244" s="482"/>
      <c r="F1244" s="6"/>
    </row>
    <row r="1245" spans="1:7">
      <c r="A1245" s="395" t="s">
        <v>137</v>
      </c>
      <c r="B1245" s="369">
        <v>275655</v>
      </c>
      <c r="C1245" s="232">
        <v>359194</v>
      </c>
      <c r="D1245" s="232">
        <v>501686</v>
      </c>
      <c r="E1245" s="407">
        <v>438515</v>
      </c>
      <c r="F1245" s="6"/>
    </row>
    <row r="1246" spans="1:7">
      <c r="A1246" s="395" t="s">
        <v>865</v>
      </c>
      <c r="B1246" s="369">
        <v>4582</v>
      </c>
      <c r="C1246" s="232">
        <v>4383</v>
      </c>
      <c r="D1246" s="232">
        <v>5020</v>
      </c>
      <c r="E1246" s="407">
        <v>4898</v>
      </c>
      <c r="F1246" s="6"/>
    </row>
    <row r="1247" spans="1:7">
      <c r="A1247" s="395" t="s">
        <v>114</v>
      </c>
      <c r="B1247" s="483">
        <v>1091550</v>
      </c>
      <c r="C1247" s="484">
        <v>1151250</v>
      </c>
      <c r="D1247" s="484">
        <v>1407547</v>
      </c>
      <c r="E1247" s="407">
        <v>943073</v>
      </c>
      <c r="F1247" s="6"/>
    </row>
    <row r="1248" spans="1:7">
      <c r="A1248" s="396" t="s">
        <v>117</v>
      </c>
      <c r="B1248" s="470">
        <v>1342711</v>
      </c>
      <c r="C1248" s="422">
        <v>1390451</v>
      </c>
      <c r="D1248" s="422">
        <v>1268121</v>
      </c>
      <c r="E1248" s="408">
        <v>1117454</v>
      </c>
      <c r="F1248" s="6"/>
    </row>
    <row r="1249" spans="1:7">
      <c r="A1249" s="471" t="s">
        <v>472</v>
      </c>
      <c r="B1249" s="470">
        <v>2714498</v>
      </c>
      <c r="C1249" s="422">
        <v>2905278</v>
      </c>
      <c r="D1249" s="422">
        <v>3182374</v>
      </c>
      <c r="E1249" s="408">
        <v>2503940</v>
      </c>
      <c r="F1249" s="6"/>
    </row>
    <row r="1250" spans="1:7">
      <c r="A1250" s="379" t="s">
        <v>67</v>
      </c>
      <c r="B1250" s="512">
        <v>292944</v>
      </c>
      <c r="C1250" s="460">
        <v>286321</v>
      </c>
      <c r="D1250" s="460">
        <v>275801</v>
      </c>
      <c r="E1250" s="491">
        <v>287778</v>
      </c>
      <c r="F1250" s="6"/>
    </row>
    <row r="1251" spans="1:7">
      <c r="A1251" s="395" t="s">
        <v>473</v>
      </c>
      <c r="B1251" s="369">
        <v>363764</v>
      </c>
      <c r="C1251" s="484">
        <v>351079</v>
      </c>
      <c r="D1251" s="484">
        <v>353153</v>
      </c>
      <c r="E1251" s="476">
        <v>383004</v>
      </c>
      <c r="F1251" s="6"/>
    </row>
    <row r="1252" spans="1:7">
      <c r="A1252" s="395" t="s">
        <v>681</v>
      </c>
      <c r="B1252" s="369">
        <v>166905</v>
      </c>
      <c r="C1252" s="232">
        <v>166905</v>
      </c>
      <c r="D1252" s="232">
        <v>166905</v>
      </c>
      <c r="E1252" s="407">
        <v>166905</v>
      </c>
      <c r="F1252" s="6"/>
    </row>
    <row r="1253" spans="1:7">
      <c r="A1253" s="395" t="s">
        <v>474</v>
      </c>
      <c r="B1253" s="369">
        <v>1300225</v>
      </c>
      <c r="C1253" s="232">
        <v>1296468</v>
      </c>
      <c r="D1253" s="232">
        <v>1275623</v>
      </c>
      <c r="E1253" s="407">
        <v>1232359</v>
      </c>
      <c r="F1253" s="6"/>
    </row>
    <row r="1254" spans="1:7">
      <c r="A1254" s="396" t="s">
        <v>682</v>
      </c>
      <c r="B1254" s="470">
        <v>997616</v>
      </c>
      <c r="C1254" s="511">
        <v>1115448</v>
      </c>
      <c r="D1254" s="511">
        <v>1128385</v>
      </c>
      <c r="E1254" s="477">
        <v>1251810</v>
      </c>
      <c r="F1254" s="6"/>
    </row>
    <row r="1255" spans="1:7" ht="15.75" thickBot="1">
      <c r="A1255" s="479" t="s">
        <v>478</v>
      </c>
      <c r="B1255" s="503">
        <v>5835952</v>
      </c>
      <c r="C1255" s="480">
        <v>6121499</v>
      </c>
      <c r="D1255" s="480">
        <v>6382241</v>
      </c>
      <c r="E1255" s="481">
        <v>5825796</v>
      </c>
      <c r="F1255" s="6"/>
    </row>
    <row r="1256" spans="1:7" ht="15.75" thickBot="1">
      <c r="A1256" s="6"/>
      <c r="B1256" s="6"/>
      <c r="C1256" s="6"/>
      <c r="D1256" s="6"/>
      <c r="E1256" s="6"/>
      <c r="F1256" s="6"/>
      <c r="G1256" s="4"/>
    </row>
    <row r="1257" spans="1:7" ht="15.75" thickBot="1">
      <c r="A1257" s="464" t="s">
        <v>635</v>
      </c>
      <c r="B1257" s="465" t="s">
        <v>558</v>
      </c>
      <c r="C1257" s="349" t="s">
        <v>555</v>
      </c>
      <c r="D1257" s="1043" t="s">
        <v>556</v>
      </c>
      <c r="E1257" s="404" t="s">
        <v>557</v>
      </c>
      <c r="F1257" s="180"/>
    </row>
    <row r="1258" spans="1:7">
      <c r="A1258" s="466" t="s">
        <v>479</v>
      </c>
      <c r="B1258" s="467"/>
      <c r="C1258" s="468"/>
      <c r="D1258" s="468"/>
      <c r="E1258" s="469"/>
      <c r="F1258" s="6"/>
      <c r="G1258" s="4"/>
    </row>
    <row r="1259" spans="1:7">
      <c r="A1259" s="395" t="s">
        <v>480</v>
      </c>
      <c r="B1259" s="369">
        <v>249479</v>
      </c>
      <c r="C1259" s="232">
        <v>256623</v>
      </c>
      <c r="D1259" s="232">
        <v>296844</v>
      </c>
      <c r="E1259" s="407">
        <v>126687</v>
      </c>
      <c r="F1259" s="6"/>
      <c r="G1259" s="4"/>
    </row>
    <row r="1260" spans="1:7">
      <c r="A1260" s="395" t="s">
        <v>221</v>
      </c>
      <c r="B1260" s="369">
        <v>809618</v>
      </c>
      <c r="C1260" s="232">
        <v>874795</v>
      </c>
      <c r="D1260" s="232">
        <v>890224</v>
      </c>
      <c r="E1260" s="407">
        <v>693589</v>
      </c>
      <c r="F1260" s="6"/>
      <c r="G1260" s="4"/>
    </row>
    <row r="1261" spans="1:7">
      <c r="A1261" s="396" t="s">
        <v>117</v>
      </c>
      <c r="B1261" s="470">
        <v>1145232</v>
      </c>
      <c r="C1261" s="422">
        <v>1268521</v>
      </c>
      <c r="D1261" s="422">
        <v>1351974</v>
      </c>
      <c r="E1261" s="408">
        <v>1245578</v>
      </c>
      <c r="F1261" s="6"/>
      <c r="G1261" s="4"/>
    </row>
    <row r="1262" spans="1:7">
      <c r="A1262" s="471" t="s">
        <v>709</v>
      </c>
      <c r="B1262" s="470">
        <v>2204329</v>
      </c>
      <c r="C1262" s="422">
        <v>2399939</v>
      </c>
      <c r="D1262" s="422">
        <v>2539042</v>
      </c>
      <c r="E1262" s="408">
        <v>2065854</v>
      </c>
      <c r="F1262" s="6"/>
      <c r="G1262" s="4"/>
    </row>
    <row r="1263" spans="1:7">
      <c r="A1263" s="509" t="s">
        <v>710</v>
      </c>
      <c r="B1263" s="512"/>
      <c r="C1263" s="513"/>
      <c r="D1263" s="513"/>
      <c r="E1263" s="510"/>
      <c r="F1263" s="6"/>
      <c r="G1263" s="4"/>
    </row>
    <row r="1264" spans="1:7">
      <c r="A1264" s="395" t="s">
        <v>711</v>
      </c>
      <c r="B1264" s="369">
        <v>805069</v>
      </c>
      <c r="C1264" s="232">
        <v>803084</v>
      </c>
      <c r="D1264" s="232">
        <v>791440</v>
      </c>
      <c r="E1264" s="407">
        <v>802911</v>
      </c>
      <c r="F1264" s="6"/>
      <c r="G1264" s="4"/>
    </row>
    <row r="1265" spans="1:7">
      <c r="A1265" s="395" t="s">
        <v>64</v>
      </c>
      <c r="B1265" s="369">
        <v>296081</v>
      </c>
      <c r="C1265" s="484">
        <v>299594</v>
      </c>
      <c r="D1265" s="484">
        <v>308726</v>
      </c>
      <c r="E1265" s="476">
        <v>487437</v>
      </c>
      <c r="F1265" s="6"/>
      <c r="G1265" s="4"/>
    </row>
    <row r="1266" spans="1:7">
      <c r="A1266" s="396" t="s">
        <v>117</v>
      </c>
      <c r="B1266" s="470">
        <v>339837</v>
      </c>
      <c r="C1266" s="511">
        <v>359895</v>
      </c>
      <c r="D1266" s="511">
        <v>373438</v>
      </c>
      <c r="E1266" s="477">
        <v>310136</v>
      </c>
      <c r="F1266" s="6"/>
      <c r="G1266" s="4"/>
    </row>
    <row r="1267" spans="1:7">
      <c r="A1267" s="471" t="s">
        <v>941</v>
      </c>
      <c r="B1267" s="470">
        <v>1440987</v>
      </c>
      <c r="C1267" s="511">
        <v>1462573</v>
      </c>
      <c r="D1267" s="511">
        <v>1473604</v>
      </c>
      <c r="E1267" s="477">
        <v>1600484</v>
      </c>
      <c r="F1267" s="6"/>
      <c r="G1267" s="4"/>
    </row>
    <row r="1268" spans="1:7">
      <c r="A1268" s="395" t="s">
        <v>65</v>
      </c>
      <c r="B1268" s="369">
        <v>16039</v>
      </c>
      <c r="C1268" s="484">
        <v>31538</v>
      </c>
      <c r="D1268" s="484">
        <v>16267</v>
      </c>
      <c r="E1268" s="476">
        <v>16288</v>
      </c>
      <c r="F1268" s="6"/>
      <c r="G1268" s="4"/>
    </row>
    <row r="1269" spans="1:7">
      <c r="A1269" s="395" t="s">
        <v>211</v>
      </c>
      <c r="B1269" s="369">
        <v>2174597</v>
      </c>
      <c r="C1269" s="484">
        <v>2227449</v>
      </c>
      <c r="D1269" s="484">
        <v>2353328</v>
      </c>
      <c r="E1269" s="476">
        <v>2143170</v>
      </c>
      <c r="F1269" s="6"/>
      <c r="G1269" s="4"/>
    </row>
    <row r="1270" spans="1:7" ht="15.75" thickBot="1">
      <c r="A1270" s="485" t="s">
        <v>634</v>
      </c>
      <c r="B1270" s="502">
        <v>5835952</v>
      </c>
      <c r="C1270" s="514">
        <v>6121499</v>
      </c>
      <c r="D1270" s="514">
        <v>6382241</v>
      </c>
      <c r="E1270" s="492">
        <v>5825796</v>
      </c>
      <c r="F1270" s="6"/>
      <c r="G1270" s="4"/>
    </row>
    <row r="1271" spans="1:7">
      <c r="A1271" s="6"/>
      <c r="B1271" s="6"/>
      <c r="C1271" s="6"/>
      <c r="D1271" s="6"/>
      <c r="E1271" s="6"/>
      <c r="F1271" s="6"/>
      <c r="G1271" s="4"/>
    </row>
    <row r="1272" spans="1:7">
      <c r="A1272" s="6"/>
      <c r="B1272" s="6"/>
      <c r="C1272" s="6"/>
      <c r="D1272" s="6"/>
      <c r="E1272" s="6"/>
      <c r="F1272" s="6"/>
      <c r="G1272" s="4"/>
    </row>
    <row r="1273" spans="1:7">
      <c r="A1273" s="6"/>
      <c r="B1273" s="6"/>
      <c r="C1273" s="6"/>
      <c r="D1273" s="6"/>
      <c r="E1273" s="6"/>
      <c r="F1273" s="6"/>
      <c r="G1273" s="4"/>
    </row>
    <row r="1274" spans="1:7">
      <c r="A1274" s="6"/>
      <c r="B1274" s="6"/>
      <c r="C1274" s="6"/>
      <c r="D1274" s="6"/>
      <c r="E1274" s="6"/>
      <c r="F1274" s="6"/>
      <c r="G1274" s="4"/>
    </row>
    <row r="1275" spans="1:7" ht="15" customHeight="1">
      <c r="A1275" s="6"/>
      <c r="B1275" s="6"/>
      <c r="C1275" s="1428" t="s">
        <v>818</v>
      </c>
      <c r="D1275" s="6"/>
      <c r="E1275" s="6"/>
      <c r="F1275" s="6"/>
      <c r="G1275" s="4"/>
    </row>
    <row r="1276" spans="1:7" ht="15" customHeight="1">
      <c r="A1276" s="493" t="s">
        <v>683</v>
      </c>
      <c r="B1276" s="6"/>
      <c r="C1276" s="1428"/>
      <c r="D1276" s="4"/>
      <c r="E1276" s="4"/>
      <c r="F1276" s="6"/>
      <c r="G1276" s="4"/>
    </row>
    <row r="1277" spans="1:7">
      <c r="B1277" s="6"/>
      <c r="C1277" s="1428"/>
      <c r="D1277" s="4"/>
      <c r="E1277" s="4"/>
      <c r="F1277" s="6"/>
      <c r="G1277" s="4"/>
    </row>
    <row r="1278" spans="1:7">
      <c r="B1278" s="1428" t="s">
        <v>684</v>
      </c>
      <c r="C1278" s="1428"/>
      <c r="D1278" s="4"/>
      <c r="E1278" s="4"/>
      <c r="F1278" s="6"/>
      <c r="G1278" s="4"/>
    </row>
    <row r="1279" spans="1:7" ht="15" customHeight="1">
      <c r="B1279" s="1428"/>
      <c r="C1279" s="1428"/>
      <c r="D1279" s="1060"/>
      <c r="E1279" s="4"/>
      <c r="F1279" s="6"/>
      <c r="G1279" s="4"/>
    </row>
    <row r="1280" spans="1:7" ht="15.75" thickBot="1">
      <c r="A1280" s="462"/>
      <c r="B1280" s="494"/>
      <c r="C1280" s="495" t="s">
        <v>657</v>
      </c>
      <c r="D1280" s="1060"/>
      <c r="F1280" s="6"/>
      <c r="G1280" s="4"/>
    </row>
    <row r="1281" spans="1:7">
      <c r="A1281" s="496" t="s">
        <v>507</v>
      </c>
      <c r="B1281" s="497">
        <v>314764</v>
      </c>
      <c r="C1281" s="498">
        <v>544051</v>
      </c>
      <c r="D1281" s="406"/>
      <c r="E1281" s="4"/>
      <c r="F1281" s="6"/>
      <c r="G1281" s="4"/>
    </row>
    <row r="1282" spans="1:7">
      <c r="A1282" s="499" t="s">
        <v>379</v>
      </c>
      <c r="B1282" s="452">
        <v>-516663</v>
      </c>
      <c r="C1282" s="473">
        <v>-185883</v>
      </c>
      <c r="D1282" s="406"/>
      <c r="E1282" s="4"/>
      <c r="F1282" s="6"/>
      <c r="G1282" s="4"/>
    </row>
    <row r="1283" spans="1:7">
      <c r="A1283" s="499" t="s">
        <v>885</v>
      </c>
      <c r="B1283" s="452">
        <v>149207</v>
      </c>
      <c r="C1283" s="473">
        <v>-251247</v>
      </c>
      <c r="D1283" s="406"/>
      <c r="E1283" s="4"/>
      <c r="F1283" s="6"/>
      <c r="G1283" s="4"/>
    </row>
    <row r="1284" spans="1:7">
      <c r="A1284" s="499" t="s">
        <v>107</v>
      </c>
      <c r="B1284" s="452">
        <v>0</v>
      </c>
      <c r="C1284" s="473">
        <v>24971</v>
      </c>
      <c r="D1284" s="406"/>
      <c r="E1284" s="4"/>
      <c r="F1284" s="6"/>
      <c r="G1284" s="4"/>
    </row>
    <row r="1285" spans="1:7">
      <c r="A1285" s="501" t="s">
        <v>108</v>
      </c>
      <c r="B1285" s="460">
        <v>-52692</v>
      </c>
      <c r="C1285" s="473">
        <v>131892</v>
      </c>
      <c r="D1285" s="406"/>
      <c r="E1285" s="4"/>
      <c r="F1285" s="6"/>
      <c r="G1285" s="4"/>
    </row>
    <row r="1286" spans="1:7" ht="15.75" thickBot="1">
      <c r="A1286" s="502" t="s">
        <v>109</v>
      </c>
      <c r="B1286" s="456">
        <v>327235</v>
      </c>
      <c r="C1286" s="487">
        <v>356565</v>
      </c>
      <c r="D1286" s="406"/>
      <c r="E1286" s="4"/>
      <c r="F1286" s="6"/>
      <c r="G1286" s="4"/>
    </row>
    <row r="1287" spans="1:7" ht="15.75" thickBot="1">
      <c r="A1287" s="503" t="s">
        <v>110</v>
      </c>
      <c r="B1287" s="480">
        <v>274543</v>
      </c>
      <c r="C1287" s="504">
        <v>488457</v>
      </c>
      <c r="D1287" s="406"/>
      <c r="E1287" s="4"/>
      <c r="F1287" s="6"/>
      <c r="G1287" s="4"/>
    </row>
    <row r="1288" spans="1:7">
      <c r="A1288" s="6"/>
      <c r="B1288" s="6"/>
      <c r="C1288" s="6"/>
      <c r="D1288" s="6"/>
      <c r="E1288" s="4"/>
      <c r="F1288" s="6"/>
      <c r="G1288" s="4"/>
    </row>
    <row r="1289" spans="1:7">
      <c r="A1289" s="6"/>
      <c r="B1289" s="6"/>
      <c r="C1289" s="6"/>
      <c r="D1289" s="6"/>
      <c r="E1289" s="4"/>
      <c r="F1289" s="6"/>
      <c r="G1289" s="4"/>
    </row>
    <row r="1290" spans="1:7">
      <c r="A1290" s="6"/>
      <c r="B1290" s="6"/>
      <c r="C1290" s="6"/>
      <c r="D1290" s="6"/>
      <c r="E1290" s="4"/>
      <c r="F1290" s="6"/>
      <c r="G1290" s="4"/>
    </row>
    <row r="1291" spans="1:7">
      <c r="A1291" s="6"/>
      <c r="B1291" s="6"/>
      <c r="C1291" s="6"/>
      <c r="D1291" s="6"/>
      <c r="E1291" s="4"/>
      <c r="F1291" s="6"/>
      <c r="G1291" s="4"/>
    </row>
    <row r="1292" spans="1:7">
      <c r="A1292" s="6"/>
      <c r="B1292" s="6"/>
      <c r="C1292" s="6"/>
      <c r="D1292" s="6"/>
      <c r="E1292" s="4"/>
      <c r="F1292" s="6"/>
      <c r="G1292" s="4"/>
    </row>
    <row r="1293" spans="1:7">
      <c r="A1293" s="6"/>
      <c r="B1293" s="6"/>
      <c r="C1293" s="6"/>
      <c r="D1293" s="6"/>
      <c r="E1293" s="4"/>
      <c r="F1293" s="6"/>
      <c r="G1293" s="4"/>
    </row>
    <row r="1294" spans="1:7">
      <c r="A1294" s="6"/>
      <c r="B1294" s="6"/>
      <c r="C1294" s="6"/>
      <c r="D1294" s="6"/>
      <c r="E1294" s="4"/>
      <c r="F1294" s="6"/>
      <c r="G1294" s="4"/>
    </row>
    <row r="1295" spans="1:7">
      <c r="A1295" s="6"/>
      <c r="B1295" s="6"/>
      <c r="C1295" s="6"/>
      <c r="D1295" s="6"/>
      <c r="E1295" s="4"/>
      <c r="F1295" s="6"/>
      <c r="G1295" s="4"/>
    </row>
    <row r="1296" spans="1:7">
      <c r="A1296" s="6"/>
      <c r="B1296" s="6"/>
      <c r="C1296" s="6"/>
      <c r="D1296" s="6"/>
      <c r="E1296" s="4"/>
      <c r="F1296" s="6"/>
      <c r="G1296" s="4"/>
    </row>
    <row r="1297" spans="1:7">
      <c r="A1297" s="6"/>
      <c r="B1297" s="6"/>
      <c r="C1297" s="6"/>
      <c r="D1297" s="6"/>
      <c r="E1297" s="4"/>
      <c r="F1297" s="6"/>
      <c r="G1297" s="4"/>
    </row>
    <row r="1298" spans="1:7">
      <c r="A1298" s="6"/>
      <c r="B1298" s="6"/>
      <c r="C1298" s="6"/>
      <c r="D1298" s="6"/>
      <c r="E1298" s="4"/>
      <c r="F1298" s="6"/>
      <c r="G1298" s="4"/>
    </row>
    <row r="1299" spans="1:7">
      <c r="A1299" s="6"/>
      <c r="B1299" s="6"/>
      <c r="C1299" s="6"/>
      <c r="D1299" s="6"/>
      <c r="E1299" s="4"/>
      <c r="F1299" s="6"/>
      <c r="G1299" s="4"/>
    </row>
    <row r="1300" spans="1:7">
      <c r="A1300" s="6"/>
      <c r="B1300" s="6"/>
      <c r="C1300" s="6"/>
      <c r="D1300" s="6"/>
      <c r="E1300" s="4"/>
      <c r="F1300" s="6"/>
      <c r="G1300" s="4"/>
    </row>
    <row r="1301" spans="1:7">
      <c r="A1301" s="6"/>
      <c r="B1301" s="6"/>
      <c r="C1301" s="6"/>
      <c r="D1301" s="6"/>
      <c r="E1301" s="4"/>
      <c r="F1301" s="6"/>
      <c r="G1301" s="4"/>
    </row>
    <row r="1302" spans="1:7">
      <c r="A1302" s="6"/>
      <c r="B1302" s="6"/>
      <c r="C1302" s="6"/>
      <c r="D1302" s="6"/>
      <c r="E1302" s="4"/>
      <c r="F1302" s="6"/>
      <c r="G1302" s="4"/>
    </row>
    <row r="1303" spans="1:7">
      <c r="A1303" s="6"/>
      <c r="B1303" s="6"/>
      <c r="C1303" s="6"/>
      <c r="D1303" s="6"/>
      <c r="E1303" s="4"/>
      <c r="F1303" s="6"/>
      <c r="G1303" s="4"/>
    </row>
    <row r="1304" spans="1:7">
      <c r="A1304" s="6"/>
      <c r="B1304" s="6"/>
      <c r="C1304" s="6"/>
      <c r="D1304" s="6"/>
      <c r="E1304" s="4"/>
      <c r="F1304" s="6"/>
      <c r="G1304" s="4"/>
    </row>
    <row r="1305" spans="1:7">
      <c r="A1305" s="6"/>
      <c r="B1305" s="6"/>
      <c r="C1305" s="6"/>
      <c r="D1305" s="6"/>
      <c r="E1305" s="4"/>
      <c r="F1305" s="6"/>
      <c r="G1305" s="4"/>
    </row>
    <row r="1306" spans="1:7">
      <c r="A1306" s="6"/>
      <c r="B1306" s="6"/>
      <c r="C1306" s="6"/>
      <c r="D1306" s="6"/>
      <c r="E1306" s="4"/>
      <c r="F1306" s="6"/>
      <c r="G1306" s="4"/>
    </row>
    <row r="1307" spans="1:7" ht="20.25">
      <c r="A1307" s="344" t="s">
        <v>899</v>
      </c>
      <c r="B1307" s="6"/>
      <c r="C1307" s="5"/>
      <c r="D1307" s="3"/>
      <c r="E1307" s="3"/>
      <c r="F1307" s="6"/>
    </row>
    <row r="1308" spans="1:7">
      <c r="A1308" s="7"/>
      <c r="B1308" s="6"/>
      <c r="C1308" s="5"/>
      <c r="D1308" s="3"/>
      <c r="E1308" s="3"/>
      <c r="F1308" s="6"/>
    </row>
    <row r="1309" spans="1:7">
      <c r="A1309" s="449" t="s">
        <v>119</v>
      </c>
      <c r="B1309" s="6"/>
      <c r="C1309" s="5"/>
      <c r="D1309" s="3"/>
      <c r="E1309" s="3"/>
      <c r="F1309" s="6"/>
    </row>
    <row r="1310" spans="1:7" ht="15.75" thickBot="1">
      <c r="A1310" s="7" t="s">
        <v>120</v>
      </c>
      <c r="B1310" s="5" t="s">
        <v>111</v>
      </c>
    </row>
    <row r="1311" spans="1:7">
      <c r="A1311" s="346" t="s">
        <v>913</v>
      </c>
      <c r="B1311" s="346" t="s">
        <v>116</v>
      </c>
    </row>
    <row r="1312" spans="1:7">
      <c r="A1312" s="355" t="s">
        <v>121</v>
      </c>
      <c r="B1312" s="505">
        <v>509122</v>
      </c>
    </row>
    <row r="1313" spans="1:2">
      <c r="A1313" s="355" t="s">
        <v>122</v>
      </c>
      <c r="B1313" s="505">
        <v>487300</v>
      </c>
    </row>
    <row r="1314" spans="1:2">
      <c r="A1314" s="451" t="s">
        <v>118</v>
      </c>
      <c r="B1314" s="506">
        <v>21822</v>
      </c>
    </row>
    <row r="1315" spans="1:2">
      <c r="A1315" s="355" t="s">
        <v>123</v>
      </c>
      <c r="B1315" s="505">
        <v>-1833</v>
      </c>
    </row>
    <row r="1316" spans="1:2">
      <c r="A1316" s="355" t="s">
        <v>152</v>
      </c>
      <c r="B1316" s="505">
        <v>19989</v>
      </c>
    </row>
    <row r="1317" spans="1:2">
      <c r="A1317" s="355" t="s">
        <v>124</v>
      </c>
      <c r="B1317" s="505">
        <v>7172</v>
      </c>
    </row>
    <row r="1318" spans="1:2" ht="15.75" thickBot="1">
      <c r="A1318" s="455" t="s">
        <v>126</v>
      </c>
      <c r="B1318" s="508">
        <v>12817</v>
      </c>
    </row>
    <row r="1319" spans="1:2">
      <c r="A1319" s="189"/>
      <c r="B1319" s="4"/>
    </row>
    <row r="1320" spans="1:2" ht="15.75" thickBot="1">
      <c r="A1320" s="374" t="s">
        <v>127</v>
      </c>
      <c r="B1320" s="515"/>
    </row>
    <row r="1321" spans="1:2">
      <c r="A1321" s="346" t="s">
        <v>913</v>
      </c>
      <c r="B1321" s="346" t="s">
        <v>116</v>
      </c>
    </row>
    <row r="1322" spans="1:2">
      <c r="A1322" s="355" t="s">
        <v>128</v>
      </c>
      <c r="B1322" s="505">
        <v>7105491</v>
      </c>
    </row>
    <row r="1323" spans="1:2">
      <c r="A1323" s="355" t="s">
        <v>129</v>
      </c>
      <c r="B1323" s="505">
        <v>6992254</v>
      </c>
    </row>
    <row r="1324" spans="1:2">
      <c r="A1324" s="451" t="s">
        <v>118</v>
      </c>
      <c r="B1324" s="506">
        <v>113237</v>
      </c>
    </row>
    <row r="1325" spans="1:2">
      <c r="A1325" s="355" t="s">
        <v>123</v>
      </c>
      <c r="B1325" s="505">
        <v>-40451</v>
      </c>
    </row>
    <row r="1326" spans="1:2">
      <c r="A1326" s="355" t="s">
        <v>152</v>
      </c>
      <c r="B1326" s="505">
        <v>72786</v>
      </c>
    </row>
    <row r="1327" spans="1:2">
      <c r="A1327" s="355" t="s">
        <v>124</v>
      </c>
      <c r="B1327" s="505">
        <v>71126</v>
      </c>
    </row>
    <row r="1328" spans="1:2" ht="15.75" thickBot="1">
      <c r="A1328" s="455" t="s">
        <v>126</v>
      </c>
      <c r="B1328" s="508">
        <v>1660</v>
      </c>
    </row>
    <row r="1329" spans="1:6">
      <c r="A1329" s="189"/>
      <c r="B1329" s="4"/>
    </row>
    <row r="1330" spans="1:6">
      <c r="A1330" s="189"/>
      <c r="B1330" s="4"/>
    </row>
    <row r="1331" spans="1:6">
      <c r="A1331" s="189"/>
      <c r="B1331" s="4"/>
    </row>
    <row r="1332" spans="1:6">
      <c r="A1332" s="189"/>
      <c r="B1332" s="4"/>
    </row>
    <row r="1333" spans="1:6">
      <c r="A1333" s="189"/>
      <c r="B1333" s="4"/>
    </row>
    <row r="1334" spans="1:6">
      <c r="A1334" s="189"/>
      <c r="B1334" s="6"/>
      <c r="C1334" s="6"/>
      <c r="D1334" s="6"/>
      <c r="E1334" s="6"/>
      <c r="F1334" s="4"/>
    </row>
    <row r="1335" spans="1:6">
      <c r="A1335" s="175" t="s">
        <v>134</v>
      </c>
      <c r="B1335" s="461">
        <v>2002</v>
      </c>
      <c r="C1335" s="6"/>
      <c r="D1335" s="6"/>
      <c r="E1335" s="6"/>
      <c r="F1335" s="4"/>
    </row>
    <row r="1336" spans="1:6" ht="15.75" thickBot="1">
      <c r="A1336" s="7" t="s">
        <v>120</v>
      </c>
      <c r="B1336" s="516" t="s">
        <v>358</v>
      </c>
      <c r="C1336" s="4"/>
    </row>
    <row r="1337" spans="1:6" ht="15.75" thickBot="1">
      <c r="A1337" s="464" t="s">
        <v>135</v>
      </c>
      <c r="B1337" s="404" t="s">
        <v>557</v>
      </c>
    </row>
    <row r="1338" spans="1:6">
      <c r="A1338" s="466" t="s">
        <v>136</v>
      </c>
      <c r="B1338" s="469"/>
    </row>
    <row r="1339" spans="1:6">
      <c r="A1339" s="395" t="s">
        <v>137</v>
      </c>
      <c r="B1339" s="407">
        <v>327262</v>
      </c>
    </row>
    <row r="1340" spans="1:6">
      <c r="A1340" s="395" t="s">
        <v>865</v>
      </c>
      <c r="B1340" s="407">
        <v>157363</v>
      </c>
    </row>
    <row r="1341" spans="1:6">
      <c r="A1341" s="395" t="s">
        <v>112</v>
      </c>
      <c r="B1341" s="407">
        <v>76530</v>
      </c>
    </row>
    <row r="1342" spans="1:6">
      <c r="A1342" s="395" t="s">
        <v>117</v>
      </c>
      <c r="B1342" s="407">
        <v>65521</v>
      </c>
    </row>
    <row r="1343" spans="1:6">
      <c r="A1343" s="478" t="s">
        <v>472</v>
      </c>
      <c r="B1343" s="473">
        <v>626676</v>
      </c>
    </row>
    <row r="1344" spans="1:6">
      <c r="A1344" s="451" t="s">
        <v>473</v>
      </c>
      <c r="B1344" s="475">
        <v>1388556</v>
      </c>
    </row>
    <row r="1345" spans="1:3">
      <c r="A1345" s="395" t="s">
        <v>113</v>
      </c>
      <c r="B1345" s="476">
        <v>50084</v>
      </c>
    </row>
    <row r="1346" spans="1:3">
      <c r="A1346" s="395" t="s">
        <v>476</v>
      </c>
      <c r="B1346" s="476">
        <v>308204</v>
      </c>
    </row>
    <row r="1347" spans="1:3">
      <c r="A1347" s="396" t="s">
        <v>117</v>
      </c>
      <c r="B1347" s="477">
        <v>122532</v>
      </c>
    </row>
    <row r="1348" spans="1:3" ht="15.75" thickBot="1">
      <c r="A1348" s="479" t="s">
        <v>478</v>
      </c>
      <c r="B1348" s="481">
        <v>2496052</v>
      </c>
    </row>
    <row r="1349" spans="1:3" ht="15.75" thickBot="1">
      <c r="A1349" s="6"/>
      <c r="B1349" s="6"/>
      <c r="C1349" s="4"/>
    </row>
    <row r="1350" spans="1:3" ht="15.75" thickBot="1">
      <c r="A1350" s="464" t="s">
        <v>635</v>
      </c>
      <c r="B1350" s="404" t="s">
        <v>557</v>
      </c>
    </row>
    <row r="1351" spans="1:3">
      <c r="A1351" s="466" t="s">
        <v>479</v>
      </c>
      <c r="B1351" s="482"/>
      <c r="C1351" s="4"/>
    </row>
    <row r="1352" spans="1:3">
      <c r="A1352" s="395" t="s">
        <v>480</v>
      </c>
      <c r="B1352" s="407">
        <v>66886</v>
      </c>
      <c r="C1352" s="4"/>
    </row>
    <row r="1353" spans="1:3">
      <c r="A1353" s="395" t="s">
        <v>221</v>
      </c>
      <c r="B1353" s="407">
        <v>4552</v>
      </c>
      <c r="C1353" s="4"/>
    </row>
    <row r="1354" spans="1:3">
      <c r="A1354" s="395" t="s">
        <v>481</v>
      </c>
      <c r="B1354" s="407">
        <v>106472</v>
      </c>
      <c r="C1354" s="4"/>
    </row>
    <row r="1355" spans="1:3">
      <c r="A1355" s="396" t="s">
        <v>117</v>
      </c>
      <c r="B1355" s="408">
        <v>76830</v>
      </c>
      <c r="C1355" s="4"/>
    </row>
    <row r="1356" spans="1:3">
      <c r="A1356" s="471" t="s">
        <v>941</v>
      </c>
      <c r="B1356" s="408">
        <v>254740</v>
      </c>
      <c r="C1356" s="4"/>
    </row>
    <row r="1357" spans="1:3">
      <c r="A1357" s="509" t="s">
        <v>710</v>
      </c>
      <c r="B1357" s="510"/>
      <c r="C1357" s="4"/>
    </row>
    <row r="1358" spans="1:3">
      <c r="A1358" s="395" t="s">
        <v>711</v>
      </c>
      <c r="B1358" s="407">
        <v>135958</v>
      </c>
      <c r="C1358" s="4"/>
    </row>
    <row r="1359" spans="1:3">
      <c r="A1359" s="395" t="s">
        <v>64</v>
      </c>
      <c r="B1359" s="476">
        <v>7469</v>
      </c>
      <c r="C1359" s="4"/>
    </row>
    <row r="1360" spans="1:3">
      <c r="A1360" s="395" t="s">
        <v>222</v>
      </c>
      <c r="B1360" s="476">
        <v>1680418</v>
      </c>
      <c r="C1360" s="4"/>
    </row>
    <row r="1361" spans="1:3">
      <c r="A1361" s="396" t="s">
        <v>117</v>
      </c>
      <c r="B1361" s="477">
        <v>99281</v>
      </c>
      <c r="C1361" s="4"/>
    </row>
    <row r="1362" spans="1:3">
      <c r="A1362" s="471" t="s">
        <v>941</v>
      </c>
      <c r="B1362" s="477">
        <v>1923126</v>
      </c>
      <c r="C1362" s="4"/>
    </row>
    <row r="1363" spans="1:3">
      <c r="A1363" s="395" t="s">
        <v>640</v>
      </c>
      <c r="B1363" s="476">
        <v>318186</v>
      </c>
      <c r="C1363" s="4"/>
    </row>
    <row r="1364" spans="1:3" ht="15.75" thickBot="1">
      <c r="A1364" s="485" t="s">
        <v>634</v>
      </c>
      <c r="B1364" s="492">
        <v>2496052</v>
      </c>
      <c r="C1364" s="4"/>
    </row>
    <row r="1365" spans="1:3">
      <c r="A1365" s="6"/>
      <c r="B1365" s="6"/>
      <c r="C1365" s="4"/>
    </row>
    <row r="1366" spans="1:3">
      <c r="A1366" s="6"/>
      <c r="B1366" s="6"/>
      <c r="C1366" s="4"/>
    </row>
    <row r="1367" spans="1:3">
      <c r="A1367" s="6"/>
      <c r="B1367" s="6"/>
      <c r="C1367" s="4"/>
    </row>
    <row r="1368" spans="1:3">
      <c r="A1368" s="6"/>
      <c r="B1368" s="6"/>
      <c r="C1368" s="4"/>
    </row>
    <row r="1369" spans="1:3">
      <c r="A1369" s="6"/>
      <c r="B1369" s="6"/>
      <c r="C1369" s="4"/>
    </row>
    <row r="1370" spans="1:3">
      <c r="A1370" s="6"/>
      <c r="B1370" s="6"/>
      <c r="C1370" s="4"/>
    </row>
    <row r="1371" spans="1:3">
      <c r="A1371" s="6"/>
      <c r="B1371" s="6"/>
      <c r="C1371" s="4"/>
    </row>
    <row r="1372" spans="1:3">
      <c r="A1372" s="6"/>
      <c r="B1372" s="6"/>
      <c r="C1372" s="4"/>
    </row>
    <row r="1373" spans="1:3">
      <c r="A1373" s="6"/>
      <c r="B1373" s="6"/>
      <c r="C1373" s="4"/>
    </row>
    <row r="1374" spans="1:3">
      <c r="A1374" s="6"/>
      <c r="B1374" s="6"/>
      <c r="C1374" s="4"/>
    </row>
    <row r="1375" spans="1:3">
      <c r="A1375" s="6"/>
      <c r="B1375" s="461">
        <v>2002</v>
      </c>
      <c r="C1375" s="4"/>
    </row>
    <row r="1376" spans="1:3" ht="15.75" thickBot="1">
      <c r="A1376" s="374" t="s">
        <v>66</v>
      </c>
      <c r="B1376" s="516" t="s">
        <v>358</v>
      </c>
      <c r="C1376" s="4"/>
    </row>
    <row r="1377" spans="1:3" ht="15.75" thickBot="1">
      <c r="A1377" s="464" t="s">
        <v>135</v>
      </c>
      <c r="B1377" s="404" t="s">
        <v>557</v>
      </c>
    </row>
    <row r="1378" spans="1:3">
      <c r="A1378" s="466" t="s">
        <v>136</v>
      </c>
      <c r="B1378" s="482"/>
    </row>
    <row r="1379" spans="1:3">
      <c r="A1379" s="395" t="s">
        <v>137</v>
      </c>
      <c r="B1379" s="407">
        <v>356538</v>
      </c>
    </row>
    <row r="1380" spans="1:3">
      <c r="A1380" s="395" t="s">
        <v>865</v>
      </c>
      <c r="B1380" s="407">
        <v>4784</v>
      </c>
    </row>
    <row r="1381" spans="1:3">
      <c r="A1381" s="395" t="s">
        <v>114</v>
      </c>
      <c r="B1381" s="407">
        <v>1178675</v>
      </c>
    </row>
    <row r="1382" spans="1:3">
      <c r="A1382" s="396" t="s">
        <v>117</v>
      </c>
      <c r="B1382" s="408">
        <v>1234124</v>
      </c>
    </row>
    <row r="1383" spans="1:3">
      <c r="A1383" s="471" t="s">
        <v>472</v>
      </c>
      <c r="B1383" s="408">
        <v>2774121</v>
      </c>
    </row>
    <row r="1384" spans="1:3">
      <c r="A1384" s="379" t="s">
        <v>67</v>
      </c>
      <c r="B1384" s="491">
        <v>313054</v>
      </c>
    </row>
    <row r="1385" spans="1:3">
      <c r="A1385" s="395" t="s">
        <v>473</v>
      </c>
      <c r="B1385" s="476">
        <v>420226</v>
      </c>
    </row>
    <row r="1386" spans="1:3">
      <c r="A1386" s="395" t="s">
        <v>681</v>
      </c>
      <c r="B1386" s="407">
        <v>170189</v>
      </c>
    </row>
    <row r="1387" spans="1:3">
      <c r="A1387" s="395" t="s">
        <v>474</v>
      </c>
      <c r="B1387" s="407">
        <v>1361582</v>
      </c>
    </row>
    <row r="1388" spans="1:3">
      <c r="A1388" s="396" t="s">
        <v>682</v>
      </c>
      <c r="B1388" s="477">
        <v>1027716</v>
      </c>
    </row>
    <row r="1389" spans="1:3" ht="15.75" thickBot="1">
      <c r="A1389" s="479" t="s">
        <v>478</v>
      </c>
      <c r="B1389" s="481">
        <v>6066888</v>
      </c>
    </row>
    <row r="1390" spans="1:3" ht="15.75" thickBot="1">
      <c r="A1390" s="6"/>
      <c r="B1390" s="6"/>
      <c r="C1390" s="4"/>
    </row>
    <row r="1391" spans="1:3" ht="15.75" thickBot="1">
      <c r="A1391" s="464" t="s">
        <v>635</v>
      </c>
      <c r="B1391" s="404" t="s">
        <v>557</v>
      </c>
    </row>
    <row r="1392" spans="1:3">
      <c r="A1392" s="466" t="s">
        <v>479</v>
      </c>
      <c r="B1392" s="469"/>
      <c r="C1392" s="4"/>
    </row>
    <row r="1393" spans="1:5">
      <c r="A1393" s="395" t="s">
        <v>480</v>
      </c>
      <c r="B1393" s="407">
        <v>329977</v>
      </c>
      <c r="C1393" s="4"/>
    </row>
    <row r="1394" spans="1:5">
      <c r="A1394" s="395" t="s">
        <v>221</v>
      </c>
      <c r="B1394" s="407">
        <v>775452</v>
      </c>
      <c r="C1394" s="4"/>
    </row>
    <row r="1395" spans="1:5">
      <c r="A1395" s="396" t="s">
        <v>117</v>
      </c>
      <c r="B1395" s="408">
        <v>1261912</v>
      </c>
      <c r="C1395" s="4"/>
    </row>
    <row r="1396" spans="1:5">
      <c r="A1396" s="471" t="s">
        <v>709</v>
      </c>
      <c r="B1396" s="408">
        <v>2367341</v>
      </c>
      <c r="C1396" s="4"/>
    </row>
    <row r="1397" spans="1:5">
      <c r="A1397" s="509" t="s">
        <v>710</v>
      </c>
      <c r="B1397" s="510"/>
      <c r="C1397" s="4"/>
    </row>
    <row r="1398" spans="1:5">
      <c r="A1398" s="395" t="s">
        <v>711</v>
      </c>
      <c r="B1398" s="407">
        <v>813487</v>
      </c>
      <c r="C1398" s="4"/>
    </row>
    <row r="1399" spans="1:5">
      <c r="A1399" s="395" t="s">
        <v>64</v>
      </c>
      <c r="B1399" s="476">
        <v>291620</v>
      </c>
      <c r="C1399" s="4"/>
    </row>
    <row r="1400" spans="1:5">
      <c r="A1400" s="396" t="s">
        <v>117</v>
      </c>
      <c r="B1400" s="477">
        <v>345926</v>
      </c>
      <c r="C1400" s="4"/>
    </row>
    <row r="1401" spans="1:5">
      <c r="A1401" s="471" t="s">
        <v>941</v>
      </c>
      <c r="B1401" s="477">
        <v>1451033</v>
      </c>
      <c r="C1401" s="4"/>
    </row>
    <row r="1402" spans="1:5">
      <c r="A1402" s="395" t="s">
        <v>65</v>
      </c>
      <c r="B1402" s="476">
        <v>16170</v>
      </c>
      <c r="C1402" s="4"/>
    </row>
    <row r="1403" spans="1:5">
      <c r="A1403" s="395" t="s">
        <v>211</v>
      </c>
      <c r="B1403" s="476">
        <v>2232344</v>
      </c>
      <c r="C1403" s="4"/>
    </row>
    <row r="1404" spans="1:5" ht="15.75" thickBot="1">
      <c r="A1404" s="485" t="s">
        <v>634</v>
      </c>
      <c r="B1404" s="492">
        <v>6066888</v>
      </c>
      <c r="C1404" s="4"/>
    </row>
    <row r="1405" spans="1:5">
      <c r="A1405" s="6"/>
      <c r="B1405" s="6"/>
      <c r="C1405" s="6"/>
      <c r="D1405" s="6"/>
      <c r="E1405" s="4"/>
    </row>
    <row r="1406" spans="1:5">
      <c r="A1406" s="6"/>
      <c r="B1406" s="6"/>
      <c r="C1406" s="6"/>
      <c r="D1406" s="6"/>
      <c r="E1406" s="4"/>
    </row>
    <row r="1407" spans="1:5">
      <c r="A1407" s="6"/>
      <c r="B1407" s="6"/>
      <c r="C1407" s="6"/>
      <c r="D1407" s="6"/>
      <c r="E1407" s="4"/>
    </row>
    <row r="1409" spans="1:3" ht="15" customHeight="1">
      <c r="B1409" s="6"/>
      <c r="C1409" s="1428" t="s">
        <v>818</v>
      </c>
    </row>
    <row r="1410" spans="1:3">
      <c r="A1410" s="493" t="s">
        <v>683</v>
      </c>
      <c r="B1410" s="6"/>
      <c r="C1410" s="1428"/>
    </row>
    <row r="1411" spans="1:3">
      <c r="B1411" s="6"/>
      <c r="C1411" s="1428"/>
    </row>
    <row r="1412" spans="1:3">
      <c r="B1412" s="1428" t="s">
        <v>684</v>
      </c>
      <c r="C1412" s="1428"/>
    </row>
    <row r="1413" spans="1:3">
      <c r="B1413" s="1428"/>
      <c r="C1413" s="1428"/>
    </row>
    <row r="1414" spans="1:3" ht="15.75" thickBot="1">
      <c r="A1414" s="462"/>
      <c r="B1414" s="494"/>
      <c r="C1414" s="495" t="s">
        <v>657</v>
      </c>
    </row>
    <row r="1415" spans="1:3">
      <c r="A1415" s="496" t="s">
        <v>507</v>
      </c>
      <c r="B1415" s="497">
        <v>301625</v>
      </c>
      <c r="C1415" s="498">
        <v>436059</v>
      </c>
    </row>
    <row r="1416" spans="1:3">
      <c r="A1416" s="499" t="s">
        <v>379</v>
      </c>
      <c r="B1416" s="452">
        <v>-401866</v>
      </c>
      <c r="C1416" s="473">
        <v>-368951</v>
      </c>
    </row>
    <row r="1417" spans="1:3">
      <c r="A1417" s="499" t="s">
        <v>885</v>
      </c>
      <c r="B1417" s="452">
        <v>120255</v>
      </c>
      <c r="C1417" s="473">
        <v>-31603</v>
      </c>
    </row>
    <row r="1418" spans="1:3">
      <c r="A1418" s="499" t="s">
        <v>107</v>
      </c>
      <c r="B1418" s="452">
        <v>3</v>
      </c>
      <c r="C1418" s="473">
        <v>21033</v>
      </c>
    </row>
    <row r="1419" spans="1:3">
      <c r="A1419" s="501" t="s">
        <v>108</v>
      </c>
      <c r="B1419" s="460">
        <v>20017</v>
      </c>
      <c r="C1419" s="473">
        <v>56538</v>
      </c>
    </row>
    <row r="1420" spans="1:3" ht="15.75" thickBot="1">
      <c r="A1420" s="502" t="s">
        <v>109</v>
      </c>
      <c r="B1420" s="456">
        <v>307245</v>
      </c>
      <c r="C1420" s="487">
        <v>300000</v>
      </c>
    </row>
    <row r="1421" spans="1:3" ht="15.75" thickBot="1">
      <c r="A1421" s="503" t="s">
        <v>110</v>
      </c>
      <c r="B1421" s="480">
        <v>327262</v>
      </c>
      <c r="C1421" s="504">
        <v>356538</v>
      </c>
    </row>
    <row r="1441" spans="1:7">
      <c r="A1441" s="6"/>
      <c r="B1441" s="6"/>
      <c r="C1441" s="6"/>
      <c r="D1441" s="6"/>
      <c r="E1441" s="6"/>
      <c r="F1441" s="6"/>
      <c r="G1441" s="4"/>
    </row>
  </sheetData>
  <sheetProtection password="DA57" sheet="1" objects="1" scenarios="1"/>
  <mergeCells count="28">
    <mergeCell ref="A1:G2"/>
    <mergeCell ref="C471:C475"/>
    <mergeCell ref="B474:B475"/>
    <mergeCell ref="C210:C214"/>
    <mergeCell ref="B213:B214"/>
    <mergeCell ref="B340:B341"/>
    <mergeCell ref="C337:C341"/>
    <mergeCell ref="A103:B103"/>
    <mergeCell ref="A104:B104"/>
    <mergeCell ref="A105:B105"/>
    <mergeCell ref="A106:B106"/>
    <mergeCell ref="A107:B107"/>
    <mergeCell ref="A108:B108"/>
    <mergeCell ref="A109:B109"/>
    <mergeCell ref="C1409:C1413"/>
    <mergeCell ref="B742:B743"/>
    <mergeCell ref="B1412:B1413"/>
    <mergeCell ref="B1278:B1279"/>
    <mergeCell ref="C1007:C1011"/>
    <mergeCell ref="C1275:C1279"/>
    <mergeCell ref="C605:C609"/>
    <mergeCell ref="C1141:C1145"/>
    <mergeCell ref="B876:B877"/>
    <mergeCell ref="B1144:B1145"/>
    <mergeCell ref="B1010:B1011"/>
    <mergeCell ref="C873:C877"/>
    <mergeCell ref="B608:B609"/>
    <mergeCell ref="C739:C743"/>
  </mergeCells>
  <phoneticPr fontId="3"/>
  <printOptions horizontalCentered="1"/>
  <pageMargins left="0.78740157480314965" right="0.59055118110236227" top="0.78740157480314965" bottom="0.78740157480314965" header="0.39370078740157483" footer="0.39370078740157483"/>
  <pageSetup paperSize="9" scale="65" firstPageNumber="24" orientation="portrait" useFirstPageNumber="1" r:id="rId1"/>
  <headerFooter alignWithMargins="0">
    <oddHeader>&amp;R&amp;"Arial,斜体"&amp;16Financial Statements Excl. Financial Services/Sony Consolidated Historical Data 2001-2011</oddHeader>
    <oddFooter>&amp;L&amp;"Arial,Regular"&amp;16*Please refer to Notes.&amp;C&amp;"Arial,Regular"&amp;16&amp;P&amp;R&amp;"Arial,Regular"&amp;16Sony Investor Relations</oddFooter>
  </headerFooter>
  <rowBreaks count="21" manualBreakCount="21">
    <brk id="64" max="7" man="1"/>
    <brk id="112" max="7" man="1"/>
    <brk id="174" max="7" man="1"/>
    <brk id="234" max="7" man="1"/>
    <brk id="302" max="7" man="1"/>
    <brk id="368" max="7" man="1"/>
    <brk id="436" max="7" man="1"/>
    <brk id="502" max="7" man="1"/>
    <brk id="570" max="7" man="1"/>
    <brk id="636" max="7" man="1"/>
    <brk id="704" max="7" man="1"/>
    <brk id="770" max="7" man="1"/>
    <brk id="838" max="7" man="1"/>
    <brk id="904" max="7" man="1"/>
    <brk id="972" max="7" man="1"/>
    <brk id="1038" max="7" man="1"/>
    <brk id="1106" max="7" man="1"/>
    <brk id="1172" max="7" man="1"/>
    <brk id="1240" max="7" man="1"/>
    <brk id="1306" max="7" man="1"/>
    <brk id="1374" max="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A1:M377"/>
  <sheetViews>
    <sheetView showGridLines="0" view="pageBreakPreview" zoomScale="70" zoomScaleNormal="70" zoomScaleSheetLayoutView="70" workbookViewId="0">
      <selection sqref="A1:F2"/>
    </sheetView>
  </sheetViews>
  <sheetFormatPr defaultRowHeight="15"/>
  <cols>
    <col min="1" max="1" width="51.75" style="2" customWidth="1"/>
    <col min="2" max="5" width="16" style="2" customWidth="1"/>
    <col min="6" max="6" width="1.5" style="1" customWidth="1"/>
    <col min="7" max="7" width="16" style="2" customWidth="1"/>
    <col min="8" max="8" width="2" style="2" customWidth="1"/>
    <col min="9" max="16384" width="9" style="2"/>
  </cols>
  <sheetData>
    <row r="1" spans="1:8" ht="15.75" customHeight="1">
      <c r="A1" s="1416" t="s">
        <v>506</v>
      </c>
      <c r="B1" s="1416"/>
      <c r="C1" s="1416"/>
      <c r="D1" s="1416"/>
      <c r="E1" s="1416"/>
      <c r="F1" s="1416"/>
      <c r="G1" s="5"/>
    </row>
    <row r="2" spans="1:8" ht="15" customHeight="1">
      <c r="A2" s="1416"/>
      <c r="B2" s="1416"/>
      <c r="C2" s="1416"/>
      <c r="D2" s="1416"/>
      <c r="E2" s="1416"/>
      <c r="F2" s="1416"/>
    </row>
    <row r="3" spans="1:8">
      <c r="A3" s="175"/>
      <c r="B3" s="175"/>
      <c r="C3" s="3"/>
      <c r="D3" s="3"/>
      <c r="E3" s="3"/>
      <c r="F3" s="6"/>
      <c r="G3" s="5"/>
    </row>
    <row r="4" spans="1:8">
      <c r="A4" s="175"/>
      <c r="B4" s="175"/>
      <c r="C4" s="3"/>
      <c r="D4" s="3"/>
      <c r="E4" s="3"/>
      <c r="F4" s="6"/>
      <c r="G4" s="5"/>
    </row>
    <row r="5" spans="1:8" s="1116" customFormat="1" ht="20.25">
      <c r="A5" s="344" t="s">
        <v>1110</v>
      </c>
    </row>
    <row r="6" spans="1:8" s="1116" customFormat="1" ht="20.25">
      <c r="A6" s="344"/>
    </row>
    <row r="7" spans="1:8" s="1116" customFormat="1" ht="18.75" thickBot="1">
      <c r="A7" s="7" t="s">
        <v>84</v>
      </c>
      <c r="B7" s="1123"/>
      <c r="C7" s="1123"/>
      <c r="D7" s="1178"/>
      <c r="E7" s="1178"/>
      <c r="F7" s="1178"/>
      <c r="G7" s="1080" t="s">
        <v>1108</v>
      </c>
      <c r="H7" s="1186"/>
    </row>
    <row r="8" spans="1:8" s="1116" customFormat="1" ht="18.75" thickBot="1">
      <c r="A8" s="1220"/>
      <c r="B8" s="1221" t="s">
        <v>967</v>
      </c>
      <c r="C8" s="1222" t="s">
        <v>968</v>
      </c>
      <c r="D8" s="1222" t="s">
        <v>969</v>
      </c>
      <c r="E8" s="1223" t="s">
        <v>648</v>
      </c>
      <c r="F8" s="1278"/>
      <c r="G8" s="1082" t="s">
        <v>649</v>
      </c>
      <c r="H8" s="1215"/>
    </row>
    <row r="9" spans="1:8" s="1116" customFormat="1" ht="18">
      <c r="A9" s="1170"/>
      <c r="B9" s="1301"/>
      <c r="C9" s="1302"/>
      <c r="D9" s="1302"/>
      <c r="E9" s="1303"/>
      <c r="F9" s="1278"/>
      <c r="G9" s="1278"/>
      <c r="H9" s="1215"/>
    </row>
    <row r="10" spans="1:8" s="1116" customFormat="1" ht="18">
      <c r="A10" s="1170" t="s">
        <v>82</v>
      </c>
      <c r="B10" s="1291">
        <v>179.9</v>
      </c>
      <c r="C10" s="1292">
        <v>153.5</v>
      </c>
      <c r="D10" s="1292">
        <v>199.1</v>
      </c>
      <c r="E10" s="1293">
        <v>245.2</v>
      </c>
      <c r="F10" s="1294"/>
      <c r="G10" s="1294">
        <v>774.4</v>
      </c>
      <c r="H10" s="1289"/>
    </row>
    <row r="11" spans="1:8" s="1116" customFormat="1" ht="18">
      <c r="A11" s="1170" t="s">
        <v>494</v>
      </c>
      <c r="B11" s="1291">
        <v>29.2</v>
      </c>
      <c r="C11" s="1292">
        <v>19.100000000000001</v>
      </c>
      <c r="D11" s="1292">
        <v>36.299999999999997</v>
      </c>
      <c r="E11" s="1293">
        <v>50.2</v>
      </c>
      <c r="F11" s="1294"/>
      <c r="G11" s="1294">
        <v>132.69999999999999</v>
      </c>
      <c r="H11" s="1289"/>
    </row>
    <row r="12" spans="1:8" s="1116" customFormat="1" ht="18.75" thickBot="1">
      <c r="A12" s="1189" t="s">
        <v>83</v>
      </c>
      <c r="B12" s="1295">
        <v>0.16231239577543077</v>
      </c>
      <c r="C12" s="1296">
        <v>0.1244299674267101</v>
      </c>
      <c r="D12" s="1296">
        <v>0.18232044198895025</v>
      </c>
      <c r="E12" s="1297">
        <v>0.20499999999999999</v>
      </c>
      <c r="F12" s="1298"/>
      <c r="G12" s="1299">
        <v>0.17135847107438015</v>
      </c>
      <c r="H12" s="1290"/>
    </row>
    <row r="13" spans="1:8" s="1116" customFormat="1" ht="18">
      <c r="A13" s="1078" t="s">
        <v>1109</v>
      </c>
      <c r="B13" s="1078"/>
      <c r="C13" s="1098"/>
      <c r="D13" s="1098"/>
      <c r="E13" s="1098"/>
      <c r="F13" s="1098"/>
      <c r="G13" s="1300"/>
      <c r="H13" s="1091"/>
    </row>
    <row r="14" spans="1:8">
      <c r="A14" s="175"/>
      <c r="B14" s="175"/>
      <c r="C14" s="3"/>
      <c r="D14" s="3"/>
      <c r="E14" s="3"/>
      <c r="F14" s="6"/>
      <c r="G14" s="5"/>
    </row>
    <row r="15" spans="1:8">
      <c r="A15" s="175"/>
      <c r="B15" s="175"/>
      <c r="C15" s="3"/>
      <c r="D15" s="3"/>
      <c r="E15" s="3"/>
      <c r="F15" s="6"/>
      <c r="G15" s="5"/>
    </row>
    <row r="16" spans="1:8">
      <c r="A16" s="175"/>
      <c r="B16" s="175"/>
      <c r="C16" s="3"/>
      <c r="D16" s="3"/>
      <c r="E16" s="3"/>
      <c r="F16" s="6"/>
      <c r="G16" s="5"/>
    </row>
    <row r="17" spans="1:7" ht="20.25">
      <c r="A17" s="344" t="s">
        <v>562</v>
      </c>
      <c r="B17" s="3"/>
      <c r="C17" s="3"/>
      <c r="D17" s="3"/>
      <c r="E17" s="3"/>
      <c r="F17" s="6"/>
      <c r="G17" s="5"/>
    </row>
    <row r="18" spans="1:7">
      <c r="A18" s="345"/>
      <c r="B18" s="3"/>
      <c r="C18" s="3"/>
      <c r="D18" s="3"/>
      <c r="E18" s="3"/>
      <c r="F18" s="6"/>
      <c r="G18" s="5"/>
    </row>
    <row r="19" spans="1:7" ht="15.75" thickBot="1">
      <c r="A19" s="7" t="s">
        <v>84</v>
      </c>
      <c r="B19" s="6"/>
      <c r="C19" s="5"/>
      <c r="D19" s="3"/>
      <c r="E19" s="3"/>
      <c r="F19" s="6"/>
      <c r="G19" s="5" t="s">
        <v>90</v>
      </c>
    </row>
    <row r="20" spans="1:7">
      <c r="A20" s="346"/>
      <c r="B20" s="347" t="s">
        <v>967</v>
      </c>
      <c r="C20" s="348" t="s">
        <v>968</v>
      </c>
      <c r="D20" s="349" t="s">
        <v>969</v>
      </c>
      <c r="E20" s="347" t="s">
        <v>648</v>
      </c>
      <c r="F20" s="350"/>
      <c r="G20" s="351" t="s">
        <v>649</v>
      </c>
    </row>
    <row r="21" spans="1:7">
      <c r="A21" s="350"/>
      <c r="B21" s="180"/>
      <c r="C21" s="352"/>
      <c r="D21" s="353"/>
      <c r="E21" s="180"/>
      <c r="F21" s="350"/>
      <c r="G21" s="354"/>
    </row>
    <row r="22" spans="1:7">
      <c r="A22" s="355" t="s">
        <v>82</v>
      </c>
      <c r="B22" s="228"/>
      <c r="C22" s="356"/>
      <c r="D22" s="356"/>
      <c r="E22" s="210"/>
      <c r="F22" s="357"/>
      <c r="G22" s="911">
        <v>694.2</v>
      </c>
    </row>
    <row r="23" spans="1:7">
      <c r="A23" s="358" t="s">
        <v>494</v>
      </c>
      <c r="B23" s="359"/>
      <c r="C23" s="360"/>
      <c r="D23" s="360"/>
      <c r="E23" s="914"/>
      <c r="F23" s="357"/>
      <c r="G23" s="391">
        <v>116.1</v>
      </c>
    </row>
    <row r="24" spans="1:7" ht="15.75" thickBot="1">
      <c r="A24" s="362" t="s">
        <v>83</v>
      </c>
      <c r="B24" s="363"/>
      <c r="C24" s="364"/>
      <c r="D24" s="364"/>
      <c r="E24" s="365"/>
      <c r="F24" s="366"/>
      <c r="G24" s="912">
        <f>IF(G23/G22&lt;0,"---",G23/G22)</f>
        <v>0.16724286949006048</v>
      </c>
    </row>
    <row r="25" spans="1:7">
      <c r="A25" s="196" t="s">
        <v>599</v>
      </c>
      <c r="B25" s="228"/>
      <c r="C25" s="210"/>
      <c r="D25" s="210"/>
      <c r="E25" s="210"/>
      <c r="F25" s="210"/>
      <c r="G25" s="228"/>
    </row>
    <row r="26" spans="1:7">
      <c r="A26" s="196"/>
      <c r="B26" s="228"/>
      <c r="C26" s="210"/>
      <c r="D26" s="210"/>
      <c r="E26" s="210"/>
      <c r="F26" s="210"/>
      <c r="G26" s="228"/>
    </row>
    <row r="28" spans="1:7" ht="15.75" thickBot="1">
      <c r="A28" s="7" t="s">
        <v>87</v>
      </c>
      <c r="B28" s="6"/>
      <c r="C28" s="5"/>
      <c r="D28" s="3"/>
      <c r="E28" s="3"/>
      <c r="F28" s="6"/>
      <c r="G28" s="5" t="s">
        <v>85</v>
      </c>
    </row>
    <row r="29" spans="1:7">
      <c r="A29" s="346"/>
      <c r="B29" s="367" t="s">
        <v>653</v>
      </c>
      <c r="C29" s="347" t="s">
        <v>654</v>
      </c>
      <c r="D29" s="349" t="s">
        <v>655</v>
      </c>
      <c r="E29" s="347" t="s">
        <v>656</v>
      </c>
      <c r="F29" s="350"/>
      <c r="G29" s="351" t="s">
        <v>293</v>
      </c>
    </row>
    <row r="30" spans="1:7">
      <c r="A30" s="350"/>
      <c r="B30" s="368"/>
      <c r="C30" s="180"/>
      <c r="D30" s="353"/>
      <c r="E30" s="180"/>
      <c r="F30" s="350"/>
      <c r="G30" s="354"/>
    </row>
    <row r="31" spans="1:7">
      <c r="A31" s="355" t="s">
        <v>86</v>
      </c>
      <c r="B31" s="369">
        <v>1757</v>
      </c>
      <c r="C31" s="370">
        <v>1603</v>
      </c>
      <c r="D31" s="371">
        <v>1528</v>
      </c>
      <c r="E31" s="268">
        <v>1145</v>
      </c>
      <c r="F31" s="357"/>
      <c r="G31" s="372">
        <v>6034</v>
      </c>
    </row>
    <row r="32" spans="1:7">
      <c r="A32" s="355" t="s">
        <v>831</v>
      </c>
      <c r="B32" s="369">
        <v>25</v>
      </c>
      <c r="C32" s="370">
        <v>65</v>
      </c>
      <c r="D32" s="370">
        <v>29</v>
      </c>
      <c r="E32" s="6">
        <v>14</v>
      </c>
      <c r="F32" s="357"/>
      <c r="G32" s="372">
        <v>133</v>
      </c>
    </row>
    <row r="33" spans="1:7">
      <c r="A33" s="355" t="s">
        <v>493</v>
      </c>
      <c r="B33" s="369">
        <v>7</v>
      </c>
      <c r="C33" s="373">
        <v>51</v>
      </c>
      <c r="D33" s="373">
        <v>7</v>
      </c>
      <c r="E33" s="374">
        <v>12</v>
      </c>
      <c r="F33" s="357"/>
      <c r="G33" s="396">
        <v>74</v>
      </c>
    </row>
    <row r="34" spans="1:7">
      <c r="A34" s="376" t="s">
        <v>290</v>
      </c>
      <c r="B34" s="377">
        <f>IF(B32/B31&lt;0,"---",B32/B31)</f>
        <v>1.4228799089356859E-2</v>
      </c>
      <c r="C34" s="377">
        <f>IF(C32/C31&lt;0,"---",C32/C31)</f>
        <v>4.0548970679975045E-2</v>
      </c>
      <c r="D34" s="377">
        <v>1.9E-2</v>
      </c>
      <c r="E34" s="908">
        <f>IF(E32/E31&lt;0,"---",E32/E31)</f>
        <v>1.222707423580786E-2</v>
      </c>
      <c r="F34" s="378"/>
      <c r="G34" s="907">
        <f>IF(G32/G31&lt;0,"---",G32/G31)</f>
        <v>2.2041763341067284E-2</v>
      </c>
    </row>
    <row r="35" spans="1:7">
      <c r="A35" s="379" t="s">
        <v>652</v>
      </c>
      <c r="B35" s="380">
        <v>11</v>
      </c>
      <c r="C35" s="381">
        <v>10.4</v>
      </c>
      <c r="D35" s="381">
        <v>11.2</v>
      </c>
      <c r="E35" s="909">
        <v>8.1</v>
      </c>
      <c r="F35" s="357"/>
      <c r="G35" s="906">
        <v>40.700000000000003</v>
      </c>
    </row>
    <row r="36" spans="1:7">
      <c r="A36" s="379" t="s">
        <v>665</v>
      </c>
      <c r="B36" s="382"/>
      <c r="C36" s="383"/>
      <c r="D36" s="384"/>
      <c r="E36" s="383"/>
      <c r="F36" s="357"/>
      <c r="G36" s="906"/>
    </row>
    <row r="37" spans="1:7" ht="15.75" thickBot="1">
      <c r="A37" s="362" t="s">
        <v>664</v>
      </c>
      <c r="B37" s="385">
        <v>0.6</v>
      </c>
      <c r="C37" s="386">
        <v>2.6</v>
      </c>
      <c r="D37" s="386">
        <v>0.4</v>
      </c>
      <c r="E37" s="905">
        <v>0.5</v>
      </c>
      <c r="F37" s="357"/>
      <c r="G37" s="387">
        <v>4.2</v>
      </c>
    </row>
    <row r="38" spans="1:7">
      <c r="A38" s="196" t="s">
        <v>721</v>
      </c>
      <c r="B38" s="228"/>
      <c r="C38" s="210"/>
      <c r="D38" s="210"/>
      <c r="E38" s="210"/>
      <c r="F38" s="210"/>
      <c r="G38" s="228"/>
    </row>
    <row r="39" spans="1:7">
      <c r="A39" s="196" t="s">
        <v>722</v>
      </c>
      <c r="B39" s="228"/>
      <c r="C39" s="210"/>
      <c r="D39" s="210"/>
      <c r="E39" s="210"/>
      <c r="F39" s="210"/>
      <c r="G39" s="228"/>
    </row>
    <row r="40" spans="1:7">
      <c r="A40" s="1"/>
      <c r="B40" s="1"/>
      <c r="C40" s="1"/>
      <c r="D40" s="1"/>
      <c r="E40" s="1"/>
      <c r="G40" s="1"/>
    </row>
    <row r="41" spans="1:7">
      <c r="A41" s="175"/>
      <c r="B41" s="175"/>
      <c r="C41" s="3"/>
      <c r="D41" s="3"/>
      <c r="E41" s="3"/>
      <c r="F41" s="6"/>
      <c r="G41" s="5"/>
    </row>
    <row r="42" spans="1:7" ht="20.25">
      <c r="A42" s="344" t="s">
        <v>903</v>
      </c>
      <c r="B42" s="3"/>
      <c r="C42" s="3"/>
      <c r="D42" s="3"/>
      <c r="E42" s="3"/>
      <c r="F42" s="6"/>
      <c r="G42" s="5"/>
    </row>
    <row r="43" spans="1:7">
      <c r="A43" s="345"/>
      <c r="B43" s="3"/>
      <c r="C43" s="3"/>
      <c r="D43" s="3"/>
      <c r="E43" s="3"/>
      <c r="F43" s="6"/>
      <c r="G43" s="5"/>
    </row>
    <row r="44" spans="1:7" ht="15.75" thickBot="1">
      <c r="A44" s="7" t="s">
        <v>84</v>
      </c>
      <c r="B44" s="6"/>
      <c r="C44" s="5"/>
      <c r="D44" s="3"/>
      <c r="E44" s="3"/>
      <c r="F44" s="6"/>
      <c r="G44" s="5" t="s">
        <v>90</v>
      </c>
    </row>
    <row r="45" spans="1:7">
      <c r="A45" s="346"/>
      <c r="B45" s="347" t="s">
        <v>967</v>
      </c>
      <c r="C45" s="348" t="s">
        <v>968</v>
      </c>
      <c r="D45" s="349" t="s">
        <v>969</v>
      </c>
      <c r="E45" s="347" t="s">
        <v>648</v>
      </c>
      <c r="F45" s="350"/>
      <c r="G45" s="351" t="s">
        <v>649</v>
      </c>
    </row>
    <row r="46" spans="1:7">
      <c r="A46" s="350"/>
      <c r="B46" s="180"/>
      <c r="C46" s="352"/>
      <c r="D46" s="353"/>
      <c r="E46" s="180"/>
      <c r="F46" s="350"/>
      <c r="G46" s="354"/>
    </row>
    <row r="47" spans="1:7">
      <c r="A47" s="355" t="s">
        <v>82</v>
      </c>
      <c r="B47" s="228"/>
      <c r="C47" s="356"/>
      <c r="D47" s="356"/>
      <c r="E47" s="210"/>
      <c r="F47" s="357"/>
      <c r="G47" s="911">
        <v>737</v>
      </c>
    </row>
    <row r="48" spans="1:7">
      <c r="A48" s="358" t="s">
        <v>494</v>
      </c>
      <c r="B48" s="359"/>
      <c r="C48" s="360"/>
      <c r="D48" s="360"/>
      <c r="E48" s="914"/>
      <c r="F48" s="357"/>
      <c r="G48" s="361">
        <v>164.2</v>
      </c>
    </row>
    <row r="49" spans="1:7" ht="15.75" thickBot="1">
      <c r="A49" s="362" t="s">
        <v>83</v>
      </c>
      <c r="B49" s="363"/>
      <c r="C49" s="364"/>
      <c r="D49" s="364"/>
      <c r="E49" s="365"/>
      <c r="F49" s="366"/>
      <c r="G49" s="913">
        <f>IF(G48/G47&lt;0,"---",G48/G47)</f>
        <v>0.22279511533242874</v>
      </c>
    </row>
    <row r="50" spans="1:7">
      <c r="A50" s="196" t="s">
        <v>599</v>
      </c>
      <c r="B50" s="228"/>
      <c r="C50" s="210"/>
      <c r="D50" s="210"/>
      <c r="E50" s="210"/>
      <c r="F50" s="210"/>
      <c r="G50" s="228"/>
    </row>
    <row r="51" spans="1:7">
      <c r="A51" s="196"/>
      <c r="B51" s="228"/>
      <c r="C51" s="210"/>
      <c r="D51" s="210"/>
      <c r="E51" s="210"/>
      <c r="F51" s="210"/>
      <c r="G51" s="228"/>
    </row>
    <row r="53" spans="1:7" ht="15.75" thickBot="1">
      <c r="A53" s="7" t="s">
        <v>87</v>
      </c>
      <c r="B53" s="6"/>
      <c r="C53" s="5"/>
      <c r="D53" s="3"/>
      <c r="E53" s="3"/>
      <c r="F53" s="6"/>
      <c r="G53" s="5" t="s">
        <v>85</v>
      </c>
    </row>
    <row r="54" spans="1:7">
      <c r="A54" s="346"/>
      <c r="B54" s="367" t="s">
        <v>653</v>
      </c>
      <c r="C54" s="347" t="s">
        <v>654</v>
      </c>
      <c r="D54" s="349" t="s">
        <v>655</v>
      </c>
      <c r="E54" s="347" t="s">
        <v>656</v>
      </c>
      <c r="F54" s="350"/>
      <c r="G54" s="351" t="s">
        <v>293</v>
      </c>
    </row>
    <row r="55" spans="1:7">
      <c r="A55" s="350"/>
      <c r="B55" s="368"/>
      <c r="C55" s="180"/>
      <c r="D55" s="353"/>
      <c r="E55" s="180"/>
      <c r="F55" s="350"/>
      <c r="G55" s="354"/>
    </row>
    <row r="56" spans="1:7">
      <c r="A56" s="355" t="s">
        <v>86</v>
      </c>
      <c r="B56" s="369">
        <v>1684</v>
      </c>
      <c r="C56" s="370">
        <v>1619</v>
      </c>
      <c r="D56" s="371">
        <v>1750</v>
      </c>
      <c r="E56" s="268">
        <v>1405</v>
      </c>
      <c r="F56" s="357"/>
      <c r="G56" s="395">
        <v>6457</v>
      </c>
    </row>
    <row r="57" spans="1:7">
      <c r="A57" s="355" t="s">
        <v>831</v>
      </c>
      <c r="B57" s="369">
        <v>-292</v>
      </c>
      <c r="C57" s="370">
        <v>-202</v>
      </c>
      <c r="D57" s="370">
        <v>-180</v>
      </c>
      <c r="E57" s="6">
        <v>19</v>
      </c>
      <c r="F57" s="357"/>
      <c r="G57" s="395">
        <v>-654</v>
      </c>
    </row>
    <row r="58" spans="1:7">
      <c r="A58" s="355" t="s">
        <v>493</v>
      </c>
      <c r="B58" s="369">
        <v>-219</v>
      </c>
      <c r="C58" s="373">
        <v>-165</v>
      </c>
      <c r="D58" s="373">
        <v>-159</v>
      </c>
      <c r="E58" s="374">
        <v>22</v>
      </c>
      <c r="F58" s="357"/>
      <c r="G58" s="396">
        <v>-522</v>
      </c>
    </row>
    <row r="59" spans="1:7">
      <c r="A59" s="376" t="s">
        <v>290</v>
      </c>
      <c r="B59" s="377" t="str">
        <f t="shared" ref="B59:G59" si="0">IF(B57/B56&lt;0,"---",B57/B56)</f>
        <v>---</v>
      </c>
      <c r="C59" s="377" t="str">
        <f t="shared" si="0"/>
        <v>---</v>
      </c>
      <c r="D59" s="377" t="str">
        <f t="shared" si="0"/>
        <v>---</v>
      </c>
      <c r="E59" s="908">
        <f>IF(E57/E56&lt;0,"---",E57/E56)</f>
        <v>1.3523131672597865E-2</v>
      </c>
      <c r="F59" s="378"/>
      <c r="G59" s="907" t="str">
        <f t="shared" si="0"/>
        <v>---</v>
      </c>
    </row>
    <row r="60" spans="1:7">
      <c r="A60" s="379" t="s">
        <v>652</v>
      </c>
      <c r="B60" s="380">
        <v>13.8</v>
      </c>
      <c r="C60" s="381">
        <v>14.1</v>
      </c>
      <c r="D60" s="381">
        <v>14.6</v>
      </c>
      <c r="E60" s="909">
        <v>10.5</v>
      </c>
      <c r="F60" s="357"/>
      <c r="G60" s="910">
        <v>53</v>
      </c>
    </row>
    <row r="61" spans="1:7">
      <c r="A61" s="379" t="s">
        <v>665</v>
      </c>
      <c r="B61" s="382"/>
      <c r="C61" s="383"/>
      <c r="D61" s="384"/>
      <c r="E61" s="383"/>
      <c r="F61" s="357"/>
      <c r="G61" s="906"/>
    </row>
    <row r="62" spans="1:7" ht="15.75" thickBot="1">
      <c r="A62" s="362" t="s">
        <v>664</v>
      </c>
      <c r="B62" s="385">
        <v>-14.5</v>
      </c>
      <c r="C62" s="386">
        <v>-10.9</v>
      </c>
      <c r="D62" s="386">
        <v>-10.199999999999999</v>
      </c>
      <c r="E62" s="905">
        <v>1.1000000000000001</v>
      </c>
      <c r="F62" s="357"/>
      <c r="G62" s="387">
        <v>-34.5</v>
      </c>
    </row>
    <row r="63" spans="1:7">
      <c r="A63" s="196" t="s">
        <v>721</v>
      </c>
      <c r="B63" s="228"/>
      <c r="C63" s="210"/>
      <c r="D63" s="210"/>
      <c r="E63" s="210"/>
      <c r="F63" s="210"/>
      <c r="G63" s="228"/>
    </row>
    <row r="64" spans="1:7">
      <c r="A64" s="196" t="s">
        <v>722</v>
      </c>
      <c r="B64" s="228"/>
      <c r="C64" s="210"/>
      <c r="D64" s="210"/>
      <c r="E64" s="210"/>
      <c r="F64" s="210"/>
      <c r="G64" s="228"/>
    </row>
    <row r="65" spans="1:8">
      <c r="A65" s="1"/>
      <c r="B65" s="1"/>
      <c r="C65" s="1"/>
      <c r="D65" s="1"/>
      <c r="E65" s="1"/>
      <c r="G65" s="1"/>
    </row>
    <row r="66" spans="1:8">
      <c r="A66" s="189"/>
      <c r="B66" s="6"/>
      <c r="C66" s="4"/>
      <c r="D66" s="1"/>
      <c r="F66" s="2"/>
    </row>
    <row r="67" spans="1:8">
      <c r="A67" s="1416"/>
      <c r="B67" s="1416"/>
      <c r="C67" s="1416"/>
      <c r="D67" s="1416"/>
      <c r="E67" s="1416"/>
      <c r="F67" s="1416"/>
      <c r="G67" s="5"/>
    </row>
    <row r="68" spans="1:8" ht="15" customHeight="1">
      <c r="A68" s="1416"/>
      <c r="B68" s="1416"/>
      <c r="C68" s="1416"/>
      <c r="D68" s="1416"/>
      <c r="E68" s="1416"/>
      <c r="F68" s="1416"/>
      <c r="H68" s="5"/>
    </row>
    <row r="69" spans="1:8">
      <c r="A69" s="175"/>
      <c r="B69" s="175"/>
      <c r="C69" s="3"/>
      <c r="D69" s="3"/>
      <c r="E69" s="3"/>
      <c r="F69" s="6"/>
      <c r="H69" s="5"/>
    </row>
    <row r="70" spans="1:8">
      <c r="A70" s="175"/>
      <c r="B70" s="175"/>
      <c r="C70" s="3"/>
      <c r="D70" s="3"/>
      <c r="E70" s="3"/>
      <c r="F70" s="6"/>
      <c r="G70" s="5"/>
      <c r="H70" s="5"/>
    </row>
    <row r="71" spans="1:8" ht="20.25">
      <c r="A71" s="344" t="s">
        <v>1000</v>
      </c>
      <c r="B71" s="3"/>
      <c r="C71" s="3"/>
      <c r="D71" s="3"/>
      <c r="E71" s="3"/>
      <c r="F71" s="6"/>
      <c r="G71" s="5"/>
    </row>
    <row r="72" spans="1:8">
      <c r="A72" s="345"/>
      <c r="B72" s="3"/>
      <c r="C72" s="3"/>
      <c r="D72" s="3"/>
      <c r="E72" s="3"/>
      <c r="F72" s="6"/>
      <c r="G72" s="5"/>
    </row>
    <row r="73" spans="1:8" ht="15.75" thickBot="1">
      <c r="A73" s="7" t="s">
        <v>84</v>
      </c>
      <c r="B73" s="6"/>
      <c r="C73" s="5"/>
      <c r="D73" s="3"/>
      <c r="E73" s="3"/>
      <c r="F73" s="6"/>
      <c r="G73" s="5" t="s">
        <v>90</v>
      </c>
    </row>
    <row r="74" spans="1:8">
      <c r="A74" s="346"/>
      <c r="B74" s="347" t="s">
        <v>967</v>
      </c>
      <c r="C74" s="348" t="s">
        <v>968</v>
      </c>
      <c r="D74" s="349" t="s">
        <v>969</v>
      </c>
      <c r="E74" s="351" t="s">
        <v>648</v>
      </c>
      <c r="F74" s="180"/>
      <c r="G74" s="346" t="s">
        <v>649</v>
      </c>
    </row>
    <row r="75" spans="1:8">
      <c r="A75" s="350"/>
      <c r="B75" s="180"/>
      <c r="C75" s="352"/>
      <c r="D75" s="353"/>
      <c r="E75" s="354"/>
      <c r="F75" s="180"/>
      <c r="G75" s="350"/>
    </row>
    <row r="76" spans="1:8">
      <c r="A76" s="355" t="s">
        <v>82</v>
      </c>
      <c r="B76" s="228">
        <v>155.19999999999999</v>
      </c>
      <c r="C76" s="356">
        <v>72.8</v>
      </c>
      <c r="D76" s="356">
        <v>72.8</v>
      </c>
      <c r="E76" s="388">
        <v>129.69999999999999</v>
      </c>
      <c r="F76" s="210"/>
      <c r="G76" s="389">
        <v>430.5</v>
      </c>
    </row>
    <row r="77" spans="1:8">
      <c r="A77" s="358" t="s">
        <v>494</v>
      </c>
      <c r="B77" s="359">
        <v>27.6</v>
      </c>
      <c r="C77" s="360">
        <v>-25.5</v>
      </c>
      <c r="D77" s="360">
        <v>-37.700000000000003</v>
      </c>
      <c r="E77" s="390">
        <v>5.9</v>
      </c>
      <c r="F77" s="210"/>
      <c r="G77" s="391">
        <v>-29.8</v>
      </c>
    </row>
    <row r="78" spans="1:8" ht="15.75" thickBot="1">
      <c r="A78" s="362" t="s">
        <v>83</v>
      </c>
      <c r="B78" s="363">
        <v>0.17783505154639179</v>
      </c>
      <c r="C78" s="364" t="str">
        <f>IF(C77/C76&lt;0,"---",C77/C76)</f>
        <v>---</v>
      </c>
      <c r="D78" s="364" t="str">
        <f>IF(D77/D76&lt;0,"---",D77/D76)</f>
        <v>---</v>
      </c>
      <c r="E78" s="1112">
        <v>4.5999999999999999E-2</v>
      </c>
      <c r="F78" s="204"/>
      <c r="G78" s="393" t="str">
        <f>IF(G77/G76&lt;0,"---",G77/G76)</f>
        <v>---</v>
      </c>
    </row>
    <row r="79" spans="1:8">
      <c r="A79" s="196" t="s">
        <v>599</v>
      </c>
      <c r="B79" s="228"/>
      <c r="C79" s="210"/>
      <c r="D79" s="210"/>
      <c r="E79" s="210"/>
      <c r="F79" s="210"/>
      <c r="G79" s="228"/>
    </row>
    <row r="80" spans="1:8">
      <c r="A80" s="196"/>
      <c r="B80" s="228"/>
      <c r="C80" s="210"/>
      <c r="D80" s="210"/>
      <c r="E80" s="210"/>
      <c r="F80" s="210"/>
      <c r="G80" s="228"/>
    </row>
    <row r="82" spans="1:7" ht="15.75" thickBot="1">
      <c r="A82" s="7" t="s">
        <v>87</v>
      </c>
      <c r="B82" s="6"/>
      <c r="C82" s="5"/>
      <c r="D82" s="3"/>
      <c r="E82" s="3"/>
      <c r="F82" s="6"/>
      <c r="G82" s="5" t="s">
        <v>85</v>
      </c>
    </row>
    <row r="83" spans="1:7">
      <c r="A83" s="346"/>
      <c r="B83" s="367" t="s">
        <v>653</v>
      </c>
      <c r="C83" s="347" t="s">
        <v>654</v>
      </c>
      <c r="D83" s="349" t="s">
        <v>655</v>
      </c>
      <c r="E83" s="351" t="s">
        <v>656</v>
      </c>
      <c r="F83" s="180"/>
      <c r="G83" s="346" t="s">
        <v>293</v>
      </c>
    </row>
    <row r="84" spans="1:7">
      <c r="A84" s="350"/>
      <c r="B84" s="368"/>
      <c r="C84" s="180"/>
      <c r="D84" s="353"/>
      <c r="E84" s="354"/>
      <c r="F84" s="180"/>
      <c r="G84" s="350"/>
    </row>
    <row r="85" spans="1:7">
      <c r="A85" s="355" t="s">
        <v>86</v>
      </c>
      <c r="B85" s="369">
        <v>2820</v>
      </c>
      <c r="C85" s="370">
        <v>2808</v>
      </c>
      <c r="D85" s="371">
        <v>2914</v>
      </c>
      <c r="E85" s="394">
        <v>1736</v>
      </c>
      <c r="F85" s="210"/>
      <c r="G85" s="395">
        <v>10278</v>
      </c>
    </row>
    <row r="86" spans="1:7">
      <c r="A86" s="355" t="s">
        <v>831</v>
      </c>
      <c r="B86" s="369">
        <v>8</v>
      </c>
      <c r="C86" s="370">
        <v>-13</v>
      </c>
      <c r="D86" s="370">
        <v>-256</v>
      </c>
      <c r="E86" s="372">
        <v>-372</v>
      </c>
      <c r="F86" s="210"/>
      <c r="G86" s="395">
        <v>-633</v>
      </c>
    </row>
    <row r="87" spans="1:7">
      <c r="A87" s="355" t="s">
        <v>493</v>
      </c>
      <c r="B87" s="369">
        <v>6</v>
      </c>
      <c r="C87" s="373">
        <v>-18</v>
      </c>
      <c r="D87" s="373">
        <v>-183</v>
      </c>
      <c r="E87" s="375">
        <v>-294</v>
      </c>
      <c r="F87" s="210"/>
      <c r="G87" s="396">
        <v>-489</v>
      </c>
    </row>
    <row r="88" spans="1:7">
      <c r="A88" s="376" t="s">
        <v>290</v>
      </c>
      <c r="B88" s="397">
        <v>2.8368794326241137E-3</v>
      </c>
      <c r="C88" s="377" t="str">
        <f>IF(C86/C85&lt;0,"---",C86/C85)</f>
        <v>---</v>
      </c>
      <c r="D88" s="377" t="str">
        <f>IF(D86/D85&lt;0,"---",D86/D85)</f>
        <v>---</v>
      </c>
      <c r="E88" s="398" t="str">
        <f>IF(E86/E85&lt;0,"---",E86/E85)</f>
        <v>---</v>
      </c>
      <c r="F88" s="204"/>
      <c r="G88" s="399" t="str">
        <f>IF(G86/G85&lt;0,"---",G86/G85)</f>
        <v>---</v>
      </c>
    </row>
    <row r="89" spans="1:7">
      <c r="A89" s="379" t="s">
        <v>652</v>
      </c>
      <c r="B89" s="380">
        <v>24.4</v>
      </c>
      <c r="C89" s="381">
        <v>25.7</v>
      </c>
      <c r="D89" s="381">
        <v>24.2</v>
      </c>
      <c r="E89" s="400">
        <v>14.5</v>
      </c>
      <c r="F89" s="210"/>
      <c r="G89" s="401">
        <v>88.8</v>
      </c>
    </row>
    <row r="90" spans="1:7">
      <c r="A90" s="379" t="s">
        <v>665</v>
      </c>
      <c r="B90" s="382"/>
      <c r="C90" s="383"/>
      <c r="D90" s="384"/>
      <c r="E90" s="402"/>
      <c r="F90" s="210"/>
      <c r="G90" s="401"/>
    </row>
    <row r="91" spans="1:7" ht="15.75" thickBot="1">
      <c r="A91" s="362" t="s">
        <v>664</v>
      </c>
      <c r="B91" s="385">
        <v>0.6</v>
      </c>
      <c r="C91" s="386">
        <v>-1.6</v>
      </c>
      <c r="D91" s="386">
        <v>-11.5</v>
      </c>
      <c r="E91" s="387">
        <v>-17.8</v>
      </c>
      <c r="F91" s="210"/>
      <c r="G91" s="403">
        <v>-30.3</v>
      </c>
    </row>
    <row r="92" spans="1:7">
      <c r="A92" s="196" t="s">
        <v>721</v>
      </c>
      <c r="B92" s="228"/>
      <c r="C92" s="210"/>
      <c r="D92" s="210"/>
      <c r="E92" s="210"/>
      <c r="F92" s="210"/>
      <c r="G92" s="228"/>
    </row>
    <row r="93" spans="1:7">
      <c r="A93" s="196" t="s">
        <v>722</v>
      </c>
      <c r="B93" s="228"/>
      <c r="C93" s="210"/>
      <c r="D93" s="210"/>
      <c r="E93" s="210"/>
      <c r="F93" s="210"/>
      <c r="G93" s="228"/>
    </row>
    <row r="94" spans="1:7">
      <c r="A94" s="1"/>
      <c r="B94" s="1"/>
      <c r="C94" s="1"/>
      <c r="D94" s="1"/>
      <c r="E94" s="1"/>
      <c r="G94" s="1"/>
    </row>
    <row r="95" spans="1:7" ht="15.75" thickBot="1">
      <c r="A95" s="7" t="s">
        <v>88</v>
      </c>
      <c r="B95" s="6"/>
      <c r="C95" s="5" t="s">
        <v>89</v>
      </c>
      <c r="F95" s="2"/>
    </row>
    <row r="96" spans="1:7">
      <c r="A96" s="346"/>
      <c r="B96" s="367" t="s">
        <v>653</v>
      </c>
      <c r="C96" s="404" t="s">
        <v>654</v>
      </c>
      <c r="F96" s="2"/>
    </row>
    <row r="97" spans="1:8">
      <c r="A97" s="350"/>
      <c r="B97" s="368"/>
      <c r="C97" s="405"/>
      <c r="F97" s="2"/>
    </row>
    <row r="98" spans="1:8">
      <c r="A98" s="355" t="s">
        <v>86</v>
      </c>
      <c r="B98" s="406">
        <v>820</v>
      </c>
      <c r="C98" s="407">
        <v>762</v>
      </c>
      <c r="E98" s="130"/>
      <c r="F98" s="2"/>
    </row>
    <row r="99" spans="1:8">
      <c r="A99" s="355" t="s">
        <v>291</v>
      </c>
      <c r="B99" s="406">
        <v>-42</v>
      </c>
      <c r="C99" s="407">
        <v>-45</v>
      </c>
      <c r="E99" s="130"/>
      <c r="F99" s="2"/>
    </row>
    <row r="100" spans="1:8">
      <c r="A100" s="355" t="s">
        <v>493</v>
      </c>
      <c r="B100" s="406">
        <v>-49</v>
      </c>
      <c r="C100" s="408">
        <v>-57</v>
      </c>
      <c r="E100" s="130"/>
      <c r="F100" s="2"/>
    </row>
    <row r="101" spans="1:8">
      <c r="A101" s="376" t="s">
        <v>292</v>
      </c>
      <c r="B101" s="409" t="s">
        <v>650</v>
      </c>
      <c r="C101" s="410" t="str">
        <f>IF(C99/C98&lt;0,"---",C99/C98)</f>
        <v>---</v>
      </c>
      <c r="F101" s="2"/>
    </row>
    <row r="102" spans="1:8">
      <c r="A102" s="379" t="s">
        <v>665</v>
      </c>
      <c r="B102" s="382"/>
      <c r="C102" s="411"/>
      <c r="F102" s="2"/>
    </row>
    <row r="103" spans="1:8" ht="15.75" thickBot="1">
      <c r="A103" s="362" t="s">
        <v>664</v>
      </c>
      <c r="B103" s="412">
        <v>-2.5</v>
      </c>
      <c r="C103" s="413">
        <v>-3.1</v>
      </c>
      <c r="E103" s="414"/>
      <c r="F103" s="2"/>
    </row>
    <row r="104" spans="1:8">
      <c r="A104" s="178" t="s">
        <v>833</v>
      </c>
      <c r="B104" s="3"/>
      <c r="C104" s="3"/>
      <c r="F104" s="2"/>
    </row>
    <row r="105" spans="1:8">
      <c r="A105" s="178" t="s">
        <v>301</v>
      </c>
      <c r="B105" s="3"/>
      <c r="C105" s="3"/>
      <c r="D105" s="3"/>
      <c r="E105" s="3"/>
      <c r="F105" s="6"/>
      <c r="G105" s="5"/>
    </row>
    <row r="106" spans="1:8">
      <c r="A106" s="178"/>
      <c r="B106" s="3"/>
      <c r="C106" s="3"/>
      <c r="D106" s="3"/>
      <c r="E106" s="3"/>
      <c r="F106" s="6"/>
      <c r="G106" s="5"/>
    </row>
    <row r="107" spans="1:8">
      <c r="A107" s="1416"/>
      <c r="B107" s="1416"/>
      <c r="C107" s="1416"/>
      <c r="D107" s="1416"/>
      <c r="E107" s="1416"/>
      <c r="F107" s="1416"/>
      <c r="G107" s="5"/>
    </row>
    <row r="108" spans="1:8" ht="15" customHeight="1">
      <c r="A108" s="1416"/>
      <c r="B108" s="1416"/>
      <c r="C108" s="1416"/>
      <c r="D108" s="1416"/>
      <c r="E108" s="1416"/>
      <c r="F108" s="1416"/>
      <c r="H108" s="5"/>
    </row>
    <row r="109" spans="1:8">
      <c r="A109" s="175"/>
      <c r="B109" s="175"/>
      <c r="C109" s="3"/>
      <c r="D109" s="3"/>
      <c r="E109" s="3"/>
      <c r="F109" s="6"/>
      <c r="H109" s="5"/>
    </row>
    <row r="110" spans="1:8">
      <c r="A110" s="175"/>
      <c r="B110" s="175"/>
      <c r="C110" s="3"/>
      <c r="D110" s="3"/>
      <c r="E110" s="3"/>
      <c r="F110" s="6"/>
      <c r="G110" s="5"/>
      <c r="H110" s="5"/>
    </row>
    <row r="111" spans="1:8" ht="20.25">
      <c r="A111" s="344" t="s">
        <v>628</v>
      </c>
      <c r="B111" s="3"/>
      <c r="C111" s="3"/>
      <c r="D111" s="3"/>
      <c r="E111" s="3"/>
      <c r="F111" s="6"/>
      <c r="G111" s="5"/>
      <c r="H111" s="5"/>
    </row>
    <row r="112" spans="1:8">
      <c r="A112" s="345"/>
      <c r="B112" s="3"/>
      <c r="C112" s="3"/>
      <c r="D112" s="3"/>
      <c r="E112" s="3"/>
      <c r="F112" s="6"/>
      <c r="G112" s="5"/>
      <c r="H112" s="5"/>
    </row>
    <row r="113" spans="1:8" ht="15.75" thickBot="1">
      <c r="A113" s="7" t="s">
        <v>84</v>
      </c>
      <c r="B113" s="6"/>
      <c r="C113" s="5"/>
      <c r="D113" s="3"/>
      <c r="E113" s="3"/>
      <c r="F113" s="6"/>
      <c r="G113" s="5" t="s">
        <v>90</v>
      </c>
      <c r="H113" s="5"/>
    </row>
    <row r="114" spans="1:8">
      <c r="A114" s="346"/>
      <c r="B114" s="347" t="s">
        <v>967</v>
      </c>
      <c r="C114" s="348" t="s">
        <v>968</v>
      </c>
      <c r="D114" s="349" t="s">
        <v>969</v>
      </c>
      <c r="E114" s="351" t="s">
        <v>648</v>
      </c>
      <c r="F114" s="180"/>
      <c r="G114" s="346" t="s">
        <v>649</v>
      </c>
      <c r="H114" s="180"/>
    </row>
    <row r="115" spans="1:8">
      <c r="A115" s="350"/>
      <c r="B115" s="180"/>
      <c r="C115" s="352"/>
      <c r="D115" s="353"/>
      <c r="E115" s="354"/>
      <c r="F115" s="180"/>
      <c r="G115" s="350"/>
      <c r="H115" s="180"/>
    </row>
    <row r="116" spans="1:8">
      <c r="A116" s="355" t="s">
        <v>82</v>
      </c>
      <c r="B116" s="228">
        <v>161.80000000000001</v>
      </c>
      <c r="C116" s="415">
        <v>124.5</v>
      </c>
      <c r="D116" s="356">
        <v>107.8</v>
      </c>
      <c r="E116" s="388">
        <v>69.900000000000006</v>
      </c>
      <c r="F116" s="210"/>
      <c r="G116" s="389">
        <v>464.1</v>
      </c>
      <c r="H116" s="228"/>
    </row>
    <row r="117" spans="1:8">
      <c r="A117" s="358" t="s">
        <v>494</v>
      </c>
      <c r="B117" s="416">
        <v>34.6</v>
      </c>
      <c r="C117" s="417">
        <v>17.7</v>
      </c>
      <c r="D117" s="1061">
        <v>-6</v>
      </c>
      <c r="E117" s="956">
        <v>-34.799999999999997</v>
      </c>
      <c r="F117" s="210"/>
      <c r="G117" s="391">
        <v>115.3</v>
      </c>
      <c r="H117" s="228"/>
    </row>
    <row r="118" spans="1:8" ht="15.75" thickBot="1">
      <c r="A118" s="362" t="s">
        <v>83</v>
      </c>
      <c r="B118" s="363">
        <v>0.21384425216316438</v>
      </c>
      <c r="C118" s="365">
        <v>0.14216867469879518</v>
      </c>
      <c r="D118" s="364" t="s">
        <v>650</v>
      </c>
      <c r="E118" s="392" t="s">
        <v>650</v>
      </c>
      <c r="F118" s="204"/>
      <c r="G118" s="393">
        <v>0.24843783667313077</v>
      </c>
      <c r="H118" s="228"/>
    </row>
    <row r="119" spans="1:8" s="1" customFormat="1">
      <c r="A119" s="196" t="s">
        <v>599</v>
      </c>
      <c r="B119" s="228"/>
      <c r="C119" s="210"/>
      <c r="D119" s="210"/>
      <c r="E119" s="210"/>
      <c r="F119" s="210"/>
      <c r="G119" s="228"/>
      <c r="H119" s="228"/>
    </row>
    <row r="120" spans="1:8" s="1" customFormat="1">
      <c r="A120" s="196"/>
      <c r="B120" s="228"/>
      <c r="C120" s="210"/>
      <c r="D120" s="210"/>
      <c r="E120" s="210"/>
      <c r="F120" s="210"/>
      <c r="G120" s="228"/>
      <c r="H120" s="228"/>
    </row>
    <row r="121" spans="1:8">
      <c r="H121" s="5"/>
    </row>
    <row r="122" spans="1:8" ht="15.75" thickBot="1">
      <c r="A122" s="7" t="s">
        <v>87</v>
      </c>
      <c r="B122" s="6"/>
      <c r="C122" s="5"/>
      <c r="D122" s="3"/>
      <c r="E122" s="3"/>
      <c r="F122" s="6"/>
      <c r="G122" s="5" t="s">
        <v>85</v>
      </c>
      <c r="H122" s="180"/>
    </row>
    <row r="123" spans="1:8">
      <c r="A123" s="346"/>
      <c r="B123" s="367" t="s">
        <v>653</v>
      </c>
      <c r="C123" s="347" t="s">
        <v>654</v>
      </c>
      <c r="D123" s="349" t="s">
        <v>655</v>
      </c>
      <c r="E123" s="351" t="s">
        <v>656</v>
      </c>
      <c r="F123" s="180"/>
      <c r="G123" s="346" t="s">
        <v>293</v>
      </c>
      <c r="H123" s="180"/>
    </row>
    <row r="124" spans="1:8">
      <c r="A124" s="350"/>
      <c r="B124" s="368"/>
      <c r="C124" s="180"/>
      <c r="D124" s="353"/>
      <c r="E124" s="354"/>
      <c r="F124" s="180"/>
      <c r="G124" s="350"/>
      <c r="H124" s="228"/>
    </row>
    <row r="125" spans="1:8">
      <c r="A125" s="355" t="s">
        <v>86</v>
      </c>
      <c r="B125" s="369">
        <v>3112</v>
      </c>
      <c r="C125" s="268">
        <v>3108</v>
      </c>
      <c r="D125" s="371">
        <v>3771</v>
      </c>
      <c r="E125" s="394">
        <v>2702</v>
      </c>
      <c r="F125" s="210"/>
      <c r="G125" s="395">
        <v>12693</v>
      </c>
      <c r="H125" s="228"/>
    </row>
    <row r="126" spans="1:8">
      <c r="A126" s="355" t="s">
        <v>831</v>
      </c>
      <c r="B126" s="369">
        <v>327</v>
      </c>
      <c r="C126" s="268">
        <v>384</v>
      </c>
      <c r="D126" s="371">
        <v>501</v>
      </c>
      <c r="E126" s="394">
        <v>193</v>
      </c>
      <c r="F126" s="210"/>
      <c r="G126" s="395">
        <v>1405</v>
      </c>
      <c r="H126" s="228"/>
    </row>
    <row r="127" spans="1:8">
      <c r="A127" s="355" t="s">
        <v>493</v>
      </c>
      <c r="B127" s="369">
        <v>220</v>
      </c>
      <c r="C127" s="268">
        <v>267</v>
      </c>
      <c r="D127" s="371">
        <v>373</v>
      </c>
      <c r="E127" s="394">
        <v>133</v>
      </c>
      <c r="F127" s="210"/>
      <c r="G127" s="396">
        <v>993</v>
      </c>
      <c r="H127" s="228"/>
    </row>
    <row r="128" spans="1:8">
      <c r="A128" s="376" t="s">
        <v>290</v>
      </c>
      <c r="B128" s="397">
        <v>0.10507712082262211</v>
      </c>
      <c r="C128" s="377">
        <v>0.12355212355212356</v>
      </c>
      <c r="D128" s="377">
        <v>0.1328560063643596</v>
      </c>
      <c r="E128" s="398">
        <v>7.1428571428571425E-2</v>
      </c>
      <c r="F128" s="204"/>
      <c r="G128" s="399">
        <v>0.11069093200976916</v>
      </c>
      <c r="H128" s="228"/>
    </row>
    <row r="129" spans="1:8">
      <c r="A129" s="379" t="s">
        <v>652</v>
      </c>
      <c r="B129" s="380">
        <v>24.9</v>
      </c>
      <c r="C129" s="381">
        <v>25.9</v>
      </c>
      <c r="D129" s="381">
        <v>30.8</v>
      </c>
      <c r="E129" s="400">
        <v>22.3</v>
      </c>
      <c r="F129" s="210"/>
      <c r="G129" s="401">
        <v>103.9</v>
      </c>
      <c r="H129" s="228"/>
    </row>
    <row r="130" spans="1:8">
      <c r="A130" s="379" t="s">
        <v>665</v>
      </c>
      <c r="B130" s="382"/>
      <c r="C130" s="383"/>
      <c r="D130" s="384"/>
      <c r="E130" s="402"/>
      <c r="F130" s="210"/>
      <c r="G130" s="401"/>
      <c r="H130" s="228"/>
    </row>
    <row r="131" spans="1:8" s="1" customFormat="1" ht="15.75" thickBot="1">
      <c r="A131" s="362" t="s">
        <v>664</v>
      </c>
      <c r="B131" s="385">
        <v>17.7</v>
      </c>
      <c r="C131" s="418">
        <v>21.1</v>
      </c>
      <c r="D131" s="1062">
        <v>30.4</v>
      </c>
      <c r="E131" s="419">
        <v>10.3</v>
      </c>
      <c r="F131" s="210"/>
      <c r="G131" s="403">
        <v>79.5</v>
      </c>
      <c r="H131" s="228"/>
    </row>
    <row r="132" spans="1:8" s="1" customFormat="1">
      <c r="A132" s="196" t="s">
        <v>721</v>
      </c>
      <c r="B132" s="228"/>
      <c r="C132" s="210"/>
      <c r="D132" s="210"/>
      <c r="E132" s="210"/>
      <c r="F132" s="210"/>
      <c r="G132" s="228"/>
      <c r="H132" s="228"/>
    </row>
    <row r="133" spans="1:8" s="1" customFormat="1">
      <c r="A133" s="196" t="s">
        <v>722</v>
      </c>
      <c r="B133" s="228"/>
      <c r="C133" s="210"/>
      <c r="D133" s="210"/>
      <c r="E133" s="210"/>
      <c r="F133" s="210"/>
      <c r="G133" s="228"/>
      <c r="H133" s="228"/>
    </row>
    <row r="134" spans="1:8" s="1" customFormat="1">
      <c r="H134" s="228"/>
    </row>
    <row r="135" spans="1:8" s="1" customFormat="1" ht="15.75" thickBot="1">
      <c r="A135" s="7" t="s">
        <v>88</v>
      </c>
      <c r="B135" s="6"/>
      <c r="C135" s="5"/>
      <c r="D135" s="3"/>
      <c r="E135" s="3"/>
      <c r="F135" s="6"/>
      <c r="G135" s="5" t="s">
        <v>89</v>
      </c>
      <c r="H135" s="228"/>
    </row>
    <row r="136" spans="1:8">
      <c r="A136" s="346"/>
      <c r="B136" s="367" t="s">
        <v>653</v>
      </c>
      <c r="C136" s="347" t="s">
        <v>654</v>
      </c>
      <c r="D136" s="349" t="s">
        <v>655</v>
      </c>
      <c r="E136" s="351" t="s">
        <v>656</v>
      </c>
      <c r="F136" s="180"/>
      <c r="G136" s="346" t="s">
        <v>293</v>
      </c>
      <c r="H136" s="228"/>
    </row>
    <row r="137" spans="1:8">
      <c r="A137" s="350"/>
      <c r="B137" s="368"/>
      <c r="C137" s="180"/>
      <c r="D137" s="353"/>
      <c r="E137" s="354"/>
      <c r="F137" s="180"/>
      <c r="G137" s="350"/>
      <c r="H137" s="228"/>
    </row>
    <row r="138" spans="1:8">
      <c r="A138" s="355" t="s">
        <v>86</v>
      </c>
      <c r="B138" s="406">
        <v>875</v>
      </c>
      <c r="C138" s="232">
        <v>851</v>
      </c>
      <c r="D138" s="370">
        <v>1471</v>
      </c>
      <c r="E138" s="420">
        <v>738</v>
      </c>
      <c r="F138" s="421"/>
      <c r="G138" s="395">
        <v>3934</v>
      </c>
      <c r="H138" s="228"/>
    </row>
    <row r="139" spans="1:8">
      <c r="A139" s="355" t="s">
        <v>291</v>
      </c>
      <c r="B139" s="406">
        <v>31</v>
      </c>
      <c r="C139" s="232">
        <v>8</v>
      </c>
      <c r="D139" s="370">
        <v>265</v>
      </c>
      <c r="E139" s="957">
        <v>-47</v>
      </c>
      <c r="F139" s="421"/>
      <c r="G139" s="395">
        <v>257</v>
      </c>
      <c r="H139" s="228"/>
    </row>
    <row r="140" spans="1:8">
      <c r="A140" s="355" t="s">
        <v>493</v>
      </c>
      <c r="B140" s="406">
        <v>21</v>
      </c>
      <c r="C140" s="422">
        <v>-8</v>
      </c>
      <c r="D140" s="373">
        <v>208</v>
      </c>
      <c r="E140" s="957">
        <v>-43</v>
      </c>
      <c r="F140" s="421"/>
      <c r="G140" s="395">
        <v>178</v>
      </c>
      <c r="H140" s="5"/>
    </row>
    <row r="141" spans="1:8">
      <c r="A141" s="376" t="s">
        <v>292</v>
      </c>
      <c r="B141" s="409">
        <v>3.5428571428571427E-2</v>
      </c>
      <c r="C141" s="377">
        <v>9.4007050528789656E-3</v>
      </c>
      <c r="D141" s="377">
        <v>0.18014955812372535</v>
      </c>
      <c r="E141" s="958" t="s">
        <v>650</v>
      </c>
      <c r="F141" s="204"/>
      <c r="G141" s="423">
        <v>6.5327910523640065E-2</v>
      </c>
      <c r="H141" s="228"/>
    </row>
    <row r="142" spans="1:8">
      <c r="A142" s="379" t="s">
        <v>665</v>
      </c>
      <c r="B142" s="382"/>
      <c r="C142" s="383"/>
      <c r="D142" s="384"/>
      <c r="E142" s="959"/>
      <c r="F142" s="210"/>
      <c r="G142" s="389"/>
      <c r="H142" s="228"/>
    </row>
    <row r="143" spans="1:8" ht="15.75" thickBot="1">
      <c r="A143" s="362" t="s">
        <v>664</v>
      </c>
      <c r="B143" s="412">
        <v>1.2</v>
      </c>
      <c r="C143" s="424">
        <v>-0.5</v>
      </c>
      <c r="D143" s="424">
        <v>11.5</v>
      </c>
      <c r="E143" s="960">
        <v>-2.2999999999999998</v>
      </c>
      <c r="F143" s="210">
        <v>0</v>
      </c>
      <c r="G143" s="403">
        <v>10</v>
      </c>
      <c r="H143" s="5"/>
    </row>
    <row r="144" spans="1:8">
      <c r="A144" s="178" t="s">
        <v>833</v>
      </c>
      <c r="B144" s="3"/>
      <c r="C144" s="3"/>
      <c r="D144" s="3"/>
      <c r="E144" s="3"/>
      <c r="F144" s="6"/>
      <c r="G144" s="5"/>
      <c r="H144" s="5"/>
    </row>
    <row r="145" spans="1:8">
      <c r="A145" s="178"/>
      <c r="B145" s="3"/>
      <c r="C145" s="3"/>
      <c r="D145" s="3"/>
      <c r="E145" s="3"/>
      <c r="F145" s="6"/>
      <c r="G145" s="5"/>
      <c r="H145" s="5"/>
    </row>
    <row r="146" spans="1:8">
      <c r="A146" s="178"/>
      <c r="B146" s="3"/>
      <c r="C146" s="3"/>
      <c r="D146" s="3"/>
      <c r="E146" s="3"/>
      <c r="F146" s="6"/>
      <c r="G146" s="5"/>
      <c r="H146" s="5"/>
    </row>
    <row r="147" spans="1:8" ht="20.25">
      <c r="A147" s="344" t="s">
        <v>529</v>
      </c>
      <c r="B147" s="3"/>
      <c r="C147" s="3"/>
      <c r="D147" s="3"/>
      <c r="E147" s="3"/>
      <c r="F147" s="6"/>
      <c r="G147" s="5"/>
      <c r="H147" s="180"/>
    </row>
    <row r="148" spans="1:8">
      <c r="A148" s="345"/>
      <c r="B148" s="3"/>
      <c r="C148" s="3"/>
      <c r="D148" s="3"/>
      <c r="E148" s="3"/>
      <c r="F148" s="6"/>
      <c r="G148" s="5"/>
      <c r="H148" s="180"/>
    </row>
    <row r="149" spans="1:8" ht="15.75" thickBot="1">
      <c r="A149" s="7" t="s">
        <v>84</v>
      </c>
      <c r="B149" s="6"/>
      <c r="C149" s="5"/>
      <c r="D149" s="3"/>
      <c r="E149" s="3"/>
      <c r="F149" s="6"/>
      <c r="G149" s="5" t="s">
        <v>90</v>
      </c>
      <c r="H149" s="228"/>
    </row>
    <row r="150" spans="1:8">
      <c r="A150" s="346"/>
      <c r="B150" s="347" t="s">
        <v>967</v>
      </c>
      <c r="C150" s="348" t="s">
        <v>968</v>
      </c>
      <c r="D150" s="349" t="s">
        <v>969</v>
      </c>
      <c r="E150" s="351" t="s">
        <v>648</v>
      </c>
      <c r="F150" s="180"/>
      <c r="G150" s="346" t="s">
        <v>649</v>
      </c>
      <c r="H150" s="228"/>
    </row>
    <row r="151" spans="1:8">
      <c r="A151" s="350"/>
      <c r="B151" s="180"/>
      <c r="C151" s="352"/>
      <c r="D151" s="353"/>
      <c r="E151" s="354"/>
      <c r="F151" s="180"/>
      <c r="G151" s="350"/>
      <c r="H151" s="228"/>
    </row>
    <row r="152" spans="1:8">
      <c r="A152" s="355" t="s">
        <v>82</v>
      </c>
      <c r="B152" s="228">
        <v>98.1</v>
      </c>
      <c r="C152" s="415">
        <v>144.19999999999999</v>
      </c>
      <c r="D152" s="356">
        <v>147.5</v>
      </c>
      <c r="E152" s="388">
        <v>155.30000000000001</v>
      </c>
      <c r="F152" s="210"/>
      <c r="G152" s="389">
        <v>545.1</v>
      </c>
      <c r="H152" s="228"/>
    </row>
    <row r="153" spans="1:8">
      <c r="A153" s="358" t="s">
        <v>494</v>
      </c>
      <c r="B153" s="416">
        <v>3.1</v>
      </c>
      <c r="C153" s="417">
        <v>25.6</v>
      </c>
      <c r="D153" s="1063">
        <v>25.9</v>
      </c>
      <c r="E153" s="427">
        <v>27</v>
      </c>
      <c r="F153" s="210"/>
      <c r="G153" s="391">
        <v>81.7</v>
      </c>
      <c r="H153" s="228"/>
    </row>
    <row r="154" spans="1:8" ht="15.75" thickBot="1">
      <c r="A154" s="362" t="s">
        <v>83</v>
      </c>
      <c r="B154" s="363">
        <v>3.1600407747196739E-2</v>
      </c>
      <c r="C154" s="365">
        <v>0.17753120665742028</v>
      </c>
      <c r="D154" s="364">
        <v>0.17559322033898303</v>
      </c>
      <c r="E154" s="392">
        <v>0.17385705086928524</v>
      </c>
      <c r="F154" s="204"/>
      <c r="G154" s="393">
        <v>0.14988075582461932</v>
      </c>
      <c r="H154" s="228"/>
    </row>
    <row r="155" spans="1:8">
      <c r="A155" s="196" t="s">
        <v>599</v>
      </c>
      <c r="B155" s="228"/>
      <c r="C155" s="210"/>
      <c r="D155" s="210"/>
      <c r="E155" s="210"/>
      <c r="F155" s="210"/>
      <c r="G155" s="228"/>
      <c r="H155" s="228"/>
    </row>
    <row r="156" spans="1:8">
      <c r="A156" s="196"/>
      <c r="B156" s="228"/>
      <c r="C156" s="210"/>
      <c r="D156" s="210"/>
      <c r="E156" s="210"/>
      <c r="F156" s="210"/>
      <c r="G156" s="228"/>
      <c r="H156" s="228"/>
    </row>
    <row r="157" spans="1:8">
      <c r="H157" s="228"/>
    </row>
    <row r="158" spans="1:8" ht="15.75" thickBot="1">
      <c r="A158" s="7" t="s">
        <v>87</v>
      </c>
      <c r="B158" s="6"/>
      <c r="C158" s="5"/>
      <c r="D158" s="3"/>
      <c r="E158" s="3"/>
      <c r="F158" s="6"/>
      <c r="G158" s="5" t="s">
        <v>85</v>
      </c>
      <c r="H158" s="436"/>
    </row>
    <row r="159" spans="1:8">
      <c r="A159" s="346"/>
      <c r="B159" s="367" t="s">
        <v>653</v>
      </c>
      <c r="C159" s="347" t="s">
        <v>654</v>
      </c>
      <c r="D159" s="349" t="s">
        <v>655</v>
      </c>
      <c r="E159" s="351" t="s">
        <v>656</v>
      </c>
      <c r="F159" s="180"/>
      <c r="G159" s="346" t="s">
        <v>293</v>
      </c>
      <c r="H159" s="228"/>
    </row>
    <row r="160" spans="1:8">
      <c r="A160" s="350"/>
      <c r="B160" s="368"/>
      <c r="C160" s="180"/>
      <c r="D160" s="353"/>
      <c r="E160" s="354"/>
      <c r="F160" s="180"/>
      <c r="G160" s="350"/>
      <c r="H160" s="228"/>
    </row>
    <row r="161" spans="1:8">
      <c r="A161" s="355" t="s">
        <v>86</v>
      </c>
      <c r="B161" s="369">
        <v>2272</v>
      </c>
      <c r="C161" s="268">
        <v>2913</v>
      </c>
      <c r="D161" s="371">
        <v>3782</v>
      </c>
      <c r="E161" s="394">
        <v>2925</v>
      </c>
      <c r="F161" s="210"/>
      <c r="G161" s="395">
        <v>11892</v>
      </c>
      <c r="H161" s="228"/>
    </row>
    <row r="162" spans="1:8">
      <c r="A162" s="355" t="s">
        <v>831</v>
      </c>
      <c r="B162" s="369">
        <v>211</v>
      </c>
      <c r="C162" s="268">
        <v>433</v>
      </c>
      <c r="D162" s="371">
        <v>502</v>
      </c>
      <c r="E162" s="394">
        <v>362</v>
      </c>
      <c r="F162" s="210"/>
      <c r="G162" s="395">
        <v>1509</v>
      </c>
      <c r="H162" s="228"/>
    </row>
    <row r="163" spans="1:8">
      <c r="A163" s="355" t="s">
        <v>493</v>
      </c>
      <c r="B163" s="369">
        <v>143</v>
      </c>
      <c r="C163" s="268">
        <v>298</v>
      </c>
      <c r="D163" s="371">
        <v>447</v>
      </c>
      <c r="E163" s="394">
        <v>254</v>
      </c>
      <c r="F163" s="210"/>
      <c r="G163" s="396">
        <v>1142</v>
      </c>
      <c r="H163" s="228"/>
    </row>
    <row r="164" spans="1:8">
      <c r="A164" s="376" t="s">
        <v>290</v>
      </c>
      <c r="B164" s="397">
        <v>9.2869718309859156E-2</v>
      </c>
      <c r="C164" s="377">
        <v>0.14864400961208377</v>
      </c>
      <c r="D164" s="377">
        <v>0.13273400317292439</v>
      </c>
      <c r="E164" s="398">
        <v>0.12376068376068376</v>
      </c>
      <c r="F164" s="204"/>
      <c r="G164" s="399">
        <v>0.12689202825428861</v>
      </c>
      <c r="H164" s="228"/>
    </row>
    <row r="165" spans="1:8">
      <c r="A165" s="379" t="s">
        <v>652</v>
      </c>
      <c r="B165" s="380">
        <v>15.7</v>
      </c>
      <c r="C165" s="381">
        <v>19.8</v>
      </c>
      <c r="D165" s="381">
        <v>26</v>
      </c>
      <c r="E165" s="402">
        <v>21.8</v>
      </c>
      <c r="F165" s="210"/>
      <c r="G165" s="401">
        <v>83.3</v>
      </c>
      <c r="H165" s="228"/>
    </row>
    <row r="166" spans="1:8">
      <c r="A166" s="379" t="s">
        <v>665</v>
      </c>
      <c r="B166" s="382"/>
      <c r="C166" s="383"/>
      <c r="D166" s="384"/>
      <c r="E166" s="402"/>
      <c r="F166" s="210"/>
      <c r="G166" s="401"/>
      <c r="H166" s="228"/>
    </row>
    <row r="167" spans="1:8" ht="15.75" thickBot="1">
      <c r="A167" s="362" t="s">
        <v>664</v>
      </c>
      <c r="B167" s="385">
        <v>10.199999999999999</v>
      </c>
      <c r="C167" s="418">
        <v>21.8</v>
      </c>
      <c r="D167" s="1062">
        <v>33.6</v>
      </c>
      <c r="E167" s="419">
        <v>19.7</v>
      </c>
      <c r="F167" s="210"/>
      <c r="G167" s="403">
        <v>85.3</v>
      </c>
      <c r="H167" s="228"/>
    </row>
    <row r="168" spans="1:8">
      <c r="A168" s="196" t="s">
        <v>721</v>
      </c>
      <c r="B168" s="228"/>
      <c r="C168" s="210"/>
      <c r="D168" s="210"/>
      <c r="E168" s="210"/>
      <c r="F168" s="210"/>
      <c r="G168" s="228"/>
      <c r="H168" s="228"/>
    </row>
    <row r="169" spans="1:8">
      <c r="A169" s="196" t="s">
        <v>722</v>
      </c>
      <c r="B169" s="228"/>
      <c r="C169" s="210"/>
      <c r="D169" s="210"/>
      <c r="E169" s="210"/>
      <c r="F169" s="210"/>
      <c r="G169" s="228"/>
      <c r="H169" s="228"/>
    </row>
    <row r="170" spans="1:8">
      <c r="A170" s="1"/>
      <c r="B170" s="1"/>
      <c r="C170" s="1"/>
      <c r="D170" s="1"/>
      <c r="E170" s="1"/>
      <c r="G170" s="1"/>
      <c r="H170" s="4"/>
    </row>
    <row r="171" spans="1:8" ht="15.75" thickBot="1">
      <c r="A171" s="7" t="s">
        <v>88</v>
      </c>
      <c r="B171" s="6"/>
      <c r="C171" s="5"/>
      <c r="D171" s="3"/>
      <c r="E171" s="3"/>
      <c r="F171" s="6"/>
      <c r="G171" s="5" t="s">
        <v>89</v>
      </c>
      <c r="H171" s="601"/>
    </row>
    <row r="172" spans="1:8">
      <c r="A172" s="346"/>
      <c r="B172" s="367" t="s">
        <v>653</v>
      </c>
      <c r="C172" s="347" t="s">
        <v>654</v>
      </c>
      <c r="D172" s="349" t="s">
        <v>655</v>
      </c>
      <c r="E172" s="351" t="s">
        <v>656</v>
      </c>
      <c r="F172" s="180"/>
      <c r="G172" s="346" t="s">
        <v>293</v>
      </c>
      <c r="H172" s="601"/>
    </row>
    <row r="173" spans="1:8">
      <c r="A173" s="350"/>
      <c r="B173" s="368"/>
      <c r="C173" s="180"/>
      <c r="D173" s="353"/>
      <c r="E173" s="354"/>
      <c r="F173" s="180"/>
      <c r="G173" s="350"/>
      <c r="H173" s="601"/>
    </row>
    <row r="174" spans="1:8">
      <c r="A174" s="355" t="s">
        <v>86</v>
      </c>
      <c r="B174" s="406">
        <v>872</v>
      </c>
      <c r="C174" s="232">
        <v>948</v>
      </c>
      <c r="D174" s="370">
        <v>1475.1</v>
      </c>
      <c r="E174" s="372">
        <v>807</v>
      </c>
      <c r="F174" s="210"/>
      <c r="G174" s="395">
        <v>4101</v>
      </c>
      <c r="H174" s="601"/>
    </row>
    <row r="175" spans="1:8">
      <c r="A175" s="355" t="s">
        <v>291</v>
      </c>
      <c r="B175" s="406">
        <v>-73</v>
      </c>
      <c r="C175" s="232">
        <v>-31</v>
      </c>
      <c r="D175" s="370">
        <v>277</v>
      </c>
      <c r="E175" s="372">
        <v>-37</v>
      </c>
      <c r="F175" s="210"/>
      <c r="G175" s="395">
        <v>135</v>
      </c>
      <c r="H175" s="601"/>
    </row>
    <row r="176" spans="1:8">
      <c r="A176" s="355" t="s">
        <v>493</v>
      </c>
      <c r="B176" s="406">
        <v>-81</v>
      </c>
      <c r="C176" s="422">
        <v>-39</v>
      </c>
      <c r="D176" s="373">
        <v>236</v>
      </c>
      <c r="E176" s="372">
        <v>-32</v>
      </c>
      <c r="F176" s="210"/>
      <c r="G176" s="395">
        <v>84</v>
      </c>
      <c r="H176" s="601"/>
    </row>
    <row r="177" spans="1:8">
      <c r="A177" s="376" t="s">
        <v>292</v>
      </c>
      <c r="B177" s="409" t="s">
        <v>650</v>
      </c>
      <c r="C177" s="377" t="s">
        <v>650</v>
      </c>
      <c r="D177" s="377">
        <v>0.18778387905904687</v>
      </c>
      <c r="E177" s="398" t="s">
        <v>650</v>
      </c>
      <c r="F177" s="204"/>
      <c r="G177" s="423">
        <v>3.2918800292611558E-2</v>
      </c>
      <c r="H177" s="5"/>
    </row>
    <row r="178" spans="1:8">
      <c r="A178" s="379" t="s">
        <v>665</v>
      </c>
      <c r="B178" s="382"/>
      <c r="C178" s="383"/>
      <c r="D178" s="384"/>
      <c r="E178" s="402"/>
      <c r="F178" s="210"/>
      <c r="G178" s="389"/>
      <c r="H178" s="5"/>
    </row>
    <row r="179" spans="1:8" ht="15.75" thickBot="1">
      <c r="A179" s="362" t="s">
        <v>664</v>
      </c>
      <c r="B179" s="412">
        <v>-4.5999999999999996</v>
      </c>
      <c r="C179" s="424">
        <v>-2.2000000000000002</v>
      </c>
      <c r="D179" s="424">
        <v>13.1</v>
      </c>
      <c r="E179" s="413">
        <v>-1.3</v>
      </c>
      <c r="F179" s="210"/>
      <c r="G179" s="403">
        <v>5</v>
      </c>
      <c r="H179" s="5"/>
    </row>
    <row r="180" spans="1:8">
      <c r="A180" s="178" t="s">
        <v>833</v>
      </c>
      <c r="B180" s="3"/>
      <c r="C180" s="3"/>
      <c r="D180" s="3"/>
      <c r="E180" s="3"/>
      <c r="F180" s="6"/>
      <c r="G180" s="5"/>
      <c r="H180" s="5"/>
    </row>
    <row r="181" spans="1:8" ht="15" customHeight="1">
      <c r="A181" s="178"/>
      <c r="B181" s="3"/>
      <c r="C181" s="3"/>
      <c r="D181" s="3"/>
      <c r="E181" s="3"/>
      <c r="F181" s="6"/>
      <c r="G181" s="5"/>
      <c r="H181" s="5"/>
    </row>
    <row r="182" spans="1:8" s="1" customFormat="1" ht="15" customHeight="1">
      <c r="A182" s="178"/>
      <c r="B182" s="3"/>
      <c r="C182" s="3"/>
      <c r="D182" s="3"/>
      <c r="E182" s="3"/>
      <c r="F182" s="6"/>
      <c r="G182" s="5"/>
      <c r="H182" s="4"/>
    </row>
    <row r="183" spans="1:8" s="1" customFormat="1">
      <c r="A183" s="178"/>
      <c r="B183" s="3"/>
      <c r="C183" s="3"/>
      <c r="D183" s="3"/>
      <c r="E183" s="3"/>
      <c r="F183" s="6"/>
      <c r="G183" s="5"/>
      <c r="H183" s="180"/>
    </row>
    <row r="184" spans="1:8" s="1" customFormat="1">
      <c r="A184" s="178"/>
      <c r="B184" s="3"/>
      <c r="C184" s="3"/>
      <c r="D184" s="3"/>
      <c r="E184" s="3"/>
      <c r="F184" s="6"/>
      <c r="G184" s="5"/>
      <c r="H184" s="180"/>
    </row>
    <row r="185" spans="1:8" s="1" customFormat="1" ht="15" customHeight="1">
      <c r="A185" s="178"/>
      <c r="B185" s="3"/>
      <c r="C185" s="3"/>
      <c r="D185" s="3"/>
      <c r="E185" s="3"/>
      <c r="F185" s="6"/>
      <c r="G185" s="5"/>
      <c r="H185" s="180"/>
    </row>
    <row r="186" spans="1:8" s="1" customFormat="1" ht="15" customHeight="1">
      <c r="A186" s="178"/>
      <c r="B186" s="3"/>
      <c r="C186" s="3"/>
      <c r="D186" s="3"/>
      <c r="E186" s="3"/>
      <c r="F186" s="6"/>
      <c r="G186" s="5"/>
      <c r="H186" s="228"/>
    </row>
    <row r="187" spans="1:8" s="1" customFormat="1" ht="20.25">
      <c r="A187" s="344" t="s">
        <v>81</v>
      </c>
      <c r="B187" s="3"/>
      <c r="C187" s="3"/>
      <c r="D187" s="3"/>
      <c r="E187" s="3"/>
      <c r="F187" s="6"/>
      <c r="G187" s="5"/>
      <c r="H187" s="228"/>
    </row>
    <row r="188" spans="1:8" s="1" customFormat="1">
      <c r="A188" s="345"/>
      <c r="B188" s="3"/>
      <c r="C188" s="3"/>
      <c r="D188" s="3"/>
      <c r="E188" s="3"/>
      <c r="F188" s="6"/>
      <c r="G188" s="5"/>
      <c r="H188" s="228"/>
    </row>
    <row r="189" spans="1:8" s="1" customFormat="1" ht="15.75" thickBot="1">
      <c r="A189" s="7" t="s">
        <v>84</v>
      </c>
      <c r="B189" s="6"/>
      <c r="C189" s="5"/>
      <c r="D189" s="3"/>
      <c r="E189" s="3"/>
      <c r="F189" s="6"/>
      <c r="G189" s="5" t="s">
        <v>90</v>
      </c>
      <c r="H189" s="228"/>
    </row>
    <row r="190" spans="1:8" s="1" customFormat="1">
      <c r="A190" s="346"/>
      <c r="B190" s="347" t="s">
        <v>967</v>
      </c>
      <c r="C190" s="348" t="s">
        <v>968</v>
      </c>
      <c r="D190" s="349" t="s">
        <v>969</v>
      </c>
      <c r="E190" s="351" t="s">
        <v>648</v>
      </c>
      <c r="F190" s="180"/>
      <c r="G190" s="346" t="s">
        <v>649</v>
      </c>
      <c r="H190" s="228"/>
    </row>
    <row r="191" spans="1:8" s="1" customFormat="1">
      <c r="A191" s="350"/>
      <c r="B191" s="180"/>
      <c r="C191" s="352"/>
      <c r="D191" s="353"/>
      <c r="E191" s="354"/>
      <c r="F191" s="180"/>
      <c r="G191" s="350"/>
      <c r="H191" s="228"/>
    </row>
    <row r="192" spans="1:8" s="1" customFormat="1">
      <c r="A192" s="355" t="s">
        <v>82</v>
      </c>
      <c r="B192" s="228">
        <v>127.6</v>
      </c>
      <c r="C192" s="415">
        <v>153.30000000000001</v>
      </c>
      <c r="D192" s="356">
        <v>167.2</v>
      </c>
      <c r="E192" s="388">
        <v>197</v>
      </c>
      <c r="F192" s="210"/>
      <c r="G192" s="389">
        <v>654</v>
      </c>
      <c r="H192" s="228"/>
    </row>
    <row r="193" spans="1:8" s="1" customFormat="1">
      <c r="A193" s="358" t="s">
        <v>494</v>
      </c>
      <c r="B193" s="416">
        <v>22.5</v>
      </c>
      <c r="C193" s="417">
        <v>39.1</v>
      </c>
      <c r="D193" s="1063">
        <v>48</v>
      </c>
      <c r="E193" s="427">
        <v>78.7</v>
      </c>
      <c r="F193" s="210"/>
      <c r="G193" s="391">
        <v>188.4</v>
      </c>
      <c r="H193" s="228"/>
    </row>
    <row r="194" spans="1:8" s="1" customFormat="1" ht="15.75" thickBot="1">
      <c r="A194" s="362" t="s">
        <v>83</v>
      </c>
      <c r="B194" s="363">
        <v>0.17633228840125392</v>
      </c>
      <c r="C194" s="365">
        <v>0.25505544683626874</v>
      </c>
      <c r="D194" s="364">
        <v>0.28708133971291866</v>
      </c>
      <c r="E194" s="1112">
        <v>0.4</v>
      </c>
      <c r="F194" s="204"/>
      <c r="G194" s="393">
        <v>0.28807339449541286</v>
      </c>
      <c r="H194" s="436"/>
    </row>
    <row r="195" spans="1:8" s="1" customFormat="1">
      <c r="A195" s="196" t="s">
        <v>599</v>
      </c>
      <c r="B195" s="228"/>
      <c r="C195" s="210"/>
      <c r="D195" s="210"/>
      <c r="E195" s="210"/>
      <c r="F195" s="210"/>
      <c r="G195" s="228"/>
      <c r="H195" s="228"/>
    </row>
    <row r="196" spans="1:8" s="1" customFormat="1">
      <c r="A196" s="196"/>
      <c r="B196" s="228"/>
      <c r="C196" s="210"/>
      <c r="D196" s="210"/>
      <c r="E196" s="210"/>
      <c r="F196" s="210"/>
      <c r="G196" s="228"/>
      <c r="H196" s="228"/>
    </row>
    <row r="197" spans="1:8" s="1" customFormat="1">
      <c r="A197" s="2"/>
      <c r="B197" s="2"/>
      <c r="C197" s="2"/>
      <c r="D197" s="2"/>
      <c r="E197" s="2"/>
      <c r="G197" s="2"/>
      <c r="H197" s="228"/>
    </row>
    <row r="198" spans="1:8" s="1" customFormat="1" ht="15.75" thickBot="1">
      <c r="A198" s="7" t="s">
        <v>87</v>
      </c>
      <c r="B198" s="6"/>
      <c r="C198" s="5"/>
      <c r="D198" s="3"/>
      <c r="E198" s="3"/>
      <c r="F198" s="6"/>
      <c r="G198" s="5" t="s">
        <v>85</v>
      </c>
      <c r="H198" s="228"/>
    </row>
    <row r="199" spans="1:8" s="1" customFormat="1">
      <c r="A199" s="346"/>
      <c r="B199" s="367" t="s">
        <v>653</v>
      </c>
      <c r="C199" s="347" t="s">
        <v>654</v>
      </c>
      <c r="D199" s="349" t="s">
        <v>655</v>
      </c>
      <c r="E199" s="351" t="s">
        <v>656</v>
      </c>
      <c r="F199" s="180"/>
      <c r="G199" s="346" t="s">
        <v>293</v>
      </c>
      <c r="H199" s="228"/>
    </row>
    <row r="200" spans="1:8" s="1" customFormat="1">
      <c r="A200" s="350"/>
      <c r="B200" s="368"/>
      <c r="C200" s="180"/>
      <c r="D200" s="353"/>
      <c r="E200" s="354"/>
      <c r="F200" s="180"/>
      <c r="G200" s="350"/>
      <c r="H200" s="228"/>
    </row>
    <row r="201" spans="1:8" s="1" customFormat="1">
      <c r="A201" s="355" t="s">
        <v>86</v>
      </c>
      <c r="B201" s="369">
        <v>1614</v>
      </c>
      <c r="C201" s="268">
        <v>2055</v>
      </c>
      <c r="D201" s="371">
        <v>2310</v>
      </c>
      <c r="E201" s="394">
        <v>1992</v>
      </c>
      <c r="F201" s="210"/>
      <c r="G201" s="395">
        <v>7972</v>
      </c>
      <c r="H201" s="228"/>
    </row>
    <row r="202" spans="1:8" s="1" customFormat="1">
      <c r="A202" s="355" t="s">
        <v>831</v>
      </c>
      <c r="B202" s="369">
        <v>85</v>
      </c>
      <c r="C202" s="268">
        <v>151</v>
      </c>
      <c r="D202" s="371">
        <v>206</v>
      </c>
      <c r="E202" s="394">
        <v>151</v>
      </c>
      <c r="F202" s="210"/>
      <c r="G202" s="395">
        <v>593</v>
      </c>
      <c r="H202" s="228"/>
    </row>
    <row r="203" spans="1:8" s="1" customFormat="1">
      <c r="A203" s="355" t="s">
        <v>493</v>
      </c>
      <c r="B203" s="369">
        <v>70</v>
      </c>
      <c r="C203" s="268">
        <v>104</v>
      </c>
      <c r="D203" s="371">
        <v>144</v>
      </c>
      <c r="E203" s="394">
        <v>109</v>
      </c>
      <c r="F203" s="210"/>
      <c r="G203" s="396">
        <v>427</v>
      </c>
      <c r="H203" s="228"/>
    </row>
    <row r="204" spans="1:8" s="1" customFormat="1">
      <c r="A204" s="376" t="s">
        <v>290</v>
      </c>
      <c r="B204" s="397">
        <v>5.2664188351920695E-2</v>
      </c>
      <c r="C204" s="428">
        <v>7.3479318734793186E-2</v>
      </c>
      <c r="D204" s="428">
        <v>8.9177489177489175E-2</v>
      </c>
      <c r="E204" s="429">
        <v>7.5803212851405621E-2</v>
      </c>
      <c r="F204" s="430"/>
      <c r="G204" s="399">
        <v>7.4385348720521827E-2</v>
      </c>
      <c r="H204" s="228"/>
    </row>
    <row r="205" spans="1:8" s="1" customFormat="1">
      <c r="A205" s="379" t="s">
        <v>652</v>
      </c>
      <c r="B205" s="380">
        <v>11.8</v>
      </c>
      <c r="C205" s="381">
        <v>13.8</v>
      </c>
      <c r="D205" s="381">
        <v>16.100000000000001</v>
      </c>
      <c r="E205" s="402">
        <v>13.3</v>
      </c>
      <c r="F205" s="210"/>
      <c r="G205" s="401">
        <v>55.1</v>
      </c>
      <c r="H205" s="4"/>
    </row>
    <row r="206" spans="1:8" s="1" customFormat="1">
      <c r="A206" s="379" t="s">
        <v>665</v>
      </c>
      <c r="B206" s="382"/>
      <c r="C206" s="383"/>
      <c r="D206" s="384"/>
      <c r="E206" s="402"/>
      <c r="F206" s="210"/>
      <c r="G206" s="401"/>
      <c r="H206" s="601"/>
    </row>
    <row r="207" spans="1:8" s="1" customFormat="1" ht="15.75" thickBot="1">
      <c r="A207" s="362" t="s">
        <v>664</v>
      </c>
      <c r="B207" s="385">
        <v>4.5999999999999996</v>
      </c>
      <c r="C207" s="418">
        <v>7</v>
      </c>
      <c r="D207" s="1062">
        <v>9.8000000000000007</v>
      </c>
      <c r="E207" s="419">
        <v>7.6</v>
      </c>
      <c r="F207" s="210"/>
      <c r="G207" s="403">
        <v>29</v>
      </c>
      <c r="H207" s="601"/>
    </row>
    <row r="208" spans="1:8" s="1" customFormat="1">
      <c r="A208" s="196" t="s">
        <v>721</v>
      </c>
      <c r="B208" s="228"/>
      <c r="C208" s="210"/>
      <c r="D208" s="210"/>
      <c r="E208" s="210"/>
      <c r="F208" s="210"/>
      <c r="G208" s="228"/>
      <c r="H208" s="601"/>
    </row>
    <row r="209" spans="1:8" s="1" customFormat="1">
      <c r="A209" s="196" t="s">
        <v>722</v>
      </c>
      <c r="B209" s="228"/>
      <c r="C209" s="210"/>
      <c r="D209" s="210"/>
      <c r="E209" s="210"/>
      <c r="F209" s="210"/>
      <c r="G209" s="228"/>
      <c r="H209" s="601"/>
    </row>
    <row r="210" spans="1:8" s="1" customFormat="1">
      <c r="H210" s="601"/>
    </row>
    <row r="211" spans="1:8" s="1" customFormat="1" ht="15.75" thickBot="1">
      <c r="A211" s="7" t="s">
        <v>88</v>
      </c>
      <c r="B211" s="6"/>
      <c r="C211" s="5"/>
      <c r="D211" s="3"/>
      <c r="E211" s="3"/>
      <c r="F211" s="6"/>
      <c r="G211" s="5" t="s">
        <v>89</v>
      </c>
      <c r="H211" s="601"/>
    </row>
    <row r="212" spans="1:8" s="1" customFormat="1">
      <c r="A212" s="346"/>
      <c r="B212" s="431" t="s">
        <v>653</v>
      </c>
      <c r="C212" s="349" t="s">
        <v>654</v>
      </c>
      <c r="D212" s="349" t="s">
        <v>655</v>
      </c>
      <c r="E212" s="351" t="s">
        <v>656</v>
      </c>
      <c r="F212" s="180"/>
      <c r="G212" s="346" t="s">
        <v>293</v>
      </c>
      <c r="H212" s="601"/>
    </row>
    <row r="213" spans="1:8" s="1" customFormat="1">
      <c r="A213" s="350"/>
      <c r="B213" s="432"/>
      <c r="C213" s="353"/>
      <c r="D213" s="353"/>
      <c r="E213" s="354"/>
      <c r="F213" s="180"/>
      <c r="G213" s="350"/>
      <c r="H213" s="223"/>
    </row>
    <row r="214" spans="1:8" s="1" customFormat="1">
      <c r="A214" s="355" t="s">
        <v>86</v>
      </c>
      <c r="B214" s="406">
        <v>1019</v>
      </c>
      <c r="C214" s="371">
        <v>936</v>
      </c>
      <c r="D214" s="371">
        <v>1464</v>
      </c>
      <c r="E214" s="407">
        <v>864</v>
      </c>
      <c r="F214" s="210"/>
      <c r="G214" s="395">
        <v>4283</v>
      </c>
      <c r="H214" s="4"/>
    </row>
    <row r="215" spans="1:8" s="1" customFormat="1">
      <c r="A215" s="355" t="s">
        <v>291</v>
      </c>
      <c r="B215" s="406">
        <v>-23</v>
      </c>
      <c r="C215" s="232">
        <v>-58</v>
      </c>
      <c r="D215" s="232">
        <v>252</v>
      </c>
      <c r="E215" s="372">
        <v>-36</v>
      </c>
      <c r="F215" s="210"/>
      <c r="G215" s="395">
        <v>150</v>
      </c>
      <c r="H215" s="4"/>
    </row>
    <row r="216" spans="1:8" s="1" customFormat="1">
      <c r="A216" s="355" t="s">
        <v>493</v>
      </c>
      <c r="B216" s="406">
        <v>-18</v>
      </c>
      <c r="C216" s="232">
        <v>-60</v>
      </c>
      <c r="D216" s="371">
        <v>178</v>
      </c>
      <c r="E216" s="407">
        <v>-38</v>
      </c>
      <c r="F216" s="210"/>
      <c r="G216" s="395">
        <v>95</v>
      </c>
      <c r="H216" s="4"/>
    </row>
    <row r="217" spans="1:8" s="1" customFormat="1">
      <c r="A217" s="376" t="s">
        <v>292</v>
      </c>
      <c r="B217" s="409" t="s">
        <v>650</v>
      </c>
      <c r="C217" s="377" t="s">
        <v>650</v>
      </c>
      <c r="D217" s="377">
        <v>0.1721311475409836</v>
      </c>
      <c r="E217" s="398" t="s">
        <v>650</v>
      </c>
      <c r="F217" s="204"/>
      <c r="G217" s="423">
        <v>3.5022180714452483E-2</v>
      </c>
      <c r="H217" s="6"/>
    </row>
    <row r="218" spans="1:8" s="1" customFormat="1">
      <c r="A218" s="379" t="s">
        <v>665</v>
      </c>
      <c r="B218" s="380"/>
      <c r="C218" s="384"/>
      <c r="D218" s="384"/>
      <c r="E218" s="402"/>
      <c r="F218" s="210"/>
      <c r="G218" s="389"/>
      <c r="H218" s="4"/>
    </row>
    <row r="219" spans="1:8" s="1" customFormat="1" ht="15.75" thickBot="1">
      <c r="A219" s="362" t="s">
        <v>664</v>
      </c>
      <c r="B219" s="412">
        <v>-1</v>
      </c>
      <c r="C219" s="424">
        <v>-3.2</v>
      </c>
      <c r="D219" s="1062">
        <v>10.3</v>
      </c>
      <c r="E219" s="387">
        <v>-0.30000000000000071</v>
      </c>
      <c r="F219" s="210"/>
      <c r="G219" s="403">
        <v>5.8</v>
      </c>
      <c r="H219" s="180"/>
    </row>
    <row r="220" spans="1:8" s="1" customFormat="1">
      <c r="A220" s="178" t="s">
        <v>833</v>
      </c>
      <c r="B220" s="3"/>
      <c r="C220" s="3"/>
      <c r="D220" s="3"/>
      <c r="E220" s="3"/>
      <c r="F220" s="6"/>
      <c r="G220" s="5"/>
      <c r="H220" s="180"/>
    </row>
    <row r="221" spans="1:8" s="1" customFormat="1">
      <c r="A221" s="178"/>
      <c r="B221" s="3"/>
      <c r="C221" s="3"/>
      <c r="D221" s="3"/>
      <c r="E221" s="3"/>
      <c r="F221" s="6"/>
      <c r="G221" s="5"/>
      <c r="H221" s="228"/>
    </row>
    <row r="222" spans="1:8" s="1" customFormat="1" ht="15" customHeight="1">
      <c r="A222" s="174"/>
      <c r="B222" s="174"/>
      <c r="C222" s="174"/>
      <c r="D222" s="174"/>
      <c r="E222" s="174"/>
      <c r="F222" s="174"/>
      <c r="G222" s="5"/>
      <c r="H222" s="228"/>
    </row>
    <row r="223" spans="1:8" s="1" customFormat="1" ht="20.25">
      <c r="A223" s="344" t="s">
        <v>267</v>
      </c>
      <c r="B223" s="3"/>
      <c r="C223" s="3"/>
      <c r="D223" s="3"/>
      <c r="E223" s="3"/>
      <c r="F223" s="6"/>
      <c r="G223" s="5"/>
      <c r="H223" s="228"/>
    </row>
    <row r="224" spans="1:8" s="1" customFormat="1">
      <c r="A224" s="345"/>
      <c r="B224" s="3"/>
      <c r="C224" s="3"/>
      <c r="D224" s="3"/>
      <c r="E224" s="3"/>
      <c r="F224" s="6"/>
      <c r="G224" s="5"/>
      <c r="H224" s="228"/>
    </row>
    <row r="225" spans="1:8" s="1" customFormat="1" ht="15.75" thickBot="1">
      <c r="A225" s="7" t="s">
        <v>84</v>
      </c>
      <c r="B225" s="6"/>
      <c r="C225" s="5"/>
      <c r="D225" s="3"/>
      <c r="E225" s="3"/>
      <c r="F225" s="6"/>
      <c r="G225" s="5" t="s">
        <v>90</v>
      </c>
      <c r="H225" s="228"/>
    </row>
    <row r="226" spans="1:8" s="1" customFormat="1">
      <c r="A226" s="346"/>
      <c r="B226" s="347" t="s">
        <v>967</v>
      </c>
      <c r="C226" s="348" t="s">
        <v>968</v>
      </c>
      <c r="D226" s="349" t="s">
        <v>969</v>
      </c>
      <c r="E226" s="351" t="s">
        <v>648</v>
      </c>
      <c r="F226" s="180"/>
      <c r="G226" s="346" t="s">
        <v>649</v>
      </c>
      <c r="H226" s="228"/>
    </row>
    <row r="227" spans="1:8" s="1" customFormat="1">
      <c r="A227" s="350"/>
      <c r="B227" s="180"/>
      <c r="C227" s="352"/>
      <c r="D227" s="353"/>
      <c r="E227" s="354"/>
      <c r="F227" s="180"/>
      <c r="G227" s="350"/>
      <c r="H227" s="436"/>
    </row>
    <row r="228" spans="1:8" s="1" customFormat="1">
      <c r="A228" s="355" t="s">
        <v>82</v>
      </c>
      <c r="B228" s="228">
        <v>112.7</v>
      </c>
      <c r="C228" s="415">
        <v>105.9</v>
      </c>
      <c r="D228" s="356">
        <v>121.8</v>
      </c>
      <c r="E228" s="433">
        <v>133.9</v>
      </c>
      <c r="F228" s="210"/>
      <c r="G228" s="389">
        <v>474.3</v>
      </c>
      <c r="H228" s="228"/>
    </row>
    <row r="229" spans="1:8" s="1" customFormat="1">
      <c r="A229" s="358" t="s">
        <v>494</v>
      </c>
      <c r="B229" s="434">
        <v>10.5</v>
      </c>
      <c r="C229" s="435">
        <v>17.600000000000001</v>
      </c>
      <c r="D229" s="1064">
        <v>14</v>
      </c>
      <c r="E229" s="361">
        <v>18.899999999999999</v>
      </c>
      <c r="F229" s="436"/>
      <c r="G229" s="437">
        <v>61</v>
      </c>
      <c r="H229" s="228"/>
    </row>
    <row r="230" spans="1:8" s="1" customFormat="1" ht="15.75" thickBot="1">
      <c r="A230" s="362" t="s">
        <v>83</v>
      </c>
      <c r="B230" s="363">
        <v>9.3167701863354033E-2</v>
      </c>
      <c r="C230" s="365">
        <v>0.16619452313503305</v>
      </c>
      <c r="D230" s="364">
        <v>0.11494252873563218</v>
      </c>
      <c r="E230" s="392">
        <v>0.14115011202389841</v>
      </c>
      <c r="F230" s="204"/>
      <c r="G230" s="393">
        <v>0.12861058401855366</v>
      </c>
      <c r="H230" s="228"/>
    </row>
    <row r="231" spans="1:8" s="1" customFormat="1">
      <c r="A231" s="196" t="s">
        <v>599</v>
      </c>
      <c r="B231" s="228"/>
      <c r="C231" s="210"/>
      <c r="D231" s="210"/>
      <c r="E231" s="210"/>
      <c r="F231" s="210"/>
      <c r="G231" s="228"/>
      <c r="H231" s="228"/>
    </row>
    <row r="232" spans="1:8" s="1" customFormat="1">
      <c r="A232" s="196"/>
      <c r="B232" s="228"/>
      <c r="C232" s="210"/>
      <c r="D232" s="210"/>
      <c r="E232" s="210"/>
      <c r="F232" s="210"/>
      <c r="G232" s="228"/>
      <c r="H232" s="228"/>
    </row>
    <row r="233" spans="1:8" s="1" customFormat="1">
      <c r="A233" s="2"/>
      <c r="B233" s="2"/>
      <c r="C233" s="2"/>
      <c r="D233" s="2"/>
      <c r="E233" s="2"/>
      <c r="G233" s="2"/>
      <c r="H233" s="228"/>
    </row>
    <row r="234" spans="1:8" s="1" customFormat="1" ht="15.75" thickBot="1">
      <c r="A234" s="7" t="s">
        <v>87</v>
      </c>
      <c r="B234" s="6"/>
      <c r="C234" s="5"/>
      <c r="D234" s="3"/>
      <c r="E234" s="3"/>
      <c r="F234" s="6"/>
      <c r="G234" s="5" t="s">
        <v>85</v>
      </c>
      <c r="H234" s="228"/>
    </row>
    <row r="235" spans="1:8" s="1" customFormat="1">
      <c r="A235" s="346"/>
      <c r="B235" s="367" t="s">
        <v>653</v>
      </c>
      <c r="C235" s="347" t="s">
        <v>654</v>
      </c>
      <c r="D235" s="349" t="s">
        <v>655</v>
      </c>
      <c r="E235" s="351" t="s">
        <v>656</v>
      </c>
      <c r="F235" s="180"/>
      <c r="G235" s="346" t="s">
        <v>293</v>
      </c>
      <c r="H235" s="228"/>
    </row>
    <row r="236" spans="1:8" s="1" customFormat="1">
      <c r="A236" s="350"/>
      <c r="B236" s="368"/>
      <c r="C236" s="180"/>
      <c r="D236" s="353"/>
      <c r="E236" s="354"/>
      <c r="F236" s="180"/>
      <c r="G236" s="350"/>
      <c r="H236" s="228"/>
    </row>
    <row r="237" spans="1:8" s="1" customFormat="1">
      <c r="A237" s="355" t="s">
        <v>86</v>
      </c>
      <c r="B237" s="369">
        <v>1504</v>
      </c>
      <c r="C237" s="268">
        <v>1678</v>
      </c>
      <c r="D237" s="371">
        <v>2004</v>
      </c>
      <c r="E237" s="394">
        <v>1289</v>
      </c>
      <c r="F237" s="210"/>
      <c r="G237" s="395">
        <v>6475</v>
      </c>
      <c r="H237" s="228"/>
    </row>
    <row r="238" spans="1:8" s="1" customFormat="1">
      <c r="A238" s="355" t="s">
        <v>831</v>
      </c>
      <c r="B238" s="369">
        <v>113</v>
      </c>
      <c r="C238" s="268">
        <v>136</v>
      </c>
      <c r="D238" s="371">
        <v>142</v>
      </c>
      <c r="E238" s="394">
        <v>70</v>
      </c>
      <c r="F238" s="210"/>
      <c r="G238" s="395">
        <v>462</v>
      </c>
      <c r="H238" s="4"/>
    </row>
    <row r="239" spans="1:8" s="1" customFormat="1">
      <c r="A239" s="355" t="s">
        <v>493</v>
      </c>
      <c r="B239" s="369">
        <v>88</v>
      </c>
      <c r="C239" s="268">
        <v>90</v>
      </c>
      <c r="D239" s="371">
        <v>61</v>
      </c>
      <c r="E239" s="394">
        <v>32</v>
      </c>
      <c r="F239" s="210"/>
      <c r="G239" s="396">
        <v>273</v>
      </c>
      <c r="H239" s="601"/>
    </row>
    <row r="240" spans="1:8" s="1" customFormat="1">
      <c r="A240" s="376" t="s">
        <v>290</v>
      </c>
      <c r="B240" s="409">
        <v>7.5132978723404256E-2</v>
      </c>
      <c r="C240" s="377">
        <v>8.1048867699642438E-2</v>
      </c>
      <c r="D240" s="377">
        <v>7.0858283433133731E-2</v>
      </c>
      <c r="E240" s="398">
        <v>5.4305663304887508E-2</v>
      </c>
      <c r="F240" s="204"/>
      <c r="G240" s="399">
        <v>7.1351351351351358E-2</v>
      </c>
      <c r="H240" s="601"/>
    </row>
    <row r="241" spans="1:8" s="1" customFormat="1">
      <c r="A241" s="379" t="s">
        <v>652</v>
      </c>
      <c r="B241" s="380">
        <v>10.4</v>
      </c>
      <c r="C241" s="381">
        <v>10.7</v>
      </c>
      <c r="D241" s="381">
        <v>12.6</v>
      </c>
      <c r="E241" s="402">
        <v>9.4</v>
      </c>
      <c r="F241" s="210"/>
      <c r="G241" s="401">
        <v>43</v>
      </c>
      <c r="H241" s="601"/>
    </row>
    <row r="242" spans="1:8" s="1" customFormat="1">
      <c r="A242" s="379" t="s">
        <v>665</v>
      </c>
      <c r="B242" s="382"/>
      <c r="C242" s="383"/>
      <c r="D242" s="384"/>
      <c r="E242" s="402"/>
      <c r="F242" s="210"/>
      <c r="G242" s="401"/>
      <c r="H242" s="601"/>
    </row>
    <row r="243" spans="1:8" s="1" customFormat="1" ht="15.75" thickBot="1">
      <c r="A243" s="362" t="s">
        <v>664</v>
      </c>
      <c r="B243" s="385">
        <v>5.8</v>
      </c>
      <c r="C243" s="418">
        <v>6</v>
      </c>
      <c r="D243" s="1062">
        <v>3.1</v>
      </c>
      <c r="E243" s="419">
        <v>2.5</v>
      </c>
      <c r="F243" s="210"/>
      <c r="G243" s="403">
        <v>17.399999999999999</v>
      </c>
      <c r="H243" s="601"/>
    </row>
    <row r="244" spans="1:8" s="1" customFormat="1">
      <c r="A244" s="196" t="s">
        <v>721</v>
      </c>
      <c r="B244" s="228"/>
      <c r="C244" s="210"/>
      <c r="D244" s="210"/>
      <c r="E244" s="210"/>
      <c r="F244" s="210"/>
      <c r="G244" s="228"/>
      <c r="H244" s="601"/>
    </row>
    <row r="245" spans="1:8" s="1" customFormat="1">
      <c r="A245" s="196" t="s">
        <v>722</v>
      </c>
      <c r="B245" s="228"/>
      <c r="C245" s="210"/>
      <c r="D245" s="210"/>
      <c r="E245" s="210"/>
      <c r="F245" s="210"/>
      <c r="G245" s="228"/>
      <c r="H245" s="601"/>
    </row>
    <row r="246" spans="1:8" s="1" customFormat="1">
      <c r="H246" s="223"/>
    </row>
    <row r="247" spans="1:8" s="1" customFormat="1" ht="15.75" thickBot="1">
      <c r="A247" s="7" t="s">
        <v>88</v>
      </c>
      <c r="B247" s="6"/>
      <c r="C247" s="5"/>
      <c r="D247" s="3"/>
      <c r="E247" s="3"/>
      <c r="F247" s="6"/>
      <c r="G247" s="5" t="s">
        <v>89</v>
      </c>
      <c r="H247" s="223"/>
    </row>
    <row r="248" spans="1:8" s="1" customFormat="1">
      <c r="A248" s="346"/>
      <c r="B248" s="367" t="s">
        <v>653</v>
      </c>
      <c r="C248" s="347" t="s">
        <v>720</v>
      </c>
      <c r="D248" s="349" t="s">
        <v>655</v>
      </c>
      <c r="E248" s="351" t="s">
        <v>656</v>
      </c>
      <c r="F248" s="180"/>
      <c r="G248" s="346" t="s">
        <v>293</v>
      </c>
      <c r="H248" s="6"/>
    </row>
    <row r="249" spans="1:8" s="1" customFormat="1">
      <c r="A249" s="350"/>
      <c r="B249" s="368"/>
      <c r="C249" s="180"/>
      <c r="D249" s="353"/>
      <c r="E249" s="354"/>
      <c r="F249" s="180"/>
      <c r="G249" s="350"/>
      <c r="H249" s="6"/>
    </row>
    <row r="250" spans="1:8" s="1" customFormat="1">
      <c r="A250" s="355" t="s">
        <v>86</v>
      </c>
      <c r="B250" s="406">
        <v>0</v>
      </c>
      <c r="C250" s="232">
        <v>733</v>
      </c>
      <c r="D250" s="232">
        <v>1563</v>
      </c>
      <c r="E250" s="407">
        <v>962</v>
      </c>
      <c r="F250" s="210"/>
      <c r="G250" s="395">
        <v>3258</v>
      </c>
      <c r="H250" s="6"/>
    </row>
    <row r="251" spans="1:8" s="1" customFormat="1">
      <c r="A251" s="355" t="s">
        <v>291</v>
      </c>
      <c r="B251" s="406">
        <v>0</v>
      </c>
      <c r="C251" s="232">
        <v>-26</v>
      </c>
      <c r="D251" s="232">
        <v>35</v>
      </c>
      <c r="E251" s="407">
        <v>-62</v>
      </c>
      <c r="F251" s="210"/>
      <c r="G251" s="395">
        <v>-53</v>
      </c>
      <c r="H251" s="6"/>
    </row>
    <row r="252" spans="1:8" s="1" customFormat="1">
      <c r="A252" s="355" t="s">
        <v>493</v>
      </c>
      <c r="B252" s="438">
        <v>0</v>
      </c>
      <c r="C252" s="232">
        <v>-25</v>
      </c>
      <c r="D252" s="232">
        <v>21</v>
      </c>
      <c r="E252" s="407">
        <v>-62</v>
      </c>
      <c r="F252" s="210"/>
      <c r="G252" s="395">
        <v>-66</v>
      </c>
      <c r="H252" s="6"/>
    </row>
    <row r="253" spans="1:8" s="1" customFormat="1">
      <c r="A253" s="376" t="s">
        <v>292</v>
      </c>
      <c r="B253" s="409" t="s">
        <v>650</v>
      </c>
      <c r="C253" s="377" t="s">
        <v>650</v>
      </c>
      <c r="D253" s="377">
        <v>2.2392834293026232E-2</v>
      </c>
      <c r="E253" s="410" t="s">
        <v>650</v>
      </c>
      <c r="F253" s="204"/>
      <c r="G253" s="423" t="s">
        <v>650</v>
      </c>
      <c r="H253" s="6"/>
    </row>
    <row r="254" spans="1:8" s="1" customFormat="1">
      <c r="A254" s="379" t="s">
        <v>665</v>
      </c>
      <c r="B254" s="439"/>
      <c r="C254" s="440"/>
      <c r="D254" s="440"/>
      <c r="E254" s="441"/>
      <c r="F254" s="210"/>
      <c r="G254" s="389"/>
      <c r="H254" s="6"/>
    </row>
    <row r="255" spans="1:8" s="1" customFormat="1" ht="15.75" thickBot="1">
      <c r="A255" s="362" t="s">
        <v>664</v>
      </c>
      <c r="B255" s="442">
        <v>0</v>
      </c>
      <c r="C255" s="424">
        <v>-1.4</v>
      </c>
      <c r="D255" s="424">
        <v>1.1000000000000001</v>
      </c>
      <c r="E255" s="413">
        <v>-3.1</v>
      </c>
      <c r="F255" s="210"/>
      <c r="G255" s="403">
        <v>-3.4</v>
      </c>
      <c r="H255" s="6"/>
    </row>
    <row r="256" spans="1:8" s="1" customFormat="1">
      <c r="A256" s="178" t="s">
        <v>835</v>
      </c>
      <c r="B256" s="3"/>
      <c r="C256" s="3"/>
      <c r="D256" s="3"/>
      <c r="E256" s="3"/>
      <c r="F256" s="6"/>
      <c r="G256" s="5"/>
      <c r="H256" s="6"/>
    </row>
    <row r="257" spans="1:8" s="1" customFormat="1">
      <c r="A257" s="178"/>
      <c r="B257" s="3"/>
      <c r="C257" s="3"/>
      <c r="D257" s="3"/>
      <c r="E257" s="3"/>
      <c r="F257" s="6"/>
      <c r="G257" s="5"/>
      <c r="H257" s="6"/>
    </row>
    <row r="258" spans="1:8" s="1" customFormat="1">
      <c r="A258" s="178"/>
      <c r="B258" s="3"/>
      <c r="C258" s="3"/>
      <c r="D258" s="3"/>
      <c r="E258" s="3"/>
      <c r="F258" s="6"/>
      <c r="G258" s="5"/>
      <c r="H258" s="6"/>
    </row>
    <row r="259" spans="1:8" s="1" customFormat="1">
      <c r="B259" s="3"/>
      <c r="C259" s="3"/>
      <c r="D259" s="3"/>
      <c r="E259" s="3"/>
      <c r="F259" s="6"/>
      <c r="G259" s="5"/>
      <c r="H259" s="6"/>
    </row>
    <row r="260" spans="1:8" s="1" customFormat="1">
      <c r="A260" s="178"/>
      <c r="B260" s="3"/>
      <c r="C260" s="3"/>
      <c r="D260" s="3"/>
      <c r="E260" s="3"/>
      <c r="F260" s="6"/>
      <c r="G260" s="5"/>
      <c r="H260" s="6"/>
    </row>
    <row r="261" spans="1:8" s="1" customFormat="1">
      <c r="A261" s="178"/>
      <c r="B261" s="3"/>
      <c r="C261" s="3"/>
      <c r="D261" s="3"/>
      <c r="E261" s="3"/>
      <c r="F261" s="6"/>
      <c r="G261" s="5"/>
      <c r="H261" s="6"/>
    </row>
    <row r="262" spans="1:8" s="1" customFormat="1">
      <c r="A262" s="178"/>
      <c r="B262" s="3"/>
      <c r="C262" s="3"/>
      <c r="D262" s="3"/>
      <c r="E262" s="3"/>
      <c r="F262" s="6"/>
      <c r="G262" s="5"/>
      <c r="H262" s="6"/>
    </row>
    <row r="263" spans="1:8" s="1" customFormat="1" ht="20.25">
      <c r="A263" s="344" t="s">
        <v>897</v>
      </c>
      <c r="B263" s="3"/>
      <c r="C263" s="3"/>
      <c r="D263" s="3"/>
      <c r="E263" s="3"/>
      <c r="F263" s="6"/>
      <c r="G263" s="5"/>
      <c r="H263" s="228"/>
    </row>
    <row r="264" spans="1:8" s="1" customFormat="1">
      <c r="A264" s="345"/>
      <c r="B264" s="3"/>
      <c r="C264" s="3"/>
      <c r="D264" s="3"/>
      <c r="E264" s="3"/>
      <c r="F264" s="6"/>
      <c r="G264" s="5"/>
      <c r="H264" s="228"/>
    </row>
    <row r="265" spans="1:8" s="1" customFormat="1" ht="15.75" thickBot="1">
      <c r="A265" s="7" t="s">
        <v>84</v>
      </c>
      <c r="B265" s="6"/>
      <c r="C265" s="5"/>
      <c r="D265" s="3"/>
      <c r="E265" s="3"/>
      <c r="F265" s="6"/>
      <c r="G265" s="5" t="s">
        <v>90</v>
      </c>
      <c r="H265" s="228"/>
    </row>
    <row r="266" spans="1:8" s="1" customFormat="1">
      <c r="A266" s="346"/>
      <c r="B266" s="347" t="s">
        <v>967</v>
      </c>
      <c r="C266" s="348" t="s">
        <v>968</v>
      </c>
      <c r="D266" s="349" t="s">
        <v>969</v>
      </c>
      <c r="E266" s="351" t="s">
        <v>648</v>
      </c>
      <c r="F266" s="180"/>
      <c r="G266" s="346" t="s">
        <v>649</v>
      </c>
      <c r="H266" s="228"/>
    </row>
    <row r="267" spans="1:8" s="1" customFormat="1">
      <c r="A267" s="350"/>
      <c r="B267" s="180"/>
      <c r="C267" s="352"/>
      <c r="D267" s="353"/>
      <c r="E267" s="354"/>
      <c r="F267" s="180"/>
      <c r="G267" s="350"/>
      <c r="H267" s="228"/>
    </row>
    <row r="268" spans="1:8" s="1" customFormat="1">
      <c r="A268" s="355" t="s">
        <v>82</v>
      </c>
      <c r="B268" s="228">
        <v>130.4</v>
      </c>
      <c r="C268" s="415">
        <v>133.80000000000001</v>
      </c>
      <c r="D268" s="356">
        <v>117.6</v>
      </c>
      <c r="E268" s="388">
        <v>131.19999999999999</v>
      </c>
      <c r="F268" s="210"/>
      <c r="G268" s="389">
        <v>513</v>
      </c>
      <c r="H268" s="436"/>
    </row>
    <row r="269" spans="1:8" s="1" customFormat="1">
      <c r="A269" s="358" t="s">
        <v>494</v>
      </c>
      <c r="B269" s="416">
        <v>14.3</v>
      </c>
      <c r="C269" s="417">
        <v>15.9</v>
      </c>
      <c r="D269" s="1063">
        <v>13.7</v>
      </c>
      <c r="E269" s="427">
        <v>19.3</v>
      </c>
      <c r="F269" s="210"/>
      <c r="G269" s="391">
        <v>63.2</v>
      </c>
      <c r="H269" s="228"/>
    </row>
    <row r="270" spans="1:8" s="1" customFormat="1" ht="15.75" thickBot="1">
      <c r="A270" s="362" t="s">
        <v>83</v>
      </c>
      <c r="B270" s="363">
        <v>0.10966257668711657</v>
      </c>
      <c r="C270" s="365">
        <v>0.11883408071748879</v>
      </c>
      <c r="D270" s="364">
        <v>0.11649659863945579</v>
      </c>
      <c r="E270" s="392">
        <v>0.14710365853658539</v>
      </c>
      <c r="F270" s="204"/>
      <c r="G270" s="393">
        <v>0.12319688109161794</v>
      </c>
      <c r="H270" s="228"/>
    </row>
    <row r="271" spans="1:8" s="1" customFormat="1">
      <c r="A271" s="196" t="s">
        <v>599</v>
      </c>
      <c r="B271" s="228"/>
      <c r="C271" s="210"/>
      <c r="D271" s="210"/>
      <c r="E271" s="210"/>
      <c r="F271" s="210"/>
      <c r="G271" s="228"/>
      <c r="H271" s="228"/>
    </row>
    <row r="272" spans="1:8" s="1" customFormat="1">
      <c r="A272" s="196"/>
      <c r="B272" s="228"/>
      <c r="C272" s="210"/>
      <c r="D272" s="210"/>
      <c r="E272" s="210"/>
      <c r="F272" s="210"/>
      <c r="G272" s="228"/>
      <c r="H272" s="228"/>
    </row>
    <row r="273" spans="1:8" s="1" customFormat="1">
      <c r="A273" s="2"/>
      <c r="B273" s="2"/>
      <c r="C273" s="2"/>
      <c r="D273" s="2"/>
      <c r="E273" s="2"/>
      <c r="G273" s="2"/>
      <c r="H273" s="228"/>
    </row>
    <row r="274" spans="1:8" s="1" customFormat="1" ht="15.75" thickBot="1">
      <c r="A274" s="7" t="s">
        <v>87</v>
      </c>
      <c r="B274" s="6"/>
      <c r="C274" s="5"/>
      <c r="D274" s="3"/>
      <c r="E274" s="3"/>
      <c r="F274" s="6"/>
      <c r="G274" s="5" t="s">
        <v>85</v>
      </c>
      <c r="H274" s="228"/>
    </row>
    <row r="275" spans="1:8" s="1" customFormat="1">
      <c r="A275" s="346"/>
      <c r="B275" s="367" t="s">
        <v>653</v>
      </c>
      <c r="C275" s="347" t="s">
        <v>654</v>
      </c>
      <c r="D275" s="349" t="s">
        <v>655</v>
      </c>
      <c r="E275" s="351" t="s">
        <v>656</v>
      </c>
      <c r="F275" s="180"/>
      <c r="G275" s="346" t="s">
        <v>293</v>
      </c>
      <c r="H275" s="228"/>
    </row>
    <row r="276" spans="1:8" s="1" customFormat="1">
      <c r="A276" s="350"/>
      <c r="B276" s="368"/>
      <c r="C276" s="180"/>
      <c r="D276" s="353"/>
      <c r="E276" s="354"/>
      <c r="F276" s="180"/>
      <c r="G276" s="350"/>
      <c r="H276" s="228"/>
    </row>
    <row r="277" spans="1:8" s="1" customFormat="1">
      <c r="A277" s="355" t="s">
        <v>86</v>
      </c>
      <c r="B277" s="406">
        <v>1125</v>
      </c>
      <c r="C277" s="232">
        <v>1305</v>
      </c>
      <c r="D277" s="232">
        <v>1437</v>
      </c>
      <c r="E277" s="407">
        <v>1338</v>
      </c>
      <c r="F277" s="210"/>
      <c r="G277" s="395">
        <v>5206</v>
      </c>
      <c r="H277" s="228"/>
    </row>
    <row r="278" spans="1:8" s="1" customFormat="1">
      <c r="A278" s="355" t="s">
        <v>831</v>
      </c>
      <c r="B278" s="406">
        <v>-101</v>
      </c>
      <c r="C278" s="232">
        <v>39</v>
      </c>
      <c r="D278" s="232">
        <v>46</v>
      </c>
      <c r="E278" s="407">
        <v>97</v>
      </c>
      <c r="F278" s="210"/>
      <c r="G278" s="395">
        <v>81</v>
      </c>
      <c r="H278" s="4"/>
    </row>
    <row r="279" spans="1:8" s="1" customFormat="1">
      <c r="A279" s="355" t="s">
        <v>493</v>
      </c>
      <c r="B279" s="406">
        <v>-81</v>
      </c>
      <c r="C279" s="232">
        <v>62</v>
      </c>
      <c r="D279" s="232">
        <v>44</v>
      </c>
      <c r="E279" s="407">
        <v>82</v>
      </c>
      <c r="F279" s="210"/>
      <c r="G279" s="396">
        <v>108</v>
      </c>
      <c r="H279" s="601"/>
    </row>
    <row r="280" spans="1:8" s="1" customFormat="1">
      <c r="A280" s="376" t="s">
        <v>290</v>
      </c>
      <c r="B280" s="409" t="s">
        <v>650</v>
      </c>
      <c r="C280" s="377">
        <v>2.9885057471264367E-2</v>
      </c>
      <c r="D280" s="377">
        <v>3.2011134307585246E-2</v>
      </c>
      <c r="E280" s="410">
        <v>7.2496263079222717E-2</v>
      </c>
      <c r="F280" s="204"/>
      <c r="G280" s="399">
        <v>1.5558970418747599E-2</v>
      </c>
      <c r="H280" s="601"/>
    </row>
    <row r="281" spans="1:8" s="1" customFormat="1">
      <c r="A281" s="379" t="s">
        <v>652</v>
      </c>
      <c r="B281" s="439">
        <v>6.7</v>
      </c>
      <c r="C281" s="440">
        <v>7.1</v>
      </c>
      <c r="D281" s="440">
        <v>8</v>
      </c>
      <c r="E281" s="441">
        <v>8.8000000000000007</v>
      </c>
      <c r="F281" s="210"/>
      <c r="G281" s="401">
        <v>30.5</v>
      </c>
      <c r="H281" s="601"/>
    </row>
    <row r="282" spans="1:8" s="1" customFormat="1">
      <c r="A282" s="379" t="s">
        <v>665</v>
      </c>
      <c r="B282" s="380"/>
      <c r="C282" s="443"/>
      <c r="D282" s="443"/>
      <c r="E282" s="444"/>
      <c r="F282" s="210"/>
      <c r="G282" s="401"/>
      <c r="H282" s="601"/>
    </row>
    <row r="283" spans="1:8" s="1" customFormat="1" ht="15.75" thickBot="1">
      <c r="A283" s="362" t="s">
        <v>664</v>
      </c>
      <c r="B283" s="412">
        <v>-5.8</v>
      </c>
      <c r="C283" s="424">
        <v>4</v>
      </c>
      <c r="D283" s="424">
        <v>2.8</v>
      </c>
      <c r="E283" s="413">
        <v>5.4</v>
      </c>
      <c r="F283" s="210"/>
      <c r="G283" s="403">
        <v>6.4</v>
      </c>
      <c r="H283" s="601"/>
    </row>
    <row r="284" spans="1:8" s="1" customFormat="1">
      <c r="A284" s="196" t="s">
        <v>721</v>
      </c>
      <c r="B284" s="228"/>
      <c r="C284" s="210"/>
      <c r="D284" s="210"/>
      <c r="E284" s="210"/>
      <c r="F284" s="210"/>
      <c r="G284" s="228"/>
      <c r="H284" s="601"/>
    </row>
    <row r="285" spans="1:8" s="1" customFormat="1">
      <c r="A285" s="196" t="s">
        <v>722</v>
      </c>
      <c r="B285" s="228"/>
      <c r="C285" s="210"/>
      <c r="D285" s="210"/>
      <c r="E285" s="210"/>
      <c r="F285" s="210"/>
      <c r="G285" s="228"/>
      <c r="H285" s="601"/>
    </row>
    <row r="286" spans="1:8" s="1" customFormat="1">
      <c r="C286" s="2"/>
      <c r="D286" s="2"/>
      <c r="E286" s="2"/>
      <c r="F286" s="2"/>
      <c r="G286" s="2"/>
      <c r="H286" s="223"/>
    </row>
    <row r="287" spans="1:8" s="1" customFormat="1">
      <c r="C287" s="2"/>
      <c r="D287" s="2"/>
      <c r="E287" s="2"/>
      <c r="F287" s="2"/>
      <c r="G287" s="2"/>
      <c r="H287" s="223"/>
    </row>
    <row r="288" spans="1:8" s="1" customFormat="1" ht="20.25">
      <c r="A288" s="344" t="s">
        <v>898</v>
      </c>
      <c r="B288" s="3"/>
      <c r="C288" s="3"/>
      <c r="D288" s="3"/>
      <c r="E288" s="3"/>
      <c r="F288" s="6"/>
      <c r="G288" s="5"/>
      <c r="H288" s="601"/>
    </row>
    <row r="289" spans="1:8" s="1" customFormat="1">
      <c r="A289" s="345"/>
      <c r="B289" s="3"/>
      <c r="C289" s="3"/>
      <c r="D289" s="3"/>
      <c r="E289" s="3"/>
      <c r="F289" s="6"/>
      <c r="G289" s="5"/>
      <c r="H289" s="601"/>
    </row>
    <row r="290" spans="1:8" s="1" customFormat="1" ht="15.75" thickBot="1">
      <c r="A290" s="7" t="s">
        <v>84</v>
      </c>
      <c r="B290" s="6"/>
      <c r="C290" s="5"/>
      <c r="D290" s="3"/>
      <c r="E290" s="3"/>
      <c r="F290" s="6"/>
      <c r="G290" s="5" t="s">
        <v>90</v>
      </c>
      <c r="H290" s="601"/>
    </row>
    <row r="291" spans="1:8" s="1" customFormat="1">
      <c r="A291" s="346"/>
      <c r="B291" s="347" t="s">
        <v>967</v>
      </c>
      <c r="C291" s="348" t="s">
        <v>968</v>
      </c>
      <c r="D291" s="349" t="s">
        <v>969</v>
      </c>
      <c r="E291" s="351" t="s">
        <v>648</v>
      </c>
      <c r="F291" s="180"/>
      <c r="G291" s="346" t="s">
        <v>649</v>
      </c>
      <c r="H291" s="601"/>
    </row>
    <row r="292" spans="1:8" s="1" customFormat="1">
      <c r="A292" s="350"/>
      <c r="B292" s="180"/>
      <c r="C292" s="352"/>
      <c r="D292" s="353"/>
      <c r="E292" s="354"/>
      <c r="F292" s="180"/>
      <c r="G292" s="350"/>
      <c r="H292" s="601"/>
    </row>
    <row r="293" spans="1:8" s="1" customFormat="1">
      <c r="A293" s="355" t="s">
        <v>82</v>
      </c>
      <c r="B293" s="228">
        <v>112.1</v>
      </c>
      <c r="C293" s="415">
        <v>110.4</v>
      </c>
      <c r="D293" s="356">
        <v>115.5</v>
      </c>
      <c r="E293" s="388">
        <v>128.6</v>
      </c>
      <c r="F293" s="210"/>
      <c r="G293" s="389">
        <v>466.6</v>
      </c>
      <c r="H293" s="601"/>
    </row>
    <row r="294" spans="1:8" s="1" customFormat="1">
      <c r="A294" s="358" t="s">
        <v>494</v>
      </c>
      <c r="B294" s="434">
        <v>11.8</v>
      </c>
      <c r="C294" s="435">
        <v>7.6</v>
      </c>
      <c r="D294" s="1064">
        <v>4.3</v>
      </c>
      <c r="E294" s="445">
        <v>6</v>
      </c>
      <c r="F294" s="436"/>
      <c r="G294" s="437">
        <v>29.6</v>
      </c>
      <c r="H294" s="601"/>
    </row>
    <row r="295" spans="1:8" s="1" customFormat="1" ht="15.75" thickBot="1">
      <c r="A295" s="362" t="s">
        <v>83</v>
      </c>
      <c r="B295" s="363">
        <v>0.10526315789473685</v>
      </c>
      <c r="C295" s="365">
        <v>6.8840579710144914E-2</v>
      </c>
      <c r="D295" s="364">
        <v>3.722943722943723E-2</v>
      </c>
      <c r="E295" s="392">
        <v>4.6656298600311043E-2</v>
      </c>
      <c r="F295" s="204"/>
      <c r="G295" s="393">
        <v>6.3437633947706809E-2</v>
      </c>
      <c r="H295" s="223"/>
    </row>
    <row r="296" spans="1:8" s="1" customFormat="1">
      <c r="A296" s="196"/>
      <c r="B296" s="228"/>
      <c r="C296" s="210"/>
      <c r="D296" s="210"/>
      <c r="E296" s="210"/>
      <c r="F296" s="210"/>
      <c r="G296" s="228"/>
      <c r="H296" s="4"/>
    </row>
    <row r="297" spans="1:8" s="1" customFormat="1">
      <c r="A297" s="196"/>
      <c r="B297" s="228"/>
      <c r="C297" s="210"/>
      <c r="D297" s="210"/>
      <c r="E297" s="210"/>
      <c r="F297" s="210"/>
      <c r="G297" s="228"/>
      <c r="H297" s="4"/>
    </row>
    <row r="298" spans="1:8" s="1" customFormat="1">
      <c r="A298" s="2"/>
      <c r="B298" s="2"/>
      <c r="C298" s="2"/>
      <c r="D298" s="2"/>
      <c r="E298" s="2"/>
      <c r="G298" s="2"/>
      <c r="H298" s="4"/>
    </row>
    <row r="299" spans="1:8" s="1" customFormat="1" ht="15.75" thickBot="1">
      <c r="A299" s="7" t="s">
        <v>87</v>
      </c>
      <c r="B299" s="6"/>
      <c r="C299" s="5"/>
      <c r="D299" s="3"/>
      <c r="E299" s="3"/>
      <c r="F299" s="6"/>
      <c r="G299" s="5" t="s">
        <v>85</v>
      </c>
    </row>
    <row r="300" spans="1:8" s="1" customFormat="1">
      <c r="A300" s="346"/>
      <c r="B300" s="367" t="s">
        <v>653</v>
      </c>
      <c r="C300" s="347" t="s">
        <v>654</v>
      </c>
      <c r="D300" s="349" t="s">
        <v>655</v>
      </c>
      <c r="E300" s="351" t="s">
        <v>656</v>
      </c>
      <c r="F300" s="180"/>
      <c r="G300" s="346" t="s">
        <v>293</v>
      </c>
    </row>
    <row r="301" spans="1:8" s="1" customFormat="1">
      <c r="A301" s="350"/>
      <c r="B301" s="368"/>
      <c r="C301" s="180"/>
      <c r="D301" s="353"/>
      <c r="E301" s="354"/>
      <c r="F301" s="180"/>
      <c r="G301" s="350"/>
    </row>
    <row r="302" spans="1:8" s="1" customFormat="1">
      <c r="A302" s="355" t="s">
        <v>86</v>
      </c>
      <c r="B302" s="406">
        <v>950</v>
      </c>
      <c r="C302" s="232">
        <v>869</v>
      </c>
      <c r="D302" s="232">
        <v>1235</v>
      </c>
      <c r="E302" s="407">
        <v>806</v>
      </c>
      <c r="F302" s="210"/>
      <c r="G302" s="395">
        <v>3860</v>
      </c>
    </row>
    <row r="303" spans="1:8" s="1" customFormat="1">
      <c r="A303" s="355" t="s">
        <v>831</v>
      </c>
      <c r="B303" s="406">
        <v>-98</v>
      </c>
      <c r="C303" s="232">
        <v>-116</v>
      </c>
      <c r="D303" s="232">
        <v>-78</v>
      </c>
      <c r="E303" s="407">
        <v>-113</v>
      </c>
      <c r="F303" s="210"/>
      <c r="G303" s="395">
        <v>-406</v>
      </c>
    </row>
    <row r="304" spans="1:8" s="1" customFormat="1">
      <c r="A304" s="355" t="s">
        <v>493</v>
      </c>
      <c r="B304" s="406">
        <v>-83</v>
      </c>
      <c r="C304" s="232">
        <v>-93</v>
      </c>
      <c r="D304" s="232">
        <v>-76</v>
      </c>
      <c r="E304" s="407">
        <v>-104</v>
      </c>
      <c r="F304" s="210"/>
      <c r="G304" s="396">
        <v>-356</v>
      </c>
    </row>
    <row r="305" spans="1:7" s="1" customFormat="1">
      <c r="A305" s="376" t="s">
        <v>290</v>
      </c>
      <c r="B305" s="409" t="s">
        <v>650</v>
      </c>
      <c r="C305" s="377" t="s">
        <v>650</v>
      </c>
      <c r="D305" s="377" t="s">
        <v>650</v>
      </c>
      <c r="E305" s="410" t="s">
        <v>650</v>
      </c>
      <c r="F305" s="204"/>
      <c r="G305" s="399" t="s">
        <v>650</v>
      </c>
    </row>
    <row r="306" spans="1:7" s="1" customFormat="1">
      <c r="A306" s="379" t="s">
        <v>652</v>
      </c>
      <c r="B306" s="439">
        <v>4.9000000000000004</v>
      </c>
      <c r="C306" s="440">
        <v>4.8</v>
      </c>
      <c r="D306" s="440">
        <v>7.1</v>
      </c>
      <c r="E306" s="441">
        <v>5.4</v>
      </c>
      <c r="F306" s="210"/>
      <c r="G306" s="401">
        <v>22.1</v>
      </c>
    </row>
    <row r="307" spans="1:7" s="1" customFormat="1">
      <c r="A307" s="379" t="s">
        <v>665</v>
      </c>
      <c r="B307" s="380"/>
      <c r="C307" s="443"/>
      <c r="D307" s="443"/>
      <c r="E307" s="444"/>
      <c r="F307" s="210"/>
      <c r="G307" s="401"/>
    </row>
    <row r="308" spans="1:7" s="1" customFormat="1" ht="15.75" thickBot="1">
      <c r="A308" s="362" t="s">
        <v>664</v>
      </c>
      <c r="B308" s="412">
        <v>-4.8</v>
      </c>
      <c r="C308" s="424">
        <v>-5.4</v>
      </c>
      <c r="D308" s="424">
        <v>-4.2</v>
      </c>
      <c r="E308" s="413">
        <v>-6.4</v>
      </c>
      <c r="F308" s="210"/>
      <c r="G308" s="403">
        <v>-20.8</v>
      </c>
    </row>
    <row r="309" spans="1:7" s="1" customFormat="1">
      <c r="A309" s="196" t="s">
        <v>721</v>
      </c>
      <c r="B309" s="228"/>
      <c r="C309" s="210"/>
      <c r="D309" s="210"/>
      <c r="E309" s="210"/>
      <c r="F309" s="210"/>
      <c r="G309" s="228"/>
    </row>
    <row r="310" spans="1:7" s="1" customFormat="1">
      <c r="A310" s="196" t="s">
        <v>722</v>
      </c>
      <c r="B310" s="228"/>
      <c r="C310" s="210"/>
      <c r="D310" s="210"/>
      <c r="E310" s="210"/>
      <c r="F310" s="210"/>
      <c r="G310" s="228"/>
    </row>
    <row r="311" spans="1:7" s="1" customFormat="1"/>
    <row r="312" spans="1:7" s="1" customFormat="1"/>
    <row r="313" spans="1:7" s="1" customFormat="1" ht="20.25">
      <c r="A313" s="344" t="s">
        <v>899</v>
      </c>
      <c r="B313" s="3"/>
      <c r="C313" s="3"/>
      <c r="D313" s="3"/>
      <c r="E313" s="3"/>
      <c r="F313" s="6"/>
      <c r="G313" s="5"/>
    </row>
    <row r="314" spans="1:7" s="1" customFormat="1">
      <c r="A314" s="345"/>
      <c r="B314" s="3"/>
      <c r="C314" s="3"/>
      <c r="D314" s="3"/>
      <c r="E314" s="3"/>
      <c r="F314" s="6"/>
      <c r="G314" s="5"/>
    </row>
    <row r="315" spans="1:7" s="1" customFormat="1" ht="15.75" thickBot="1">
      <c r="A315" s="7" t="s">
        <v>84</v>
      </c>
      <c r="B315" s="6"/>
      <c r="C315" s="5"/>
      <c r="D315" s="3"/>
      <c r="E315" s="3"/>
      <c r="F315" s="6"/>
      <c r="G315" s="5" t="s">
        <v>90</v>
      </c>
    </row>
    <row r="316" spans="1:7" s="1" customFormat="1">
      <c r="A316" s="346"/>
      <c r="B316" s="347" t="s">
        <v>967</v>
      </c>
      <c r="C316" s="348" t="s">
        <v>968</v>
      </c>
      <c r="D316" s="349" t="s">
        <v>969</v>
      </c>
      <c r="E316" s="351" t="s">
        <v>648</v>
      </c>
      <c r="F316" s="180"/>
      <c r="G316" s="346" t="s">
        <v>649</v>
      </c>
    </row>
    <row r="317" spans="1:7" s="1" customFormat="1">
      <c r="A317" s="350"/>
      <c r="B317" s="180"/>
      <c r="C317" s="352"/>
      <c r="D317" s="353"/>
      <c r="E317" s="354"/>
      <c r="F317" s="180"/>
      <c r="G317" s="350"/>
    </row>
    <row r="318" spans="1:7" s="1" customFormat="1">
      <c r="A318" s="355" t="s">
        <v>82</v>
      </c>
      <c r="B318" s="228">
        <v>111.6</v>
      </c>
      <c r="C318" s="415">
        <v>93.7</v>
      </c>
      <c r="D318" s="356">
        <v>110.6</v>
      </c>
      <c r="E318" s="388">
        <v>131.4</v>
      </c>
      <c r="F318" s="210"/>
      <c r="G318" s="389">
        <v>447.2</v>
      </c>
    </row>
    <row r="319" spans="1:7" s="1" customFormat="1">
      <c r="A319" s="358" t="s">
        <v>494</v>
      </c>
      <c r="B319" s="434">
        <v>10.4</v>
      </c>
      <c r="C319" s="435">
        <v>0.9</v>
      </c>
      <c r="D319" s="1064">
        <v>3.4</v>
      </c>
      <c r="E319" s="445">
        <v>13.1</v>
      </c>
      <c r="F319" s="436"/>
      <c r="G319" s="437">
        <v>27.8</v>
      </c>
    </row>
    <row r="320" spans="1:7" s="1" customFormat="1" ht="15.75" thickBot="1">
      <c r="A320" s="362" t="s">
        <v>83</v>
      </c>
      <c r="B320" s="363">
        <v>9.3189964157706098E-2</v>
      </c>
      <c r="C320" s="365">
        <v>9.6051227321237997E-3</v>
      </c>
      <c r="D320" s="364">
        <v>3.0741410488245934E-2</v>
      </c>
      <c r="E320" s="392">
        <v>9.9695585996955854E-2</v>
      </c>
      <c r="F320" s="204"/>
      <c r="G320" s="393">
        <v>6.2164579606440076E-2</v>
      </c>
    </row>
    <row r="321" spans="1:13" s="1" customFormat="1">
      <c r="A321" s="196"/>
      <c r="B321" s="228"/>
      <c r="C321" s="210"/>
      <c r="D321" s="210"/>
      <c r="E321" s="210"/>
      <c r="F321" s="210"/>
      <c r="G321" s="228"/>
    </row>
    <row r="322" spans="1:13" s="1" customFormat="1">
      <c r="A322" s="196"/>
      <c r="B322" s="228"/>
      <c r="C322" s="210"/>
      <c r="D322" s="210"/>
      <c r="E322" s="210"/>
      <c r="F322" s="210"/>
      <c r="G322" s="228"/>
    </row>
    <row r="323" spans="1:13" s="1" customFormat="1">
      <c r="A323" s="2"/>
      <c r="B323" s="2"/>
      <c r="C323" s="2"/>
      <c r="D323" s="2"/>
      <c r="E323" s="2"/>
      <c r="G323" s="2"/>
    </row>
    <row r="324" spans="1:13" s="1" customFormat="1" ht="15.75" thickBot="1">
      <c r="A324" s="7" t="s">
        <v>87</v>
      </c>
      <c r="B324" s="6"/>
      <c r="C324" s="5"/>
      <c r="D324" s="3"/>
      <c r="E324" s="3"/>
      <c r="F324" s="6"/>
      <c r="G324" s="5" t="s">
        <v>85</v>
      </c>
    </row>
    <row r="325" spans="1:13" s="1" customFormat="1">
      <c r="A325" s="346"/>
      <c r="B325" s="367" t="s">
        <v>653</v>
      </c>
      <c r="C325" s="347" t="s">
        <v>654</v>
      </c>
      <c r="D325" s="349" t="s">
        <v>655</v>
      </c>
      <c r="E325" s="351" t="s">
        <v>656</v>
      </c>
      <c r="F325" s="180"/>
      <c r="G325" s="346" t="s">
        <v>293</v>
      </c>
    </row>
    <row r="326" spans="1:13" s="1" customFormat="1">
      <c r="A326" s="350"/>
      <c r="B326" s="368"/>
      <c r="C326" s="180"/>
      <c r="D326" s="353"/>
      <c r="E326" s="354"/>
      <c r="F326" s="180"/>
      <c r="G326" s="350"/>
    </row>
    <row r="327" spans="1:13" s="1" customFormat="1">
      <c r="A327" s="355" t="s">
        <v>86</v>
      </c>
      <c r="B327" s="406">
        <v>0</v>
      </c>
      <c r="C327" s="232">
        <v>0</v>
      </c>
      <c r="D327" s="232">
        <v>1046</v>
      </c>
      <c r="E327" s="407">
        <v>1122</v>
      </c>
      <c r="F327" s="210"/>
      <c r="G327" s="395">
        <v>2168</v>
      </c>
    </row>
    <row r="328" spans="1:13" s="1" customFormat="1">
      <c r="A328" s="355" t="s">
        <v>831</v>
      </c>
      <c r="B328" s="406">
        <v>0</v>
      </c>
      <c r="C328" s="232">
        <v>0</v>
      </c>
      <c r="D328" s="232">
        <v>-152</v>
      </c>
      <c r="E328" s="446">
        <v>0</v>
      </c>
      <c r="F328" s="210"/>
      <c r="G328" s="395">
        <v>-152</v>
      </c>
    </row>
    <row r="329" spans="1:13" s="1" customFormat="1">
      <c r="A329" s="355" t="s">
        <v>493</v>
      </c>
      <c r="B329" s="406">
        <v>0</v>
      </c>
      <c r="C329" s="232">
        <v>0</v>
      </c>
      <c r="D329" s="232">
        <v>-139</v>
      </c>
      <c r="E329" s="446">
        <v>3</v>
      </c>
      <c r="F329" s="210"/>
      <c r="G329" s="396">
        <v>-136</v>
      </c>
    </row>
    <row r="330" spans="1:13" s="1" customFormat="1">
      <c r="A330" s="376" t="s">
        <v>290</v>
      </c>
      <c r="B330" s="447" t="s">
        <v>650</v>
      </c>
      <c r="C330" s="447" t="s">
        <v>650</v>
      </c>
      <c r="D330" s="377" t="s">
        <v>650</v>
      </c>
      <c r="E330" s="410">
        <v>0</v>
      </c>
      <c r="F330" s="204"/>
      <c r="G330" s="396">
        <v>0</v>
      </c>
      <c r="I330" s="2"/>
      <c r="J330" s="2"/>
      <c r="K330" s="2"/>
      <c r="L330" s="2"/>
      <c r="M330" s="2"/>
    </row>
    <row r="331" spans="1:13" s="1" customFormat="1">
      <c r="A331" s="379" t="s">
        <v>652</v>
      </c>
      <c r="B331" s="439">
        <v>0</v>
      </c>
      <c r="C331" s="440">
        <v>0</v>
      </c>
      <c r="D331" s="440">
        <v>6.8</v>
      </c>
      <c r="E331" s="441">
        <v>5.5</v>
      </c>
      <c r="F331" s="436"/>
      <c r="G331" s="448">
        <v>12.3</v>
      </c>
      <c r="I331" s="2"/>
      <c r="J331" s="2"/>
      <c r="K331" s="2"/>
      <c r="L331" s="2"/>
      <c r="M331" s="2"/>
    </row>
    <row r="332" spans="1:13" s="1" customFormat="1">
      <c r="A332" s="379" t="s">
        <v>665</v>
      </c>
      <c r="B332" s="380"/>
      <c r="C332" s="443"/>
      <c r="D332" s="443"/>
      <c r="E332" s="444"/>
      <c r="F332" s="210"/>
      <c r="G332" s="401"/>
      <c r="I332" s="2"/>
      <c r="J332" s="2"/>
      <c r="K332" s="2"/>
      <c r="L332" s="2"/>
      <c r="M332" s="2"/>
    </row>
    <row r="333" spans="1:13" s="1" customFormat="1" ht="15.75" thickBot="1">
      <c r="A333" s="362" t="s">
        <v>664</v>
      </c>
      <c r="B333" s="412">
        <v>0</v>
      </c>
      <c r="C333" s="424">
        <v>0</v>
      </c>
      <c r="D333" s="424">
        <v>-7.4</v>
      </c>
      <c r="E333" s="425">
        <v>0</v>
      </c>
      <c r="F333" s="210"/>
      <c r="G333" s="403">
        <v>-7.4</v>
      </c>
      <c r="I333" s="2"/>
      <c r="J333" s="2"/>
      <c r="K333" s="2"/>
      <c r="L333" s="2"/>
      <c r="M333" s="2"/>
    </row>
    <row r="334" spans="1:13" s="1" customFormat="1">
      <c r="A334" s="196" t="s">
        <v>723</v>
      </c>
      <c r="B334" s="228"/>
      <c r="C334" s="210"/>
      <c r="D334" s="210"/>
      <c r="E334" s="210"/>
      <c r="F334" s="210"/>
      <c r="G334" s="228"/>
      <c r="I334" s="2"/>
      <c r="J334" s="2"/>
      <c r="K334" s="2"/>
      <c r="L334" s="2"/>
      <c r="M334" s="2"/>
    </row>
    <row r="335" spans="1:13" s="1" customFormat="1">
      <c r="A335" s="196" t="s">
        <v>721</v>
      </c>
      <c r="B335" s="228"/>
      <c r="C335" s="210"/>
      <c r="D335" s="210"/>
      <c r="E335" s="210"/>
      <c r="F335" s="210"/>
      <c r="G335" s="228"/>
      <c r="I335" s="2"/>
      <c r="J335" s="2"/>
      <c r="K335" s="2"/>
      <c r="L335" s="2"/>
      <c r="M335" s="2"/>
    </row>
    <row r="336" spans="1:13" s="1" customFormat="1">
      <c r="A336" s="196" t="s">
        <v>722</v>
      </c>
      <c r="B336" s="2"/>
      <c r="C336" s="2"/>
      <c r="D336" s="2"/>
      <c r="E336" s="2"/>
      <c r="F336" s="2"/>
      <c r="G336" s="2"/>
      <c r="I336" s="2"/>
      <c r="J336" s="2"/>
      <c r="K336" s="2"/>
      <c r="L336" s="2"/>
      <c r="M336" s="2"/>
    </row>
    <row r="337" spans="1:13" s="1" customFormat="1">
      <c r="A337" s="189"/>
      <c r="B337" s="6"/>
      <c r="C337" s="4"/>
      <c r="D337" s="6"/>
      <c r="E337" s="6"/>
      <c r="F337" s="6"/>
      <c r="G337" s="4"/>
      <c r="I337" s="2"/>
      <c r="J337" s="2"/>
      <c r="K337" s="2"/>
      <c r="L337" s="2"/>
      <c r="M337" s="2"/>
    </row>
    <row r="338" spans="1:13">
      <c r="A338" s="180"/>
      <c r="B338" s="180"/>
      <c r="C338" s="180"/>
      <c r="D338" s="180"/>
      <c r="E338" s="180"/>
      <c r="F338" s="180"/>
      <c r="G338" s="180"/>
    </row>
    <row r="339" spans="1:13">
      <c r="A339" s="180"/>
      <c r="B339" s="180"/>
      <c r="C339" s="180"/>
      <c r="D339" s="180"/>
      <c r="E339" s="180"/>
      <c r="F339" s="180"/>
      <c r="G339" s="180"/>
    </row>
    <row r="340" spans="1:13">
      <c r="A340" s="189"/>
      <c r="B340" s="228"/>
      <c r="C340" s="210"/>
      <c r="D340" s="210"/>
      <c r="E340" s="210"/>
      <c r="F340" s="210"/>
      <c r="G340" s="228"/>
    </row>
    <row r="341" spans="1:13">
      <c r="A341" s="189"/>
      <c r="B341" s="228"/>
      <c r="C341" s="210"/>
      <c r="D341" s="210"/>
      <c r="E341" s="210"/>
      <c r="F341" s="210"/>
      <c r="G341" s="228"/>
    </row>
    <row r="342" spans="1:13">
      <c r="A342" s="189"/>
      <c r="B342" s="228"/>
      <c r="C342" s="210"/>
      <c r="D342" s="210"/>
      <c r="E342" s="210"/>
      <c r="F342" s="210"/>
      <c r="G342" s="228"/>
    </row>
    <row r="343" spans="1:13">
      <c r="A343" s="189"/>
      <c r="B343" s="228"/>
      <c r="C343" s="210"/>
      <c r="D343" s="210"/>
      <c r="E343" s="210"/>
      <c r="F343" s="210"/>
      <c r="G343" s="228"/>
    </row>
    <row r="344" spans="1:13">
      <c r="A344" s="189"/>
      <c r="B344" s="228"/>
      <c r="C344" s="210"/>
      <c r="D344" s="210"/>
      <c r="E344" s="210"/>
      <c r="F344" s="210"/>
      <c r="G344" s="228"/>
    </row>
    <row r="345" spans="1:13">
      <c r="A345" s="196"/>
      <c r="B345" s="228"/>
      <c r="C345" s="210"/>
      <c r="D345" s="210"/>
      <c r="E345" s="210"/>
      <c r="F345" s="210"/>
      <c r="G345" s="228"/>
    </row>
    <row r="346" spans="1:13">
      <c r="A346" s="65"/>
      <c r="B346" s="6"/>
      <c r="C346" s="6"/>
      <c r="D346" s="6"/>
      <c r="E346" s="6"/>
      <c r="F346" s="6"/>
      <c r="G346" s="4"/>
    </row>
    <row r="347" spans="1:13">
      <c r="A347" s="65"/>
      <c r="B347" s="6"/>
      <c r="C347" s="3"/>
      <c r="D347" s="3"/>
      <c r="E347" s="3"/>
      <c r="F347" s="6"/>
      <c r="G347" s="5"/>
    </row>
    <row r="348" spans="1:13">
      <c r="A348" s="1"/>
      <c r="B348" s="1"/>
      <c r="C348" s="1"/>
      <c r="D348" s="1"/>
      <c r="E348" s="1"/>
      <c r="G348" s="1"/>
    </row>
    <row r="349" spans="1:13">
      <c r="A349" s="1"/>
      <c r="B349" s="1"/>
      <c r="C349" s="1"/>
      <c r="D349" s="1"/>
      <c r="E349" s="1"/>
      <c r="G349" s="1"/>
    </row>
    <row r="350" spans="1:13">
      <c r="A350" s="1"/>
      <c r="B350" s="1"/>
      <c r="C350" s="1"/>
      <c r="D350" s="1"/>
      <c r="E350" s="1"/>
      <c r="G350" s="1"/>
    </row>
    <row r="351" spans="1:13">
      <c r="A351" s="1"/>
      <c r="B351" s="1"/>
      <c r="C351" s="1"/>
      <c r="D351" s="1"/>
      <c r="E351" s="1"/>
      <c r="G351" s="1"/>
    </row>
    <row r="352" spans="1:13">
      <c r="A352" s="1"/>
      <c r="B352" s="1"/>
      <c r="C352" s="1"/>
      <c r="D352" s="1"/>
      <c r="E352" s="1"/>
      <c r="G352" s="1"/>
    </row>
    <row r="353" spans="1:7">
      <c r="A353" s="1"/>
      <c r="B353" s="1"/>
      <c r="C353" s="1"/>
      <c r="D353" s="1"/>
      <c r="E353" s="1"/>
      <c r="G353" s="1"/>
    </row>
    <row r="354" spans="1:7">
      <c r="A354" s="1"/>
      <c r="B354" s="1"/>
      <c r="C354" s="1"/>
      <c r="D354" s="1"/>
      <c r="E354" s="1"/>
      <c r="G354" s="1"/>
    </row>
    <row r="355" spans="1:7">
      <c r="A355" s="1"/>
      <c r="B355" s="1"/>
      <c r="C355" s="1"/>
      <c r="D355" s="1"/>
      <c r="E355" s="1"/>
      <c r="G355" s="1"/>
    </row>
    <row r="356" spans="1:7">
      <c r="A356" s="1"/>
      <c r="B356" s="1"/>
      <c r="C356" s="1"/>
      <c r="D356" s="1"/>
      <c r="E356" s="1"/>
      <c r="G356" s="1"/>
    </row>
    <row r="357" spans="1:7">
      <c r="A357" s="1"/>
      <c r="B357" s="1"/>
      <c r="C357" s="1"/>
      <c r="D357" s="1"/>
      <c r="E357" s="1"/>
      <c r="G357" s="1"/>
    </row>
    <row r="358" spans="1:7">
      <c r="A358" s="1"/>
      <c r="B358" s="1"/>
      <c r="C358" s="1"/>
      <c r="D358" s="1"/>
      <c r="E358" s="1"/>
      <c r="G358" s="1"/>
    </row>
    <row r="359" spans="1:7">
      <c r="A359" s="1"/>
      <c r="B359" s="1"/>
      <c r="C359" s="1"/>
      <c r="D359" s="1"/>
      <c r="E359" s="1"/>
      <c r="G359" s="1"/>
    </row>
    <row r="360" spans="1:7">
      <c r="A360" s="1"/>
      <c r="B360" s="1"/>
      <c r="C360" s="1"/>
      <c r="D360" s="1"/>
      <c r="E360" s="1"/>
      <c r="G360" s="1"/>
    </row>
    <row r="361" spans="1:7">
      <c r="A361" s="1"/>
      <c r="B361" s="1"/>
      <c r="C361" s="1"/>
      <c r="D361" s="1"/>
      <c r="E361" s="1"/>
      <c r="G361" s="1"/>
    </row>
    <row r="362" spans="1:7">
      <c r="A362" s="1"/>
      <c r="B362" s="1"/>
      <c r="C362" s="1"/>
      <c r="D362" s="1"/>
      <c r="E362" s="1"/>
      <c r="G362" s="1"/>
    </row>
    <row r="363" spans="1:7">
      <c r="A363" s="1"/>
      <c r="B363" s="1"/>
      <c r="C363" s="1"/>
      <c r="D363" s="1"/>
      <c r="E363" s="1"/>
      <c r="G363" s="1"/>
    </row>
    <row r="364" spans="1:7">
      <c r="A364" s="1"/>
      <c r="B364" s="1"/>
      <c r="C364" s="1"/>
      <c r="D364" s="1"/>
      <c r="E364" s="1"/>
      <c r="G364" s="1"/>
    </row>
    <row r="365" spans="1:7">
      <c r="A365" s="1"/>
      <c r="B365" s="1"/>
      <c r="C365" s="1"/>
      <c r="D365" s="1"/>
      <c r="E365" s="1"/>
      <c r="G365" s="1"/>
    </row>
    <row r="366" spans="1:7">
      <c r="A366" s="1"/>
      <c r="B366" s="1"/>
      <c r="C366" s="1"/>
      <c r="D366" s="1"/>
      <c r="E366" s="1"/>
      <c r="G366" s="1"/>
    </row>
    <row r="367" spans="1:7">
      <c r="A367" s="1"/>
      <c r="B367" s="1"/>
      <c r="C367" s="1"/>
      <c r="D367" s="1"/>
      <c r="E367" s="1"/>
      <c r="G367" s="1"/>
    </row>
    <row r="368" spans="1:7">
      <c r="A368" s="1"/>
      <c r="B368" s="1"/>
      <c r="C368" s="1"/>
      <c r="D368" s="1"/>
      <c r="E368" s="1"/>
      <c r="G368" s="1"/>
    </row>
    <row r="369" spans="1:7">
      <c r="A369" s="1"/>
      <c r="B369" s="1"/>
      <c r="C369" s="1"/>
      <c r="D369" s="1"/>
      <c r="E369" s="1"/>
      <c r="G369" s="1"/>
    </row>
    <row r="370" spans="1:7">
      <c r="A370" s="1"/>
      <c r="B370" s="1"/>
      <c r="C370" s="1"/>
      <c r="D370" s="1"/>
      <c r="E370" s="1"/>
      <c r="G370" s="1"/>
    </row>
    <row r="371" spans="1:7">
      <c r="A371" s="1"/>
      <c r="B371" s="1"/>
      <c r="C371" s="1"/>
      <c r="D371" s="1"/>
      <c r="E371" s="1"/>
      <c r="G371" s="1"/>
    </row>
    <row r="372" spans="1:7">
      <c r="A372" s="1"/>
      <c r="B372" s="1"/>
      <c r="C372" s="1"/>
      <c r="D372" s="1"/>
      <c r="E372" s="1"/>
      <c r="G372" s="1"/>
    </row>
    <row r="373" spans="1:7">
      <c r="A373" s="1"/>
      <c r="B373" s="1"/>
      <c r="C373" s="1"/>
      <c r="D373" s="1"/>
      <c r="E373" s="1"/>
      <c r="G373" s="1"/>
    </row>
    <row r="374" spans="1:7">
      <c r="A374" s="1"/>
      <c r="B374" s="1"/>
      <c r="C374" s="1"/>
      <c r="D374" s="1"/>
      <c r="E374" s="1"/>
      <c r="G374" s="1"/>
    </row>
    <row r="375" spans="1:7">
      <c r="A375" s="1"/>
      <c r="B375" s="1"/>
      <c r="C375" s="1"/>
      <c r="D375" s="1"/>
      <c r="E375" s="1"/>
      <c r="G375" s="1"/>
    </row>
    <row r="376" spans="1:7">
      <c r="A376" s="1"/>
      <c r="B376" s="1"/>
      <c r="C376" s="1"/>
      <c r="D376" s="1"/>
      <c r="E376" s="1"/>
      <c r="G376" s="1"/>
    </row>
    <row r="377" spans="1:7">
      <c r="A377" s="1"/>
      <c r="B377" s="1"/>
      <c r="C377" s="1"/>
      <c r="D377" s="1"/>
      <c r="E377" s="1"/>
      <c r="G377" s="1"/>
    </row>
  </sheetData>
  <sheetProtection password="DA57" sheet="1" objects="1" scenarios="1"/>
  <mergeCells count="3">
    <mergeCell ref="A107:F108"/>
    <mergeCell ref="A1:F2"/>
    <mergeCell ref="A67:F68"/>
  </mergeCells>
  <phoneticPr fontId="3"/>
  <printOptions horizontalCentered="1"/>
  <pageMargins left="0.78740157480314965" right="0.78740157480314965" top="0.78740157480314965" bottom="0.78740157480314965" header="0.39370078740157483" footer="0.39370078740157483"/>
  <pageSetup paperSize="9" scale="45" firstPageNumber="46" orientation="portrait" useFirstPageNumber="1" r:id="rId1"/>
  <headerFooter alignWithMargins="0">
    <oddHeader>&amp;R&amp;"Arial,斜体"&amp;16Electronics Performance by Product Category/Sony Consolidated Historical Data 2001-2011</oddHeader>
    <oddFooter>&amp;L&amp;"Arial,標準"&amp;16*Please refer to Notes.&amp;C&amp;P&amp;R&amp;"Arial,標準"&amp;16Sony Investor Relations</oddFooter>
  </headerFooter>
  <rowBreaks count="4" manualBreakCount="4">
    <brk id="106" max="7" man="1"/>
    <brk id="182" max="7" man="1"/>
    <brk id="258" max="7" man="1"/>
    <brk id="339"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15</vt:i4>
      </vt:variant>
    </vt:vector>
  </HeadingPairs>
  <TitlesOfParts>
    <vt:vector size="29" baseType="lpstr">
      <vt:lpstr>Cover</vt:lpstr>
      <vt:lpstr>P1- PL1</vt:lpstr>
      <vt:lpstr>P7- BS</vt:lpstr>
      <vt:lpstr>P10 CF</vt:lpstr>
      <vt:lpstr>P11- Sales</vt:lpstr>
      <vt:lpstr>P16- Seg1</vt:lpstr>
      <vt:lpstr>P22- Seg2</vt:lpstr>
      <vt:lpstr>P24- Ex Fin</vt:lpstr>
      <vt:lpstr>P46- Sub&amp;Aff</vt:lpstr>
      <vt:lpstr>P50- KeyPro (Q)</vt:lpstr>
      <vt:lpstr>P51- KeyPro (A)</vt:lpstr>
      <vt:lpstr>P52-OtherData</vt:lpstr>
      <vt:lpstr>P54- Fin Ind</vt:lpstr>
      <vt:lpstr>P60- Notes</vt:lpstr>
      <vt:lpstr>'P60- Notes'!OLE_LINK3</vt:lpstr>
      <vt:lpstr>Cover!Print_Area</vt:lpstr>
      <vt:lpstr>'P1- PL1'!Print_Area</vt:lpstr>
      <vt:lpstr>'P10 CF'!Print_Area</vt:lpstr>
      <vt:lpstr>'P11- Sales'!Print_Area</vt:lpstr>
      <vt:lpstr>'P16- Seg1'!Print_Area</vt:lpstr>
      <vt:lpstr>'P22- Seg2'!Print_Area</vt:lpstr>
      <vt:lpstr>'P24- Ex Fin'!Print_Area</vt:lpstr>
      <vt:lpstr>'P46- Sub&amp;Aff'!Print_Area</vt:lpstr>
      <vt:lpstr>'P50- KeyPro (Q)'!Print_Area</vt:lpstr>
      <vt:lpstr>'P51- KeyPro (A)'!Print_Area</vt:lpstr>
      <vt:lpstr>'P52-OtherData'!Print_Area</vt:lpstr>
      <vt:lpstr>'P54- Fin Ind'!Print_Area</vt:lpstr>
      <vt:lpstr>'P60- Notes'!Print_Area</vt:lpstr>
      <vt:lpstr>'P7- BS'!Print_Area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Sony Conlosidated Historical Data FY04Q1</dc:title>
  <dc:creator>ソニー株式会社</dc:creator>
  <cp:lastModifiedBy>PRONEXUS INC</cp:lastModifiedBy>
  <cp:lastPrinted>2016-08-01T01:18:16Z</cp:lastPrinted>
  <dcterms:created xsi:type="dcterms:W3CDTF">2004-06-14T16:19:10Z</dcterms:created>
  <dcterms:modified xsi:type="dcterms:W3CDTF">2016-08-01T01:18:39Z</dcterms:modified>
</cp:coreProperties>
</file>