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ThisWorkbook" defaultThemeVersion="166925"/>
  <mc:AlternateContent xmlns:mc="http://schemas.openxmlformats.org/markup-compatibility/2006">
    <mc:Choice Requires="x15">
      <x15ac:absPath xmlns:x15ac="http://schemas.microsoft.com/office/spreadsheetml/2010/11/ac" url="https://mdkresearch-my.sharepoint.com/personal/mdkimzey_mdkresearch_onmicrosoft_com/Documents/DPRA/Proposals/EKS Control Room/Spreadsheets/"/>
    </mc:Choice>
  </mc:AlternateContent>
  <xr:revisionPtr revIDLastSave="0" documentId="8_{E48AB334-F1C9-4B84-AACE-AD401F0C79BB}" xr6:coauthVersionLast="43" xr6:coauthVersionMax="43" xr10:uidLastSave="{00000000-0000-0000-0000-000000000000}"/>
  <bookViews>
    <workbookView xWindow="28680" yWindow="-120" windowWidth="29040" windowHeight="17640" activeTab="5" xr2:uid="{00000000-000D-0000-FFFF-FFFF00000000}"/>
  </bookViews>
  <sheets>
    <sheet name="Sample Data" sheetId="1" r:id="rId1"/>
    <sheet name="Data Acquisition Channels" sheetId="2" r:id="rId2"/>
    <sheet name="Coordinate System" sheetId="3" r:id="rId3"/>
    <sheet name="Table 1" sheetId="4" r:id="rId4"/>
    <sheet name="Table 2" sheetId="5" r:id="rId5"/>
    <sheet name="Table 3" sheetId="6" r:id="rId6"/>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2" i="1" l="1"/>
  <c r="K23" i="1"/>
  <c r="H23" i="1" s="1"/>
  <c r="K24" i="1"/>
  <c r="K25" i="1"/>
  <c r="K26" i="1"/>
  <c r="H26" i="1" s="1"/>
  <c r="K27" i="1"/>
  <c r="H27" i="1" s="1"/>
  <c r="K28" i="1"/>
  <c r="H28" i="1" s="1"/>
  <c r="K29" i="1"/>
  <c r="K30" i="1"/>
  <c r="K31" i="1"/>
  <c r="K32" i="1"/>
  <c r="K33" i="1"/>
  <c r="K34" i="1"/>
  <c r="K35" i="1"/>
  <c r="H35" i="1" s="1"/>
  <c r="K36" i="1"/>
  <c r="K37" i="1"/>
  <c r="K38" i="1"/>
  <c r="K39" i="1"/>
  <c r="H39" i="1" s="1"/>
  <c r="K40" i="1"/>
  <c r="K41" i="1"/>
  <c r="K42" i="1"/>
  <c r="H42" i="1" s="1"/>
  <c r="K43" i="1"/>
  <c r="K44" i="1"/>
  <c r="H44" i="1" s="1"/>
  <c r="K45" i="1"/>
  <c r="H45" i="1" s="1"/>
  <c r="K46" i="1"/>
  <c r="K47" i="1"/>
  <c r="H47" i="1" s="1"/>
  <c r="K48" i="1"/>
  <c r="K49" i="1"/>
  <c r="K50" i="1"/>
  <c r="H50" i="1" s="1"/>
  <c r="K51" i="1"/>
  <c r="K52" i="1"/>
  <c r="H52" i="1" s="1"/>
  <c r="K53" i="1"/>
  <c r="H53" i="1" s="1"/>
  <c r="K54" i="1"/>
  <c r="K55" i="1"/>
  <c r="H55" i="1" s="1"/>
  <c r="K56" i="1"/>
  <c r="K57" i="1"/>
  <c r="K58" i="1"/>
  <c r="H58" i="1" s="1"/>
  <c r="K59" i="1"/>
  <c r="K60" i="1"/>
  <c r="H60" i="1" s="1"/>
  <c r="K61" i="1"/>
  <c r="H61" i="1" s="1"/>
  <c r="K62" i="1"/>
  <c r="K21" i="1"/>
  <c r="H21" i="1" s="1"/>
  <c r="H29" i="1"/>
  <c r="H37" i="1"/>
  <c r="H22" i="1"/>
  <c r="H24" i="1"/>
  <c r="H25" i="1"/>
  <c r="H30" i="1"/>
  <c r="H31" i="1"/>
  <c r="H32" i="1"/>
  <c r="H33" i="1"/>
  <c r="H34" i="1"/>
  <c r="H36" i="1"/>
  <c r="H38" i="1"/>
  <c r="H40" i="1"/>
  <c r="H41" i="1"/>
  <c r="H43" i="1"/>
  <c r="H46" i="1"/>
  <c r="H48" i="1"/>
  <c r="H49" i="1"/>
  <c r="H51" i="1"/>
  <c r="H54" i="1"/>
  <c r="H56" i="1"/>
  <c r="H57" i="1"/>
  <c r="H59" i="1"/>
  <c r="H62"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21"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21"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22" i="1"/>
</calcChain>
</file>

<file path=xl/sharedStrings.xml><?xml version="1.0" encoding="utf-8"?>
<sst xmlns="http://schemas.openxmlformats.org/spreadsheetml/2006/main" count="945" uniqueCount="346">
  <si>
    <t>Date</t>
  </si>
  <si>
    <t>Time</t>
  </si>
  <si>
    <t>DC VOLTS</t>
  </si>
  <si>
    <t>DC CURRENT</t>
  </si>
  <si>
    <t>POWER</t>
  </si>
  <si>
    <t>E1</t>
  </si>
  <si>
    <t>I1IN</t>
  </si>
  <si>
    <t>I1OUT</t>
  </si>
  <si>
    <t>E2</t>
  </si>
  <si>
    <t>I2IN</t>
  </si>
  <si>
    <t>I2OUT</t>
  </si>
  <si>
    <t>E3</t>
  </si>
  <si>
    <t>I3IN</t>
  </si>
  <si>
    <t>I3OUT</t>
  </si>
  <si>
    <t>E4</t>
  </si>
  <si>
    <t>I4IN</t>
  </si>
  <si>
    <t>I4OUT</t>
  </si>
  <si>
    <t>E5</t>
  </si>
  <si>
    <t>I5IN</t>
  </si>
  <si>
    <t>I5OUT</t>
  </si>
  <si>
    <t>E6</t>
  </si>
  <si>
    <t>I6IN</t>
  </si>
  <si>
    <t>I6OUT</t>
  </si>
  <si>
    <t>E7</t>
  </si>
  <si>
    <t>I7IN</t>
  </si>
  <si>
    <t>I7OUT</t>
  </si>
  <si>
    <t>E8</t>
  </si>
  <si>
    <t>I8IN</t>
  </si>
  <si>
    <t>I8OUT</t>
  </si>
  <si>
    <t xml:space="preserve">WCAPkPa1 </t>
  </si>
  <si>
    <t>WCAPkPa2</t>
  </si>
  <si>
    <t>WCAPkPa3</t>
  </si>
  <si>
    <t>WCAPkPa4</t>
  </si>
  <si>
    <t>WCAPkPa5</t>
  </si>
  <si>
    <t>WCAPkPa6</t>
  </si>
  <si>
    <t>WCAPkPa7</t>
  </si>
  <si>
    <t>WCAPkPa8</t>
  </si>
  <si>
    <t>WCAPkPa9</t>
  </si>
  <si>
    <t>WCAPkPa10</t>
  </si>
  <si>
    <t>WCAPkPa11</t>
  </si>
  <si>
    <t>WCAPkPa12</t>
  </si>
  <si>
    <t>FFTkPa0101</t>
  </si>
  <si>
    <t>FFTkPa0102</t>
  </si>
  <si>
    <t>FFTkPa0103</t>
  </si>
  <si>
    <t>FFTkPa0104</t>
  </si>
  <si>
    <t>FFTkPa0201</t>
  </si>
  <si>
    <t>FFTkPa0202</t>
  </si>
  <si>
    <t>FFTkPa0203</t>
  </si>
  <si>
    <t>FFTkPa0204</t>
  </si>
  <si>
    <t>FFTkPa0301</t>
  </si>
  <si>
    <t>FFTkPa0302</t>
  </si>
  <si>
    <t>FFTkPa0303</t>
  </si>
  <si>
    <t>FFTkPa0304</t>
  </si>
  <si>
    <t>FFTkPa0401</t>
  </si>
  <si>
    <t>FFTkPa0402</t>
  </si>
  <si>
    <t>FFTkPa0403</t>
  </si>
  <si>
    <t>FFTkPa0404</t>
  </si>
  <si>
    <t>FFTkPa0501</t>
  </si>
  <si>
    <t>FFTkPa0502</t>
  </si>
  <si>
    <t>FFTkPa0503</t>
  </si>
  <si>
    <t>FFTkPa0504</t>
  </si>
  <si>
    <t>FFTkPa0601</t>
  </si>
  <si>
    <t>FFTkPa0602</t>
  </si>
  <si>
    <t>FFTkPa0603</t>
  </si>
  <si>
    <t>FFTkPa0604</t>
  </si>
  <si>
    <t>FFTkPa0701</t>
  </si>
  <si>
    <t>FFTkPa0702</t>
  </si>
  <si>
    <t>FFTkPa0703</t>
  </si>
  <si>
    <t>FFTkPa0704</t>
  </si>
  <si>
    <t>FFTkPa0801</t>
  </si>
  <si>
    <t>FFTkPa0802</t>
  </si>
  <si>
    <t>FFTkPa0803</t>
  </si>
  <si>
    <t>FFTkPa0804</t>
  </si>
  <si>
    <t>FFTkPa0901</t>
  </si>
  <si>
    <t>FFTkPa0902</t>
  </si>
  <si>
    <t>FFTkPa0903</t>
  </si>
  <si>
    <t>FFTkPa0904</t>
  </si>
  <si>
    <t>FFTkPa1001</t>
  </si>
  <si>
    <t>FFTkPa1002</t>
  </si>
  <si>
    <t>FFTkPa1003</t>
  </si>
  <si>
    <t>FFTkPa1004</t>
  </si>
  <si>
    <t>FFTkPa1101</t>
  </si>
  <si>
    <t>FFTkPa1102</t>
  </si>
  <si>
    <t>FFTkPa1103</t>
  </si>
  <si>
    <t>FFTkPa1104</t>
  </si>
  <si>
    <t>FFTkPa1201</t>
  </si>
  <si>
    <t>FFTkPa1202</t>
  </si>
  <si>
    <t>FFTkPa1203</t>
  </si>
  <si>
    <t>FFTkPa1204</t>
  </si>
  <si>
    <t>Straincmpercm01</t>
  </si>
  <si>
    <t>Straincmpercm02</t>
  </si>
  <si>
    <t>Straincmpercm03</t>
  </si>
  <si>
    <t>Straincmpercm04</t>
  </si>
  <si>
    <t>Straincmpercm05</t>
  </si>
  <si>
    <t>Straincmpercm06</t>
  </si>
  <si>
    <t>Straincmpercm07</t>
  </si>
  <si>
    <t>Straincmpercm08</t>
  </si>
  <si>
    <t>FFTVolt0101</t>
  </si>
  <si>
    <t>FFTVolt0102</t>
  </si>
  <si>
    <t>FFTVolt0103</t>
  </si>
  <si>
    <t>FFTVolt0104</t>
  </si>
  <si>
    <t>FFTVolt0201</t>
  </si>
  <si>
    <t>FFTVolt0202</t>
  </si>
  <si>
    <t>FFTVolt0203</t>
  </si>
  <si>
    <t>FFTVolt0204</t>
  </si>
  <si>
    <t>FFTVolt0301</t>
  </si>
  <si>
    <t>FFTVolt0302</t>
  </si>
  <si>
    <t>FFTVolt0303</t>
  </si>
  <si>
    <t>FFTVolt0304</t>
  </si>
  <si>
    <t>FFTVolt0401</t>
  </si>
  <si>
    <t>FFTVolt0402</t>
  </si>
  <si>
    <t>FFTVolt0403</t>
  </si>
  <si>
    <t>FFTVolt0404</t>
  </si>
  <si>
    <t>FFTVolt0501</t>
  </si>
  <si>
    <t>FFTVolt0502</t>
  </si>
  <si>
    <t>FFTVolt0503</t>
  </si>
  <si>
    <t>FFTVolt0504</t>
  </si>
  <si>
    <t>FFTVolt0601</t>
  </si>
  <si>
    <t>FFTVolt0602</t>
  </si>
  <si>
    <t>FFTVolt0603</t>
  </si>
  <si>
    <t>FFTVolt0604</t>
  </si>
  <si>
    <t>FFTVolt0701</t>
  </si>
  <si>
    <t>FFTVolt0702</t>
  </si>
  <si>
    <t>FFTVolt0703</t>
  </si>
  <si>
    <t>FFTVolt0704</t>
  </si>
  <si>
    <t>FFTVolt0801</t>
  </si>
  <si>
    <t>FFTVolt0802</t>
  </si>
  <si>
    <t>FFTVolt0803</t>
  </si>
  <si>
    <t>FFTVolt0804</t>
  </si>
  <si>
    <t>Volts</t>
  </si>
  <si>
    <t>Amps</t>
  </si>
  <si>
    <t>Watts</t>
  </si>
  <si>
    <t>kPa</t>
  </si>
  <si>
    <t>cm/cm</t>
  </si>
  <si>
    <t>Channel Number</t>
  </si>
  <si>
    <t>Sensor</t>
  </si>
  <si>
    <t>Units</t>
  </si>
  <si>
    <t>V</t>
  </si>
  <si>
    <r>
      <rPr>
        <b/>
        <sz val="12"/>
        <color theme="1"/>
        <rFont val="Calibri"/>
        <family val="2"/>
        <scheme val="minor"/>
      </rPr>
      <t>Figure 3.</t>
    </r>
    <r>
      <rPr>
        <sz val="12"/>
        <color theme="1"/>
        <rFont val="Calibri"/>
        <family val="2"/>
        <scheme val="minor"/>
      </rPr>
      <t xml:space="preserve">  Sensor Package Locations</t>
    </r>
  </si>
  <si>
    <t xml:space="preserve">This is Electrokinetic Solutions Inc. (EKS) Confidential Property and must not be copied , modified or retransmitted for any purpose without EKS written consent. Subject to the terms of EKS Non -Disclosure Agreement </t>
  </si>
  <si>
    <t xml:space="preserve">Updated: 05-Jan-2019 </t>
  </si>
  <si>
    <r>
      <rPr>
        <b/>
        <sz val="14"/>
        <color theme="1"/>
        <rFont val="Calibri"/>
        <family val="2"/>
        <scheme val="minor"/>
      </rPr>
      <t>Table 1.</t>
    </r>
    <r>
      <rPr>
        <sz val="14"/>
        <color theme="1"/>
        <rFont val="Calibri"/>
        <family val="2"/>
        <scheme val="minor"/>
      </rPr>
      <t xml:space="preserve"> Voltage, Current and Power Sensors </t>
    </r>
    <r>
      <rPr>
        <b/>
        <sz val="14"/>
        <color theme="1"/>
        <rFont val="Calibri"/>
        <family val="2"/>
        <scheme val="minor"/>
      </rPr>
      <t>(Dry Sensors)</t>
    </r>
  </si>
  <si>
    <t>Updated: 2-Jan-2018</t>
  </si>
  <si>
    <t>PROCESS MEASUREMENTS</t>
  </si>
  <si>
    <t>Item</t>
  </si>
  <si>
    <t>ADC Channels</t>
  </si>
  <si>
    <r>
      <t xml:space="preserve">Conceptual
Wiring Diagram
</t>
    </r>
    <r>
      <rPr>
        <sz val="11"/>
        <color rgb="FF002060"/>
        <rFont val="Calibri"/>
        <family val="2"/>
        <scheme val="minor"/>
      </rPr>
      <t>(Figure 1)</t>
    </r>
    <r>
      <rPr>
        <sz val="11"/>
        <color theme="1"/>
        <rFont val="Calibri"/>
        <family val="2"/>
        <scheme val="minor"/>
      </rPr>
      <t xml:space="preserve"> Item</t>
    </r>
  </si>
  <si>
    <t>Instrument</t>
  </si>
  <si>
    <t>PROCESS VARIABLE(S)</t>
  </si>
  <si>
    <t>DESCRIPTION</t>
  </si>
  <si>
    <t>Description</t>
  </si>
  <si>
    <t>Quantity</t>
  </si>
  <si>
    <t>Range</t>
  </si>
  <si>
    <t>Resolution</t>
  </si>
  <si>
    <t xml:space="preserve">LSB </t>
  </si>
  <si>
    <t>Input Type</t>
  </si>
  <si>
    <t>Input Impedance</t>
  </si>
  <si>
    <t>Sampling Frequency</t>
  </si>
  <si>
    <t>Instrument Type</t>
  </si>
  <si>
    <t xml:space="preserve">Fields
 </t>
  </si>
  <si>
    <t>SQL Type</t>
  </si>
  <si>
    <t>1-3</t>
  </si>
  <si>
    <t>Three-Phase Power Logger</t>
  </si>
  <si>
    <r>
      <t xml:space="preserve">PSkW       [kW]
PSkWh    [kWh]
PSCost    [$]
PSkVA     [kVA] 
PSPF         
</t>
    </r>
    <r>
      <rPr>
        <sz val="10"/>
        <color rgb="FF002060"/>
        <rFont val="Calibri"/>
        <family val="2"/>
        <scheme val="minor"/>
      </rPr>
      <t xml:space="preserve">Note:  While the voltage and current used in treatment are DC, the utility is powering an AC Three-Phase Controlled Rectifier, that in-turn drives an electrical load that changes over the course of treatment. </t>
    </r>
  </si>
  <si>
    <t xml:space="preserve">PSkW is the instantaneous Real Power in kilowatts [kW] required to drive the power supply with the FFT load.  
PSkWh is the sum (or integration) of PSkW over time (to the nearest hour).
PSCost  is the utility rate per kilowatt-hour times PSkWh.
The rate charged by the utility depends on the Power Factor (PSPF).  PSPF is the ratio the instantaneous Real Power (PSkW) to the instantaneous Apparent Power (PSkVA).  Utilities use the Power Factor to determine the rate that is charged to clients.   Utilities will typically charge a higher rate per kilowatt-hour for applications where the Power Factor is less than 0.7.  
</t>
  </si>
  <si>
    <r>
      <t xml:space="preserve">Power used to drive the Three-Phase Controlled Rectifier (Figure 1 - Item 6) plus the Electrode Modules (Figure 1 - Items 29.1 to 29.12) plus the FFT load.  
This includes True, Apparent and Reactive Power.  This is the power that the utility is supplying to the Vegreville Test Site.
</t>
    </r>
    <r>
      <rPr>
        <sz val="10"/>
        <color rgb="FF002060"/>
        <rFont val="Calibri"/>
        <family val="2"/>
        <scheme val="minor"/>
      </rPr>
      <t xml:space="preserve">Note: This could be an optional specification on the Three-Phase Controlled Rectifier.
</t>
    </r>
    <r>
      <rPr>
        <sz val="11"/>
        <color theme="1"/>
        <rFont val="Calibri"/>
        <family val="2"/>
        <scheme val="minor"/>
      </rPr>
      <t xml:space="preserve">
</t>
    </r>
    <r>
      <rPr>
        <sz val="10"/>
        <color theme="4" tint="-0.499984740745262"/>
        <rFont val="Calibri"/>
        <family val="2"/>
        <scheme val="minor"/>
      </rPr>
      <t>*Note: While the Power Supply will be limited to 40 kW, the inputs to the Three-Phase Logger are voltages and current.</t>
    </r>
  </si>
  <si>
    <t>[W], [VA], [VAR]</t>
  </si>
  <si>
    <r>
      <rPr>
        <sz val="10"/>
        <color theme="4" tint="-0.499984740745262"/>
        <rFont val="Calibri"/>
        <family val="2"/>
        <scheme val="minor"/>
      </rPr>
      <t>*</t>
    </r>
    <r>
      <rPr>
        <sz val="11"/>
        <color theme="1"/>
        <rFont val="Calibri"/>
        <family val="2"/>
        <scheme val="minor"/>
      </rPr>
      <t xml:space="preserve"> 0 to 600 [V]
   0 to 400 [A]</t>
    </r>
  </si>
  <si>
    <t>To obtain an accurate characterization, this device should have a minimum sampling rate of 120 Hz.</t>
  </si>
  <si>
    <t xml:space="preserve">Fields: 
TruePower [W]
ActivePower [VA]
ReactivePower [VAR]
 </t>
  </si>
  <si>
    <t>REAL</t>
  </si>
  <si>
    <t>Power Logger for IT equipment running from PANEL A.</t>
  </si>
  <si>
    <t>PNLAkW     [kW]
PNLAkWh  [kWh]
PNLACost   [$]</t>
  </si>
  <si>
    <t>PNLAkW is the instantaneous Real Power in kilowatts [kW] used by the IT equipment supporting the field test.  
PNLAkWh is the sum (or integration) of PNLAkW over time (to the nearest hour).
PNLACost  is the utility rate per kilowatt-hour times PNLAkWh.</t>
  </si>
  <si>
    <t xml:space="preserve">Tracks daily use of power by all IT equipment attached to PANEL A.
</t>
  </si>
  <si>
    <t>[kW h]</t>
  </si>
  <si>
    <t>208 [VAC]
20 [A]</t>
  </si>
  <si>
    <t>Minimum of 120 Hz</t>
  </si>
  <si>
    <t>KWH Power Logger</t>
  </si>
  <si>
    <t xml:space="preserve">Fields:
PANELAkWh [kWh] </t>
  </si>
  <si>
    <t>Power Logger for the CONTROL TRAILER running from PANEL B.</t>
  </si>
  <si>
    <t>PNLBkW     [kW]
PNLBkWh  [kWh]
PNLBCost   [$]</t>
  </si>
  <si>
    <t>PNLBkW is the instantaneous Real Power in kilowatts [kW] used by the IT equipment supporting the field test.  
PNLBkWh is the sum (or integration) of PNLBkW over time (to the nearest hour).
PNLBCost  is the utility rate per kilowatt-hour times PNLBkWh.</t>
  </si>
  <si>
    <t xml:space="preserve">Tracks daily use of power by all IT equipment attached to PANEL B.
</t>
  </si>
  <si>
    <t>Fields:
PANELBkWh [kWh]</t>
  </si>
  <si>
    <t>Power Logger for IT equipment running from PANEL C.</t>
  </si>
  <si>
    <t>PNLCkW     [kW]
PNLCkWh  [kWh]
PNLCCost   [$]</t>
  </si>
  <si>
    <t>PNLCkW is the instantaneous Real Power in kilowatts [kW] used by the IT equipment supporting the field test.  
PNLCkWh is the sum (or integration) of PNLCkW over time (to the nearest hour).
PNLCCost  is the utility rate per kilowatt-hour times PNLCkWh.</t>
  </si>
  <si>
    <t xml:space="preserve">Tracks daily use of power by all IT equipment attached to PANEL C.
</t>
  </si>
  <si>
    <t xml:space="preserve">Minimum of 120 Hz
Logged on-command 
or when the signal exceed a specified tolerance 
</t>
  </si>
  <si>
    <t>Fields:
PANELCkWh [kWh]</t>
  </si>
  <si>
    <t>7 - 22</t>
  </si>
  <si>
    <t>29.1 to 29.16</t>
  </si>
  <si>
    <t>Figure 2 - Item 9</t>
  </si>
  <si>
    <t>Power Supply Applied Voltage</t>
  </si>
  <si>
    <r>
      <t>VIN[I]</t>
    </r>
    <r>
      <rPr>
        <i/>
        <sz val="11"/>
        <color theme="1"/>
        <rFont val="Calibri"/>
        <family val="2"/>
        <scheme val="minor"/>
      </rPr>
      <t xml:space="preserve">     </t>
    </r>
    <r>
      <rPr>
        <sz val="11"/>
        <color theme="1"/>
        <rFont val="Calibri"/>
        <family val="2"/>
        <scheme val="minor"/>
      </rPr>
      <t xml:space="preserve">[V]
</t>
    </r>
    <r>
      <rPr>
        <sz val="10"/>
        <color rgb="FF002060"/>
        <rFont val="Calibri"/>
        <family val="2"/>
        <scheme val="minor"/>
      </rPr>
      <t xml:space="preserve">Where: 
     </t>
    </r>
    <r>
      <rPr>
        <i/>
        <sz val="10"/>
        <color rgb="FF002060"/>
        <rFont val="Calibri"/>
        <family val="2"/>
        <scheme val="minor"/>
      </rPr>
      <t>I</t>
    </r>
    <r>
      <rPr>
        <sz val="10"/>
        <color rgb="FF002060"/>
        <rFont val="Calibri"/>
        <family val="2"/>
        <scheme val="minor"/>
      </rPr>
      <t xml:space="preserve"> = 1…16</t>
    </r>
  </si>
  <si>
    <r>
      <t xml:space="preserve">VIN[I] is the voltage applied to the input of the DC-DC Generator of the </t>
    </r>
    <r>
      <rPr>
        <i/>
        <sz val="11"/>
        <color theme="1"/>
        <rFont val="Calibri"/>
        <family val="2"/>
        <scheme val="minor"/>
      </rPr>
      <t>I</t>
    </r>
    <r>
      <rPr>
        <i/>
        <vertAlign val="superscript"/>
        <sz val="11"/>
        <color theme="1"/>
        <rFont val="Calibri"/>
        <family val="2"/>
        <scheme val="minor"/>
      </rPr>
      <t>th</t>
    </r>
    <r>
      <rPr>
        <i/>
        <sz val="11"/>
        <color theme="1"/>
        <rFont val="Calibri"/>
        <family val="2"/>
        <scheme val="minor"/>
      </rPr>
      <t xml:space="preserve"> </t>
    </r>
    <r>
      <rPr>
        <sz val="11"/>
        <color theme="1"/>
        <rFont val="Calibri"/>
        <family val="2"/>
        <scheme val="minor"/>
      </rPr>
      <t>Modular Electrode Assembly</t>
    </r>
    <r>
      <rPr>
        <i/>
        <sz val="11"/>
        <color theme="1"/>
        <rFont val="Calibri"/>
        <family val="2"/>
        <scheme val="minor"/>
      </rPr>
      <t>.</t>
    </r>
  </si>
  <si>
    <t>Input voltage applied from the power supply(s) to a DC Function Generator.</t>
  </si>
  <si>
    <t>1 for each DC-DC Generator</t>
  </si>
  <si>
    <t>[V]</t>
  </si>
  <si>
    <t>0 to 600 [V]</t>
  </si>
  <si>
    <t>12-bit</t>
  </si>
  <si>
    <t>147 [mV]</t>
  </si>
  <si>
    <t>Differential</t>
  </si>
  <si>
    <r>
      <rPr>
        <sz val="11"/>
        <color theme="1"/>
        <rFont val="Calibri"/>
        <family val="2"/>
      </rPr>
      <t>≥ 1M</t>
    </r>
    <r>
      <rPr>
        <sz val="11"/>
        <color theme="1"/>
        <rFont val="Symbol"/>
        <family val="1"/>
        <charset val="2"/>
      </rPr>
      <t>W</t>
    </r>
  </si>
  <si>
    <t>Voltage Probe</t>
  </si>
  <si>
    <t>Fields:
PSVoltageIn [V]</t>
  </si>
  <si>
    <t>23-38</t>
  </si>
  <si>
    <t>Figure 2- Item 7</t>
  </si>
  <si>
    <t>Power Supply Applied Current</t>
  </si>
  <si>
    <r>
      <t>IIN[I]</t>
    </r>
    <r>
      <rPr>
        <i/>
        <sz val="11"/>
        <color theme="1"/>
        <rFont val="Calibri"/>
        <family val="2"/>
        <scheme val="minor"/>
      </rPr>
      <t xml:space="preserve">      </t>
    </r>
    <r>
      <rPr>
        <sz val="11"/>
        <color theme="1"/>
        <rFont val="Calibri"/>
        <family val="2"/>
        <scheme val="minor"/>
      </rPr>
      <t xml:space="preserve">[A]
</t>
    </r>
    <r>
      <rPr>
        <sz val="10"/>
        <color rgb="FF002060"/>
        <rFont val="Calibri"/>
        <family val="2"/>
        <scheme val="minor"/>
      </rPr>
      <t xml:space="preserve">Where: 
     </t>
    </r>
    <r>
      <rPr>
        <i/>
        <sz val="10"/>
        <color rgb="FF002060"/>
        <rFont val="Calibri"/>
        <family val="2"/>
        <scheme val="minor"/>
      </rPr>
      <t>I</t>
    </r>
    <r>
      <rPr>
        <sz val="10"/>
        <color rgb="FF002060"/>
        <rFont val="Calibri"/>
        <family val="2"/>
        <scheme val="minor"/>
      </rPr>
      <t xml:space="preserve"> = 1…16</t>
    </r>
  </si>
  <si>
    <r>
      <t xml:space="preserve">IIN[I] is the input current [A] of the DC-DC Generator of the </t>
    </r>
    <r>
      <rPr>
        <i/>
        <sz val="11"/>
        <color theme="1"/>
        <rFont val="Calibri"/>
        <family val="2"/>
        <scheme val="minor"/>
      </rPr>
      <t>I</t>
    </r>
    <r>
      <rPr>
        <i/>
        <vertAlign val="superscript"/>
        <sz val="11"/>
        <color theme="1"/>
        <rFont val="Calibri"/>
        <family val="2"/>
        <scheme val="minor"/>
      </rPr>
      <t>th</t>
    </r>
    <r>
      <rPr>
        <sz val="11"/>
        <color theme="1"/>
        <rFont val="Calibri"/>
        <family val="2"/>
        <scheme val="minor"/>
      </rPr>
      <t xml:space="preserve"> Modular Electrode Assembly supplied by the power supply.</t>
    </r>
  </si>
  <si>
    <t>Current supplied by the power supply(s) to the DC Function Generator.</t>
  </si>
  <si>
    <t>[A]</t>
  </si>
  <si>
    <t>0 to 400 [A]</t>
  </si>
  <si>
    <t>98 [mA]</t>
  </si>
  <si>
    <t>Current Shunt</t>
  </si>
  <si>
    <t>Fields:
PSupplyCurrentIn [A]</t>
  </si>
  <si>
    <t>Table 2. Base Sensor Package (Packages 1 through 8)</t>
  </si>
  <si>
    <t>Updated: 5-Jan-2019</t>
  </si>
  <si>
    <t>SENSOR PACKAGE LOCATIONS (Figure  4)</t>
  </si>
  <si>
    <t>Package (X)</t>
  </si>
  <si>
    <t>x [m]</t>
  </si>
  <si>
    <t>y [m]</t>
  </si>
  <si>
    <t>SENSOR TO DATABASE MAPPING</t>
  </si>
  <si>
    <r>
      <t xml:space="preserve">FBG Sensor
</t>
    </r>
    <r>
      <rPr>
        <sz val="10"/>
        <color theme="3"/>
        <rFont val="Calibri"/>
        <family val="2"/>
        <scheme val="minor"/>
      </rPr>
      <t>X identifies one of the eight sensor packages shown in Figure 4</t>
    </r>
  </si>
  <si>
    <t>Measurement</t>
  </si>
  <si>
    <t>Sensor 
Range</t>
  </si>
  <si>
    <r>
      <t xml:space="preserve">Initial z [m]
</t>
    </r>
    <r>
      <rPr>
        <sz val="10"/>
        <color theme="1" tint="0.34998626667073579"/>
        <rFont val="Calibri"/>
        <family val="2"/>
        <scheme val="minor"/>
      </rPr>
      <t xml:space="preserve">(Figure 4)
</t>
    </r>
    <r>
      <rPr>
        <i/>
        <sz val="10"/>
        <color theme="1" tint="0.34998626667073579"/>
        <rFont val="Calibri"/>
        <family val="2"/>
        <scheme val="minor"/>
      </rPr>
      <t>(Will drop with the mudline)</t>
    </r>
  </si>
  <si>
    <r>
      <t xml:space="preserve">Sampling Frequency
</t>
    </r>
    <r>
      <rPr>
        <i/>
        <sz val="10"/>
        <color theme="3"/>
        <rFont val="Calibri"/>
        <family val="2"/>
        <scheme val="minor"/>
      </rPr>
      <t>(Software 
Configurable)</t>
    </r>
  </si>
  <si>
    <t>FBG Interrogrator/ADC Channel</t>
  </si>
  <si>
    <t>SQL Table</t>
  </si>
  <si>
    <t>SQL Columns</t>
  </si>
  <si>
    <t>SQL Column 
Type</t>
  </si>
  <si>
    <t>PRESSURE SENSORS</t>
  </si>
  <si>
    <t>X.3</t>
  </si>
  <si>
    <t>Pressure 
(Water Cap)
Watercap Depth</t>
  </si>
  <si>
    <t>[kPa]
[m]</t>
  </si>
  <si>
    <r>
      <rPr>
        <sz val="11"/>
        <color theme="1"/>
        <rFont val="Consolas"/>
        <family val="3"/>
      </rPr>
      <t>WCAPkPa[X][03]</t>
    </r>
    <r>
      <rPr>
        <sz val="11"/>
        <color theme="1"/>
        <rFont val="Calibri"/>
        <family val="2"/>
        <scheme val="minor"/>
      </rPr>
      <t xml:space="preserve">   [kPa]
</t>
    </r>
    <r>
      <rPr>
        <sz val="11"/>
        <color theme="1"/>
        <rFont val="Consolas"/>
        <family val="3"/>
      </rPr>
      <t xml:space="preserve">WCAPm[X][03]  </t>
    </r>
    <r>
      <rPr>
        <sz val="11"/>
        <color theme="1"/>
        <rFont val="Calibri"/>
        <family val="2"/>
        <scheme val="minor"/>
      </rPr>
      <t xml:space="preserve">   [m]
</t>
    </r>
    <r>
      <rPr>
        <sz val="10"/>
        <color rgb="FF002060"/>
        <rFont val="Calibri"/>
        <family val="2"/>
        <scheme val="minor"/>
      </rPr>
      <t xml:space="preserve">Where:
    X = 1…8
</t>
    </r>
  </si>
  <si>
    <r>
      <rPr>
        <sz val="11"/>
        <color theme="1"/>
        <rFont val="Consolas"/>
        <family val="3"/>
      </rPr>
      <t>WCAPkPa[X][03]</t>
    </r>
    <r>
      <rPr>
        <i/>
        <sz val="11"/>
        <color theme="1"/>
        <rFont val="Calibri"/>
        <family val="2"/>
        <scheme val="minor"/>
      </rPr>
      <t xml:space="preserve"> </t>
    </r>
    <r>
      <rPr>
        <sz val="11"/>
        <color theme="1"/>
        <rFont val="Calibri"/>
        <family val="2"/>
        <scheme val="minor"/>
      </rPr>
      <t>is</t>
    </r>
    <r>
      <rPr>
        <i/>
        <sz val="11"/>
        <color theme="1"/>
        <rFont val="Calibri"/>
        <family val="2"/>
        <scheme val="minor"/>
      </rPr>
      <t xml:space="preserve"> </t>
    </r>
    <r>
      <rPr>
        <sz val="11"/>
        <color theme="1"/>
        <rFont val="Calibri"/>
        <family val="2"/>
        <scheme val="minor"/>
      </rPr>
      <t xml:space="preserve">the pressure reading in [kPa] from the FBG pressure sensor at the mudline for </t>
    </r>
    <r>
      <rPr>
        <i/>
        <sz val="11"/>
        <color theme="1"/>
        <rFont val="Calibri"/>
        <family val="2"/>
        <scheme val="minor"/>
      </rPr>
      <t>X</t>
    </r>
    <r>
      <rPr>
        <i/>
        <vertAlign val="superscript"/>
        <sz val="11"/>
        <color theme="1"/>
        <rFont val="Calibri"/>
        <family val="2"/>
        <scheme val="minor"/>
      </rPr>
      <t>th</t>
    </r>
    <r>
      <rPr>
        <sz val="11"/>
        <color theme="1"/>
        <rFont val="Calibri"/>
        <family val="2"/>
        <scheme val="minor"/>
      </rPr>
      <t xml:space="preserve"> sensor packages shown in Figure 4.  The </t>
    </r>
    <r>
      <rPr>
        <sz val="11"/>
        <color theme="1"/>
        <rFont val="Consolas"/>
        <family val="3"/>
      </rPr>
      <t>WCAPm[X][03]</t>
    </r>
    <r>
      <rPr>
        <i/>
        <sz val="11"/>
        <color theme="1"/>
        <rFont val="Calibri"/>
        <family val="2"/>
        <scheme val="minor"/>
      </rPr>
      <t xml:space="preserve"> </t>
    </r>
    <r>
      <rPr>
        <sz val="11"/>
        <color theme="1"/>
        <rFont val="Calibri"/>
        <family val="2"/>
        <scheme val="minor"/>
      </rPr>
      <t xml:space="preserve"> is the watercap depth in metres computed from </t>
    </r>
    <r>
      <rPr>
        <sz val="11"/>
        <color theme="1"/>
        <rFont val="Consolas"/>
        <family val="3"/>
      </rPr>
      <t>WCAPkPa[X][03]</t>
    </r>
    <r>
      <rPr>
        <sz val="11"/>
        <color theme="1"/>
        <rFont val="Calibri"/>
        <family val="2"/>
        <scheme val="minor"/>
      </rPr>
      <t xml:space="preserve">. </t>
    </r>
  </si>
  <si>
    <t>0 to 210 [kPa]</t>
  </si>
  <si>
    <t>2 pm/kPa</t>
  </si>
  <si>
    <t xml:space="preserve">3 [m]
</t>
  </si>
  <si>
    <t>Hourly, Daily or
 on-command</t>
  </si>
  <si>
    <t>INTRG1.3 … INTRG8.3</t>
  </si>
  <si>
    <t>FBGMeasurements</t>
  </si>
  <si>
    <t>PRESSURE1.3…
PRESSURE8.3</t>
  </si>
  <si>
    <t>X.7</t>
  </si>
  <si>
    <t>Pressure (FFT)</t>
  </si>
  <si>
    <t>[m]</t>
  </si>
  <si>
    <r>
      <rPr>
        <sz val="11"/>
        <color theme="1"/>
        <rFont val="Consolas"/>
        <family val="3"/>
      </rPr>
      <t>FFTkPa[X][07]</t>
    </r>
    <r>
      <rPr>
        <sz val="11"/>
        <color theme="1"/>
        <rFont val="Calibri"/>
        <family val="2"/>
        <scheme val="minor"/>
      </rPr>
      <t xml:space="preserve">   [kPa]
</t>
    </r>
    <r>
      <rPr>
        <sz val="10"/>
        <color theme="3"/>
        <rFont val="Calibri"/>
        <family val="2"/>
        <scheme val="minor"/>
      </rPr>
      <t>Where:
    X = 1…8</t>
    </r>
    <r>
      <rPr>
        <sz val="11"/>
        <color theme="1"/>
        <rFont val="Calibri"/>
        <family val="2"/>
        <scheme val="minor"/>
      </rPr>
      <t xml:space="preserve">
</t>
    </r>
  </si>
  <si>
    <r>
      <rPr>
        <sz val="11"/>
        <color theme="1"/>
        <rFont val="Consolas"/>
        <family val="3"/>
      </rPr>
      <t>FFTkPa[X][07]</t>
    </r>
    <r>
      <rPr>
        <sz val="11"/>
        <color theme="1"/>
        <rFont val="Calibri"/>
        <family val="2"/>
        <scheme val="minor"/>
      </rPr>
      <t xml:space="preserve"> is the FBG pressure sensor initially affixed to the tether 0.5 [m] below the</t>
    </r>
    <r>
      <rPr>
        <i/>
        <sz val="11"/>
        <color theme="1"/>
        <rFont val="Calibri"/>
        <family val="2"/>
        <scheme val="minor"/>
      </rPr>
      <t xml:space="preserve"> X</t>
    </r>
    <r>
      <rPr>
        <i/>
        <vertAlign val="superscript"/>
        <sz val="11"/>
        <color theme="1"/>
        <rFont val="Calibri"/>
        <family val="2"/>
        <scheme val="minor"/>
      </rPr>
      <t>th</t>
    </r>
    <r>
      <rPr>
        <sz val="11"/>
        <color theme="1"/>
        <rFont val="Calibri"/>
        <family val="2"/>
        <scheme val="minor"/>
      </rPr>
      <t xml:space="preserve"> cathode (2.5 metres from the bottom).   
The depth of this sensor is tracked over the course of treatment using </t>
    </r>
    <r>
      <rPr>
        <sz val="11"/>
        <color theme="1"/>
        <rFont val="Consolas"/>
        <family val="3"/>
      </rPr>
      <t>WCAPm[X][03]</t>
    </r>
    <r>
      <rPr>
        <sz val="11"/>
        <color theme="1"/>
        <rFont val="Calibri"/>
        <family val="2"/>
        <scheme val="minor"/>
      </rPr>
      <t xml:space="preserve"> and </t>
    </r>
    <r>
      <rPr>
        <sz val="11"/>
        <color theme="1"/>
        <rFont val="Consolas"/>
        <family val="3"/>
      </rPr>
      <t>Straincmpercm[X][06]</t>
    </r>
    <r>
      <rPr>
        <sz val="11"/>
        <color theme="1"/>
        <rFont val="Calibri"/>
        <family val="2"/>
        <scheme val="minor"/>
      </rPr>
      <t>.</t>
    </r>
  </si>
  <si>
    <t>2.5 [m]</t>
  </si>
  <si>
    <t>Hourly, Daily or 
on-command</t>
  </si>
  <si>
    <t>PRESSURE1.7…
PRESSURE8.7</t>
  </si>
  <si>
    <t>X.9</t>
  </si>
  <si>
    <r>
      <t xml:space="preserve">FFTkPa[X][09] [kPa]
</t>
    </r>
    <r>
      <rPr>
        <sz val="10"/>
        <color theme="3"/>
        <rFont val="Calibri"/>
        <family val="2"/>
      </rPr>
      <t>Where:
    X = 1…8</t>
    </r>
    <r>
      <rPr>
        <sz val="10"/>
        <color theme="1"/>
        <rFont val="Consolas"/>
        <family val="3"/>
      </rPr>
      <t xml:space="preserve">
</t>
    </r>
  </si>
  <si>
    <r>
      <rPr>
        <sz val="11"/>
        <color theme="1"/>
        <rFont val="Consolas"/>
        <family val="3"/>
      </rPr>
      <t>FFTkPa[X][09]</t>
    </r>
    <r>
      <rPr>
        <sz val="11"/>
        <color theme="1"/>
        <rFont val="Calibri"/>
        <family val="2"/>
        <scheme val="minor"/>
      </rPr>
      <t xml:space="preserve"> is the FBG pressure sensor initially affixed to the tether 1.0 [m] below the </t>
    </r>
    <r>
      <rPr>
        <i/>
        <sz val="11"/>
        <color theme="1"/>
        <rFont val="Calibri"/>
        <family val="2"/>
        <scheme val="minor"/>
      </rPr>
      <t>X</t>
    </r>
    <r>
      <rPr>
        <i/>
        <vertAlign val="superscript"/>
        <sz val="11"/>
        <color theme="1"/>
        <rFont val="Calibri"/>
        <family val="2"/>
        <scheme val="minor"/>
      </rPr>
      <t>th</t>
    </r>
    <r>
      <rPr>
        <sz val="11"/>
        <color theme="1"/>
        <rFont val="Calibri"/>
        <family val="2"/>
        <scheme val="minor"/>
      </rPr>
      <t xml:space="preserve"> cathode (2.0 metres from the bottom).   
The depth of this sensor is tracked over the course of treatment using </t>
    </r>
    <r>
      <rPr>
        <sz val="11"/>
        <color theme="1"/>
        <rFont val="Consolas"/>
        <family val="3"/>
      </rPr>
      <t>WCAPm[X][03]</t>
    </r>
    <r>
      <rPr>
        <sz val="11"/>
        <color theme="1"/>
        <rFont val="Calibri"/>
        <family val="2"/>
        <scheme val="minor"/>
      </rPr>
      <t xml:space="preserve"> and </t>
    </r>
    <r>
      <rPr>
        <sz val="11"/>
        <color theme="1"/>
        <rFont val="Consolas"/>
        <family val="3"/>
      </rPr>
      <t>Straincmpercm06[X][06]</t>
    </r>
    <r>
      <rPr>
        <sz val="11"/>
        <color theme="1"/>
        <rFont val="Calibri"/>
        <family val="2"/>
        <scheme val="minor"/>
      </rPr>
      <t>.</t>
    </r>
  </si>
  <si>
    <t>2.0 [m]</t>
  </si>
  <si>
    <t>PRESSURE1.9…
PRESSURE8.9</t>
  </si>
  <si>
    <t>X.11</t>
  </si>
  <si>
    <r>
      <t xml:space="preserve">FFTkPa[X][11] [kPa]
</t>
    </r>
    <r>
      <rPr>
        <sz val="10"/>
        <color theme="3"/>
        <rFont val="Calibri"/>
        <family val="2"/>
      </rPr>
      <t xml:space="preserve">Where:
   X = 1…8
</t>
    </r>
  </si>
  <si>
    <r>
      <t xml:space="preserve">FFTkPa[X][11] is the FBG pressure sensor initially affixed to the tether 1.5 [m] below the </t>
    </r>
    <r>
      <rPr>
        <i/>
        <sz val="11"/>
        <color theme="1"/>
        <rFont val="Calibri"/>
        <family val="2"/>
        <scheme val="minor"/>
      </rPr>
      <t>X</t>
    </r>
    <r>
      <rPr>
        <i/>
        <vertAlign val="superscript"/>
        <sz val="11"/>
        <color theme="1"/>
        <rFont val="Calibri"/>
        <family val="2"/>
        <scheme val="minor"/>
      </rPr>
      <t>th</t>
    </r>
    <r>
      <rPr>
        <sz val="11"/>
        <color theme="1"/>
        <rFont val="Calibri"/>
        <family val="2"/>
        <scheme val="minor"/>
      </rPr>
      <t xml:space="preserve"> cathode (1.5 metres from the bottom).  
The depth of this sensor is tracked over the course of treatment using </t>
    </r>
    <r>
      <rPr>
        <sz val="11"/>
        <color theme="1"/>
        <rFont val="Consolas"/>
        <family val="3"/>
      </rPr>
      <t>WCAPm[X][03]</t>
    </r>
    <r>
      <rPr>
        <sz val="11"/>
        <color theme="1"/>
        <rFont val="Calibri"/>
        <family val="2"/>
        <scheme val="minor"/>
      </rPr>
      <t xml:space="preserve"> and </t>
    </r>
    <r>
      <rPr>
        <sz val="11"/>
        <color theme="1"/>
        <rFont val="Consolas"/>
        <family val="3"/>
      </rPr>
      <t>Straincmpercm[X][06]</t>
    </r>
    <r>
      <rPr>
        <sz val="11"/>
        <color theme="1"/>
        <rFont val="Calibri"/>
        <family val="2"/>
        <scheme val="minor"/>
      </rPr>
      <t>.</t>
    </r>
  </si>
  <si>
    <t>1.5 [m]</t>
  </si>
  <si>
    <t>PRESSURE1.11…
PRESSURE8.11</t>
  </si>
  <si>
    <t>X.13</t>
  </si>
  <si>
    <r>
      <t xml:space="preserve">FFTkPa[X][13] [kPa]
</t>
    </r>
    <r>
      <rPr>
        <sz val="10"/>
        <color theme="3"/>
        <rFont val="Calibri"/>
        <family val="2"/>
      </rPr>
      <t xml:space="preserve">Where:
    X = 1…8
</t>
    </r>
  </si>
  <si>
    <r>
      <rPr>
        <sz val="11"/>
        <color theme="1"/>
        <rFont val="Consolas"/>
        <family val="3"/>
      </rPr>
      <t>FFTkPa[X][13]</t>
    </r>
    <r>
      <rPr>
        <sz val="11"/>
        <color theme="1"/>
        <rFont val="Calibri"/>
        <family val="2"/>
        <scheme val="minor"/>
      </rPr>
      <t xml:space="preserve">is the FBG pressure sensor initially affixed to the tether 0.5 [m] below the </t>
    </r>
    <r>
      <rPr>
        <i/>
        <sz val="11"/>
        <color theme="1"/>
        <rFont val="Calibri"/>
        <family val="2"/>
        <scheme val="minor"/>
      </rPr>
      <t>X</t>
    </r>
    <r>
      <rPr>
        <i/>
        <vertAlign val="superscript"/>
        <sz val="11"/>
        <color theme="1"/>
        <rFont val="Calibri"/>
        <family val="2"/>
        <scheme val="minor"/>
      </rPr>
      <t>th</t>
    </r>
    <r>
      <rPr>
        <sz val="11"/>
        <color theme="1"/>
        <rFont val="Calibri"/>
        <family val="2"/>
        <scheme val="minor"/>
      </rPr>
      <t xml:space="preserve"> anode.   
The depth of this sensor is tracked over the course of treatment using </t>
    </r>
    <r>
      <rPr>
        <sz val="11"/>
        <color theme="1"/>
        <rFont val="Consolas"/>
        <family val="3"/>
      </rPr>
      <t xml:space="preserve">WCAPm[X][03] </t>
    </r>
    <r>
      <rPr>
        <sz val="11"/>
        <color theme="1"/>
        <rFont val="Calibri"/>
        <family val="2"/>
        <scheme val="minor"/>
      </rPr>
      <t xml:space="preserve">and </t>
    </r>
    <r>
      <rPr>
        <sz val="11"/>
        <color theme="1"/>
        <rFont val="Consolas"/>
        <family val="3"/>
      </rPr>
      <t>Straincmpercm[X][06]</t>
    </r>
    <r>
      <rPr>
        <sz val="11"/>
        <color theme="1"/>
        <rFont val="Calibri"/>
        <family val="2"/>
        <scheme val="minor"/>
      </rPr>
      <t>.</t>
    </r>
  </si>
  <si>
    <t>0.5 [m]</t>
  </si>
  <si>
    <t>PRESSURE1.13…
PRESSURE8.13</t>
  </si>
  <si>
    <t>STRAIN SENSORS</t>
  </si>
  <si>
    <t>X.6</t>
  </si>
  <si>
    <t>Strain</t>
  </si>
  <si>
    <t>[cm/cm]</t>
  </si>
  <si>
    <r>
      <t xml:space="preserve">Straincmpercm[X][06]  [cm/cm]
</t>
    </r>
    <r>
      <rPr>
        <sz val="10"/>
        <color theme="3"/>
        <rFont val="Calibri"/>
        <family val="2"/>
      </rPr>
      <t xml:space="preserve">Where:
   X = 1…8
</t>
    </r>
  </si>
  <si>
    <r>
      <t xml:space="preserve">The </t>
    </r>
    <r>
      <rPr>
        <sz val="11"/>
        <color theme="1"/>
        <rFont val="Consolas"/>
        <family val="3"/>
      </rPr>
      <t>Straincmpercm[X][06]</t>
    </r>
    <r>
      <rPr>
        <sz val="11"/>
        <color theme="1"/>
        <rFont val="Calibri"/>
        <family val="2"/>
        <scheme val="minor"/>
      </rPr>
      <t xml:space="preserve">sensor measures the </t>
    </r>
    <r>
      <rPr>
        <sz val="11"/>
        <color theme="1"/>
        <rFont val="Symbol"/>
        <family val="1"/>
        <charset val="2"/>
      </rPr>
      <t>e</t>
    </r>
    <r>
      <rPr>
        <sz val="11"/>
        <color theme="1"/>
        <rFont val="Calibri"/>
        <family val="2"/>
        <scheme val="minor"/>
      </rPr>
      <t>=</t>
    </r>
    <r>
      <rPr>
        <sz val="11"/>
        <color theme="1"/>
        <rFont val="Symbol"/>
        <family val="1"/>
        <charset val="2"/>
      </rPr>
      <t>D</t>
    </r>
    <r>
      <rPr>
        <sz val="11"/>
        <color theme="1"/>
        <rFont val="Calibri"/>
        <family val="2"/>
        <scheme val="minor"/>
      </rPr>
      <t xml:space="preserve">L /L [cm/cm] between the Neutral Buoyancy Reference (X.4 in Figure 4) and the instrumentation tether.  
In the initial stages of treatment, the anode and cathode will both sink at approximately the same rate.  During this period changes in the mudline height and sensor location offsets are determined by the Watercap Pressure Sensor through </t>
    </r>
    <r>
      <rPr>
        <sz val="11"/>
        <color theme="1"/>
        <rFont val="Consolas"/>
        <family val="3"/>
      </rPr>
      <t>WCAPm[X][03]</t>
    </r>
    <r>
      <rPr>
        <sz val="11"/>
        <color theme="1"/>
        <rFont val="Calibri"/>
        <family val="2"/>
        <scheme val="minor"/>
      </rPr>
      <t xml:space="preserve">.  
Due to the proximity to the anode and the weight of the overlying FFT and Water Cap, the FFT near the anode will densify more quickly than the FFT near the cathode.  As the FFT near the anode densifies, the downward movement of the anode will slow and cease and the cathodes will continue to drop with the mudline over the course of treatment.  
When the anodes stop moving, the initial tension between the neutral buoyancy float and the instrumentation tether will begin to drop.  As L is a fixed value, </t>
    </r>
    <r>
      <rPr>
        <sz val="11"/>
        <color theme="1"/>
        <rFont val="Symbol"/>
        <family val="1"/>
        <charset val="2"/>
      </rPr>
      <t>D</t>
    </r>
    <r>
      <rPr>
        <sz val="11"/>
        <color theme="1"/>
        <rFont val="Calibri"/>
        <family val="2"/>
        <scheme val="minor"/>
      </rPr>
      <t>L=</t>
    </r>
    <r>
      <rPr>
        <sz val="11"/>
        <color theme="1"/>
        <rFont val="Symbol"/>
        <family val="1"/>
        <charset val="2"/>
      </rPr>
      <t>e</t>
    </r>
    <r>
      <rPr>
        <sz val="11"/>
        <color theme="1"/>
        <rFont val="Calibri"/>
        <family val="2"/>
        <scheme val="minor"/>
      </rPr>
      <t>L [cm] may be used to track the approximate depth of each pressure and voltage sensor affixed to the instrumentation tether.</t>
    </r>
  </si>
  <si>
    <r>
      <rPr>
        <sz val="11"/>
        <color theme="1"/>
        <rFont val="Calibri"/>
        <family val="2"/>
      </rPr>
      <t>Max(</t>
    </r>
    <r>
      <rPr>
        <sz val="11"/>
        <color theme="1"/>
        <rFont val="Symbol"/>
        <family val="1"/>
        <charset val="2"/>
      </rPr>
      <t>D</t>
    </r>
    <r>
      <rPr>
        <sz val="11"/>
        <color theme="1"/>
        <rFont val="Calibri"/>
        <family val="2"/>
      </rPr>
      <t>L )=200 [cm]</t>
    </r>
  </si>
  <si>
    <t>2.9 [m]</t>
  </si>
  <si>
    <t>STRAIN1.3 …
STRAIN8.3</t>
  </si>
  <si>
    <t>VOLTAGE SENSORS</t>
  </si>
  <si>
    <t>X.5</t>
  </si>
  <si>
    <t>Voltage</t>
  </si>
  <si>
    <r>
      <t xml:space="preserve">FFTVoltage[X][05] [V]
</t>
    </r>
    <r>
      <rPr>
        <sz val="10"/>
        <color theme="3"/>
        <rFont val="Calibri"/>
        <family val="2"/>
      </rPr>
      <t>Where:
   X = 1…8</t>
    </r>
    <r>
      <rPr>
        <sz val="11"/>
        <color theme="1"/>
        <rFont val="Consolas"/>
        <family val="3"/>
      </rPr>
      <t xml:space="preserve">
</t>
    </r>
  </si>
  <si>
    <r>
      <rPr>
        <sz val="11"/>
        <color theme="1"/>
        <rFont val="Consolas"/>
        <family val="3"/>
      </rPr>
      <t>FFTVoltageV[X][05]</t>
    </r>
    <r>
      <rPr>
        <sz val="11"/>
        <color theme="1"/>
        <rFont val="Calibri"/>
        <family val="2"/>
        <scheme val="minor"/>
      </rPr>
      <t xml:space="preserve"> is the ADC voltage sensor initially affixed to the instrumentation tether of the </t>
    </r>
    <r>
      <rPr>
        <i/>
        <sz val="11"/>
        <color theme="1"/>
        <rFont val="Calibri"/>
        <family val="2"/>
        <scheme val="minor"/>
      </rPr>
      <t>X</t>
    </r>
    <r>
      <rPr>
        <vertAlign val="superscript"/>
        <sz val="11"/>
        <color theme="1"/>
        <rFont val="Calibri"/>
        <family val="2"/>
        <scheme val="minor"/>
      </rPr>
      <t>th</t>
    </r>
    <r>
      <rPr>
        <sz val="11"/>
        <color theme="1"/>
        <rFont val="Calibri"/>
        <family val="2"/>
        <scheme val="minor"/>
      </rPr>
      <t xml:space="preserve"> sensor package immediately  below the neutral buoyancy float.
The depth of this sensor is tracked over the course of treatment using </t>
    </r>
    <r>
      <rPr>
        <sz val="11"/>
        <color theme="1"/>
        <rFont val="Consolas"/>
        <family val="3"/>
      </rPr>
      <t>WCAPm[X][03]</t>
    </r>
    <r>
      <rPr>
        <sz val="11"/>
        <color theme="1"/>
        <rFont val="Calibri"/>
        <family val="2"/>
        <scheme val="minor"/>
      </rPr>
      <t xml:space="preserve"> and </t>
    </r>
    <r>
      <rPr>
        <sz val="11"/>
        <color theme="1"/>
        <rFont val="Consolas"/>
        <family val="3"/>
      </rPr>
      <t>Straincmpercm[X][06]</t>
    </r>
    <r>
      <rPr>
        <sz val="11"/>
        <color theme="1"/>
        <rFont val="Calibri"/>
        <family val="2"/>
        <scheme val="minor"/>
      </rPr>
      <t>.</t>
    </r>
  </si>
  <si>
    <r>
      <t>±</t>
    </r>
    <r>
      <rPr>
        <sz val="7.7"/>
        <color theme="1"/>
        <rFont val="Calibri"/>
        <family val="2"/>
      </rPr>
      <t xml:space="preserve"> </t>
    </r>
    <r>
      <rPr>
        <sz val="11"/>
        <color theme="1"/>
        <rFont val="Calibri"/>
        <family val="2"/>
      </rPr>
      <t>300 [V]</t>
    </r>
  </si>
  <si>
    <t>14-bit</t>
  </si>
  <si>
    <t>ADC1.5 …
ADC8.5</t>
  </si>
  <si>
    <t>ADCVoltage</t>
  </si>
  <si>
    <t>FFTVOLTAGE1.5 … FFTVOLTAGE8.5</t>
  </si>
  <si>
    <t>X.8</t>
  </si>
  <si>
    <r>
      <t xml:space="preserve">FFTVoltageV[X][08][V]
</t>
    </r>
    <r>
      <rPr>
        <sz val="10"/>
        <color theme="3"/>
        <rFont val="Calibri"/>
        <family val="2"/>
      </rPr>
      <t xml:space="preserve">Where:
    X = 1…8
</t>
    </r>
  </si>
  <si>
    <r>
      <rPr>
        <sz val="11"/>
        <color theme="1"/>
        <rFont val="Consolas"/>
        <family val="3"/>
      </rPr>
      <t>FFTVoltageV[X][08]</t>
    </r>
    <r>
      <rPr>
        <sz val="11"/>
        <color theme="1"/>
        <rFont val="Calibri"/>
        <family val="2"/>
        <scheme val="minor"/>
      </rPr>
      <t xml:space="preserve"> is the ADC voltage sensor initially affixed  the tether of the </t>
    </r>
    <r>
      <rPr>
        <i/>
        <sz val="11"/>
        <color theme="1"/>
        <rFont val="Calibri"/>
        <family val="2"/>
        <scheme val="minor"/>
      </rPr>
      <t>X</t>
    </r>
    <r>
      <rPr>
        <vertAlign val="superscript"/>
        <sz val="11"/>
        <color theme="1"/>
        <rFont val="Calibri"/>
        <family val="2"/>
        <scheme val="minor"/>
      </rPr>
      <t>th</t>
    </r>
    <r>
      <rPr>
        <sz val="11"/>
        <color theme="1"/>
        <rFont val="Calibri"/>
        <family val="2"/>
        <scheme val="minor"/>
      </rPr>
      <t xml:space="preserve"> sensor package 0.5 metres from the cathode (2.5 metres above the bottom).
The depth of this sensor is tracked over the course of treatment using </t>
    </r>
    <r>
      <rPr>
        <sz val="11"/>
        <color theme="1"/>
        <rFont val="Consolas"/>
        <family val="3"/>
      </rPr>
      <t>WCAPm[X][03]</t>
    </r>
    <r>
      <rPr>
        <sz val="11"/>
        <color theme="1"/>
        <rFont val="Calibri"/>
        <family val="2"/>
        <scheme val="minor"/>
      </rPr>
      <t xml:space="preserve"> and </t>
    </r>
    <r>
      <rPr>
        <sz val="11"/>
        <color theme="1"/>
        <rFont val="Consolas"/>
        <family val="3"/>
      </rPr>
      <t>Straincmpercm[X][06]</t>
    </r>
    <r>
      <rPr>
        <sz val="11"/>
        <color theme="1"/>
        <rFont val="Calibri"/>
        <family val="2"/>
        <scheme val="minor"/>
      </rPr>
      <t>.</t>
    </r>
  </si>
  <si>
    <t>ADC1.8 …
ADC8.8</t>
  </si>
  <si>
    <t>FFTVOLTAGE1.8 … FFTVOLTAGE8.8</t>
  </si>
  <si>
    <t>X.10</t>
  </si>
  <si>
    <r>
      <t xml:space="preserve">FFTVoltageV[X][10][V]
</t>
    </r>
    <r>
      <rPr>
        <sz val="10"/>
        <color theme="3"/>
        <rFont val="Calibri"/>
        <family val="2"/>
      </rPr>
      <t xml:space="preserve">Where:
    X = 1…8
</t>
    </r>
  </si>
  <si>
    <r>
      <rPr>
        <sz val="11"/>
        <color theme="1"/>
        <rFont val="Consolas"/>
        <family val="3"/>
      </rPr>
      <t>FFTVoltageV[X][10]</t>
    </r>
    <r>
      <rPr>
        <sz val="11"/>
        <color theme="1"/>
        <rFont val="Calibri"/>
        <family val="2"/>
        <scheme val="minor"/>
      </rPr>
      <t xml:space="preserve"> is the ADC voltage sensor initially affixed to the instrumentation tether of the </t>
    </r>
    <r>
      <rPr>
        <i/>
        <sz val="11"/>
        <color theme="1"/>
        <rFont val="Calibri"/>
        <family val="2"/>
        <scheme val="minor"/>
      </rPr>
      <t>X</t>
    </r>
    <r>
      <rPr>
        <vertAlign val="superscript"/>
        <sz val="11"/>
        <color theme="1"/>
        <rFont val="Calibri"/>
        <family val="2"/>
        <scheme val="minor"/>
      </rPr>
      <t>th</t>
    </r>
    <r>
      <rPr>
        <sz val="11"/>
        <color theme="1"/>
        <rFont val="Calibri"/>
        <family val="2"/>
        <scheme val="minor"/>
      </rPr>
      <t xml:space="preserve"> sensor package 1.0 metres below the cathode (2.0 metres above the bottom).   
The depth of this sensor is tracked over the course of treatment using </t>
    </r>
    <r>
      <rPr>
        <sz val="11"/>
        <color theme="1"/>
        <rFont val="Consolas"/>
        <family val="3"/>
      </rPr>
      <t>WCAPm[X][03]</t>
    </r>
    <r>
      <rPr>
        <sz val="11"/>
        <color theme="1"/>
        <rFont val="Calibri"/>
        <family val="2"/>
        <scheme val="minor"/>
      </rPr>
      <t xml:space="preserve"> and </t>
    </r>
    <r>
      <rPr>
        <sz val="11"/>
        <color theme="1"/>
        <rFont val="Consolas"/>
        <family val="3"/>
      </rPr>
      <t>Straincmpercm[X][06]</t>
    </r>
    <r>
      <rPr>
        <sz val="11"/>
        <color theme="1"/>
        <rFont val="Calibri"/>
        <family val="2"/>
        <scheme val="minor"/>
      </rPr>
      <t>.</t>
    </r>
  </si>
  <si>
    <t>ADC1.10 …
ADC8.10</t>
  </si>
  <si>
    <t>FFTVOLTAGE1.10 … FFTVOLTAGE8.10</t>
  </si>
  <si>
    <t>X.12</t>
  </si>
  <si>
    <r>
      <t xml:space="preserve">FFTVoltageV[X][12][V]
</t>
    </r>
    <r>
      <rPr>
        <sz val="10"/>
        <color theme="3"/>
        <rFont val="Calibri"/>
        <family val="2"/>
      </rPr>
      <t xml:space="preserve">Where:
   X = 1…8
</t>
    </r>
  </si>
  <si>
    <r>
      <rPr>
        <sz val="11"/>
        <color theme="1"/>
        <rFont val="Consolas"/>
        <family val="3"/>
      </rPr>
      <t>FFTVoltageV[X][12]</t>
    </r>
    <r>
      <rPr>
        <sz val="11"/>
        <color theme="1"/>
        <rFont val="Calibri"/>
        <family val="2"/>
        <scheme val="minor"/>
      </rPr>
      <t xml:space="preserve"> is the ADC voltage sensor initially affixed to the instrumentation tether of the </t>
    </r>
    <r>
      <rPr>
        <i/>
        <sz val="11"/>
        <color theme="1"/>
        <rFont val="Calibri"/>
        <family val="2"/>
        <scheme val="minor"/>
      </rPr>
      <t>X</t>
    </r>
    <r>
      <rPr>
        <vertAlign val="superscript"/>
        <sz val="11"/>
        <color theme="1"/>
        <rFont val="Calibri"/>
        <family val="2"/>
        <scheme val="minor"/>
      </rPr>
      <t>th</t>
    </r>
    <r>
      <rPr>
        <sz val="11"/>
        <color theme="1"/>
        <rFont val="Calibri"/>
        <family val="2"/>
        <scheme val="minor"/>
      </rPr>
      <t xml:space="preserve"> sensor package 1.5 metres below</t>
    </r>
    <r>
      <rPr>
        <b/>
        <sz val="11"/>
        <color theme="1"/>
        <rFont val="Calibri"/>
        <family val="2"/>
        <scheme val="minor"/>
      </rPr>
      <t xml:space="preserve"> </t>
    </r>
    <r>
      <rPr>
        <sz val="11"/>
        <color theme="1"/>
        <rFont val="Calibri"/>
        <family val="2"/>
        <scheme val="minor"/>
      </rPr>
      <t xml:space="preserve">the cathode.   
The depth of this sensor is tracked over the course of treatment using </t>
    </r>
    <r>
      <rPr>
        <sz val="11"/>
        <color theme="1"/>
        <rFont val="Consolas"/>
        <family val="3"/>
      </rPr>
      <t>WCAPm[X][03]</t>
    </r>
    <r>
      <rPr>
        <sz val="11"/>
        <color theme="1"/>
        <rFont val="Calibri"/>
        <family val="2"/>
        <scheme val="minor"/>
      </rPr>
      <t xml:space="preserve"> and </t>
    </r>
    <r>
      <rPr>
        <sz val="11"/>
        <color theme="1"/>
        <rFont val="Consolas"/>
        <family val="3"/>
      </rPr>
      <t>Straincmcm[X][06]</t>
    </r>
    <r>
      <rPr>
        <sz val="11"/>
        <color theme="1"/>
        <rFont val="Calibri"/>
        <family val="2"/>
        <scheme val="minor"/>
      </rPr>
      <t>.</t>
    </r>
  </si>
  <si>
    <t>ADC1.12 …
ADC8.12</t>
  </si>
  <si>
    <t>FFTVOLTAGE1.12 … FFTVOLTAGE8.12</t>
  </si>
  <si>
    <t xml:space="preserve">             </t>
  </si>
  <si>
    <t>Table 3. Base Sensor Package (Packages 9 through 12)</t>
  </si>
  <si>
    <t>Updated: 30-Dec-2018</t>
  </si>
  <si>
    <t>SENSOR PACKAGE LOCATIONS (Figure  5)</t>
  </si>
  <si>
    <r>
      <t xml:space="preserve">FBG Sensor
</t>
    </r>
    <r>
      <rPr>
        <sz val="10"/>
        <color theme="3"/>
        <rFont val="Calibri"/>
        <family val="2"/>
        <scheme val="minor"/>
      </rPr>
      <t>X identifies one of the four sensor packages shown in Figure 5</t>
    </r>
  </si>
  <si>
    <r>
      <t xml:space="preserve">Initial z [m]
</t>
    </r>
    <r>
      <rPr>
        <sz val="10"/>
        <color theme="1" tint="0.34998626667073579"/>
        <rFont val="Calibri"/>
        <family val="2"/>
        <scheme val="minor"/>
      </rPr>
      <t xml:space="preserve">(Figure 5)
</t>
    </r>
    <r>
      <rPr>
        <i/>
        <sz val="10"/>
        <color theme="1" tint="0.34998626667073579"/>
        <rFont val="Calibri"/>
        <family val="2"/>
        <scheme val="minor"/>
      </rPr>
      <t>(Will drop with the mudline)</t>
    </r>
  </si>
  <si>
    <t>Pressure (Water Cap)
Watercap Depth</t>
  </si>
  <si>
    <r>
      <rPr>
        <sz val="11"/>
        <color theme="1"/>
        <rFont val="Consolas"/>
        <family val="3"/>
      </rPr>
      <t>WCAPkPa[X][03]</t>
    </r>
    <r>
      <rPr>
        <sz val="11"/>
        <color theme="1"/>
        <rFont val="Calibri"/>
        <family val="2"/>
        <scheme val="minor"/>
      </rPr>
      <t xml:space="preserve">   [kPa]
</t>
    </r>
    <r>
      <rPr>
        <sz val="11"/>
        <color theme="1"/>
        <rFont val="Consolas"/>
        <family val="3"/>
      </rPr>
      <t xml:space="preserve">WCAPm[X][03]  </t>
    </r>
    <r>
      <rPr>
        <sz val="11"/>
        <color theme="1"/>
        <rFont val="Calibri"/>
        <family val="2"/>
        <scheme val="minor"/>
      </rPr>
      <t xml:space="preserve">   [m]
</t>
    </r>
    <r>
      <rPr>
        <sz val="10"/>
        <color rgb="FF002060"/>
        <rFont val="Calibri"/>
        <family val="2"/>
        <scheme val="minor"/>
      </rPr>
      <t xml:space="preserve">Where:
    X = 9…12
</t>
    </r>
  </si>
  <si>
    <t>INTRG9.3 … INTRG12.3</t>
  </si>
  <si>
    <t>PRESSURE9.3…
PRESSURE12.3</t>
  </si>
  <si>
    <r>
      <rPr>
        <sz val="11"/>
        <color theme="1"/>
        <rFont val="Consolas"/>
        <family val="3"/>
      </rPr>
      <t>FFTkPa[X][07]</t>
    </r>
    <r>
      <rPr>
        <sz val="11"/>
        <color theme="1"/>
        <rFont val="Calibri"/>
        <family val="2"/>
        <scheme val="minor"/>
      </rPr>
      <t xml:space="preserve">   [kPa]
</t>
    </r>
    <r>
      <rPr>
        <sz val="10"/>
        <color theme="3"/>
        <rFont val="Calibri"/>
        <family val="2"/>
        <scheme val="minor"/>
      </rPr>
      <t>Where:
    X = 9…12</t>
    </r>
    <r>
      <rPr>
        <sz val="11"/>
        <color theme="1"/>
        <rFont val="Calibri"/>
        <family val="2"/>
        <scheme val="minor"/>
      </rPr>
      <t xml:space="preserve">
</t>
    </r>
  </si>
  <si>
    <t>PRESSURE9.7…
PRESSURE12.7</t>
  </si>
  <si>
    <r>
      <t xml:space="preserve">FFTkPa[X][09] [kPa]
</t>
    </r>
    <r>
      <rPr>
        <sz val="10"/>
        <color theme="3"/>
        <rFont val="Calibri"/>
        <family val="2"/>
      </rPr>
      <t>Where:
    X = 9…12</t>
    </r>
    <r>
      <rPr>
        <sz val="10"/>
        <color theme="1"/>
        <rFont val="Consolas"/>
        <family val="3"/>
      </rPr>
      <t xml:space="preserve">
</t>
    </r>
  </si>
  <si>
    <t>PRESSURE9.9…
PRESSURE12.9</t>
  </si>
  <si>
    <r>
      <t xml:space="preserve">FFTkPa[X][11] [kPa]
</t>
    </r>
    <r>
      <rPr>
        <sz val="10"/>
        <color theme="3"/>
        <rFont val="Calibri"/>
        <family val="2"/>
      </rPr>
      <t xml:space="preserve">Where:
   X = 9…12
</t>
    </r>
  </si>
  <si>
    <t>PRESSURE9.11…
PRESSURE12.11</t>
  </si>
  <si>
    <r>
      <t xml:space="preserve">FFTkPa[X][13] [kPa]
</t>
    </r>
    <r>
      <rPr>
        <sz val="10"/>
        <color theme="3"/>
        <rFont val="Calibri"/>
        <family val="2"/>
      </rPr>
      <t xml:space="preserve">Where:
    X = 9…12
</t>
    </r>
  </si>
  <si>
    <t>PRESSURE9.13…
PRESSURE12.13</t>
  </si>
  <si>
    <r>
      <t xml:space="preserve">Straincmpercm[X][06]  [cm/cm]
</t>
    </r>
    <r>
      <rPr>
        <sz val="10"/>
        <color theme="3"/>
        <rFont val="Calibri"/>
        <family val="2"/>
      </rPr>
      <t xml:space="preserve">Where:
   X = 9…12
</t>
    </r>
  </si>
  <si>
    <t>STRAIN9.3 …
STRAIN12.3</t>
  </si>
  <si>
    <r>
      <t xml:space="preserve">FFTVoltage[X][05] [V]
</t>
    </r>
    <r>
      <rPr>
        <sz val="10"/>
        <color theme="3"/>
        <rFont val="Calibri"/>
        <family val="2"/>
      </rPr>
      <t>Where:
   X = 9…12</t>
    </r>
    <r>
      <rPr>
        <sz val="11"/>
        <color theme="1"/>
        <rFont val="Consolas"/>
        <family val="3"/>
      </rPr>
      <t xml:space="preserve">
</t>
    </r>
  </si>
  <si>
    <t>ADC9.5 …
ADC12.5</t>
  </si>
  <si>
    <t>FFTVOLTAGE9.5 … FFTVOLTAGE12.5</t>
  </si>
  <si>
    <r>
      <t xml:space="preserve">FFTVoltageV[X][08][V]
</t>
    </r>
    <r>
      <rPr>
        <sz val="10"/>
        <color theme="3"/>
        <rFont val="Calibri"/>
        <family val="2"/>
      </rPr>
      <t xml:space="preserve">Where:
    X = 9…12
</t>
    </r>
  </si>
  <si>
    <t>ADC9.8 …
ADC12.8</t>
  </si>
  <si>
    <t>FFTVOLTAGE9.8 … FFTVOLTAGE12.8</t>
  </si>
  <si>
    <r>
      <t xml:space="preserve">FFTVoltageV[X][10][V]
</t>
    </r>
    <r>
      <rPr>
        <sz val="10"/>
        <color theme="3"/>
        <rFont val="Calibri"/>
        <family val="2"/>
      </rPr>
      <t xml:space="preserve">Where:
    X = 9…12
</t>
    </r>
  </si>
  <si>
    <t>ADC9.10 …
ADC12.10</t>
  </si>
  <si>
    <t>FFTVOLTAGE9.10 … FFTVOLTAGE12.10</t>
  </si>
  <si>
    <r>
      <t xml:space="preserve">FFTVoltageV[X][12][V]
</t>
    </r>
    <r>
      <rPr>
        <sz val="10"/>
        <color theme="3"/>
        <rFont val="Calibri"/>
        <family val="2"/>
      </rPr>
      <t xml:space="preserve">Where:
   X = 9…12
</t>
    </r>
  </si>
  <si>
    <t>ADC9.12 …
ADC12.12</t>
  </si>
  <si>
    <t>FFTVOLTAGE9.12 … FFTVOLTAGE12.12</t>
  </si>
  <si>
    <t>Elapsed Time</t>
  </si>
  <si>
    <t>Hours</t>
  </si>
  <si>
    <t>Computed</t>
  </si>
  <si>
    <t>Conductivity</t>
  </si>
  <si>
    <t>S/m</t>
  </si>
  <si>
    <t>Current Density</t>
  </si>
  <si>
    <r>
      <t>A/m</t>
    </r>
    <r>
      <rPr>
        <vertAlign val="superscript"/>
        <sz val="10"/>
        <color theme="4" tint="-0.499984740745262"/>
        <rFont val="Calibri"/>
        <family val="2"/>
        <scheme val="minor"/>
      </rPr>
      <t>2</t>
    </r>
  </si>
  <si>
    <t>Water Cap Depth</t>
  </si>
  <si>
    <t>m</t>
  </si>
  <si>
    <t>Electrode 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</si>
</sst>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9">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8"/>
      <color rgb="FFFF0000"/>
      <name val="Calibri"/>
      <family val="2"/>
      <scheme val="minor"/>
    </font>
    <font>
      <sz val="8"/>
      <color theme="1"/>
      <name val="Calibri"/>
      <family val="2"/>
      <scheme val="minor"/>
    </font>
    <font>
      <sz val="9"/>
      <color theme="1"/>
      <name val="Calibri"/>
      <family val="2"/>
      <scheme val="minor"/>
    </font>
    <font>
      <sz val="9"/>
      <color theme="4" tint="-0.499984740745262"/>
      <name val="Calibri"/>
      <family val="2"/>
      <scheme val="minor"/>
    </font>
    <font>
      <sz val="11"/>
      <color rgb="FF002060"/>
      <name val="Calibri"/>
      <family val="2"/>
      <scheme val="minor"/>
    </font>
    <font>
      <sz val="11"/>
      <color theme="3"/>
      <name val="Calibri"/>
      <family val="2"/>
      <scheme val="minor"/>
    </font>
    <font>
      <sz val="11"/>
      <color theme="4" tint="-0.499984740745262"/>
      <name val="Calibri"/>
      <family val="2"/>
      <scheme val="minor"/>
    </font>
    <font>
      <sz val="10"/>
      <color rgb="FF002060"/>
      <name val="Calibri"/>
      <family val="2"/>
      <scheme val="minor"/>
    </font>
    <font>
      <sz val="10"/>
      <color theme="4" tint="-0.499984740745262"/>
      <name val="Calibri"/>
      <family val="2"/>
      <scheme val="minor"/>
    </font>
    <font>
      <i/>
      <sz val="11"/>
      <color theme="1"/>
      <name val="Calibri"/>
      <family val="2"/>
      <scheme val="minor"/>
    </font>
    <font>
      <i/>
      <sz val="10"/>
      <color rgb="FF002060"/>
      <name val="Calibri"/>
      <family val="2"/>
      <scheme val="minor"/>
    </font>
    <font>
      <i/>
      <vertAlign val="superscript"/>
      <sz val="11"/>
      <color theme="1"/>
      <name val="Calibri"/>
      <family val="2"/>
      <scheme val="minor"/>
    </font>
    <font>
      <sz val="11"/>
      <color theme="1"/>
      <name val="Calibri"/>
      <family val="2"/>
    </font>
    <font>
      <sz val="11"/>
      <color theme="1"/>
      <name val="Symbol"/>
      <family val="1"/>
      <charset val="2"/>
    </font>
    <font>
      <sz val="10"/>
      <color theme="1"/>
      <name val="Calibri"/>
      <family val="2"/>
      <scheme val="minor"/>
    </font>
    <font>
      <sz val="14"/>
      <color theme="1"/>
      <name val="Calibri"/>
      <family val="2"/>
      <scheme val="minor"/>
    </font>
    <font>
      <b/>
      <sz val="14"/>
      <color theme="1"/>
      <name val="Calibri"/>
      <family val="2"/>
      <scheme val="minor"/>
    </font>
    <font>
      <sz val="9"/>
      <color rgb="FFFF0000"/>
      <name val="Calibri"/>
      <family val="2"/>
      <scheme val="minor"/>
    </font>
    <font>
      <b/>
      <u/>
      <sz val="11"/>
      <color theme="3"/>
      <name val="Calibri"/>
      <family val="2"/>
      <scheme val="minor"/>
    </font>
    <font>
      <u/>
      <sz val="11"/>
      <color theme="1"/>
      <name val="Calibri"/>
      <family val="2"/>
      <scheme val="minor"/>
    </font>
    <font>
      <sz val="9"/>
      <color theme="3"/>
      <name val="Calibri"/>
      <family val="2"/>
      <scheme val="minor"/>
    </font>
    <font>
      <sz val="10"/>
      <color theme="3"/>
      <name val="Calibri"/>
      <family val="2"/>
      <scheme val="minor"/>
    </font>
    <font>
      <sz val="10"/>
      <color theme="1" tint="0.34998626667073579"/>
      <name val="Calibri"/>
      <family val="2"/>
      <scheme val="minor"/>
    </font>
    <font>
      <i/>
      <sz val="10"/>
      <color theme="1" tint="0.34998626667073579"/>
      <name val="Calibri"/>
      <family val="2"/>
      <scheme val="minor"/>
    </font>
    <font>
      <i/>
      <sz val="10"/>
      <color theme="3"/>
      <name val="Calibri"/>
      <family val="2"/>
      <scheme val="minor"/>
    </font>
    <font>
      <sz val="11"/>
      <color theme="1"/>
      <name val="Calibri"/>
      <family val="3"/>
      <scheme val="minor"/>
    </font>
    <font>
      <sz val="11"/>
      <color theme="1"/>
      <name val="Consolas"/>
      <family val="3"/>
    </font>
    <font>
      <sz val="10"/>
      <color theme="3"/>
      <name val="Calibri"/>
      <family val="2"/>
    </font>
    <font>
      <sz val="10"/>
      <color theme="1"/>
      <name val="Consolas"/>
      <family val="3"/>
    </font>
    <font>
      <sz val="11"/>
      <color theme="1"/>
      <name val="Calibri"/>
      <family val="2"/>
      <charset val="2"/>
    </font>
    <font>
      <sz val="11"/>
      <name val="Calibri"/>
      <family val="2"/>
      <scheme val="minor"/>
    </font>
    <font>
      <vertAlign val="superscript"/>
      <sz val="11"/>
      <color theme="1"/>
      <name val="Calibri"/>
      <family val="2"/>
      <scheme val="minor"/>
    </font>
    <font>
      <sz val="7.7"/>
      <color theme="1"/>
      <name val="Calibri"/>
      <family val="2"/>
    </font>
    <font>
      <sz val="9"/>
      <color rgb="FF0070C0"/>
      <name val="Calibri"/>
      <family val="2"/>
      <scheme val="minor"/>
    </font>
    <font>
      <vertAlign val="superscript"/>
      <sz val="10"/>
      <color theme="4" tint="-0.49998474074526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rgb="FFFFFFCC"/>
        <bgColor indexed="64"/>
      </patternFill>
    </fill>
  </fills>
  <borders count="1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109">
    <xf numFmtId="0" fontId="0" fillId="0" borderId="0" xfId="0"/>
    <xf numFmtId="0" fontId="0" fillId="0" borderId="0" xfId="0" applyAlignment="1">
      <alignment horizontal="center"/>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vertical="top" wrapText="1"/>
    </xf>
    <xf numFmtId="0" fontId="2" fillId="0" borderId="0" xfId="0" applyFont="1"/>
    <xf numFmtId="0" fontId="4" fillId="0" borderId="0" xfId="0" applyFont="1" applyAlignment="1">
      <alignment horizontal="left" indent="1"/>
    </xf>
    <xf numFmtId="0" fontId="5" fillId="0" borderId="0" xfId="0" applyFont="1" applyAlignment="1">
      <alignment horizontal="left" vertical="center" indent="1"/>
    </xf>
    <xf numFmtId="15" fontId="6" fillId="0" borderId="0" xfId="0" applyNumberFormat="1" applyFont="1" applyAlignment="1">
      <alignment horizontal="left"/>
    </xf>
    <xf numFmtId="0" fontId="0" fillId="0" borderId="0" xfId="0" applyAlignment="1">
      <alignment horizontal="left" vertical="top" wrapText="1"/>
    </xf>
    <xf numFmtId="0" fontId="4" fillId="0" borderId="0" xfId="0" applyFont="1" applyAlignment="1">
      <alignment horizontal="left" vertical="center" indent="1"/>
    </xf>
    <xf numFmtId="15" fontId="5" fillId="0" borderId="0" xfId="0" applyNumberFormat="1" applyFont="1" applyAlignment="1">
      <alignment horizontal="left"/>
    </xf>
    <xf numFmtId="0" fontId="7" fillId="0" borderId="0" xfId="0" applyFont="1" applyAlignment="1">
      <alignment horizontal="center" vertical="top"/>
    </xf>
    <xf numFmtId="0" fontId="0" fillId="2"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left" vertical="top"/>
    </xf>
    <xf numFmtId="0" fontId="0" fillId="2" borderId="2" xfId="0" applyFill="1" applyBorder="1" applyAlignment="1">
      <alignment horizontal="left" vertical="top"/>
    </xf>
    <xf numFmtId="0" fontId="0" fillId="2" borderId="0" xfId="0" applyFill="1" applyAlignment="1">
      <alignment horizontal="left" vertical="top" wrapText="1"/>
    </xf>
    <xf numFmtId="0" fontId="0" fillId="2" borderId="0" xfId="0" applyFill="1" applyAlignment="1">
      <alignment vertical="top"/>
    </xf>
    <xf numFmtId="0" fontId="0" fillId="2" borderId="0" xfId="0" applyFill="1" applyAlignment="1">
      <alignment vertical="top" wrapText="1"/>
    </xf>
    <xf numFmtId="0" fontId="9" fillId="0" borderId="0" xfId="0" applyFont="1" applyAlignment="1">
      <alignment horizontal="center" vertical="top"/>
    </xf>
    <xf numFmtId="16" fontId="0" fillId="0" borderId="0" xfId="0" quotePrefix="1" applyNumberFormat="1" applyAlignment="1">
      <alignment horizontal="center" vertical="top"/>
    </xf>
    <xf numFmtId="0" fontId="10" fillId="0" borderId="0" xfId="0" applyFont="1" applyAlignment="1">
      <alignment horizontal="center" vertical="top"/>
    </xf>
    <xf numFmtId="0" fontId="0" fillId="0" borderId="2" xfId="0" applyBorder="1" applyAlignment="1">
      <alignment horizontal="left" vertical="top" wrapText="1"/>
    </xf>
    <xf numFmtId="0" fontId="0" fillId="0" borderId="0" xfId="0" applyAlignment="1">
      <alignment horizontal="center" vertical="top" wrapText="1"/>
    </xf>
    <xf numFmtId="0" fontId="9" fillId="2" borderId="0" xfId="0" applyFont="1" applyFill="1" applyAlignment="1">
      <alignment horizontal="center" vertical="top"/>
    </xf>
    <xf numFmtId="0" fontId="10" fillId="2" borderId="0" xfId="0" applyFont="1" applyFill="1" applyAlignment="1">
      <alignment horizontal="center" vertical="top"/>
    </xf>
    <xf numFmtId="0" fontId="0" fillId="2" borderId="2" xfId="0" applyFill="1" applyBorder="1" applyAlignment="1">
      <alignment horizontal="left" vertical="top" wrapText="1"/>
    </xf>
    <xf numFmtId="0" fontId="0" fillId="0" borderId="0" xfId="0" quotePrefix="1" applyAlignment="1">
      <alignment horizontal="center" vertical="top"/>
    </xf>
    <xf numFmtId="164" fontId="0" fillId="0" borderId="0" xfId="0" applyNumberFormat="1" applyAlignment="1">
      <alignment horizontal="center" vertical="top"/>
    </xf>
    <xf numFmtId="0" fontId="16" fillId="0" borderId="0" xfId="0" applyFont="1" applyAlignment="1">
      <alignment horizontal="center" vertical="top"/>
    </xf>
    <xf numFmtId="0" fontId="0" fillId="2" borderId="0" xfId="0" quotePrefix="1" applyFill="1" applyAlignment="1">
      <alignment horizontal="center" vertical="top"/>
    </xf>
    <xf numFmtId="0" fontId="16" fillId="2" borderId="0" xfId="0" applyFont="1" applyFill="1" applyAlignment="1">
      <alignment horizontal="center" vertical="top"/>
    </xf>
    <xf numFmtId="0" fontId="18" fillId="0" borderId="0" xfId="0" applyFont="1" applyAlignment="1">
      <alignment horizontal="center" vertical="top"/>
    </xf>
    <xf numFmtId="0" fontId="16" fillId="0" borderId="0" xfId="0" applyFont="1" applyAlignment="1">
      <alignment horizontal="left" vertical="top" wrapText="1"/>
    </xf>
    <xf numFmtId="0" fontId="2" fillId="0" borderId="0" xfId="0" applyFont="1" applyAlignment="1">
      <alignment horizontal="center" vertical="top"/>
    </xf>
    <xf numFmtId="0" fontId="19" fillId="0" borderId="0" xfId="0" applyFont="1" applyAlignment="1">
      <alignment horizontal="left" vertical="top"/>
    </xf>
    <xf numFmtId="0" fontId="3" fillId="0" borderId="0" xfId="0" applyFont="1" applyAlignment="1">
      <alignment horizontal="left" vertical="top"/>
    </xf>
    <xf numFmtId="0" fontId="5" fillId="0" borderId="0" xfId="0" applyFont="1" applyAlignment="1">
      <alignment horizontal="left" indent="1"/>
    </xf>
    <xf numFmtId="15" fontId="6" fillId="0" borderId="0" xfId="0" applyNumberFormat="1" applyFont="1" applyAlignment="1">
      <alignment horizontal="center"/>
    </xf>
    <xf numFmtId="0" fontId="21" fillId="0" borderId="0" xfId="0" applyFont="1" applyAlignment="1">
      <alignment horizontal="left" indent="1"/>
    </xf>
    <xf numFmtId="0" fontId="22" fillId="0" borderId="0" xfId="0" applyFont="1" applyAlignment="1">
      <alignment horizontal="left" vertical="top" indent="1"/>
    </xf>
    <xf numFmtId="0" fontId="23" fillId="0" borderId="0" xfId="0" applyFont="1" applyAlignment="1">
      <alignment horizontal="left" vertical="top" indent="2"/>
    </xf>
    <xf numFmtId="0" fontId="23" fillId="0" borderId="0" xfId="0" applyFont="1" applyAlignment="1">
      <alignment horizontal="center" vertical="top"/>
    </xf>
    <xf numFmtId="0" fontId="0" fillId="3" borderId="0" xfId="0" applyFill="1" applyAlignment="1">
      <alignment horizontal="center" vertical="top"/>
    </xf>
    <xf numFmtId="0" fontId="24" fillId="0" borderId="0" xfId="0" applyFont="1" applyAlignment="1">
      <alignment vertical="top"/>
    </xf>
    <xf numFmtId="0" fontId="0" fillId="2" borderId="2" xfId="0" applyFill="1" applyBorder="1" applyAlignment="1">
      <alignment horizontal="center" vertical="top"/>
    </xf>
    <xf numFmtId="0" fontId="0" fillId="0" borderId="2" xfId="0" applyBorder="1" applyAlignment="1">
      <alignment horizontal="center" vertical="top"/>
    </xf>
    <xf numFmtId="0" fontId="29" fillId="2" borderId="2" xfId="0" applyFont="1" applyFill="1" applyBorder="1" applyAlignment="1">
      <alignment horizontal="left" vertical="top" wrapText="1"/>
    </xf>
    <xf numFmtId="0" fontId="18" fillId="2" borderId="0" xfId="0" applyFont="1" applyFill="1" applyAlignment="1">
      <alignment horizontal="center" vertical="top" wrapText="1"/>
    </xf>
    <xf numFmtId="0" fontId="29" fillId="3" borderId="2" xfId="0" applyFont="1" applyFill="1" applyBorder="1" applyAlignment="1">
      <alignment horizontal="left" vertical="top" wrapText="1"/>
    </xf>
    <xf numFmtId="0" fontId="0" fillId="3" borderId="0" xfId="0" applyFill="1" applyAlignment="1">
      <alignment horizontal="center" vertical="top" wrapText="1"/>
    </xf>
    <xf numFmtId="0" fontId="18" fillId="3" borderId="0" xfId="0" applyFont="1" applyFill="1" applyAlignment="1">
      <alignment horizontal="center" vertical="top" wrapText="1"/>
    </xf>
    <xf numFmtId="0" fontId="30" fillId="2" borderId="2" xfId="0" applyFont="1" applyFill="1" applyBorder="1" applyAlignment="1">
      <alignment horizontal="left" vertical="top" wrapText="1"/>
    </xf>
    <xf numFmtId="0" fontId="30" fillId="3" borderId="2" xfId="0" applyFont="1" applyFill="1" applyBorder="1" applyAlignment="1">
      <alignment horizontal="left" vertical="top" wrapText="1"/>
    </xf>
    <xf numFmtId="0" fontId="0" fillId="3" borderId="2" xfId="0" applyFill="1" applyBorder="1" applyAlignment="1">
      <alignment horizontal="left" vertical="top" wrapText="1"/>
    </xf>
    <xf numFmtId="0" fontId="33" fillId="2" borderId="0" xfId="0" applyFont="1" applyFill="1" applyAlignment="1">
      <alignment horizontal="center" vertical="top"/>
    </xf>
    <xf numFmtId="0" fontId="34" fillId="2" borderId="0" xfId="0" applyFont="1" applyFill="1" applyAlignment="1">
      <alignment horizontal="center" vertical="top"/>
    </xf>
    <xf numFmtId="0" fontId="0" fillId="2" borderId="0" xfId="0" quotePrefix="1" applyFill="1" applyAlignment="1">
      <alignment vertical="top" wrapText="1"/>
    </xf>
    <xf numFmtId="0" fontId="0" fillId="2" borderId="0" xfId="0" quotePrefix="1" applyFill="1" applyAlignment="1">
      <alignment horizontal="left" vertical="top" wrapText="1"/>
    </xf>
    <xf numFmtId="0" fontId="34" fillId="3" borderId="0" xfId="0" applyFont="1" applyFill="1" applyAlignment="1">
      <alignment horizontal="center" vertical="top"/>
    </xf>
    <xf numFmtId="0" fontId="16" fillId="3" borderId="0" xfId="0" applyFont="1" applyFill="1" applyAlignment="1">
      <alignment horizontal="center" vertical="top"/>
    </xf>
    <xf numFmtId="0" fontId="0" fillId="3" borderId="0" xfId="0" quotePrefix="1" applyFill="1" applyAlignment="1">
      <alignment vertical="top" wrapText="1"/>
    </xf>
    <xf numFmtId="0" fontId="0" fillId="3" borderId="0" xfId="0" applyFill="1" applyAlignment="1">
      <alignment horizontal="left" vertical="top" wrapText="1"/>
    </xf>
    <xf numFmtId="0" fontId="30" fillId="3" borderId="7" xfId="0" applyFont="1" applyFill="1" applyBorder="1" applyAlignment="1">
      <alignment horizontal="left" vertical="top" wrapText="1"/>
    </xf>
    <xf numFmtId="0" fontId="29" fillId="3" borderId="7" xfId="0" applyFont="1" applyFill="1" applyBorder="1" applyAlignment="1">
      <alignment horizontal="left" vertical="top" wrapText="1"/>
    </xf>
    <xf numFmtId="0" fontId="0" fillId="0" borderId="0" xfId="0" quotePrefix="1" applyAlignment="1">
      <alignment vertical="top" wrapText="1"/>
    </xf>
    <xf numFmtId="0" fontId="21"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xf>
    <xf numFmtId="164" fontId="0" fillId="0" borderId="0" xfId="0" applyNumberFormat="1" applyAlignment="1">
      <alignment horizontal="center" vertical="center"/>
    </xf>
    <xf numFmtId="0" fontId="18" fillId="0" borderId="0" xfId="0" applyFont="1" applyAlignment="1">
      <alignment horizontal="center" vertical="top" wrapText="1"/>
    </xf>
    <xf numFmtId="0" fontId="33" fillId="0" borderId="0" xfId="0" applyFont="1" applyAlignment="1">
      <alignment horizontal="center" vertical="top"/>
    </xf>
    <xf numFmtId="0" fontId="34" fillId="0" borderId="0" xfId="0" applyFont="1" applyAlignment="1">
      <alignment horizontal="center" vertical="top"/>
    </xf>
    <xf numFmtId="0" fontId="0" fillId="0" borderId="0" xfId="0" quotePrefix="1" applyAlignment="1">
      <alignment horizontal="left" vertical="top" wrapText="1"/>
    </xf>
    <xf numFmtId="0" fontId="37" fillId="0" borderId="0" xfId="0" applyFont="1" applyAlignment="1">
      <alignment horizontal="center" vertical="top"/>
    </xf>
    <xf numFmtId="15" fontId="0" fillId="0" borderId="0" xfId="0" applyNumberFormat="1" applyAlignment="1">
      <alignment horizontal="center" vertical="top"/>
    </xf>
    <xf numFmtId="15" fontId="0" fillId="0" borderId="0" xfId="0" applyNumberFormat="1" applyAlignment="1">
      <alignment horizontal="center"/>
    </xf>
    <xf numFmtId="164" fontId="0" fillId="0" borderId="0" xfId="0" applyNumberFormat="1" applyAlignment="1">
      <alignment horizontal="center"/>
    </xf>
    <xf numFmtId="18" fontId="0" fillId="0" borderId="0" xfId="0" applyNumberFormat="1" applyAlignment="1">
      <alignment horizontal="center"/>
    </xf>
    <xf numFmtId="1" fontId="37" fillId="0" borderId="0" xfId="0" applyNumberFormat="1" applyFont="1" applyAlignment="1">
      <alignment horizontal="center" vertical="top"/>
    </xf>
    <xf numFmtId="164" fontId="0" fillId="0" borderId="0" xfId="0" applyNumberFormat="1"/>
    <xf numFmtId="15" fontId="12" fillId="0" borderId="0" xfId="0" applyNumberFormat="1" applyFont="1" applyAlignment="1">
      <alignment horizontal="center" vertical="top"/>
    </xf>
    <xf numFmtId="0" fontId="12" fillId="0" borderId="0" xfId="0" applyFont="1" applyAlignment="1">
      <alignment horizontal="center" vertical="top"/>
    </xf>
    <xf numFmtId="164" fontId="12" fillId="0" borderId="0" xfId="0" applyNumberFormat="1" applyFont="1" applyAlignment="1">
      <alignment horizontal="center" vertical="top"/>
    </xf>
    <xf numFmtId="0" fontId="12" fillId="0" borderId="0" xfId="0" applyFont="1" applyAlignment="1">
      <alignment horizontal="center"/>
    </xf>
    <xf numFmtId="3" fontId="0" fillId="0" borderId="0" xfId="0" applyNumberFormat="1" applyAlignment="1">
      <alignment horizontal="center"/>
    </xf>
    <xf numFmtId="165" fontId="0" fillId="0" borderId="0" xfId="0" applyNumberFormat="1" applyAlignment="1">
      <alignment horizontal="center"/>
    </xf>
    <xf numFmtId="164" fontId="0" fillId="4" borderId="0" xfId="0" applyNumberFormat="1" applyFill="1" applyAlignment="1">
      <alignment horizontal="center"/>
    </xf>
    <xf numFmtId="164" fontId="37" fillId="5" borderId="0" xfId="0" applyNumberFormat="1" applyFont="1" applyFill="1" applyAlignment="1">
      <alignment horizontal="center" vertical="top"/>
    </xf>
    <xf numFmtId="4" fontId="0" fillId="4" borderId="0" xfId="0" applyNumberFormat="1" applyFill="1" applyAlignment="1">
      <alignment horizontal="center"/>
    </xf>
    <xf numFmtId="165" fontId="0" fillId="4" borderId="0" xfId="0" applyNumberFormat="1" applyFill="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0" borderId="1" xfId="0" applyBorder="1" applyAlignment="1">
      <alignment horizontal="center"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9" fillId="0" borderId="8" xfId="0" applyFont="1" applyBorder="1" applyAlignment="1">
      <alignment horizontal="center" vertical="top"/>
    </xf>
    <xf numFmtId="0" fontId="9" fillId="0" borderId="9" xfId="0" applyFont="1" applyBorder="1" applyAlignment="1">
      <alignment horizontal="center" vertical="top"/>
    </xf>
    <xf numFmtId="0" fontId="24" fillId="0" borderId="10" xfId="0" applyFont="1" applyBorder="1" applyAlignment="1">
      <alignment horizontal="center" vertical="top"/>
    </xf>
    <xf numFmtId="0" fontId="24" fillId="0" borderId="11" xfId="0" applyFont="1" applyBorder="1" applyAlignment="1">
      <alignment horizontal="center" vertical="top"/>
    </xf>
    <xf numFmtId="0" fontId="24" fillId="0" borderId="12" xfId="0" applyFont="1" applyBorder="1" applyAlignment="1">
      <alignment horizontal="center" vertical="top"/>
    </xf>
    <xf numFmtId="0" fontId="24" fillId="0" borderId="13" xfId="0" applyFont="1" applyBorder="1" applyAlignment="1">
      <alignment horizontal="center" vertical="top"/>
    </xf>
    <xf numFmtId="0" fontId="24" fillId="0" borderId="14" xfId="0" applyFont="1" applyBorder="1" applyAlignment="1">
      <alignment horizontal="center" vertical="top"/>
    </xf>
    <xf numFmtId="0" fontId="24" fillId="0" borderId="15" xfId="0" applyFont="1" applyBorder="1" applyAlignment="1">
      <alignment horizontal="center" vertical="top"/>
    </xf>
  </cellXfs>
  <cellStyles count="1">
    <cellStyle name="Normal"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787729</xdr:colOff>
      <xdr:row>11</xdr:row>
      <xdr:rowOff>26502</xdr:rowOff>
    </xdr:from>
    <xdr:to>
      <xdr:col>4</xdr:col>
      <xdr:colOff>1229</xdr:colOff>
      <xdr:row>16</xdr:row>
      <xdr:rowOff>56051</xdr:rowOff>
    </xdr:to>
    <xdr:pic>
      <xdr:nvPicPr>
        <xdr:cNvPr id="10" name="Picture 9">
          <a:extLst>
            <a:ext uri="{FF2B5EF4-FFF2-40B4-BE49-F238E27FC236}">
              <a16:creationId xmlns:a16="http://schemas.microsoft.com/office/drawing/2014/main" id="{0ED2DEE1-4253-4EA0-A300-492CD0E76F7C}"/>
            </a:ext>
          </a:extLst>
        </xdr:cNvPr>
        <xdr:cNvPicPr>
          <a:picLocks noChangeAspect="1"/>
        </xdr:cNvPicPr>
      </xdr:nvPicPr>
      <xdr:blipFill>
        <a:blip xmlns:r="http://schemas.openxmlformats.org/officeDocument/2006/relationships" r:embed="rId1"/>
        <a:stretch>
          <a:fillRect/>
        </a:stretch>
      </xdr:blipFill>
      <xdr:spPr>
        <a:xfrm>
          <a:off x="2502229" y="1474302"/>
          <a:ext cx="928000" cy="938234"/>
        </a:xfrm>
        <a:prstGeom prst="rect">
          <a:avLst/>
        </a:prstGeom>
      </xdr:spPr>
    </xdr:pic>
    <xdr:clientData/>
  </xdr:twoCellAnchor>
  <xdr:twoCellAnchor editAs="oneCell">
    <xdr:from>
      <xdr:col>4</xdr:col>
      <xdr:colOff>59922</xdr:colOff>
      <xdr:row>11</xdr:row>
      <xdr:rowOff>26502</xdr:rowOff>
    </xdr:from>
    <xdr:to>
      <xdr:col>5</xdr:col>
      <xdr:colOff>19335</xdr:colOff>
      <xdr:row>16</xdr:row>
      <xdr:rowOff>58887</xdr:rowOff>
    </xdr:to>
    <xdr:pic>
      <xdr:nvPicPr>
        <xdr:cNvPr id="11" name="Picture 10">
          <a:extLst>
            <a:ext uri="{FF2B5EF4-FFF2-40B4-BE49-F238E27FC236}">
              <a16:creationId xmlns:a16="http://schemas.microsoft.com/office/drawing/2014/main" id="{F7A4E0D6-BB46-4269-BA3C-32AF21003326}"/>
            </a:ext>
          </a:extLst>
        </xdr:cNvPr>
        <xdr:cNvPicPr>
          <a:picLocks noChangeAspect="1"/>
        </xdr:cNvPicPr>
      </xdr:nvPicPr>
      <xdr:blipFill>
        <a:blip xmlns:r="http://schemas.openxmlformats.org/officeDocument/2006/relationships" r:embed="rId2"/>
        <a:stretch>
          <a:fillRect/>
        </a:stretch>
      </xdr:blipFill>
      <xdr:spPr>
        <a:xfrm>
          <a:off x="3488922" y="1474302"/>
          <a:ext cx="812853" cy="927735"/>
        </a:xfrm>
        <a:prstGeom prst="rect">
          <a:avLst/>
        </a:prstGeom>
      </xdr:spPr>
    </xdr:pic>
    <xdr:clientData/>
  </xdr:twoCellAnchor>
  <xdr:twoCellAnchor editAs="oneCell">
    <xdr:from>
      <xdr:col>5</xdr:col>
      <xdr:colOff>9067</xdr:colOff>
      <xdr:row>11</xdr:row>
      <xdr:rowOff>26502</xdr:rowOff>
    </xdr:from>
    <xdr:to>
      <xdr:col>5</xdr:col>
      <xdr:colOff>818800</xdr:colOff>
      <xdr:row>16</xdr:row>
      <xdr:rowOff>55077</xdr:rowOff>
    </xdr:to>
    <xdr:pic>
      <xdr:nvPicPr>
        <xdr:cNvPr id="12" name="Picture 11">
          <a:extLst>
            <a:ext uri="{FF2B5EF4-FFF2-40B4-BE49-F238E27FC236}">
              <a16:creationId xmlns:a16="http://schemas.microsoft.com/office/drawing/2014/main" id="{54869DFC-D5A0-4AE6-8D6A-BDBE16608D81}"/>
            </a:ext>
          </a:extLst>
        </xdr:cNvPr>
        <xdr:cNvPicPr>
          <a:picLocks noChangeAspect="1"/>
        </xdr:cNvPicPr>
      </xdr:nvPicPr>
      <xdr:blipFill>
        <a:blip xmlns:r="http://schemas.openxmlformats.org/officeDocument/2006/relationships" r:embed="rId3"/>
        <a:stretch>
          <a:fillRect/>
        </a:stretch>
      </xdr:blipFill>
      <xdr:spPr>
        <a:xfrm>
          <a:off x="4295317" y="1474302"/>
          <a:ext cx="813543" cy="925830"/>
        </a:xfrm>
        <a:prstGeom prst="rect">
          <a:avLst/>
        </a:prstGeom>
      </xdr:spPr>
    </xdr:pic>
    <xdr:clientData/>
  </xdr:twoCellAnchor>
  <xdr:twoCellAnchor editAs="oneCell">
    <xdr:from>
      <xdr:col>6</xdr:col>
      <xdr:colOff>64770</xdr:colOff>
      <xdr:row>4</xdr:row>
      <xdr:rowOff>43821</xdr:rowOff>
    </xdr:from>
    <xdr:to>
      <xdr:col>9</xdr:col>
      <xdr:colOff>853440</xdr:colOff>
      <xdr:row>16</xdr:row>
      <xdr:rowOff>15484</xdr:rowOff>
    </xdr:to>
    <xdr:pic>
      <xdr:nvPicPr>
        <xdr:cNvPr id="2" name="Picture 1">
          <a:extLst>
            <a:ext uri="{FF2B5EF4-FFF2-40B4-BE49-F238E27FC236}">
              <a16:creationId xmlns:a16="http://schemas.microsoft.com/office/drawing/2014/main" id="{59985F70-A20D-433E-BE91-396AB22B6F6C}"/>
            </a:ext>
          </a:extLst>
        </xdr:cNvPr>
        <xdr:cNvPicPr>
          <a:picLocks noChangeAspect="1"/>
        </xdr:cNvPicPr>
      </xdr:nvPicPr>
      <xdr:blipFill>
        <a:blip xmlns:r="http://schemas.openxmlformats.org/officeDocument/2006/relationships" r:embed="rId4"/>
        <a:stretch>
          <a:fillRect/>
        </a:stretch>
      </xdr:blipFill>
      <xdr:spPr>
        <a:xfrm>
          <a:off x="5208270" y="767721"/>
          <a:ext cx="3651885" cy="21471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324091</xdr:colOff>
      <xdr:row>4</xdr:row>
      <xdr:rowOff>104171</xdr:rowOff>
    </xdr:from>
    <xdr:to>
      <xdr:col>16</xdr:col>
      <xdr:colOff>289367</xdr:colOff>
      <xdr:row>7</xdr:row>
      <xdr:rowOff>52085</xdr:rowOff>
    </xdr:to>
    <xdr:sp macro="" textlink="">
      <xdr:nvSpPr>
        <xdr:cNvPr id="2" name="TextBox 1">
          <a:extLst>
            <a:ext uri="{FF2B5EF4-FFF2-40B4-BE49-F238E27FC236}">
              <a16:creationId xmlns:a16="http://schemas.microsoft.com/office/drawing/2014/main" id="{B07752D7-5447-4626-ACAC-79109B063B74}"/>
            </a:ext>
          </a:extLst>
        </xdr:cNvPr>
        <xdr:cNvSpPr txBox="1"/>
      </xdr:nvSpPr>
      <xdr:spPr>
        <a:xfrm>
          <a:off x="324091" y="839163"/>
          <a:ext cx="10104699" cy="4861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Figure 3 shows</a:t>
          </a:r>
          <a:r>
            <a:rPr lang="en-US" sz="1100" baseline="0">
              <a:solidFill>
                <a:schemeClr val="dk1"/>
              </a:solidFill>
              <a:effectLst/>
              <a:latin typeface="+mn-lt"/>
              <a:ea typeface="+mn-ea"/>
              <a:cs typeface="+mn-cs"/>
            </a:rPr>
            <a:t> the coordinate system used to set the coordinates of our sensors.  The mapping of sensor data over the course of EKS Treatment is essential to map density gradients.  All  pressure, pH  and voltage sensor locations use the coordinate system shown in Figure 3.</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xdr:txBody>
    </xdr:sp>
    <xdr:clientData/>
  </xdr:twoCellAnchor>
  <xdr:twoCellAnchor editAs="oneCell">
    <xdr:from>
      <xdr:col>1</xdr:col>
      <xdr:colOff>52085</xdr:colOff>
      <xdr:row>8</xdr:row>
      <xdr:rowOff>69448</xdr:rowOff>
    </xdr:from>
    <xdr:to>
      <xdr:col>16</xdr:col>
      <xdr:colOff>594829</xdr:colOff>
      <xdr:row>71</xdr:row>
      <xdr:rowOff>150471</xdr:rowOff>
    </xdr:to>
    <xdr:pic>
      <xdr:nvPicPr>
        <xdr:cNvPr id="3" name="Picture 2">
          <a:extLst>
            <a:ext uri="{FF2B5EF4-FFF2-40B4-BE49-F238E27FC236}">
              <a16:creationId xmlns:a16="http://schemas.microsoft.com/office/drawing/2014/main" id="{B82FF1D0-6105-481D-BD04-B8917D7C52F2}"/>
            </a:ext>
          </a:extLst>
        </xdr:cNvPr>
        <xdr:cNvPicPr>
          <a:picLocks noChangeAspect="1"/>
        </xdr:cNvPicPr>
      </xdr:nvPicPr>
      <xdr:blipFill>
        <a:blip xmlns:r="http://schemas.openxmlformats.org/officeDocument/2006/relationships" r:embed="rId1"/>
        <a:stretch>
          <a:fillRect/>
        </a:stretch>
      </xdr:blipFill>
      <xdr:spPr>
        <a:xfrm>
          <a:off x="653969" y="1522071"/>
          <a:ext cx="10080283" cy="11383701"/>
        </a:xfrm>
        <a:prstGeom prst="rect">
          <a:avLst/>
        </a:prstGeom>
      </xdr:spPr>
    </xdr:pic>
    <xdr:clientData/>
  </xdr:twoCellAnchor>
  <xdr:oneCellAnchor>
    <xdr:from>
      <xdr:col>8</xdr:col>
      <xdr:colOff>180727</xdr:colOff>
      <xdr:row>22</xdr:row>
      <xdr:rowOff>164167</xdr:rowOff>
    </xdr:from>
    <xdr:ext cx="1125501" cy="5374325"/>
    <xdr:sp macro="" textlink="">
      <xdr:nvSpPr>
        <xdr:cNvPr id="4" name="Rectangle 3">
          <a:extLst>
            <a:ext uri="{FF2B5EF4-FFF2-40B4-BE49-F238E27FC236}">
              <a16:creationId xmlns:a16="http://schemas.microsoft.com/office/drawing/2014/main" id="{2B000FC3-DFB6-495A-A18B-94114BDC619E}"/>
            </a:ext>
          </a:extLst>
        </xdr:cNvPr>
        <xdr:cNvSpPr/>
      </xdr:nvSpPr>
      <xdr:spPr>
        <a:xfrm rot="18407003">
          <a:off x="3380669" y="6252908"/>
          <a:ext cx="5374325" cy="1125501"/>
        </a:xfrm>
        <a:prstGeom prst="rect">
          <a:avLst/>
        </a:prstGeom>
        <a:noFill/>
      </xdr:spPr>
      <xdr:txBody>
        <a:bodyPr wrap="square" lIns="91440" tIns="45720" rIns="91440" bIns="45720">
          <a:spAutoFit/>
        </a:bodyPr>
        <a:lstStyle/>
        <a:p>
          <a:pPr algn="ctr"/>
          <a:r>
            <a:rPr lang="en-US" sz="6600" b="0" cap="none" spc="0">
              <a:ln w="0"/>
              <a:solidFill>
                <a:schemeClr val="accent1">
                  <a:alpha val="25000"/>
                </a:schemeClr>
              </a:solidFill>
              <a:effectLst>
                <a:outerShdw blurRad="38100" dist="25400" dir="5400000" algn="ctr" rotWithShape="0">
                  <a:srgbClr val="6E747A">
                    <a:alpha val="43000"/>
                  </a:srgbClr>
                </a:outerShdw>
              </a:effectLst>
            </a:rPr>
            <a:t>CONFIDENTIAL</a:t>
          </a:r>
        </a:p>
      </xdr:txBody>
    </xdr:sp>
    <xdr:clientData/>
  </xdr:oneCellAnchor>
  <xdr:twoCellAnchor editAs="oneCell">
    <xdr:from>
      <xdr:col>17</xdr:col>
      <xdr:colOff>434051</xdr:colOff>
      <xdr:row>15</xdr:row>
      <xdr:rowOff>57872</xdr:rowOff>
    </xdr:from>
    <xdr:to>
      <xdr:col>37</xdr:col>
      <xdr:colOff>429519</xdr:colOff>
      <xdr:row>40</xdr:row>
      <xdr:rowOff>82675</xdr:rowOff>
    </xdr:to>
    <xdr:pic>
      <xdr:nvPicPr>
        <xdr:cNvPr id="5" name="Picture 4">
          <a:extLst>
            <a:ext uri="{FF2B5EF4-FFF2-40B4-BE49-F238E27FC236}">
              <a16:creationId xmlns:a16="http://schemas.microsoft.com/office/drawing/2014/main" id="{6713A53B-BF9D-4EA5-85ED-4860AA659362}"/>
            </a:ext>
          </a:extLst>
        </xdr:cNvPr>
        <xdr:cNvPicPr>
          <a:picLocks noChangeAspect="1"/>
        </xdr:cNvPicPr>
      </xdr:nvPicPr>
      <xdr:blipFill>
        <a:blip xmlns:r="http://schemas.openxmlformats.org/officeDocument/2006/relationships" r:embed="rId2"/>
        <a:stretch>
          <a:fillRect/>
        </a:stretch>
      </xdr:blipFill>
      <xdr:spPr>
        <a:xfrm>
          <a:off x="11175357" y="2766348"/>
          <a:ext cx="12033139" cy="4509993"/>
        </a:xfrm>
        <a:prstGeom prst="rect">
          <a:avLst/>
        </a:prstGeom>
      </xdr:spPr>
    </xdr:pic>
    <xdr:clientData/>
  </xdr:twoCellAnchor>
  <xdr:twoCellAnchor>
    <xdr:from>
      <xdr:col>19</xdr:col>
      <xdr:colOff>75237</xdr:colOff>
      <xdr:row>13</xdr:row>
      <xdr:rowOff>23150</xdr:rowOff>
    </xdr:from>
    <xdr:to>
      <xdr:col>24</xdr:col>
      <xdr:colOff>196770</xdr:colOff>
      <xdr:row>14</xdr:row>
      <xdr:rowOff>156259</xdr:rowOff>
    </xdr:to>
    <xdr:sp macro="" textlink="">
      <xdr:nvSpPr>
        <xdr:cNvPr id="6" name="TextBox 5">
          <a:extLst>
            <a:ext uri="{FF2B5EF4-FFF2-40B4-BE49-F238E27FC236}">
              <a16:creationId xmlns:a16="http://schemas.microsoft.com/office/drawing/2014/main" id="{B972EB57-88D2-4CC5-9BC5-4AB83344620A}"/>
            </a:ext>
          </a:extLst>
        </xdr:cNvPr>
        <xdr:cNvSpPr txBox="1"/>
      </xdr:nvSpPr>
      <xdr:spPr>
        <a:xfrm>
          <a:off x="12020310" y="2372811"/>
          <a:ext cx="3130951" cy="3125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n>
                <a:noFill/>
              </a:ln>
            </a:rPr>
            <a:t>Sensor</a:t>
          </a:r>
          <a:r>
            <a:rPr lang="en-US" sz="1200" b="1" baseline="0"/>
            <a:t> Package and Electrode Pair Locations</a:t>
          </a:r>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324092</xdr:colOff>
      <xdr:row>4</xdr:row>
      <xdr:rowOff>11576</xdr:rowOff>
    </xdr:from>
    <xdr:to>
      <xdr:col>10</xdr:col>
      <xdr:colOff>214132</xdr:colOff>
      <xdr:row>13</xdr:row>
      <xdr:rowOff>17361</xdr:rowOff>
    </xdr:to>
    <xdr:sp macro="" textlink="">
      <xdr:nvSpPr>
        <xdr:cNvPr id="2" name="TextBox 1">
          <a:extLst>
            <a:ext uri="{FF2B5EF4-FFF2-40B4-BE49-F238E27FC236}">
              <a16:creationId xmlns:a16="http://schemas.microsoft.com/office/drawing/2014/main" id="{6E23CE86-9222-4F17-BDA5-DF1D8156F9AB}"/>
            </a:ext>
          </a:extLst>
        </xdr:cNvPr>
        <xdr:cNvSpPr txBox="1"/>
      </xdr:nvSpPr>
      <xdr:spPr>
        <a:xfrm>
          <a:off x="925976" y="729206"/>
          <a:ext cx="17066870" cy="16204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Tx/>
            <a:buNone/>
          </a:pPr>
          <a:r>
            <a:rPr lang="en-US" sz="1100"/>
            <a:t>The measurements</a:t>
          </a:r>
          <a:r>
            <a:rPr lang="en-US" sz="1100" baseline="0"/>
            <a:t> in Table 1 characterize the total power required at any time over the course of treatment. This includes power used by equipment.</a:t>
          </a:r>
        </a:p>
        <a:p>
          <a:pPr marL="0" indent="0">
            <a:buFontTx/>
            <a:buNone/>
          </a:pPr>
          <a:endParaRPr lang="en-US" sz="1100" baseline="0"/>
        </a:p>
        <a:p>
          <a:pPr marL="0" indent="0">
            <a:buFontTx/>
            <a:buNone/>
          </a:pPr>
          <a:r>
            <a:rPr lang="en-US" sz="1050" baseline="0">
              <a:solidFill>
                <a:schemeClr val="tx2"/>
              </a:solidFill>
            </a:rPr>
            <a:t>Note: None of the measurements in Table 1 are collected in the FFT in the test cell.</a:t>
          </a:r>
          <a:r>
            <a:rPr lang="en-US" sz="1100" baseline="0"/>
            <a:t> </a:t>
          </a:r>
        </a:p>
        <a:p>
          <a:pPr marL="0" indent="0">
            <a:buFontTx/>
            <a:buNone/>
          </a:pPr>
          <a:endParaRPr lang="en-US" sz="1100" baseline="0"/>
        </a:p>
        <a:p>
          <a:pPr marL="171450" indent="-171450">
            <a:buFont typeface="Arial" panose="020B0604020202020204" pitchFamily="34" charset="0"/>
            <a:buChar char="•"/>
          </a:pPr>
          <a:r>
            <a:rPr lang="en-US" sz="1100" baseline="0"/>
            <a:t>The Three-Phase Logger captures True, Apparent and Reactive power of the Three-Phase Controlled Rectifier to the FFT load.</a:t>
          </a:r>
        </a:p>
        <a:p>
          <a:pPr marL="171450" indent="-171450">
            <a:buFont typeface="Arial" panose="020B0604020202020204" pitchFamily="34" charset="0"/>
            <a:buChar char="•"/>
          </a:pPr>
          <a:r>
            <a:rPr lang="en-US" sz="1100" baseline="0"/>
            <a:t>The Power Loggers for PANEL A, PANEL B and PANEL C capture the True power used by IT equipment, the control trailer and data acquisition gear.</a:t>
          </a:r>
        </a:p>
        <a:p>
          <a:pPr marL="171450" indent="-171450">
            <a:buFont typeface="Arial" panose="020B0604020202020204" pitchFamily="34" charset="0"/>
            <a:buChar char="•"/>
          </a:pPr>
          <a:r>
            <a:rPr lang="en-US" sz="1100" baseline="0"/>
            <a:t>Items 7 and 9 in Figure 2 are ports built into the modular electrode assembly to capture the voltage and current applied to the DC-DC Function Generator.</a:t>
          </a:r>
        </a:p>
        <a:p>
          <a:pPr marL="171450" indent="-171450">
            <a:buFont typeface="Arial" panose="020B0604020202020204" pitchFamily="34" charset="0"/>
            <a:buChar char="•"/>
          </a:pPr>
          <a:r>
            <a:rPr lang="en-US" sz="1100" baseline="0"/>
            <a:t>Items 12 and 14 in Figure 2 are ports build into the modular electrode assemble to capture the voltage and current applied to an electrode pair.</a:t>
          </a:r>
          <a:endParaRPr lang="en-US" sz="1100"/>
        </a:p>
      </xdr:txBody>
    </xdr:sp>
    <xdr:clientData/>
  </xdr:twoCellAnchor>
  <xdr:oneCellAnchor>
    <xdr:from>
      <xdr:col>9</xdr:col>
      <xdr:colOff>88334</xdr:colOff>
      <xdr:row>16</xdr:row>
      <xdr:rowOff>279674</xdr:rowOff>
    </xdr:from>
    <xdr:ext cx="1125501" cy="5321120"/>
    <xdr:sp macro="" textlink="">
      <xdr:nvSpPr>
        <xdr:cNvPr id="3" name="Rectangle 2">
          <a:extLst>
            <a:ext uri="{FF2B5EF4-FFF2-40B4-BE49-F238E27FC236}">
              <a16:creationId xmlns:a16="http://schemas.microsoft.com/office/drawing/2014/main" id="{4335980C-FE30-44F3-9386-88DB942B01F8}"/>
            </a:ext>
          </a:extLst>
        </xdr:cNvPr>
        <xdr:cNvSpPr/>
      </xdr:nvSpPr>
      <xdr:spPr>
        <a:xfrm rot="18407003">
          <a:off x="14768029" y="5965635"/>
          <a:ext cx="5321120" cy="1125501"/>
        </a:xfrm>
        <a:prstGeom prst="rect">
          <a:avLst/>
        </a:prstGeom>
        <a:noFill/>
      </xdr:spPr>
      <xdr:txBody>
        <a:bodyPr wrap="square" lIns="91440" tIns="45720" rIns="91440" bIns="45720">
          <a:spAutoFit/>
        </a:bodyPr>
        <a:lstStyle/>
        <a:p>
          <a:pPr algn="ctr"/>
          <a:r>
            <a:rPr lang="en-US" sz="6600" b="0" cap="none" spc="0">
              <a:ln w="0"/>
              <a:solidFill>
                <a:schemeClr val="accent1">
                  <a:alpha val="25000"/>
                </a:schemeClr>
              </a:solidFill>
              <a:effectLst>
                <a:outerShdw blurRad="38100" dist="25400" dir="5400000" algn="ctr" rotWithShape="0">
                  <a:srgbClr val="6E747A">
                    <a:alpha val="43000"/>
                  </a:srgbClr>
                </a:outerShdw>
              </a:effectLst>
            </a:rPr>
            <a:t>CONFIDENTIAL</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4</xdr:col>
      <xdr:colOff>3448290</xdr:colOff>
      <xdr:row>8</xdr:row>
      <xdr:rowOff>54256</xdr:rowOff>
    </xdr:from>
    <xdr:to>
      <xdr:col>11</xdr:col>
      <xdr:colOff>880158</xdr:colOff>
      <xdr:row>33</xdr:row>
      <xdr:rowOff>808</xdr:rowOff>
    </xdr:to>
    <xdr:pic>
      <xdr:nvPicPr>
        <xdr:cNvPr id="2" name="Picture 1">
          <a:extLst>
            <a:ext uri="{FF2B5EF4-FFF2-40B4-BE49-F238E27FC236}">
              <a16:creationId xmlns:a16="http://schemas.microsoft.com/office/drawing/2014/main" id="{77713828-C74E-4C0B-87BA-624EACAA1873}"/>
            </a:ext>
          </a:extLst>
        </xdr:cNvPr>
        <xdr:cNvPicPr>
          <a:picLocks noChangeAspect="1"/>
        </xdr:cNvPicPr>
      </xdr:nvPicPr>
      <xdr:blipFill>
        <a:blip xmlns:r="http://schemas.openxmlformats.org/officeDocument/2006/relationships" r:embed="rId1"/>
        <a:stretch>
          <a:fillRect/>
        </a:stretch>
      </xdr:blipFill>
      <xdr:spPr>
        <a:xfrm>
          <a:off x="8332806" y="1506879"/>
          <a:ext cx="8757696" cy="4423784"/>
        </a:xfrm>
        <a:prstGeom prst="rect">
          <a:avLst/>
        </a:prstGeom>
      </xdr:spPr>
    </xdr:pic>
    <xdr:clientData/>
  </xdr:twoCellAnchor>
  <xdr:twoCellAnchor editAs="absolute">
    <xdr:from>
      <xdr:col>11</xdr:col>
      <xdr:colOff>1063479</xdr:colOff>
      <xdr:row>2</xdr:row>
      <xdr:rowOff>192</xdr:rowOff>
    </xdr:from>
    <xdr:to>
      <xdr:col>16</xdr:col>
      <xdr:colOff>537892</xdr:colOff>
      <xdr:row>14</xdr:row>
      <xdr:rowOff>135087</xdr:rowOff>
    </xdr:to>
    <xdr:sp macro="" textlink="">
      <xdr:nvSpPr>
        <xdr:cNvPr id="3" name="TextBox 2">
          <a:extLst>
            <a:ext uri="{FF2B5EF4-FFF2-40B4-BE49-F238E27FC236}">
              <a16:creationId xmlns:a16="http://schemas.microsoft.com/office/drawing/2014/main" id="{FDA0CF26-E5C2-4452-8AAB-C7185372DF0D}"/>
            </a:ext>
          </a:extLst>
        </xdr:cNvPr>
        <xdr:cNvSpPr txBox="1"/>
      </xdr:nvSpPr>
      <xdr:spPr>
        <a:xfrm>
          <a:off x="17273823" y="368412"/>
          <a:ext cx="3739684" cy="22957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pressure sensors provide us with a reliable and precise measure of the amount of consolidation and even more important, the formation of density gradients in the FFT.  To obtain this insight, we must ensure that we have adequate granularity in the pressure measurement sample sites to allow us to map the density gradients.  This mapping is most critical in the vicinity of the anodes.  To produce this mapping we must know the precise location of each sensor relative to the anodes and each other.</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chemeClr val="tx2"/>
              </a:solidFill>
              <a:effectLst/>
              <a:latin typeface="+mn-lt"/>
              <a:ea typeface="+mn-ea"/>
              <a:cs typeface="+mn-cs"/>
            </a:rPr>
            <a:t>(From Email</a:t>
          </a:r>
          <a:r>
            <a:rPr lang="en-US" sz="1050" baseline="0">
              <a:solidFill>
                <a:schemeClr val="tx2"/>
              </a:solidFill>
              <a:effectLst/>
              <a:latin typeface="+mn-lt"/>
              <a:ea typeface="+mn-ea"/>
              <a:cs typeface="+mn-cs"/>
            </a:rPr>
            <a:t> of Friday, 14-Dec-2018 from Ed Hanna )</a:t>
          </a:r>
          <a:endParaRPr lang="en-US" sz="1050">
            <a:solidFill>
              <a:schemeClr val="tx2"/>
            </a:solidFill>
            <a:effectLst/>
          </a:endParaRPr>
        </a:p>
        <a:p>
          <a:endParaRPr lang="en-US" sz="1100"/>
        </a:p>
      </xdr:txBody>
    </xdr:sp>
    <xdr:clientData/>
  </xdr:twoCellAnchor>
  <xdr:twoCellAnchor editAs="absolute">
    <xdr:from>
      <xdr:col>0</xdr:col>
      <xdr:colOff>358670</xdr:colOff>
      <xdr:row>3</xdr:row>
      <xdr:rowOff>167690</xdr:rowOff>
    </xdr:from>
    <xdr:to>
      <xdr:col>4</xdr:col>
      <xdr:colOff>3731470</xdr:colOff>
      <xdr:row>35</xdr:row>
      <xdr:rowOff>59851</xdr:rowOff>
    </xdr:to>
    <xdr:pic>
      <xdr:nvPicPr>
        <xdr:cNvPr id="4" name="Picture 3">
          <a:extLst>
            <a:ext uri="{FF2B5EF4-FFF2-40B4-BE49-F238E27FC236}">
              <a16:creationId xmlns:a16="http://schemas.microsoft.com/office/drawing/2014/main" id="{C56A7601-7A40-4EAF-8100-A019D7D8650C}"/>
            </a:ext>
          </a:extLst>
        </xdr:cNvPr>
        <xdr:cNvPicPr>
          <a:picLocks noChangeAspect="1"/>
        </xdr:cNvPicPr>
      </xdr:nvPicPr>
      <xdr:blipFill>
        <a:blip xmlns:r="http://schemas.openxmlformats.org/officeDocument/2006/relationships" r:embed="rId2"/>
        <a:stretch>
          <a:fillRect/>
        </a:stretch>
      </xdr:blipFill>
      <xdr:spPr>
        <a:xfrm>
          <a:off x="358670" y="723275"/>
          <a:ext cx="8257316" cy="5633204"/>
        </a:xfrm>
        <a:prstGeom prst="rect">
          <a:avLst/>
        </a:prstGeom>
      </xdr:spPr>
    </xdr:pic>
    <xdr:clientData/>
  </xdr:twoCellAnchor>
  <xdr:oneCellAnchor>
    <xdr:from>
      <xdr:col>8</xdr:col>
      <xdr:colOff>761898</xdr:colOff>
      <xdr:row>3</xdr:row>
      <xdr:rowOff>142114</xdr:rowOff>
    </xdr:from>
    <xdr:ext cx="1219436" cy="5948921"/>
    <xdr:sp macro="" textlink="">
      <xdr:nvSpPr>
        <xdr:cNvPr id="5" name="Rectangle 4">
          <a:extLst>
            <a:ext uri="{FF2B5EF4-FFF2-40B4-BE49-F238E27FC236}">
              <a16:creationId xmlns:a16="http://schemas.microsoft.com/office/drawing/2014/main" id="{895D8E51-BF5A-4BF2-9016-9551D6819C0C}"/>
            </a:ext>
          </a:extLst>
        </xdr:cNvPr>
        <xdr:cNvSpPr/>
      </xdr:nvSpPr>
      <xdr:spPr>
        <a:xfrm rot="18407003">
          <a:off x="11308714" y="3062442"/>
          <a:ext cx="5948921" cy="1219436"/>
        </a:xfrm>
        <a:prstGeom prst="rect">
          <a:avLst/>
        </a:prstGeom>
        <a:noFill/>
      </xdr:spPr>
      <xdr:txBody>
        <a:bodyPr wrap="square" lIns="91440" tIns="45720" rIns="91440" bIns="45720">
          <a:spAutoFit/>
        </a:bodyPr>
        <a:lstStyle/>
        <a:p>
          <a:pPr algn="ctr"/>
          <a:r>
            <a:rPr lang="en-US" sz="7200" b="0" cap="none" spc="0">
              <a:ln w="0"/>
              <a:solidFill>
                <a:schemeClr val="accent1">
                  <a:alpha val="25000"/>
                </a:schemeClr>
              </a:solidFill>
              <a:effectLst>
                <a:outerShdw blurRad="38100" dist="25400" dir="5400000" algn="ctr" rotWithShape="0">
                  <a:srgbClr val="6E747A">
                    <a:alpha val="43000"/>
                  </a:srgbClr>
                </a:outerShdw>
              </a:effectLst>
            </a:rPr>
            <a:t>CONFIDENTIAL</a:t>
          </a:r>
          <a:endParaRPr lang="en-US" sz="6600" b="0" cap="none" spc="0">
            <a:ln w="0"/>
            <a:solidFill>
              <a:schemeClr val="accent1">
                <a:alpha val="25000"/>
              </a:schemeClr>
            </a:solidFill>
            <a:effectLst>
              <a:outerShdw blurRad="38100" dist="25400" dir="5400000" algn="ctr" rotWithShape="0">
                <a:srgbClr val="6E747A">
                  <a:alpha val="43000"/>
                </a:srgbClr>
              </a:outerShdw>
            </a:effectLst>
          </a:endParaRPr>
        </a:p>
      </xdr:txBody>
    </xdr:sp>
    <xdr:clientData/>
  </xdr:oneCellAnchor>
  <xdr:twoCellAnchor editAs="absolute">
    <xdr:from>
      <xdr:col>12</xdr:col>
      <xdr:colOff>425607</xdr:colOff>
      <xdr:row>17</xdr:row>
      <xdr:rowOff>28934</xdr:rowOff>
    </xdr:from>
    <xdr:to>
      <xdr:col>12</xdr:col>
      <xdr:colOff>562767</xdr:colOff>
      <xdr:row>17</xdr:row>
      <xdr:rowOff>166094</xdr:rowOff>
    </xdr:to>
    <xdr:sp macro="" textlink="">
      <xdr:nvSpPr>
        <xdr:cNvPr id="6" name="TextBox 5">
          <a:extLst>
            <a:ext uri="{FF2B5EF4-FFF2-40B4-BE49-F238E27FC236}">
              <a16:creationId xmlns:a16="http://schemas.microsoft.com/office/drawing/2014/main" id="{B5099AF4-FD20-4714-B538-9140B5850640}"/>
            </a:ext>
          </a:extLst>
        </xdr:cNvPr>
        <xdr:cNvSpPr txBox="1"/>
      </xdr:nvSpPr>
      <xdr:spPr>
        <a:xfrm>
          <a:off x="18204321" y="3096225"/>
          <a:ext cx="137160" cy="137160"/>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1</a:t>
          </a:r>
        </a:p>
      </xdr:txBody>
    </xdr:sp>
    <xdr:clientData/>
  </xdr:twoCellAnchor>
  <xdr:twoCellAnchor editAs="absolute">
    <xdr:from>
      <xdr:col>12</xdr:col>
      <xdr:colOff>425607</xdr:colOff>
      <xdr:row>18</xdr:row>
      <xdr:rowOff>42436</xdr:rowOff>
    </xdr:from>
    <xdr:to>
      <xdr:col>12</xdr:col>
      <xdr:colOff>562767</xdr:colOff>
      <xdr:row>19</xdr:row>
      <xdr:rowOff>189</xdr:rowOff>
    </xdr:to>
    <xdr:sp macro="" textlink="">
      <xdr:nvSpPr>
        <xdr:cNvPr id="7" name="TextBox 6">
          <a:extLst>
            <a:ext uri="{FF2B5EF4-FFF2-40B4-BE49-F238E27FC236}">
              <a16:creationId xmlns:a16="http://schemas.microsoft.com/office/drawing/2014/main" id="{BB1E8A30-1B2F-44DB-81F3-C9005683C6E7}"/>
            </a:ext>
          </a:extLst>
        </xdr:cNvPr>
        <xdr:cNvSpPr txBox="1"/>
      </xdr:nvSpPr>
      <xdr:spPr>
        <a:xfrm>
          <a:off x="18204321" y="3289135"/>
          <a:ext cx="137160" cy="137160"/>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2</a:t>
          </a:r>
        </a:p>
      </xdr:txBody>
    </xdr:sp>
    <xdr:clientData/>
  </xdr:twoCellAnchor>
  <xdr:twoCellAnchor editAs="absolute">
    <xdr:from>
      <xdr:col>12</xdr:col>
      <xdr:colOff>425607</xdr:colOff>
      <xdr:row>19</xdr:row>
      <xdr:rowOff>27003</xdr:rowOff>
    </xdr:from>
    <xdr:to>
      <xdr:col>12</xdr:col>
      <xdr:colOff>562767</xdr:colOff>
      <xdr:row>19</xdr:row>
      <xdr:rowOff>164163</xdr:rowOff>
    </xdr:to>
    <xdr:sp macro="" textlink="">
      <xdr:nvSpPr>
        <xdr:cNvPr id="8" name="TextBox 7">
          <a:extLst>
            <a:ext uri="{FF2B5EF4-FFF2-40B4-BE49-F238E27FC236}">
              <a16:creationId xmlns:a16="http://schemas.microsoft.com/office/drawing/2014/main" id="{71AF5C74-B970-4208-ADB0-3439D0A72453}"/>
            </a:ext>
          </a:extLst>
        </xdr:cNvPr>
        <xdr:cNvSpPr txBox="1"/>
      </xdr:nvSpPr>
      <xdr:spPr>
        <a:xfrm>
          <a:off x="18204321" y="3453109"/>
          <a:ext cx="137160" cy="137160"/>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3</a:t>
          </a:r>
        </a:p>
      </xdr:txBody>
    </xdr:sp>
    <xdr:clientData/>
  </xdr:twoCellAnchor>
  <xdr:twoCellAnchor editAs="absolute">
    <xdr:from>
      <xdr:col>12</xdr:col>
      <xdr:colOff>425607</xdr:colOff>
      <xdr:row>20</xdr:row>
      <xdr:rowOff>28930</xdr:rowOff>
    </xdr:from>
    <xdr:to>
      <xdr:col>12</xdr:col>
      <xdr:colOff>562767</xdr:colOff>
      <xdr:row>20</xdr:row>
      <xdr:rowOff>166090</xdr:rowOff>
    </xdr:to>
    <xdr:sp macro="" textlink="">
      <xdr:nvSpPr>
        <xdr:cNvPr id="9" name="TextBox 8">
          <a:extLst>
            <a:ext uri="{FF2B5EF4-FFF2-40B4-BE49-F238E27FC236}">
              <a16:creationId xmlns:a16="http://schemas.microsoft.com/office/drawing/2014/main" id="{343BE6C1-89F9-4B37-A2AF-E901849B9515}"/>
            </a:ext>
          </a:extLst>
        </xdr:cNvPr>
        <xdr:cNvSpPr txBox="1"/>
      </xdr:nvSpPr>
      <xdr:spPr>
        <a:xfrm>
          <a:off x="18204321" y="3634444"/>
          <a:ext cx="137160" cy="137160"/>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4</a:t>
          </a:r>
        </a:p>
      </xdr:txBody>
    </xdr:sp>
    <xdr:clientData/>
  </xdr:twoCellAnchor>
  <xdr:twoCellAnchor editAs="absolute">
    <xdr:from>
      <xdr:col>12</xdr:col>
      <xdr:colOff>425607</xdr:colOff>
      <xdr:row>21</xdr:row>
      <xdr:rowOff>25070</xdr:rowOff>
    </xdr:from>
    <xdr:to>
      <xdr:col>12</xdr:col>
      <xdr:colOff>562767</xdr:colOff>
      <xdr:row>21</xdr:row>
      <xdr:rowOff>162230</xdr:rowOff>
    </xdr:to>
    <xdr:sp macro="" textlink="">
      <xdr:nvSpPr>
        <xdr:cNvPr id="10" name="TextBox 9">
          <a:extLst>
            <a:ext uri="{FF2B5EF4-FFF2-40B4-BE49-F238E27FC236}">
              <a16:creationId xmlns:a16="http://schemas.microsoft.com/office/drawing/2014/main" id="{33B5EBFD-1EC6-4D10-B69B-9E8FB382ED8A}"/>
            </a:ext>
          </a:extLst>
        </xdr:cNvPr>
        <xdr:cNvSpPr txBox="1"/>
      </xdr:nvSpPr>
      <xdr:spPr>
        <a:xfrm>
          <a:off x="18204321" y="3809992"/>
          <a:ext cx="137160" cy="137160"/>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5</a:t>
          </a:r>
        </a:p>
      </xdr:txBody>
    </xdr:sp>
    <xdr:clientData/>
  </xdr:twoCellAnchor>
  <xdr:twoCellAnchor editAs="absolute">
    <xdr:from>
      <xdr:col>12</xdr:col>
      <xdr:colOff>425607</xdr:colOff>
      <xdr:row>22</xdr:row>
      <xdr:rowOff>26998</xdr:rowOff>
    </xdr:from>
    <xdr:to>
      <xdr:col>12</xdr:col>
      <xdr:colOff>562767</xdr:colOff>
      <xdr:row>22</xdr:row>
      <xdr:rowOff>164158</xdr:rowOff>
    </xdr:to>
    <xdr:sp macro="" textlink="">
      <xdr:nvSpPr>
        <xdr:cNvPr id="11" name="TextBox 10">
          <a:extLst>
            <a:ext uri="{FF2B5EF4-FFF2-40B4-BE49-F238E27FC236}">
              <a16:creationId xmlns:a16="http://schemas.microsoft.com/office/drawing/2014/main" id="{5D4EE060-9228-4E46-AC69-5D381A172E58}"/>
            </a:ext>
          </a:extLst>
        </xdr:cNvPr>
        <xdr:cNvSpPr txBox="1"/>
      </xdr:nvSpPr>
      <xdr:spPr>
        <a:xfrm>
          <a:off x="18204321" y="3991327"/>
          <a:ext cx="137160" cy="137160"/>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6</a:t>
          </a:r>
        </a:p>
      </xdr:txBody>
    </xdr:sp>
    <xdr:clientData/>
  </xdr:twoCellAnchor>
  <xdr:twoCellAnchor editAs="absolute">
    <xdr:from>
      <xdr:col>12</xdr:col>
      <xdr:colOff>425607</xdr:colOff>
      <xdr:row>23</xdr:row>
      <xdr:rowOff>23138</xdr:rowOff>
    </xdr:from>
    <xdr:to>
      <xdr:col>12</xdr:col>
      <xdr:colOff>562767</xdr:colOff>
      <xdr:row>23</xdr:row>
      <xdr:rowOff>160298</xdr:rowOff>
    </xdr:to>
    <xdr:sp macro="" textlink="">
      <xdr:nvSpPr>
        <xdr:cNvPr id="12" name="TextBox 11">
          <a:extLst>
            <a:ext uri="{FF2B5EF4-FFF2-40B4-BE49-F238E27FC236}">
              <a16:creationId xmlns:a16="http://schemas.microsoft.com/office/drawing/2014/main" id="{10928225-A04A-4239-AD41-69828756D140}"/>
            </a:ext>
          </a:extLst>
        </xdr:cNvPr>
        <xdr:cNvSpPr txBox="1"/>
      </xdr:nvSpPr>
      <xdr:spPr>
        <a:xfrm>
          <a:off x="18204321" y="4166875"/>
          <a:ext cx="137160" cy="137160"/>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7</a:t>
          </a:r>
        </a:p>
      </xdr:txBody>
    </xdr:sp>
    <xdr:clientData/>
  </xdr:twoCellAnchor>
  <xdr:twoCellAnchor editAs="absolute">
    <xdr:from>
      <xdr:col>12</xdr:col>
      <xdr:colOff>425607</xdr:colOff>
      <xdr:row>24</xdr:row>
      <xdr:rowOff>25066</xdr:rowOff>
    </xdr:from>
    <xdr:to>
      <xdr:col>12</xdr:col>
      <xdr:colOff>562767</xdr:colOff>
      <xdr:row>24</xdr:row>
      <xdr:rowOff>162226</xdr:rowOff>
    </xdr:to>
    <xdr:sp macro="" textlink="">
      <xdr:nvSpPr>
        <xdr:cNvPr id="13" name="TextBox 12">
          <a:extLst>
            <a:ext uri="{FF2B5EF4-FFF2-40B4-BE49-F238E27FC236}">
              <a16:creationId xmlns:a16="http://schemas.microsoft.com/office/drawing/2014/main" id="{8B51A481-996A-44CE-AD38-C51E817415BA}"/>
            </a:ext>
          </a:extLst>
        </xdr:cNvPr>
        <xdr:cNvSpPr txBox="1"/>
      </xdr:nvSpPr>
      <xdr:spPr>
        <a:xfrm>
          <a:off x="18204321" y="4348210"/>
          <a:ext cx="137160" cy="137160"/>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8</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4340507</xdr:colOff>
      <xdr:row>3</xdr:row>
      <xdr:rowOff>147902</xdr:rowOff>
    </xdr:from>
    <xdr:to>
      <xdr:col>11</xdr:col>
      <xdr:colOff>815647</xdr:colOff>
      <xdr:row>27</xdr:row>
      <xdr:rowOff>32152</xdr:rowOff>
    </xdr:to>
    <xdr:pic>
      <xdr:nvPicPr>
        <xdr:cNvPr id="2" name="Picture 1">
          <a:extLst>
            <a:ext uri="{FF2B5EF4-FFF2-40B4-BE49-F238E27FC236}">
              <a16:creationId xmlns:a16="http://schemas.microsoft.com/office/drawing/2014/main" id="{C77D6B0B-6468-4875-920E-21A9DAE79AE0}"/>
            </a:ext>
          </a:extLst>
        </xdr:cNvPr>
        <xdr:cNvPicPr>
          <a:picLocks noChangeAspect="1"/>
        </xdr:cNvPicPr>
      </xdr:nvPicPr>
      <xdr:blipFill>
        <a:blip xmlns:r="http://schemas.openxmlformats.org/officeDocument/2006/relationships" r:embed="rId1"/>
        <a:stretch>
          <a:fillRect/>
        </a:stretch>
      </xdr:blipFill>
      <xdr:spPr>
        <a:xfrm>
          <a:off x="9566477" y="703487"/>
          <a:ext cx="8032461" cy="4236331"/>
        </a:xfrm>
        <a:prstGeom prst="rect">
          <a:avLst/>
        </a:prstGeom>
      </xdr:spPr>
    </xdr:pic>
    <xdr:clientData/>
  </xdr:twoCellAnchor>
  <xdr:twoCellAnchor editAs="oneCell">
    <xdr:from>
      <xdr:col>0</xdr:col>
      <xdr:colOff>360101</xdr:colOff>
      <xdr:row>3</xdr:row>
      <xdr:rowOff>135038</xdr:rowOff>
    </xdr:from>
    <xdr:to>
      <xdr:col>4</xdr:col>
      <xdr:colOff>3496563</xdr:colOff>
      <xdr:row>34</xdr:row>
      <xdr:rowOff>135104</xdr:rowOff>
    </xdr:to>
    <xdr:pic>
      <xdr:nvPicPr>
        <xdr:cNvPr id="3" name="Picture 2">
          <a:extLst>
            <a:ext uri="{FF2B5EF4-FFF2-40B4-BE49-F238E27FC236}">
              <a16:creationId xmlns:a16="http://schemas.microsoft.com/office/drawing/2014/main" id="{08436103-824E-45D1-9BFF-F452DA963D77}"/>
            </a:ext>
          </a:extLst>
        </xdr:cNvPr>
        <xdr:cNvPicPr>
          <a:picLocks noChangeAspect="1"/>
        </xdr:cNvPicPr>
      </xdr:nvPicPr>
      <xdr:blipFill>
        <a:blip xmlns:r="http://schemas.openxmlformats.org/officeDocument/2006/relationships" r:embed="rId2"/>
        <a:stretch>
          <a:fillRect/>
        </a:stretch>
      </xdr:blipFill>
      <xdr:spPr>
        <a:xfrm>
          <a:off x="360101" y="690623"/>
          <a:ext cx="8362432" cy="5660086"/>
        </a:xfrm>
        <a:prstGeom prst="rect">
          <a:avLst/>
        </a:prstGeom>
      </xdr:spPr>
    </xdr:pic>
    <xdr:clientData/>
  </xdr:twoCellAnchor>
  <xdr:twoCellAnchor editAs="absolute">
    <xdr:from>
      <xdr:col>11</xdr:col>
      <xdr:colOff>1318967</xdr:colOff>
      <xdr:row>2</xdr:row>
      <xdr:rowOff>116390</xdr:rowOff>
    </xdr:from>
    <xdr:to>
      <xdr:col>17</xdr:col>
      <xdr:colOff>194840</xdr:colOff>
      <xdr:row>15</xdr:row>
      <xdr:rowOff>69251</xdr:rowOff>
    </xdr:to>
    <xdr:sp macro="" textlink="">
      <xdr:nvSpPr>
        <xdr:cNvPr id="4" name="TextBox 3">
          <a:extLst>
            <a:ext uri="{FF2B5EF4-FFF2-40B4-BE49-F238E27FC236}">
              <a16:creationId xmlns:a16="http://schemas.microsoft.com/office/drawing/2014/main" id="{7D65A2AB-5132-4EAD-9BE5-FA3FFC8D224C}"/>
            </a:ext>
          </a:extLst>
        </xdr:cNvPr>
        <xdr:cNvSpPr txBox="1"/>
      </xdr:nvSpPr>
      <xdr:spPr>
        <a:xfrm>
          <a:off x="18102258" y="492567"/>
          <a:ext cx="3719878" cy="22851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pressure sensors provide us with a reliable and precise measure of the amount of consolidation and even more important, the formation of density gradients in the FFT.  To obtain this insight, we must ensure that we have adequate granularity in the pressure measurement sample sites to allow us to map the density gradients.  This mapping is most critical in the vicinity of the anodes.  To produce this mapping we must know the precise location of each sensor relative to the anodes and each other.</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chemeClr val="tx2"/>
              </a:solidFill>
              <a:effectLst/>
              <a:latin typeface="+mn-lt"/>
              <a:ea typeface="+mn-ea"/>
              <a:cs typeface="+mn-cs"/>
            </a:rPr>
            <a:t>(From Email</a:t>
          </a:r>
          <a:r>
            <a:rPr lang="en-US" sz="1050" baseline="0">
              <a:solidFill>
                <a:schemeClr val="tx2"/>
              </a:solidFill>
              <a:effectLst/>
              <a:latin typeface="+mn-lt"/>
              <a:ea typeface="+mn-ea"/>
              <a:cs typeface="+mn-cs"/>
            </a:rPr>
            <a:t> of Friday, 14-Dec-2018 from Ed Hanna )</a:t>
          </a:r>
          <a:endParaRPr lang="en-US" sz="1050">
            <a:solidFill>
              <a:schemeClr val="tx2"/>
            </a:solidFill>
            <a:effectLst/>
          </a:endParaRPr>
        </a:p>
        <a:p>
          <a:endParaRPr lang="en-US" sz="1100"/>
        </a:p>
      </xdr:txBody>
    </xdr:sp>
    <xdr:clientData/>
  </xdr:twoCellAnchor>
  <xdr:oneCellAnchor>
    <xdr:from>
      <xdr:col>9</xdr:col>
      <xdr:colOff>304556</xdr:colOff>
      <xdr:row>4</xdr:row>
      <xdr:rowOff>179793</xdr:rowOff>
    </xdr:from>
    <xdr:ext cx="1219436" cy="5793263"/>
    <xdr:sp macro="" textlink="">
      <xdr:nvSpPr>
        <xdr:cNvPr id="5" name="Rectangle 4">
          <a:extLst>
            <a:ext uri="{FF2B5EF4-FFF2-40B4-BE49-F238E27FC236}">
              <a16:creationId xmlns:a16="http://schemas.microsoft.com/office/drawing/2014/main" id="{A7745CB2-6F25-46E4-AA2A-B4E8B9890028}"/>
            </a:ext>
          </a:extLst>
        </xdr:cNvPr>
        <xdr:cNvSpPr/>
      </xdr:nvSpPr>
      <xdr:spPr>
        <a:xfrm rot="18407003">
          <a:off x="12318164" y="3201699"/>
          <a:ext cx="5793263" cy="1219436"/>
        </a:xfrm>
        <a:prstGeom prst="rect">
          <a:avLst/>
        </a:prstGeom>
        <a:noFill/>
      </xdr:spPr>
      <xdr:txBody>
        <a:bodyPr wrap="square" lIns="91440" tIns="45720" rIns="91440" bIns="45720">
          <a:spAutoFit/>
        </a:bodyPr>
        <a:lstStyle/>
        <a:p>
          <a:pPr algn="ctr"/>
          <a:r>
            <a:rPr lang="en-US" sz="7200" b="0" cap="none" spc="0">
              <a:ln w="0"/>
              <a:solidFill>
                <a:schemeClr val="accent1">
                  <a:alpha val="25000"/>
                </a:schemeClr>
              </a:solidFill>
              <a:effectLst>
                <a:outerShdw blurRad="38100" dist="25400" dir="5400000" algn="ctr" rotWithShape="0">
                  <a:srgbClr val="6E747A">
                    <a:alpha val="43000"/>
                  </a:srgbClr>
                </a:outerShdw>
              </a:effectLst>
            </a:rPr>
            <a:t>CONFIDENTIAL</a:t>
          </a:r>
          <a:endParaRPr lang="en-US" sz="6600" b="0" cap="none" spc="0">
            <a:ln w="0"/>
            <a:solidFill>
              <a:schemeClr val="accent1">
                <a:alpha val="25000"/>
              </a:schemeClr>
            </a:solidFill>
            <a:effectLst>
              <a:outerShdw blurRad="38100" dist="25400" dir="5400000" algn="ctr" rotWithShape="0">
                <a:srgbClr val="6E747A">
                  <a:alpha val="43000"/>
                </a:srgbClr>
              </a:outerShdw>
            </a:effectLst>
          </a:endParaRPr>
        </a:p>
      </xdr:txBody>
    </xdr:sp>
    <xdr:clientData/>
  </xdr:oneCellAnchor>
  <xdr:twoCellAnchor editAs="absolute">
    <xdr:from>
      <xdr:col>11</xdr:col>
      <xdr:colOff>1483489</xdr:colOff>
      <xdr:row>25</xdr:row>
      <xdr:rowOff>28934</xdr:rowOff>
    </xdr:from>
    <xdr:to>
      <xdr:col>12</xdr:col>
      <xdr:colOff>280236</xdr:colOff>
      <xdr:row>26</xdr:row>
      <xdr:rowOff>6042</xdr:rowOff>
    </xdr:to>
    <xdr:sp macro="" textlink="">
      <xdr:nvSpPr>
        <xdr:cNvPr id="6" name="TextBox 5">
          <a:extLst>
            <a:ext uri="{FF2B5EF4-FFF2-40B4-BE49-F238E27FC236}">
              <a16:creationId xmlns:a16="http://schemas.microsoft.com/office/drawing/2014/main" id="{62B51517-4CB3-4042-9B6F-5781B3E7E2E3}"/>
            </a:ext>
          </a:extLst>
        </xdr:cNvPr>
        <xdr:cNvSpPr txBox="1"/>
      </xdr:nvSpPr>
      <xdr:spPr>
        <a:xfrm>
          <a:off x="18266780" y="4531486"/>
          <a:ext cx="365117" cy="179665"/>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9</a:t>
          </a:r>
        </a:p>
      </xdr:txBody>
    </xdr:sp>
    <xdr:clientData/>
  </xdr:twoCellAnchor>
  <xdr:twoCellAnchor editAs="absolute">
    <xdr:from>
      <xdr:col>11</xdr:col>
      <xdr:colOff>1483489</xdr:colOff>
      <xdr:row>26</xdr:row>
      <xdr:rowOff>25721</xdr:rowOff>
    </xdr:from>
    <xdr:to>
      <xdr:col>12</xdr:col>
      <xdr:colOff>280236</xdr:colOff>
      <xdr:row>27</xdr:row>
      <xdr:rowOff>2829</xdr:rowOff>
    </xdr:to>
    <xdr:sp macro="" textlink="">
      <xdr:nvSpPr>
        <xdr:cNvPr id="7" name="TextBox 6">
          <a:extLst>
            <a:ext uri="{FF2B5EF4-FFF2-40B4-BE49-F238E27FC236}">
              <a16:creationId xmlns:a16="http://schemas.microsoft.com/office/drawing/2014/main" id="{C064D053-B196-4BD1-9E54-BD795A3155AD}"/>
            </a:ext>
          </a:extLst>
        </xdr:cNvPr>
        <xdr:cNvSpPr txBox="1"/>
      </xdr:nvSpPr>
      <xdr:spPr>
        <a:xfrm>
          <a:off x="18266780" y="4730830"/>
          <a:ext cx="365117" cy="179665"/>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10</a:t>
          </a:r>
        </a:p>
      </xdr:txBody>
    </xdr:sp>
    <xdr:clientData/>
  </xdr:twoCellAnchor>
  <xdr:twoCellAnchor editAs="absolute">
    <xdr:from>
      <xdr:col>11</xdr:col>
      <xdr:colOff>1483747</xdr:colOff>
      <xdr:row>27</xdr:row>
      <xdr:rowOff>23790</xdr:rowOff>
    </xdr:from>
    <xdr:to>
      <xdr:col>12</xdr:col>
      <xdr:colOff>279978</xdr:colOff>
      <xdr:row>28</xdr:row>
      <xdr:rowOff>898</xdr:rowOff>
    </xdr:to>
    <xdr:sp macro="" textlink="">
      <xdr:nvSpPr>
        <xdr:cNvPr id="8" name="TextBox 7">
          <a:extLst>
            <a:ext uri="{FF2B5EF4-FFF2-40B4-BE49-F238E27FC236}">
              <a16:creationId xmlns:a16="http://schemas.microsoft.com/office/drawing/2014/main" id="{6704EA26-7572-48D5-979F-B27CEA0913CD}"/>
            </a:ext>
          </a:extLst>
        </xdr:cNvPr>
        <xdr:cNvSpPr txBox="1"/>
      </xdr:nvSpPr>
      <xdr:spPr>
        <a:xfrm>
          <a:off x="18267038" y="4931456"/>
          <a:ext cx="364601" cy="179665"/>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11</a:t>
          </a:r>
        </a:p>
      </xdr:txBody>
    </xdr:sp>
    <xdr:clientData/>
  </xdr:twoCellAnchor>
  <xdr:twoCellAnchor editAs="absolute">
    <xdr:from>
      <xdr:col>11</xdr:col>
      <xdr:colOff>1483489</xdr:colOff>
      <xdr:row>28</xdr:row>
      <xdr:rowOff>34720</xdr:rowOff>
    </xdr:from>
    <xdr:to>
      <xdr:col>12</xdr:col>
      <xdr:colOff>280236</xdr:colOff>
      <xdr:row>29</xdr:row>
      <xdr:rowOff>11827</xdr:rowOff>
    </xdr:to>
    <xdr:sp macro="" textlink="">
      <xdr:nvSpPr>
        <xdr:cNvPr id="9" name="TextBox 8">
          <a:extLst>
            <a:ext uri="{FF2B5EF4-FFF2-40B4-BE49-F238E27FC236}">
              <a16:creationId xmlns:a16="http://schemas.microsoft.com/office/drawing/2014/main" id="{7F7DB4E7-7BD9-4A8D-818B-3943DF9AD50B}"/>
            </a:ext>
          </a:extLst>
        </xdr:cNvPr>
        <xdr:cNvSpPr txBox="1"/>
      </xdr:nvSpPr>
      <xdr:spPr>
        <a:xfrm>
          <a:off x="18266780" y="5144943"/>
          <a:ext cx="365117" cy="179664"/>
        </a:xfrm>
        <a:prstGeom prst="rect">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12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8:ED62"/>
  <sheetViews>
    <sheetView showGridLines="0" workbookViewId="0">
      <pane xSplit="3" ySplit="20" topLeftCell="D21" activePane="bottomRight" state="frozen"/>
      <selection pane="topRight" activeCell="D1" sqref="D1"/>
      <selection pane="bottomLeft" activeCell="A18" sqref="A18"/>
      <selection pane="bottomRight" activeCell="L21" sqref="L21"/>
    </sheetView>
  </sheetViews>
  <sheetFormatPr defaultColWidth="12.5546875" defaultRowHeight="14.4"/>
  <cols>
    <col min="1" max="1" width="12.5546875" style="1"/>
    <col min="3" max="3" width="12.5546875" style="83"/>
    <col min="4" max="4" width="12.5546875" style="80"/>
    <col min="6" max="7" width="12.5546875" style="1"/>
    <col min="8" max="8" width="14.5546875" style="1" bestFit="1" customWidth="1"/>
    <col min="9" max="10" width="14.5546875" style="1" customWidth="1"/>
  </cols>
  <sheetData>
    <row r="18" spans="1:134">
      <c r="A18" s="77">
        <v>1</v>
      </c>
      <c r="B18" s="77">
        <v>2</v>
      </c>
      <c r="C18" s="91" t="s">
        <v>338</v>
      </c>
      <c r="D18" s="82">
        <v>3</v>
      </c>
      <c r="E18" s="77">
        <v>4</v>
      </c>
      <c r="F18" s="77">
        <v>5</v>
      </c>
      <c r="G18" s="91" t="s">
        <v>338</v>
      </c>
      <c r="H18" s="91" t="s">
        <v>338</v>
      </c>
      <c r="I18" s="91" t="s">
        <v>338</v>
      </c>
      <c r="J18" s="91" t="s">
        <v>338</v>
      </c>
      <c r="K18" s="77">
        <v>6</v>
      </c>
      <c r="L18" s="77">
        <v>7</v>
      </c>
      <c r="M18" s="77">
        <v>8</v>
      </c>
      <c r="N18" s="77">
        <v>9</v>
      </c>
      <c r="O18" s="77">
        <v>10</v>
      </c>
      <c r="P18" s="77">
        <v>11</v>
      </c>
      <c r="Q18" s="77">
        <v>12</v>
      </c>
      <c r="R18" s="77">
        <v>13</v>
      </c>
      <c r="S18" s="77">
        <v>14</v>
      </c>
      <c r="T18" s="77">
        <v>15</v>
      </c>
      <c r="U18" s="77">
        <v>16</v>
      </c>
      <c r="V18" s="77">
        <v>17</v>
      </c>
      <c r="W18" s="77">
        <v>18</v>
      </c>
      <c r="X18" s="77">
        <v>19</v>
      </c>
      <c r="Y18" s="77">
        <v>20</v>
      </c>
      <c r="Z18" s="77">
        <v>21</v>
      </c>
      <c r="AA18" s="77">
        <v>22</v>
      </c>
      <c r="AB18" s="77">
        <v>23</v>
      </c>
      <c r="AC18" s="77">
        <v>24</v>
      </c>
      <c r="AD18" s="77">
        <v>25</v>
      </c>
      <c r="AE18" s="77">
        <v>26</v>
      </c>
      <c r="AF18" s="77">
        <v>27</v>
      </c>
      <c r="AG18" s="77">
        <v>28</v>
      </c>
      <c r="AH18" s="77">
        <v>29</v>
      </c>
      <c r="AI18" s="77">
        <v>30</v>
      </c>
      <c r="AJ18" s="77">
        <v>31</v>
      </c>
      <c r="AK18" s="77">
        <v>32</v>
      </c>
      <c r="AL18" s="77">
        <v>33</v>
      </c>
      <c r="AM18" s="77">
        <v>34</v>
      </c>
      <c r="AN18" s="77">
        <v>35</v>
      </c>
      <c r="AO18" s="77">
        <v>36</v>
      </c>
      <c r="AP18" s="77">
        <v>37</v>
      </c>
      <c r="AQ18" s="77">
        <v>38</v>
      </c>
      <c r="AR18" s="77">
        <v>39</v>
      </c>
      <c r="AS18" s="77">
        <v>40</v>
      </c>
      <c r="AT18" s="77">
        <v>41</v>
      </c>
      <c r="AU18" s="77">
        <v>42</v>
      </c>
      <c r="AV18" s="77">
        <v>43</v>
      </c>
      <c r="AW18" s="77">
        <v>44</v>
      </c>
      <c r="AX18" s="77">
        <v>45</v>
      </c>
      <c r="AY18" s="77">
        <v>46</v>
      </c>
      <c r="AZ18" s="77">
        <v>47</v>
      </c>
      <c r="BA18" s="77">
        <v>48</v>
      </c>
      <c r="BB18" s="77">
        <v>49</v>
      </c>
      <c r="BC18" s="77">
        <v>50</v>
      </c>
      <c r="BD18" s="77">
        <v>51</v>
      </c>
      <c r="BE18" s="77">
        <v>52</v>
      </c>
      <c r="BF18" s="77">
        <v>53</v>
      </c>
      <c r="BG18" s="77">
        <v>54</v>
      </c>
      <c r="BH18" s="77">
        <v>55</v>
      </c>
      <c r="BI18" s="77">
        <v>56</v>
      </c>
      <c r="BJ18" s="77">
        <v>57</v>
      </c>
      <c r="BK18" s="77">
        <v>58</v>
      </c>
      <c r="BL18" s="77">
        <v>59</v>
      </c>
      <c r="BM18" s="77">
        <v>60</v>
      </c>
      <c r="BN18" s="77">
        <v>61</v>
      </c>
      <c r="BO18" s="77">
        <v>62</v>
      </c>
      <c r="BP18" s="77">
        <v>63</v>
      </c>
      <c r="BQ18" s="77">
        <v>64</v>
      </c>
      <c r="BR18" s="77">
        <v>65</v>
      </c>
      <c r="BS18" s="77">
        <v>66</v>
      </c>
      <c r="BT18" s="77">
        <v>67</v>
      </c>
      <c r="BU18" s="77">
        <v>68</v>
      </c>
      <c r="BV18" s="77">
        <v>69</v>
      </c>
      <c r="BW18" s="77">
        <v>70</v>
      </c>
      <c r="BX18" s="77">
        <v>71</v>
      </c>
      <c r="BY18" s="77">
        <v>72</v>
      </c>
      <c r="BZ18" s="77">
        <v>73</v>
      </c>
      <c r="CA18" s="77">
        <v>74</v>
      </c>
      <c r="CB18" s="77">
        <v>75</v>
      </c>
      <c r="CC18" s="77">
        <v>76</v>
      </c>
      <c r="CD18" s="77">
        <v>77</v>
      </c>
      <c r="CE18" s="77">
        <v>78</v>
      </c>
      <c r="CF18" s="77">
        <v>79</v>
      </c>
      <c r="CG18" s="77">
        <v>80</v>
      </c>
      <c r="CH18" s="77">
        <v>81</v>
      </c>
      <c r="CI18" s="77">
        <v>82</v>
      </c>
      <c r="CJ18" s="77">
        <v>83</v>
      </c>
      <c r="CK18" s="77">
        <v>84</v>
      </c>
      <c r="CL18" s="77">
        <v>85</v>
      </c>
      <c r="CM18" s="77">
        <v>86</v>
      </c>
      <c r="CN18" s="77">
        <v>87</v>
      </c>
      <c r="CO18" s="77">
        <v>88</v>
      </c>
      <c r="CP18" s="77">
        <v>89</v>
      </c>
      <c r="CQ18" s="77">
        <v>90</v>
      </c>
      <c r="CR18" s="77">
        <v>91</v>
      </c>
      <c r="CS18" s="77">
        <v>92</v>
      </c>
      <c r="CT18" s="77">
        <v>93</v>
      </c>
      <c r="CU18" s="77">
        <v>94</v>
      </c>
      <c r="CV18" s="77">
        <v>95</v>
      </c>
      <c r="CW18" s="77">
        <v>96</v>
      </c>
      <c r="CX18" s="77">
        <v>97</v>
      </c>
      <c r="CY18" s="77">
        <v>98</v>
      </c>
      <c r="CZ18" s="77">
        <v>99</v>
      </c>
      <c r="DA18" s="77">
        <v>100</v>
      </c>
      <c r="DB18" s="77">
        <v>101</v>
      </c>
      <c r="DC18" s="77">
        <v>102</v>
      </c>
      <c r="DD18" s="77">
        <v>103</v>
      </c>
      <c r="DE18" s="77">
        <v>104</v>
      </c>
      <c r="DF18" s="77">
        <v>105</v>
      </c>
      <c r="DG18" s="77">
        <v>106</v>
      </c>
      <c r="DH18" s="77">
        <v>107</v>
      </c>
      <c r="DI18" s="77">
        <v>108</v>
      </c>
      <c r="DJ18" s="77">
        <v>109</v>
      </c>
      <c r="DK18" s="77">
        <v>110</v>
      </c>
      <c r="DL18" s="77">
        <v>111</v>
      </c>
      <c r="DM18" s="77">
        <v>112</v>
      </c>
      <c r="DN18" s="77">
        <v>113</v>
      </c>
      <c r="DO18" s="77">
        <v>114</v>
      </c>
      <c r="DP18" s="77">
        <v>115</v>
      </c>
      <c r="DQ18" s="77">
        <v>116</v>
      </c>
      <c r="DR18" s="77">
        <v>117</v>
      </c>
      <c r="DS18" s="77">
        <v>118</v>
      </c>
      <c r="DT18" s="77">
        <v>119</v>
      </c>
      <c r="DU18" s="77">
        <v>120</v>
      </c>
      <c r="DV18" s="77">
        <v>121</v>
      </c>
      <c r="DW18" s="77">
        <v>122</v>
      </c>
      <c r="DX18" s="77">
        <v>123</v>
      </c>
      <c r="DY18" s="77">
        <v>124</v>
      </c>
      <c r="DZ18" s="77">
        <v>125</v>
      </c>
      <c r="EA18" s="77">
        <v>126</v>
      </c>
      <c r="EB18" s="77">
        <v>127</v>
      </c>
      <c r="EC18" s="77">
        <v>128</v>
      </c>
      <c r="ED18" s="77">
        <v>129</v>
      </c>
    </row>
    <row r="19" spans="1:134">
      <c r="A19" s="3" t="s">
        <v>0</v>
      </c>
      <c r="B19" s="3" t="s">
        <v>1</v>
      </c>
      <c r="C19" s="30" t="s">
        <v>336</v>
      </c>
      <c r="D19" s="30" t="s">
        <v>2</v>
      </c>
      <c r="E19" s="3" t="s">
        <v>3</v>
      </c>
      <c r="F19" s="3" t="s">
        <v>4</v>
      </c>
      <c r="G19" s="3" t="s">
        <v>339</v>
      </c>
      <c r="H19" s="3" t="s">
        <v>341</v>
      </c>
      <c r="I19" s="3" t="s">
        <v>343</v>
      </c>
      <c r="J19" s="3" t="s">
        <v>345</v>
      </c>
      <c r="K19" s="3" t="s">
        <v>5</v>
      </c>
      <c r="L19" s="3" t="s">
        <v>6</v>
      </c>
      <c r="M19" s="3" t="s">
        <v>7</v>
      </c>
      <c r="N19" s="3" t="s">
        <v>8</v>
      </c>
      <c r="O19" s="3" t="s">
        <v>9</v>
      </c>
      <c r="P19" s="3" t="s">
        <v>10</v>
      </c>
      <c r="Q19" s="3" t="s">
        <v>11</v>
      </c>
      <c r="R19" s="3" t="s">
        <v>12</v>
      </c>
      <c r="S19" s="3" t="s">
        <v>13</v>
      </c>
      <c r="T19" s="3" t="s">
        <v>14</v>
      </c>
      <c r="U19" s="3" t="s">
        <v>15</v>
      </c>
      <c r="V19" s="3" t="s">
        <v>16</v>
      </c>
      <c r="W19" s="3" t="s">
        <v>17</v>
      </c>
      <c r="X19" s="3" t="s">
        <v>18</v>
      </c>
      <c r="Y19" s="3" t="s">
        <v>19</v>
      </c>
      <c r="Z19" s="3" t="s">
        <v>20</v>
      </c>
      <c r="AA19" s="3" t="s">
        <v>21</v>
      </c>
      <c r="AB19" s="3" t="s">
        <v>22</v>
      </c>
      <c r="AC19" s="3" t="s">
        <v>23</v>
      </c>
      <c r="AD19" s="3" t="s">
        <v>24</v>
      </c>
      <c r="AE19" s="3" t="s">
        <v>25</v>
      </c>
      <c r="AF19" s="3" t="s">
        <v>26</v>
      </c>
      <c r="AG19" s="3" t="s">
        <v>27</v>
      </c>
      <c r="AH19" s="3" t="s">
        <v>28</v>
      </c>
      <c r="AI19" s="3" t="s">
        <v>29</v>
      </c>
      <c r="AJ19" s="3" t="s">
        <v>30</v>
      </c>
      <c r="AK19" s="3" t="s">
        <v>31</v>
      </c>
      <c r="AL19" s="3" t="s">
        <v>32</v>
      </c>
      <c r="AM19" s="3" t="s">
        <v>33</v>
      </c>
      <c r="AN19" s="3" t="s">
        <v>34</v>
      </c>
      <c r="AO19" s="3" t="s">
        <v>35</v>
      </c>
      <c r="AP19" s="3" t="s">
        <v>36</v>
      </c>
      <c r="AQ19" s="3" t="s">
        <v>37</v>
      </c>
      <c r="AR19" s="3" t="s">
        <v>38</v>
      </c>
      <c r="AS19" s="3" t="s">
        <v>39</v>
      </c>
      <c r="AT19" s="3" t="s">
        <v>40</v>
      </c>
      <c r="AU19" s="3" t="s">
        <v>41</v>
      </c>
      <c r="AV19" s="3" t="s">
        <v>42</v>
      </c>
      <c r="AW19" s="3" t="s">
        <v>43</v>
      </c>
      <c r="AX19" s="3" t="s">
        <v>44</v>
      </c>
      <c r="AY19" s="3" t="s">
        <v>45</v>
      </c>
      <c r="AZ19" s="3" t="s">
        <v>46</v>
      </c>
      <c r="BA19" s="3" t="s">
        <v>47</v>
      </c>
      <c r="BB19" s="3" t="s">
        <v>48</v>
      </c>
      <c r="BC19" s="3" t="s">
        <v>49</v>
      </c>
      <c r="BD19" s="3" t="s">
        <v>50</v>
      </c>
      <c r="BE19" s="3" t="s">
        <v>51</v>
      </c>
      <c r="BF19" s="3" t="s">
        <v>52</v>
      </c>
      <c r="BG19" s="3" t="s">
        <v>53</v>
      </c>
      <c r="BH19" s="3" t="s">
        <v>54</v>
      </c>
      <c r="BI19" s="3" t="s">
        <v>55</v>
      </c>
      <c r="BJ19" s="3" t="s">
        <v>56</v>
      </c>
      <c r="BK19" s="3" t="s">
        <v>57</v>
      </c>
      <c r="BL19" s="3" t="s">
        <v>58</v>
      </c>
      <c r="BM19" s="3" t="s">
        <v>59</v>
      </c>
      <c r="BN19" s="3" t="s">
        <v>60</v>
      </c>
      <c r="BO19" s="3" t="s">
        <v>61</v>
      </c>
      <c r="BP19" s="3" t="s">
        <v>62</v>
      </c>
      <c r="BQ19" s="3" t="s">
        <v>63</v>
      </c>
      <c r="BR19" s="3" t="s">
        <v>64</v>
      </c>
      <c r="BS19" s="3" t="s">
        <v>65</v>
      </c>
      <c r="BT19" s="3" t="s">
        <v>66</v>
      </c>
      <c r="BU19" s="3" t="s">
        <v>67</v>
      </c>
      <c r="BV19" s="3" t="s">
        <v>68</v>
      </c>
      <c r="BW19" s="3" t="s">
        <v>69</v>
      </c>
      <c r="BX19" s="3" t="s">
        <v>70</v>
      </c>
      <c r="BY19" s="3" t="s">
        <v>71</v>
      </c>
      <c r="BZ19" s="3" t="s">
        <v>72</v>
      </c>
      <c r="CA19" s="3" t="s">
        <v>73</v>
      </c>
      <c r="CB19" s="3" t="s">
        <v>74</v>
      </c>
      <c r="CC19" s="3" t="s">
        <v>75</v>
      </c>
      <c r="CD19" s="3" t="s">
        <v>76</v>
      </c>
      <c r="CE19" s="3" t="s">
        <v>77</v>
      </c>
      <c r="CF19" s="3" t="s">
        <v>78</v>
      </c>
      <c r="CG19" s="3" t="s">
        <v>79</v>
      </c>
      <c r="CH19" s="3" t="s">
        <v>80</v>
      </c>
      <c r="CI19" s="3" t="s">
        <v>81</v>
      </c>
      <c r="CJ19" s="3" t="s">
        <v>82</v>
      </c>
      <c r="CK19" s="3" t="s">
        <v>83</v>
      </c>
      <c r="CL19" s="3" t="s">
        <v>84</v>
      </c>
      <c r="CM19" s="3" t="s">
        <v>85</v>
      </c>
      <c r="CN19" s="3" t="s">
        <v>86</v>
      </c>
      <c r="CO19" s="3" t="s">
        <v>87</v>
      </c>
      <c r="CP19" s="3" t="s">
        <v>88</v>
      </c>
      <c r="CQ19" s="3" t="s">
        <v>89</v>
      </c>
      <c r="CR19" s="3" t="s">
        <v>90</v>
      </c>
      <c r="CS19" s="3" t="s">
        <v>91</v>
      </c>
      <c r="CT19" s="3" t="s">
        <v>92</v>
      </c>
      <c r="CU19" s="3" t="s">
        <v>93</v>
      </c>
      <c r="CV19" s="3" t="s">
        <v>94</v>
      </c>
      <c r="CW19" s="3" t="s">
        <v>95</v>
      </c>
      <c r="CX19" s="3" t="s">
        <v>96</v>
      </c>
      <c r="CY19" s="3" t="s">
        <v>97</v>
      </c>
      <c r="CZ19" s="3" t="s">
        <v>98</v>
      </c>
      <c r="DA19" s="3" t="s">
        <v>99</v>
      </c>
      <c r="DB19" s="3" t="s">
        <v>100</v>
      </c>
      <c r="DC19" s="3" t="s">
        <v>101</v>
      </c>
      <c r="DD19" s="3" t="s">
        <v>102</v>
      </c>
      <c r="DE19" s="3" t="s">
        <v>103</v>
      </c>
      <c r="DF19" s="3" t="s">
        <v>104</v>
      </c>
      <c r="DG19" s="3" t="s">
        <v>105</v>
      </c>
      <c r="DH19" s="3" t="s">
        <v>106</v>
      </c>
      <c r="DI19" s="3" t="s">
        <v>107</v>
      </c>
      <c r="DJ19" s="3" t="s">
        <v>108</v>
      </c>
      <c r="DK19" s="3" t="s">
        <v>109</v>
      </c>
      <c r="DL19" s="3" t="s">
        <v>110</v>
      </c>
      <c r="DM19" s="3" t="s">
        <v>111</v>
      </c>
      <c r="DN19" s="3" t="s">
        <v>112</v>
      </c>
      <c r="DO19" s="3" t="s">
        <v>113</v>
      </c>
      <c r="DP19" s="3" t="s">
        <v>114</v>
      </c>
      <c r="DQ19" s="3" t="s">
        <v>115</v>
      </c>
      <c r="DR19" s="3" t="s">
        <v>116</v>
      </c>
      <c r="DS19" s="3" t="s">
        <v>117</v>
      </c>
      <c r="DT19" s="3" t="s">
        <v>118</v>
      </c>
      <c r="DU19" s="3" t="s">
        <v>119</v>
      </c>
      <c r="DV19" s="3" t="s">
        <v>120</v>
      </c>
      <c r="DW19" s="3" t="s">
        <v>121</v>
      </c>
      <c r="DX19" s="3" t="s">
        <v>122</v>
      </c>
      <c r="DY19" s="3" t="s">
        <v>123</v>
      </c>
      <c r="DZ19" s="3" t="s">
        <v>124</v>
      </c>
      <c r="EA19" s="3" t="s">
        <v>125</v>
      </c>
      <c r="EB19" s="3" t="s">
        <v>126</v>
      </c>
      <c r="EC19" s="3" t="s">
        <v>127</v>
      </c>
      <c r="ED19" s="3" t="s">
        <v>128</v>
      </c>
    </row>
    <row r="20" spans="1:134" s="87" customFormat="1" ht="15">
      <c r="A20" s="84"/>
      <c r="B20" s="85"/>
      <c r="C20" s="86" t="s">
        <v>337</v>
      </c>
      <c r="D20" s="86" t="s">
        <v>129</v>
      </c>
      <c r="E20" s="85" t="s">
        <v>130</v>
      </c>
      <c r="F20" s="85" t="s">
        <v>131</v>
      </c>
      <c r="G20" s="85" t="s">
        <v>340</v>
      </c>
      <c r="H20" s="85" t="s">
        <v>342</v>
      </c>
      <c r="I20" s="85" t="s">
        <v>344</v>
      </c>
      <c r="J20" s="85" t="s">
        <v>344</v>
      </c>
      <c r="K20" s="85" t="s">
        <v>129</v>
      </c>
      <c r="L20" s="85" t="s">
        <v>130</v>
      </c>
      <c r="M20" s="85" t="s">
        <v>130</v>
      </c>
      <c r="N20" s="85" t="s">
        <v>129</v>
      </c>
      <c r="O20" s="85" t="s">
        <v>130</v>
      </c>
      <c r="P20" s="85" t="s">
        <v>130</v>
      </c>
      <c r="Q20" s="85" t="s">
        <v>129</v>
      </c>
      <c r="R20" s="85" t="s">
        <v>130</v>
      </c>
      <c r="S20" s="85" t="s">
        <v>130</v>
      </c>
      <c r="T20" s="85" t="s">
        <v>129</v>
      </c>
      <c r="U20" s="85" t="s">
        <v>130</v>
      </c>
      <c r="V20" s="85" t="s">
        <v>130</v>
      </c>
      <c r="W20" s="85" t="s">
        <v>129</v>
      </c>
      <c r="X20" s="85" t="s">
        <v>130</v>
      </c>
      <c r="Y20" s="85" t="s">
        <v>130</v>
      </c>
      <c r="Z20" s="85" t="s">
        <v>129</v>
      </c>
      <c r="AA20" s="85" t="s">
        <v>130</v>
      </c>
      <c r="AB20" s="85" t="s">
        <v>130</v>
      </c>
      <c r="AC20" s="85" t="s">
        <v>129</v>
      </c>
      <c r="AD20" s="85" t="s">
        <v>130</v>
      </c>
      <c r="AE20" s="85" t="s">
        <v>130</v>
      </c>
      <c r="AF20" s="85" t="s">
        <v>129</v>
      </c>
      <c r="AG20" s="85" t="s">
        <v>130</v>
      </c>
      <c r="AH20" s="85" t="s">
        <v>130</v>
      </c>
      <c r="AI20" s="85" t="s">
        <v>132</v>
      </c>
      <c r="AJ20" s="85" t="s">
        <v>132</v>
      </c>
      <c r="AK20" s="85" t="s">
        <v>132</v>
      </c>
      <c r="AL20" s="85" t="s">
        <v>132</v>
      </c>
      <c r="AM20" s="85" t="s">
        <v>132</v>
      </c>
      <c r="AN20" s="85" t="s">
        <v>132</v>
      </c>
      <c r="AO20" s="85" t="s">
        <v>132</v>
      </c>
      <c r="AP20" s="85" t="s">
        <v>132</v>
      </c>
      <c r="AQ20" s="85" t="s">
        <v>132</v>
      </c>
      <c r="AR20" s="85" t="s">
        <v>132</v>
      </c>
      <c r="AS20" s="85" t="s">
        <v>132</v>
      </c>
      <c r="AT20" s="85" t="s">
        <v>132</v>
      </c>
      <c r="AU20" s="85" t="s">
        <v>132</v>
      </c>
      <c r="AV20" s="85" t="s">
        <v>132</v>
      </c>
      <c r="AW20" s="85" t="s">
        <v>132</v>
      </c>
      <c r="AX20" s="85" t="s">
        <v>132</v>
      </c>
      <c r="AY20" s="85" t="s">
        <v>132</v>
      </c>
      <c r="AZ20" s="85" t="s">
        <v>132</v>
      </c>
      <c r="BA20" s="85" t="s">
        <v>132</v>
      </c>
      <c r="BB20" s="85" t="s">
        <v>132</v>
      </c>
      <c r="BC20" s="85" t="s">
        <v>132</v>
      </c>
      <c r="BD20" s="85" t="s">
        <v>132</v>
      </c>
      <c r="BE20" s="85" t="s">
        <v>132</v>
      </c>
      <c r="BF20" s="85" t="s">
        <v>132</v>
      </c>
      <c r="BG20" s="85" t="s">
        <v>132</v>
      </c>
      <c r="BH20" s="85" t="s">
        <v>132</v>
      </c>
      <c r="BI20" s="85" t="s">
        <v>132</v>
      </c>
      <c r="BJ20" s="85" t="s">
        <v>132</v>
      </c>
      <c r="BK20" s="85" t="s">
        <v>132</v>
      </c>
      <c r="BL20" s="85" t="s">
        <v>132</v>
      </c>
      <c r="BM20" s="85" t="s">
        <v>132</v>
      </c>
      <c r="BN20" s="85" t="s">
        <v>132</v>
      </c>
      <c r="BO20" s="85" t="s">
        <v>132</v>
      </c>
      <c r="BP20" s="85" t="s">
        <v>132</v>
      </c>
      <c r="BQ20" s="85" t="s">
        <v>132</v>
      </c>
      <c r="BR20" s="85" t="s">
        <v>132</v>
      </c>
      <c r="BS20" s="85" t="s">
        <v>132</v>
      </c>
      <c r="BT20" s="85" t="s">
        <v>132</v>
      </c>
      <c r="BU20" s="85" t="s">
        <v>132</v>
      </c>
      <c r="BV20" s="85" t="s">
        <v>132</v>
      </c>
      <c r="BW20" s="85" t="s">
        <v>132</v>
      </c>
      <c r="BX20" s="85" t="s">
        <v>132</v>
      </c>
      <c r="BY20" s="85" t="s">
        <v>132</v>
      </c>
      <c r="BZ20" s="85" t="s">
        <v>132</v>
      </c>
      <c r="CA20" s="85" t="s">
        <v>132</v>
      </c>
      <c r="CB20" s="85" t="s">
        <v>132</v>
      </c>
      <c r="CC20" s="85" t="s">
        <v>132</v>
      </c>
      <c r="CD20" s="85" t="s">
        <v>132</v>
      </c>
      <c r="CE20" s="85" t="s">
        <v>132</v>
      </c>
      <c r="CF20" s="85" t="s">
        <v>132</v>
      </c>
      <c r="CG20" s="85" t="s">
        <v>132</v>
      </c>
      <c r="CH20" s="85" t="s">
        <v>132</v>
      </c>
      <c r="CI20" s="85" t="s">
        <v>132</v>
      </c>
      <c r="CJ20" s="85" t="s">
        <v>132</v>
      </c>
      <c r="CK20" s="85" t="s">
        <v>132</v>
      </c>
      <c r="CL20" s="85" t="s">
        <v>132</v>
      </c>
      <c r="CM20" s="85" t="s">
        <v>132</v>
      </c>
      <c r="CN20" s="85" t="s">
        <v>132</v>
      </c>
      <c r="CO20" s="85" t="s">
        <v>132</v>
      </c>
      <c r="CP20" s="85" t="s">
        <v>132</v>
      </c>
      <c r="CQ20" s="85" t="s">
        <v>133</v>
      </c>
      <c r="CR20" s="85" t="s">
        <v>133</v>
      </c>
      <c r="CS20" s="85" t="s">
        <v>133</v>
      </c>
      <c r="CT20" s="85" t="s">
        <v>133</v>
      </c>
      <c r="CU20" s="85" t="s">
        <v>133</v>
      </c>
      <c r="CV20" s="85" t="s">
        <v>133</v>
      </c>
      <c r="CW20" s="85" t="s">
        <v>133</v>
      </c>
      <c r="CX20" s="85" t="s">
        <v>133</v>
      </c>
      <c r="CY20" s="85" t="s">
        <v>129</v>
      </c>
      <c r="CZ20" s="85" t="s">
        <v>129</v>
      </c>
      <c r="DA20" s="85" t="s">
        <v>129</v>
      </c>
      <c r="DB20" s="85" t="s">
        <v>129</v>
      </c>
      <c r="DC20" s="85" t="s">
        <v>129</v>
      </c>
      <c r="DD20" s="85" t="s">
        <v>129</v>
      </c>
      <c r="DE20" s="85" t="s">
        <v>129</v>
      </c>
      <c r="DF20" s="85" t="s">
        <v>129</v>
      </c>
      <c r="DG20" s="85" t="s">
        <v>129</v>
      </c>
      <c r="DH20" s="85" t="s">
        <v>129</v>
      </c>
      <c r="DI20" s="85" t="s">
        <v>129</v>
      </c>
      <c r="DJ20" s="85" t="s">
        <v>129</v>
      </c>
      <c r="DK20" s="85" t="s">
        <v>129</v>
      </c>
      <c r="DL20" s="85" t="s">
        <v>129</v>
      </c>
      <c r="DM20" s="85" t="s">
        <v>129</v>
      </c>
      <c r="DN20" s="85" t="s">
        <v>129</v>
      </c>
      <c r="DO20" s="85" t="s">
        <v>129</v>
      </c>
      <c r="DP20" s="85" t="s">
        <v>129</v>
      </c>
      <c r="DQ20" s="85" t="s">
        <v>129</v>
      </c>
      <c r="DR20" s="85" t="s">
        <v>129</v>
      </c>
      <c r="DS20" s="85" t="s">
        <v>129</v>
      </c>
      <c r="DT20" s="85" t="s">
        <v>129</v>
      </c>
      <c r="DU20" s="85" t="s">
        <v>129</v>
      </c>
      <c r="DV20" s="85" t="s">
        <v>129</v>
      </c>
      <c r="DW20" s="85" t="s">
        <v>129</v>
      </c>
      <c r="DX20" s="85" t="s">
        <v>129</v>
      </c>
      <c r="DY20" s="85" t="s">
        <v>129</v>
      </c>
      <c r="DZ20" s="85" t="s">
        <v>129</v>
      </c>
      <c r="EA20" s="85" t="s">
        <v>129</v>
      </c>
      <c r="EB20" s="85" t="s">
        <v>129</v>
      </c>
      <c r="EC20" s="85" t="s">
        <v>129</v>
      </c>
      <c r="ED20" s="85" t="s">
        <v>129</v>
      </c>
    </row>
    <row r="21" spans="1:134">
      <c r="A21" s="78">
        <v>43661</v>
      </c>
      <c r="B21" s="81">
        <v>0.5</v>
      </c>
      <c r="C21" s="90">
        <v>0</v>
      </c>
      <c r="D21" s="80">
        <v>100</v>
      </c>
      <c r="E21" s="89">
        <v>340</v>
      </c>
      <c r="F21" s="88">
        <f>D21*E21</f>
        <v>34000</v>
      </c>
      <c r="G21" s="92">
        <f>0.17*EXP(-0.01*C21)</f>
        <v>0.17</v>
      </c>
      <c r="H21" s="93">
        <f>G21*K21</f>
        <v>6.8000000000000007</v>
      </c>
      <c r="I21" s="93">
        <v>3</v>
      </c>
      <c r="J21" s="93">
        <v>2</v>
      </c>
      <c r="K21" s="80">
        <f>0.8*$D21/2</f>
        <v>40</v>
      </c>
      <c r="L21" s="80">
        <f>0.8*$E21/16</f>
        <v>17</v>
      </c>
      <c r="N21" s="80">
        <v>50</v>
      </c>
      <c r="O21" s="80">
        <f>0.8*$E21/16</f>
        <v>17</v>
      </c>
      <c r="Q21" s="80">
        <v>50</v>
      </c>
      <c r="R21" s="80">
        <f>0.8*$E21/16</f>
        <v>17</v>
      </c>
      <c r="T21" s="80">
        <v>50</v>
      </c>
      <c r="U21" s="80">
        <f>0.8*$E21/16</f>
        <v>17</v>
      </c>
      <c r="W21" s="80">
        <v>50</v>
      </c>
      <c r="X21" s="80">
        <f>0.8*$E21/16</f>
        <v>17</v>
      </c>
      <c r="Z21" s="80">
        <v>50</v>
      </c>
      <c r="AA21" s="80">
        <f>0.8*$E21/16</f>
        <v>17</v>
      </c>
      <c r="AC21" s="80">
        <v>50</v>
      </c>
      <c r="AD21" s="80">
        <f>0.8*$E21/16</f>
        <v>17</v>
      </c>
      <c r="AF21" s="80">
        <v>50</v>
      </c>
      <c r="AG21" s="80">
        <f>0.8*$E21/16</f>
        <v>17</v>
      </c>
    </row>
    <row r="22" spans="1:134">
      <c r="A22" s="78">
        <v>43661</v>
      </c>
      <c r="B22" s="81">
        <v>0.66666666666666663</v>
      </c>
      <c r="C22" s="90">
        <f>((A22+B22)-($A$21+$B$21))*24</f>
        <v>3.9999999999417923</v>
      </c>
      <c r="D22" s="80">
        <v>100</v>
      </c>
      <c r="E22" s="89">
        <v>340</v>
      </c>
      <c r="F22" s="88">
        <f t="shared" ref="F22:F62" si="0">D22*E22</f>
        <v>34000</v>
      </c>
      <c r="G22" s="92">
        <f t="shared" ref="G22:G62" si="1">0.17*EXP(-0.01*C22)</f>
        <v>0.16333420465599005</v>
      </c>
      <c r="H22" s="93">
        <f t="shared" ref="H22:H62" si="2">G22*K22</f>
        <v>6.5333681862396018</v>
      </c>
      <c r="I22" s="93">
        <v>3</v>
      </c>
      <c r="J22" s="93">
        <v>2</v>
      </c>
      <c r="K22" s="80">
        <f t="shared" ref="K22:K62" si="3">0.8*$D22/2</f>
        <v>40</v>
      </c>
      <c r="L22" s="80">
        <f t="shared" ref="L22:L62" si="4">0.8*$E22/16</f>
        <v>17</v>
      </c>
      <c r="N22" s="80">
        <v>50</v>
      </c>
      <c r="O22" s="80">
        <f t="shared" ref="O22:O62" si="5">0.8*$E22/16</f>
        <v>17</v>
      </c>
      <c r="Q22" s="80">
        <v>50</v>
      </c>
      <c r="R22" s="80">
        <f t="shared" ref="R22:R62" si="6">0.8*$E22/16</f>
        <v>17</v>
      </c>
      <c r="T22" s="80">
        <v>50</v>
      </c>
      <c r="U22" s="80">
        <f t="shared" ref="U22:U62" si="7">0.8*$E22/16</f>
        <v>17</v>
      </c>
      <c r="W22" s="80">
        <v>50</v>
      </c>
      <c r="X22" s="80">
        <f t="shared" ref="X22:X62" si="8">0.8*$E22/16</f>
        <v>17</v>
      </c>
      <c r="Z22" s="80">
        <v>50</v>
      </c>
      <c r="AA22" s="80">
        <f t="shared" ref="AA22:AA62" si="9">0.8*$E22/16</f>
        <v>17</v>
      </c>
      <c r="AC22" s="80">
        <v>50</v>
      </c>
      <c r="AD22" s="80">
        <f t="shared" ref="AD22:AD62" si="10">0.8*$E22/16</f>
        <v>17</v>
      </c>
      <c r="AF22" s="80">
        <v>50</v>
      </c>
      <c r="AG22" s="80">
        <f t="shared" ref="AG22:AG62" si="11">0.8*$E22/16</f>
        <v>17</v>
      </c>
    </row>
    <row r="23" spans="1:134">
      <c r="A23" s="78">
        <v>43661</v>
      </c>
      <c r="B23" s="81">
        <v>0.83333333333333337</v>
      </c>
      <c r="C23" s="90">
        <f t="shared" ref="C23:C62" si="12">((A23+B23)-($A$21+$B$21))*24</f>
        <v>8.0000000000582077</v>
      </c>
      <c r="D23" s="80">
        <v>100</v>
      </c>
      <c r="E23" s="89">
        <v>340</v>
      </c>
      <c r="F23" s="88">
        <f t="shared" si="0"/>
        <v>34000</v>
      </c>
      <c r="G23" s="92">
        <f t="shared" si="1"/>
        <v>0.15692977888563675</v>
      </c>
      <c r="H23" s="93">
        <f t="shared" si="2"/>
        <v>6.27719115542547</v>
      </c>
      <c r="I23" s="93">
        <v>3</v>
      </c>
      <c r="J23" s="93">
        <v>2</v>
      </c>
      <c r="K23" s="80">
        <f t="shared" si="3"/>
        <v>40</v>
      </c>
      <c r="L23" s="80">
        <f t="shared" si="4"/>
        <v>17</v>
      </c>
      <c r="N23" s="80">
        <v>50</v>
      </c>
      <c r="O23" s="80">
        <f t="shared" si="5"/>
        <v>17</v>
      </c>
      <c r="Q23" s="80">
        <v>50</v>
      </c>
      <c r="R23" s="80">
        <f t="shared" si="6"/>
        <v>17</v>
      </c>
      <c r="T23" s="80">
        <v>50</v>
      </c>
      <c r="U23" s="80">
        <f t="shared" si="7"/>
        <v>17</v>
      </c>
      <c r="W23" s="80">
        <v>50</v>
      </c>
      <c r="X23" s="80">
        <f t="shared" si="8"/>
        <v>17</v>
      </c>
      <c r="Z23" s="80">
        <v>50</v>
      </c>
      <c r="AA23" s="80">
        <f t="shared" si="9"/>
        <v>17</v>
      </c>
      <c r="AC23" s="80">
        <v>50</v>
      </c>
      <c r="AD23" s="80">
        <f t="shared" si="10"/>
        <v>17</v>
      </c>
      <c r="AF23" s="80">
        <v>50</v>
      </c>
      <c r="AG23" s="80">
        <f t="shared" si="11"/>
        <v>17</v>
      </c>
    </row>
    <row r="24" spans="1:134">
      <c r="A24" s="79">
        <v>43662</v>
      </c>
      <c r="B24" s="81">
        <v>0</v>
      </c>
      <c r="C24" s="90">
        <f t="shared" si="12"/>
        <v>12</v>
      </c>
      <c r="D24" s="80">
        <v>100</v>
      </c>
      <c r="E24" s="89">
        <v>340</v>
      </c>
      <c r="F24" s="88">
        <f t="shared" si="0"/>
        <v>34000</v>
      </c>
      <c r="G24" s="92">
        <f t="shared" si="1"/>
        <v>0.15077647424191679</v>
      </c>
      <c r="H24" s="93">
        <f t="shared" si="2"/>
        <v>6.0310589696766712</v>
      </c>
      <c r="I24" s="93">
        <v>3</v>
      </c>
      <c r="J24" s="93">
        <v>2</v>
      </c>
      <c r="K24" s="80">
        <f t="shared" si="3"/>
        <v>40</v>
      </c>
      <c r="L24" s="80">
        <f t="shared" si="4"/>
        <v>17</v>
      </c>
      <c r="N24" s="80">
        <v>50</v>
      </c>
      <c r="O24" s="80">
        <f t="shared" si="5"/>
        <v>17</v>
      </c>
      <c r="Q24" s="80">
        <v>50</v>
      </c>
      <c r="R24" s="80">
        <f t="shared" si="6"/>
        <v>17</v>
      </c>
      <c r="T24" s="80">
        <v>50</v>
      </c>
      <c r="U24" s="80">
        <f t="shared" si="7"/>
        <v>17</v>
      </c>
      <c r="W24" s="80">
        <v>50</v>
      </c>
      <c r="X24" s="80">
        <f t="shared" si="8"/>
        <v>17</v>
      </c>
      <c r="Z24" s="80">
        <v>50</v>
      </c>
      <c r="AA24" s="80">
        <f t="shared" si="9"/>
        <v>17</v>
      </c>
      <c r="AC24" s="80">
        <v>50</v>
      </c>
      <c r="AD24" s="80">
        <f t="shared" si="10"/>
        <v>17</v>
      </c>
      <c r="AF24" s="80">
        <v>50</v>
      </c>
      <c r="AG24" s="80">
        <f t="shared" si="11"/>
        <v>17</v>
      </c>
    </row>
    <row r="25" spans="1:134">
      <c r="A25" s="79">
        <v>43662</v>
      </c>
      <c r="B25" s="81">
        <v>0.16666666666666666</v>
      </c>
      <c r="C25" s="90">
        <f t="shared" si="12"/>
        <v>15.999999999941792</v>
      </c>
      <c r="D25" s="80">
        <v>100</v>
      </c>
      <c r="E25" s="89">
        <v>340</v>
      </c>
      <c r="F25" s="88">
        <f t="shared" si="0"/>
        <v>34000</v>
      </c>
      <c r="G25" s="92">
        <f t="shared" si="1"/>
        <v>0.14486444412434027</v>
      </c>
      <c r="H25" s="93">
        <f t="shared" si="2"/>
        <v>5.794577764973611</v>
      </c>
      <c r="I25" s="93">
        <v>3</v>
      </c>
      <c r="J25" s="93">
        <v>2</v>
      </c>
      <c r="K25" s="80">
        <f t="shared" si="3"/>
        <v>40</v>
      </c>
      <c r="L25" s="80">
        <f t="shared" si="4"/>
        <v>17</v>
      </c>
      <c r="N25" s="80">
        <v>50</v>
      </c>
      <c r="O25" s="80">
        <f t="shared" si="5"/>
        <v>17</v>
      </c>
      <c r="Q25" s="80">
        <v>50</v>
      </c>
      <c r="R25" s="80">
        <f t="shared" si="6"/>
        <v>17</v>
      </c>
      <c r="T25" s="80">
        <v>50</v>
      </c>
      <c r="U25" s="80">
        <f t="shared" si="7"/>
        <v>17</v>
      </c>
      <c r="W25" s="80">
        <v>50</v>
      </c>
      <c r="X25" s="80">
        <f t="shared" si="8"/>
        <v>17</v>
      </c>
      <c r="Z25" s="80">
        <v>50</v>
      </c>
      <c r="AA25" s="80">
        <f t="shared" si="9"/>
        <v>17</v>
      </c>
      <c r="AC25" s="80">
        <v>50</v>
      </c>
      <c r="AD25" s="80">
        <f t="shared" si="10"/>
        <v>17</v>
      </c>
      <c r="AF25" s="80">
        <v>50</v>
      </c>
      <c r="AG25" s="80">
        <f t="shared" si="11"/>
        <v>17</v>
      </c>
    </row>
    <row r="26" spans="1:134">
      <c r="A26" s="79">
        <v>43662</v>
      </c>
      <c r="B26" s="81">
        <v>0.33333333333333331</v>
      </c>
      <c r="C26" s="90">
        <f t="shared" si="12"/>
        <v>20.000000000058208</v>
      </c>
      <c r="D26" s="80">
        <v>100</v>
      </c>
      <c r="E26" s="89">
        <v>340</v>
      </c>
      <c r="F26" s="88">
        <f t="shared" si="0"/>
        <v>34000</v>
      </c>
      <c r="G26" s="92">
        <f t="shared" si="1"/>
        <v>0.13918422802317593</v>
      </c>
      <c r="H26" s="93">
        <f t="shared" si="2"/>
        <v>5.5673691209270366</v>
      </c>
      <c r="I26" s="93">
        <v>3</v>
      </c>
      <c r="J26" s="93">
        <v>2</v>
      </c>
      <c r="K26" s="80">
        <f t="shared" si="3"/>
        <v>40</v>
      </c>
      <c r="L26" s="80">
        <f t="shared" si="4"/>
        <v>17</v>
      </c>
      <c r="N26" s="80">
        <v>50</v>
      </c>
      <c r="O26" s="80">
        <f t="shared" si="5"/>
        <v>17</v>
      </c>
      <c r="Q26" s="80">
        <v>50</v>
      </c>
      <c r="R26" s="80">
        <f t="shared" si="6"/>
        <v>17</v>
      </c>
      <c r="T26" s="80">
        <v>50</v>
      </c>
      <c r="U26" s="80">
        <f t="shared" si="7"/>
        <v>17</v>
      </c>
      <c r="W26" s="80">
        <v>50</v>
      </c>
      <c r="X26" s="80">
        <f t="shared" si="8"/>
        <v>17</v>
      </c>
      <c r="Z26" s="80">
        <v>50</v>
      </c>
      <c r="AA26" s="80">
        <f t="shared" si="9"/>
        <v>17</v>
      </c>
      <c r="AC26" s="80">
        <v>50</v>
      </c>
      <c r="AD26" s="80">
        <f t="shared" si="10"/>
        <v>17</v>
      </c>
      <c r="AF26" s="80">
        <v>50</v>
      </c>
      <c r="AG26" s="80">
        <f t="shared" si="11"/>
        <v>17</v>
      </c>
    </row>
    <row r="27" spans="1:134">
      <c r="A27" s="79">
        <v>43662</v>
      </c>
      <c r="B27" s="81">
        <v>0.5</v>
      </c>
      <c r="C27" s="90">
        <f t="shared" si="12"/>
        <v>24</v>
      </c>
      <c r="D27" s="80">
        <v>100</v>
      </c>
      <c r="E27" s="89">
        <v>340</v>
      </c>
      <c r="F27" s="88">
        <f t="shared" si="0"/>
        <v>34000</v>
      </c>
      <c r="G27" s="92">
        <f t="shared" si="1"/>
        <v>0.1337267363813141</v>
      </c>
      <c r="H27" s="93">
        <f t="shared" si="2"/>
        <v>5.3490694552525646</v>
      </c>
      <c r="I27" s="93">
        <v>3</v>
      </c>
      <c r="J27" s="93">
        <v>2</v>
      </c>
      <c r="K27" s="80">
        <f t="shared" si="3"/>
        <v>40</v>
      </c>
      <c r="L27" s="80">
        <f t="shared" si="4"/>
        <v>17</v>
      </c>
      <c r="N27" s="80">
        <v>50</v>
      </c>
      <c r="O27" s="80">
        <f t="shared" si="5"/>
        <v>17</v>
      </c>
      <c r="Q27" s="80">
        <v>50</v>
      </c>
      <c r="R27" s="80">
        <f t="shared" si="6"/>
        <v>17</v>
      </c>
      <c r="T27" s="80">
        <v>50</v>
      </c>
      <c r="U27" s="80">
        <f t="shared" si="7"/>
        <v>17</v>
      </c>
      <c r="W27" s="80">
        <v>50</v>
      </c>
      <c r="X27" s="80">
        <f t="shared" si="8"/>
        <v>17</v>
      </c>
      <c r="Z27" s="80">
        <v>50</v>
      </c>
      <c r="AA27" s="80">
        <f t="shared" si="9"/>
        <v>17</v>
      </c>
      <c r="AC27" s="80">
        <v>50</v>
      </c>
      <c r="AD27" s="80">
        <f t="shared" si="10"/>
        <v>17</v>
      </c>
      <c r="AF27" s="80">
        <v>50</v>
      </c>
      <c r="AG27" s="80">
        <f t="shared" si="11"/>
        <v>17</v>
      </c>
    </row>
    <row r="28" spans="1:134">
      <c r="A28" s="79">
        <v>43662</v>
      </c>
      <c r="B28" s="81">
        <v>0.66666666666666663</v>
      </c>
      <c r="C28" s="90">
        <f t="shared" si="12"/>
        <v>27.999999999941792</v>
      </c>
      <c r="D28" s="80">
        <v>100</v>
      </c>
      <c r="E28" s="89">
        <v>340</v>
      </c>
      <c r="F28" s="88">
        <f t="shared" si="0"/>
        <v>34000</v>
      </c>
      <c r="G28" s="92">
        <f t="shared" si="1"/>
        <v>0.12848323604754811</v>
      </c>
      <c r="H28" s="93">
        <f t="shared" si="2"/>
        <v>5.139329441901924</v>
      </c>
      <c r="I28" s="93">
        <v>3</v>
      </c>
      <c r="J28" s="93">
        <v>2</v>
      </c>
      <c r="K28" s="80">
        <f t="shared" si="3"/>
        <v>40</v>
      </c>
      <c r="L28" s="80">
        <f t="shared" si="4"/>
        <v>17</v>
      </c>
      <c r="N28" s="80">
        <v>50</v>
      </c>
      <c r="O28" s="80">
        <f t="shared" si="5"/>
        <v>17</v>
      </c>
      <c r="Q28" s="80">
        <v>50</v>
      </c>
      <c r="R28" s="80">
        <f t="shared" si="6"/>
        <v>17</v>
      </c>
      <c r="T28" s="80">
        <v>50</v>
      </c>
      <c r="U28" s="80">
        <f t="shared" si="7"/>
        <v>17</v>
      </c>
      <c r="W28" s="80">
        <v>50</v>
      </c>
      <c r="X28" s="80">
        <f t="shared" si="8"/>
        <v>17</v>
      </c>
      <c r="Z28" s="80">
        <v>50</v>
      </c>
      <c r="AA28" s="80">
        <f t="shared" si="9"/>
        <v>17</v>
      </c>
      <c r="AC28" s="80">
        <v>50</v>
      </c>
      <c r="AD28" s="80">
        <f t="shared" si="10"/>
        <v>17</v>
      </c>
      <c r="AF28" s="80">
        <v>50</v>
      </c>
      <c r="AG28" s="80">
        <f t="shared" si="11"/>
        <v>17</v>
      </c>
    </row>
    <row r="29" spans="1:134">
      <c r="A29" s="79">
        <v>43662</v>
      </c>
      <c r="B29" s="81">
        <v>0.83333333333333337</v>
      </c>
      <c r="C29" s="90">
        <f t="shared" si="12"/>
        <v>32.000000000058208</v>
      </c>
      <c r="D29" s="80">
        <v>100</v>
      </c>
      <c r="E29" s="89">
        <v>340</v>
      </c>
      <c r="F29" s="88">
        <f t="shared" si="0"/>
        <v>34000</v>
      </c>
      <c r="G29" s="92">
        <f t="shared" si="1"/>
        <v>0.12344533630245562</v>
      </c>
      <c r="H29" s="93">
        <f t="shared" si="2"/>
        <v>4.9378134520982249</v>
      </c>
      <c r="I29" s="93">
        <v>3</v>
      </c>
      <c r="J29" s="93">
        <v>2</v>
      </c>
      <c r="K29" s="80">
        <f t="shared" si="3"/>
        <v>40</v>
      </c>
      <c r="L29" s="80">
        <f t="shared" si="4"/>
        <v>17</v>
      </c>
      <c r="N29" s="80">
        <v>50</v>
      </c>
      <c r="O29" s="80">
        <f t="shared" si="5"/>
        <v>17</v>
      </c>
      <c r="Q29" s="80">
        <v>50</v>
      </c>
      <c r="R29" s="80">
        <f t="shared" si="6"/>
        <v>17</v>
      </c>
      <c r="T29" s="80">
        <v>50</v>
      </c>
      <c r="U29" s="80">
        <f t="shared" si="7"/>
        <v>17</v>
      </c>
      <c r="W29" s="80">
        <v>50</v>
      </c>
      <c r="X29" s="80">
        <f t="shared" si="8"/>
        <v>17</v>
      </c>
      <c r="Z29" s="80">
        <v>50</v>
      </c>
      <c r="AA29" s="80">
        <f t="shared" si="9"/>
        <v>17</v>
      </c>
      <c r="AC29" s="80">
        <v>50</v>
      </c>
      <c r="AD29" s="80">
        <f t="shared" si="10"/>
        <v>17</v>
      </c>
      <c r="AF29" s="80">
        <v>50</v>
      </c>
      <c r="AG29" s="80">
        <f t="shared" si="11"/>
        <v>17</v>
      </c>
    </row>
    <row r="30" spans="1:134">
      <c r="A30" s="79">
        <v>43663</v>
      </c>
      <c r="B30" s="81">
        <v>0</v>
      </c>
      <c r="C30" s="90">
        <f t="shared" si="12"/>
        <v>36</v>
      </c>
      <c r="D30" s="80">
        <v>100</v>
      </c>
      <c r="E30" s="89">
        <v>340</v>
      </c>
      <c r="F30" s="88">
        <f t="shared" si="0"/>
        <v>34000</v>
      </c>
      <c r="G30" s="92">
        <f t="shared" si="1"/>
        <v>0.11860497543207528</v>
      </c>
      <c r="H30" s="93">
        <f t="shared" si="2"/>
        <v>4.7441990172830115</v>
      </c>
      <c r="I30" s="93">
        <v>3</v>
      </c>
      <c r="J30" s="93">
        <v>2</v>
      </c>
      <c r="K30" s="80">
        <f t="shared" si="3"/>
        <v>40</v>
      </c>
      <c r="L30" s="80">
        <f t="shared" si="4"/>
        <v>17</v>
      </c>
      <c r="N30" s="80">
        <v>50</v>
      </c>
      <c r="O30" s="80">
        <f t="shared" si="5"/>
        <v>17</v>
      </c>
      <c r="Q30" s="80">
        <v>50</v>
      </c>
      <c r="R30" s="80">
        <f t="shared" si="6"/>
        <v>17</v>
      </c>
      <c r="T30" s="80">
        <v>50</v>
      </c>
      <c r="U30" s="80">
        <f t="shared" si="7"/>
        <v>17</v>
      </c>
      <c r="W30" s="80">
        <v>50</v>
      </c>
      <c r="X30" s="80">
        <f t="shared" si="8"/>
        <v>17</v>
      </c>
      <c r="Z30" s="80">
        <v>50</v>
      </c>
      <c r="AA30" s="80">
        <f t="shared" si="9"/>
        <v>17</v>
      </c>
      <c r="AC30" s="80">
        <v>50</v>
      </c>
      <c r="AD30" s="80">
        <f t="shared" si="10"/>
        <v>17</v>
      </c>
      <c r="AF30" s="80">
        <v>50</v>
      </c>
      <c r="AG30" s="80">
        <f t="shared" si="11"/>
        <v>17</v>
      </c>
    </row>
    <row r="31" spans="1:134">
      <c r="A31" s="79">
        <v>43663</v>
      </c>
      <c r="B31" s="81">
        <v>0.16666666666666666</v>
      </c>
      <c r="C31" s="90">
        <f t="shared" si="12"/>
        <v>39.999999999941792</v>
      </c>
      <c r="D31" s="80">
        <v>100</v>
      </c>
      <c r="E31" s="89">
        <v>340</v>
      </c>
      <c r="F31" s="88">
        <f t="shared" si="0"/>
        <v>34000</v>
      </c>
      <c r="G31" s="92">
        <f t="shared" si="1"/>
        <v>0.11395440782612502</v>
      </c>
      <c r="H31" s="93">
        <f t="shared" si="2"/>
        <v>4.558176313045001</v>
      </c>
      <c r="I31" s="93">
        <v>3</v>
      </c>
      <c r="J31" s="93">
        <v>2</v>
      </c>
      <c r="K31" s="80">
        <f t="shared" si="3"/>
        <v>40</v>
      </c>
      <c r="L31" s="80">
        <f t="shared" si="4"/>
        <v>17</v>
      </c>
      <c r="N31" s="80">
        <v>50</v>
      </c>
      <c r="O31" s="80">
        <f t="shared" si="5"/>
        <v>17</v>
      </c>
      <c r="Q31" s="80">
        <v>50</v>
      </c>
      <c r="R31" s="80">
        <f t="shared" si="6"/>
        <v>17</v>
      </c>
      <c r="T31" s="80">
        <v>50</v>
      </c>
      <c r="U31" s="80">
        <f t="shared" si="7"/>
        <v>17</v>
      </c>
      <c r="W31" s="80">
        <v>50</v>
      </c>
      <c r="X31" s="80">
        <f t="shared" si="8"/>
        <v>17</v>
      </c>
      <c r="Z31" s="80">
        <v>50</v>
      </c>
      <c r="AA31" s="80">
        <f t="shared" si="9"/>
        <v>17</v>
      </c>
      <c r="AC31" s="80">
        <v>50</v>
      </c>
      <c r="AD31" s="80">
        <f t="shared" si="10"/>
        <v>17</v>
      </c>
      <c r="AF31" s="80">
        <v>50</v>
      </c>
      <c r="AG31" s="80">
        <f t="shared" si="11"/>
        <v>17</v>
      </c>
    </row>
    <row r="32" spans="1:134">
      <c r="A32" s="79">
        <v>43663</v>
      </c>
      <c r="B32" s="81">
        <v>0.33333333333333331</v>
      </c>
      <c r="C32" s="90">
        <f t="shared" si="12"/>
        <v>44.000000000058208</v>
      </c>
      <c r="D32" s="80">
        <v>100</v>
      </c>
      <c r="E32" s="89">
        <v>340</v>
      </c>
      <c r="F32" s="88">
        <f t="shared" si="0"/>
        <v>34000</v>
      </c>
      <c r="G32" s="92">
        <f t="shared" si="1"/>
        <v>0.10948619158407032</v>
      </c>
      <c r="H32" s="93">
        <f t="shared" si="2"/>
        <v>4.3794476633628125</v>
      </c>
      <c r="I32" s="93">
        <v>3</v>
      </c>
      <c r="J32" s="93">
        <v>2</v>
      </c>
      <c r="K32" s="80">
        <f t="shared" si="3"/>
        <v>40</v>
      </c>
      <c r="L32" s="80">
        <f t="shared" si="4"/>
        <v>17</v>
      </c>
      <c r="N32" s="80">
        <v>50</v>
      </c>
      <c r="O32" s="80">
        <f t="shared" si="5"/>
        <v>17</v>
      </c>
      <c r="Q32" s="80">
        <v>50</v>
      </c>
      <c r="R32" s="80">
        <f t="shared" si="6"/>
        <v>17</v>
      </c>
      <c r="T32" s="80">
        <v>50</v>
      </c>
      <c r="U32" s="80">
        <f t="shared" si="7"/>
        <v>17</v>
      </c>
      <c r="W32" s="80">
        <v>50</v>
      </c>
      <c r="X32" s="80">
        <f t="shared" si="8"/>
        <v>17</v>
      </c>
      <c r="Z32" s="80">
        <v>50</v>
      </c>
      <c r="AA32" s="80">
        <f t="shared" si="9"/>
        <v>17</v>
      </c>
      <c r="AC32" s="80">
        <v>50</v>
      </c>
      <c r="AD32" s="80">
        <f t="shared" si="10"/>
        <v>17</v>
      </c>
      <c r="AF32" s="80">
        <v>50</v>
      </c>
      <c r="AG32" s="80">
        <f t="shared" si="11"/>
        <v>17</v>
      </c>
    </row>
    <row r="33" spans="1:33">
      <c r="A33" s="79">
        <v>43663</v>
      </c>
      <c r="B33" s="81">
        <v>0.5</v>
      </c>
      <c r="C33" s="90">
        <f t="shared" si="12"/>
        <v>48</v>
      </c>
      <c r="D33" s="80">
        <v>100</v>
      </c>
      <c r="E33" s="89">
        <v>340</v>
      </c>
      <c r="F33" s="88">
        <f t="shared" si="0"/>
        <v>34000</v>
      </c>
      <c r="G33" s="92">
        <f t="shared" si="1"/>
        <v>0.10519317660704396</v>
      </c>
      <c r="H33" s="93">
        <f t="shared" si="2"/>
        <v>4.2077270642817579</v>
      </c>
      <c r="I33" s="93">
        <v>3</v>
      </c>
      <c r="J33" s="93">
        <v>2</v>
      </c>
      <c r="K33" s="80">
        <f t="shared" si="3"/>
        <v>40</v>
      </c>
      <c r="L33" s="80">
        <f t="shared" si="4"/>
        <v>17</v>
      </c>
      <c r="N33" s="80">
        <v>50</v>
      </c>
      <c r="O33" s="80">
        <f t="shared" si="5"/>
        <v>17</v>
      </c>
      <c r="Q33" s="80">
        <v>50</v>
      </c>
      <c r="R33" s="80">
        <f t="shared" si="6"/>
        <v>17</v>
      </c>
      <c r="T33" s="80">
        <v>50</v>
      </c>
      <c r="U33" s="80">
        <f t="shared" si="7"/>
        <v>17</v>
      </c>
      <c r="W33" s="80">
        <v>50</v>
      </c>
      <c r="X33" s="80">
        <f t="shared" si="8"/>
        <v>17</v>
      </c>
      <c r="Z33" s="80">
        <v>50</v>
      </c>
      <c r="AA33" s="80">
        <f t="shared" si="9"/>
        <v>17</v>
      </c>
      <c r="AC33" s="80">
        <v>50</v>
      </c>
      <c r="AD33" s="80">
        <f t="shared" si="10"/>
        <v>17</v>
      </c>
      <c r="AF33" s="80">
        <v>50</v>
      </c>
      <c r="AG33" s="80">
        <f t="shared" si="11"/>
        <v>17</v>
      </c>
    </row>
    <row r="34" spans="1:33">
      <c r="A34" s="79">
        <v>43663</v>
      </c>
      <c r="B34" s="81">
        <v>0.66666666666666663</v>
      </c>
      <c r="C34" s="90">
        <f t="shared" si="12"/>
        <v>51.999999999941792</v>
      </c>
      <c r="D34" s="80">
        <v>100</v>
      </c>
      <c r="E34" s="89">
        <v>340</v>
      </c>
      <c r="F34" s="88">
        <f t="shared" si="0"/>
        <v>34000</v>
      </c>
      <c r="G34" s="92">
        <f t="shared" si="1"/>
        <v>0.10106849315499188</v>
      </c>
      <c r="H34" s="93">
        <f t="shared" si="2"/>
        <v>4.0427397261996747</v>
      </c>
      <c r="I34" s="93">
        <v>3</v>
      </c>
      <c r="J34" s="93">
        <v>2</v>
      </c>
      <c r="K34" s="80">
        <f t="shared" si="3"/>
        <v>40</v>
      </c>
      <c r="L34" s="80">
        <f t="shared" si="4"/>
        <v>17</v>
      </c>
      <c r="N34" s="80">
        <v>50</v>
      </c>
      <c r="O34" s="80">
        <f t="shared" si="5"/>
        <v>17</v>
      </c>
      <c r="Q34" s="80">
        <v>50</v>
      </c>
      <c r="R34" s="80">
        <f t="shared" si="6"/>
        <v>17</v>
      </c>
      <c r="T34" s="80">
        <v>50</v>
      </c>
      <c r="U34" s="80">
        <f t="shared" si="7"/>
        <v>17</v>
      </c>
      <c r="W34" s="80">
        <v>50</v>
      </c>
      <c r="X34" s="80">
        <f t="shared" si="8"/>
        <v>17</v>
      </c>
      <c r="Z34" s="80">
        <v>50</v>
      </c>
      <c r="AA34" s="80">
        <f t="shared" si="9"/>
        <v>17</v>
      </c>
      <c r="AC34" s="80">
        <v>50</v>
      </c>
      <c r="AD34" s="80">
        <f t="shared" si="10"/>
        <v>17</v>
      </c>
      <c r="AF34" s="80">
        <v>50</v>
      </c>
      <c r="AG34" s="80">
        <f t="shared" si="11"/>
        <v>17</v>
      </c>
    </row>
    <row r="35" spans="1:33">
      <c r="A35" s="79">
        <v>43663</v>
      </c>
      <c r="B35" s="81">
        <v>0.83333333333333337</v>
      </c>
      <c r="C35" s="90">
        <f t="shared" si="12"/>
        <v>56.000000000058208</v>
      </c>
      <c r="D35" s="80">
        <v>100</v>
      </c>
      <c r="E35" s="89">
        <v>340</v>
      </c>
      <c r="F35" s="88">
        <f t="shared" si="0"/>
        <v>34000</v>
      </c>
      <c r="G35" s="92">
        <f t="shared" si="1"/>
        <v>9.7105540854242015E-2</v>
      </c>
      <c r="H35" s="93">
        <f t="shared" si="2"/>
        <v>3.8842216341696805</v>
      </c>
      <c r="I35" s="93">
        <v>3</v>
      </c>
      <c r="J35" s="93">
        <v>2</v>
      </c>
      <c r="K35" s="80">
        <f t="shared" si="3"/>
        <v>40</v>
      </c>
      <c r="L35" s="80">
        <f t="shared" si="4"/>
        <v>17</v>
      </c>
      <c r="N35" s="80">
        <v>50</v>
      </c>
      <c r="O35" s="80">
        <f t="shared" si="5"/>
        <v>17</v>
      </c>
      <c r="Q35" s="80">
        <v>50</v>
      </c>
      <c r="R35" s="80">
        <f t="shared" si="6"/>
        <v>17</v>
      </c>
      <c r="T35" s="80">
        <v>50</v>
      </c>
      <c r="U35" s="80">
        <f t="shared" si="7"/>
        <v>17</v>
      </c>
      <c r="W35" s="80">
        <v>50</v>
      </c>
      <c r="X35" s="80">
        <f t="shared" si="8"/>
        <v>17</v>
      </c>
      <c r="Z35" s="80">
        <v>50</v>
      </c>
      <c r="AA35" s="80">
        <f t="shared" si="9"/>
        <v>17</v>
      </c>
      <c r="AC35" s="80">
        <v>50</v>
      </c>
      <c r="AD35" s="80">
        <f t="shared" si="10"/>
        <v>17</v>
      </c>
      <c r="AF35" s="80">
        <v>50</v>
      </c>
      <c r="AG35" s="80">
        <f t="shared" si="11"/>
        <v>17</v>
      </c>
    </row>
    <row r="36" spans="1:33">
      <c r="A36" s="79">
        <v>43664</v>
      </c>
      <c r="B36" s="81">
        <v>0</v>
      </c>
      <c r="C36" s="90">
        <f t="shared" si="12"/>
        <v>60</v>
      </c>
      <c r="D36" s="80">
        <v>100</v>
      </c>
      <c r="E36" s="89">
        <v>340</v>
      </c>
      <c r="F36" s="88">
        <f t="shared" si="0"/>
        <v>34000</v>
      </c>
      <c r="G36" s="92">
        <f t="shared" si="1"/>
        <v>9.3297978135984491E-2</v>
      </c>
      <c r="H36" s="93">
        <f t="shared" si="2"/>
        <v>3.7319191254393798</v>
      </c>
      <c r="I36" s="93">
        <v>3</v>
      </c>
      <c r="J36" s="93">
        <v>2</v>
      </c>
      <c r="K36" s="80">
        <f t="shared" si="3"/>
        <v>40</v>
      </c>
      <c r="L36" s="80">
        <f t="shared" si="4"/>
        <v>17</v>
      </c>
      <c r="N36" s="80">
        <v>50</v>
      </c>
      <c r="O36" s="80">
        <f t="shared" si="5"/>
        <v>17</v>
      </c>
      <c r="Q36" s="80">
        <v>50</v>
      </c>
      <c r="R36" s="80">
        <f t="shared" si="6"/>
        <v>17</v>
      </c>
      <c r="T36" s="80">
        <v>50</v>
      </c>
      <c r="U36" s="80">
        <f t="shared" si="7"/>
        <v>17</v>
      </c>
      <c r="W36" s="80">
        <v>50</v>
      </c>
      <c r="X36" s="80">
        <f t="shared" si="8"/>
        <v>17</v>
      </c>
      <c r="Z36" s="80">
        <v>50</v>
      </c>
      <c r="AA36" s="80">
        <f t="shared" si="9"/>
        <v>17</v>
      </c>
      <c r="AC36" s="80">
        <v>50</v>
      </c>
      <c r="AD36" s="80">
        <f t="shared" si="10"/>
        <v>17</v>
      </c>
      <c r="AF36" s="80">
        <v>50</v>
      </c>
      <c r="AG36" s="80">
        <f t="shared" si="11"/>
        <v>17</v>
      </c>
    </row>
    <row r="37" spans="1:33">
      <c r="A37" s="79">
        <v>43664</v>
      </c>
      <c r="B37" s="81">
        <v>0.16666666666666666</v>
      </c>
      <c r="C37" s="90">
        <f t="shared" si="12"/>
        <v>63.999999999941792</v>
      </c>
      <c r="D37" s="80">
        <v>100</v>
      </c>
      <c r="E37" s="89">
        <v>340</v>
      </c>
      <c r="F37" s="88">
        <f t="shared" si="0"/>
        <v>34000</v>
      </c>
      <c r="G37" s="92">
        <f t="shared" si="1"/>
        <v>8.9639712087370441E-2</v>
      </c>
      <c r="H37" s="93">
        <f t="shared" si="2"/>
        <v>3.5855884834948175</v>
      </c>
      <c r="I37" s="93">
        <v>3</v>
      </c>
      <c r="J37" s="93">
        <v>2</v>
      </c>
      <c r="K37" s="80">
        <f t="shared" si="3"/>
        <v>40</v>
      </c>
      <c r="L37" s="80">
        <f t="shared" si="4"/>
        <v>17</v>
      </c>
      <c r="N37" s="80">
        <v>50</v>
      </c>
      <c r="O37" s="80">
        <f t="shared" si="5"/>
        <v>17</v>
      </c>
      <c r="Q37" s="80">
        <v>50</v>
      </c>
      <c r="R37" s="80">
        <f t="shared" si="6"/>
        <v>17</v>
      </c>
      <c r="T37" s="80">
        <v>50</v>
      </c>
      <c r="U37" s="80">
        <f t="shared" si="7"/>
        <v>17</v>
      </c>
      <c r="W37" s="80">
        <v>50</v>
      </c>
      <c r="X37" s="80">
        <f t="shared" si="8"/>
        <v>17</v>
      </c>
      <c r="Z37" s="80">
        <v>50</v>
      </c>
      <c r="AA37" s="80">
        <f t="shared" si="9"/>
        <v>17</v>
      </c>
      <c r="AC37" s="80">
        <v>50</v>
      </c>
      <c r="AD37" s="80">
        <f t="shared" si="10"/>
        <v>17</v>
      </c>
      <c r="AF37" s="80">
        <v>50</v>
      </c>
      <c r="AG37" s="80">
        <f t="shared" si="11"/>
        <v>17</v>
      </c>
    </row>
    <row r="38" spans="1:33">
      <c r="A38" s="79">
        <v>43664</v>
      </c>
      <c r="B38" s="81">
        <v>0.33333333333333331</v>
      </c>
      <c r="C38" s="90">
        <f t="shared" si="12"/>
        <v>68.000000000058208</v>
      </c>
      <c r="D38" s="80">
        <v>100</v>
      </c>
      <c r="E38" s="89">
        <v>340</v>
      </c>
      <c r="F38" s="88">
        <f t="shared" si="0"/>
        <v>34000</v>
      </c>
      <c r="G38" s="92">
        <f t="shared" si="1"/>
        <v>8.6124888702100097E-2</v>
      </c>
      <c r="H38" s="93">
        <f t="shared" si="2"/>
        <v>3.444995548084004</v>
      </c>
      <c r="I38" s="93">
        <v>3</v>
      </c>
      <c r="J38" s="93">
        <v>2</v>
      </c>
      <c r="K38" s="80">
        <f t="shared" si="3"/>
        <v>40</v>
      </c>
      <c r="L38" s="80">
        <f t="shared" si="4"/>
        <v>17</v>
      </c>
      <c r="N38" s="80">
        <v>50</v>
      </c>
      <c r="O38" s="80">
        <f t="shared" si="5"/>
        <v>17</v>
      </c>
      <c r="Q38" s="80">
        <v>50</v>
      </c>
      <c r="R38" s="80">
        <f t="shared" si="6"/>
        <v>17</v>
      </c>
      <c r="T38" s="80">
        <v>50</v>
      </c>
      <c r="U38" s="80">
        <f t="shared" si="7"/>
        <v>17</v>
      </c>
      <c r="W38" s="80">
        <v>50</v>
      </c>
      <c r="X38" s="80">
        <f t="shared" si="8"/>
        <v>17</v>
      </c>
      <c r="Z38" s="80">
        <v>50</v>
      </c>
      <c r="AA38" s="80">
        <f t="shared" si="9"/>
        <v>17</v>
      </c>
      <c r="AC38" s="80">
        <v>50</v>
      </c>
      <c r="AD38" s="80">
        <f t="shared" si="10"/>
        <v>17</v>
      </c>
      <c r="AF38" s="80">
        <v>50</v>
      </c>
      <c r="AG38" s="80">
        <f t="shared" si="11"/>
        <v>17</v>
      </c>
    </row>
    <row r="39" spans="1:33">
      <c r="A39" s="79">
        <v>43664</v>
      </c>
      <c r="B39" s="81">
        <v>0.5</v>
      </c>
      <c r="C39" s="90">
        <f t="shared" si="12"/>
        <v>72</v>
      </c>
      <c r="D39" s="80">
        <v>100</v>
      </c>
      <c r="E39" s="89">
        <v>340</v>
      </c>
      <c r="F39" s="88">
        <f t="shared" si="0"/>
        <v>34000</v>
      </c>
      <c r="G39" s="92">
        <f t="shared" si="1"/>
        <v>8.2747883513195189E-2</v>
      </c>
      <c r="H39" s="93">
        <f t="shared" si="2"/>
        <v>3.3099153405278074</v>
      </c>
      <c r="I39" s="93">
        <v>3</v>
      </c>
      <c r="J39" s="93">
        <v>2</v>
      </c>
      <c r="K39" s="80">
        <f t="shared" si="3"/>
        <v>40</v>
      </c>
      <c r="L39" s="80">
        <f t="shared" si="4"/>
        <v>17</v>
      </c>
      <c r="N39" s="80">
        <v>50</v>
      </c>
      <c r="O39" s="80">
        <f t="shared" si="5"/>
        <v>17</v>
      </c>
      <c r="Q39" s="80">
        <v>50</v>
      </c>
      <c r="R39" s="80">
        <f t="shared" si="6"/>
        <v>17</v>
      </c>
      <c r="T39" s="80">
        <v>50</v>
      </c>
      <c r="U39" s="80">
        <f t="shared" si="7"/>
        <v>17</v>
      </c>
      <c r="W39" s="80">
        <v>50</v>
      </c>
      <c r="X39" s="80">
        <f t="shared" si="8"/>
        <v>17</v>
      </c>
      <c r="Z39" s="80">
        <v>50</v>
      </c>
      <c r="AA39" s="80">
        <f t="shared" si="9"/>
        <v>17</v>
      </c>
      <c r="AC39" s="80">
        <v>50</v>
      </c>
      <c r="AD39" s="80">
        <f t="shared" si="10"/>
        <v>17</v>
      </c>
      <c r="AF39" s="80">
        <v>50</v>
      </c>
      <c r="AG39" s="80">
        <f t="shared" si="11"/>
        <v>17</v>
      </c>
    </row>
    <row r="40" spans="1:33">
      <c r="A40" s="79">
        <v>43664</v>
      </c>
      <c r="B40" s="81">
        <v>0.66666666666666663</v>
      </c>
      <c r="C40" s="90">
        <f t="shared" si="12"/>
        <v>75.999999999941792</v>
      </c>
      <c r="D40" s="80">
        <v>100</v>
      </c>
      <c r="E40" s="89">
        <v>340</v>
      </c>
      <c r="F40" s="88">
        <f t="shared" si="0"/>
        <v>34000</v>
      </c>
      <c r="G40" s="92">
        <f t="shared" si="1"/>
        <v>7.9503292591730848E-2</v>
      </c>
      <c r="H40" s="93">
        <f t="shared" si="2"/>
        <v>3.1801317036692338</v>
      </c>
      <c r="I40" s="93">
        <v>3</v>
      </c>
      <c r="J40" s="93">
        <v>2</v>
      </c>
      <c r="K40" s="80">
        <f t="shared" si="3"/>
        <v>40</v>
      </c>
      <c r="L40" s="80">
        <f t="shared" si="4"/>
        <v>17</v>
      </c>
      <c r="N40" s="80">
        <v>50</v>
      </c>
      <c r="O40" s="80">
        <f t="shared" si="5"/>
        <v>17</v>
      </c>
      <c r="Q40" s="80">
        <v>50</v>
      </c>
      <c r="R40" s="80">
        <f t="shared" si="6"/>
        <v>17</v>
      </c>
      <c r="T40" s="80">
        <v>50</v>
      </c>
      <c r="U40" s="80">
        <f t="shared" si="7"/>
        <v>17</v>
      </c>
      <c r="W40" s="80">
        <v>50</v>
      </c>
      <c r="X40" s="80">
        <f t="shared" si="8"/>
        <v>17</v>
      </c>
      <c r="Z40" s="80">
        <v>50</v>
      </c>
      <c r="AA40" s="80">
        <f t="shared" si="9"/>
        <v>17</v>
      </c>
      <c r="AC40" s="80">
        <v>50</v>
      </c>
      <c r="AD40" s="80">
        <f t="shared" si="10"/>
        <v>17</v>
      </c>
      <c r="AF40" s="80">
        <v>50</v>
      </c>
      <c r="AG40" s="80">
        <f t="shared" si="11"/>
        <v>17</v>
      </c>
    </row>
    <row r="41" spans="1:33">
      <c r="A41" s="79">
        <v>43664</v>
      </c>
      <c r="B41" s="81">
        <v>0.83333333333333337</v>
      </c>
      <c r="C41" s="90">
        <f t="shared" si="12"/>
        <v>80.000000000058208</v>
      </c>
      <c r="D41" s="80">
        <v>100</v>
      </c>
      <c r="E41" s="89">
        <v>340</v>
      </c>
      <c r="F41" s="88">
        <f t="shared" si="0"/>
        <v>34000</v>
      </c>
      <c r="G41" s="92">
        <f t="shared" si="1"/>
        <v>7.6385923899883204E-2</v>
      </c>
      <c r="H41" s="93">
        <f t="shared" si="2"/>
        <v>3.0554369559953281</v>
      </c>
      <c r="I41" s="93">
        <v>3</v>
      </c>
      <c r="J41" s="93">
        <v>2</v>
      </c>
      <c r="K41" s="80">
        <f t="shared" si="3"/>
        <v>40</v>
      </c>
      <c r="L41" s="80">
        <f t="shared" si="4"/>
        <v>17</v>
      </c>
      <c r="N41" s="80">
        <v>50</v>
      </c>
      <c r="O41" s="80">
        <f t="shared" si="5"/>
        <v>17</v>
      </c>
      <c r="Q41" s="80">
        <v>50</v>
      </c>
      <c r="R41" s="80">
        <f t="shared" si="6"/>
        <v>17</v>
      </c>
      <c r="T41" s="80">
        <v>50</v>
      </c>
      <c r="U41" s="80">
        <f t="shared" si="7"/>
        <v>17</v>
      </c>
      <c r="W41" s="80">
        <v>50</v>
      </c>
      <c r="X41" s="80">
        <f t="shared" si="8"/>
        <v>17</v>
      </c>
      <c r="Z41" s="80">
        <v>50</v>
      </c>
      <c r="AA41" s="80">
        <f t="shared" si="9"/>
        <v>17</v>
      </c>
      <c r="AC41" s="80">
        <v>50</v>
      </c>
      <c r="AD41" s="80">
        <f t="shared" si="10"/>
        <v>17</v>
      </c>
      <c r="AF41" s="80">
        <v>50</v>
      </c>
      <c r="AG41" s="80">
        <f t="shared" si="11"/>
        <v>17</v>
      </c>
    </row>
    <row r="42" spans="1:33">
      <c r="A42" s="79">
        <v>43665</v>
      </c>
      <c r="B42" s="81">
        <v>0</v>
      </c>
      <c r="C42" s="90">
        <f t="shared" si="12"/>
        <v>84</v>
      </c>
      <c r="D42" s="80">
        <v>100</v>
      </c>
      <c r="E42" s="89">
        <v>340</v>
      </c>
      <c r="F42" s="88">
        <f t="shared" si="0"/>
        <v>34000</v>
      </c>
      <c r="G42" s="92">
        <f t="shared" si="1"/>
        <v>7.3390788982943558E-2</v>
      </c>
      <c r="H42" s="93">
        <f t="shared" si="2"/>
        <v>2.9356315593177422</v>
      </c>
      <c r="I42" s="93">
        <v>3</v>
      </c>
      <c r="J42" s="93">
        <v>2</v>
      </c>
      <c r="K42" s="80">
        <f t="shared" si="3"/>
        <v>40</v>
      </c>
      <c r="L42" s="80">
        <f t="shared" si="4"/>
        <v>17</v>
      </c>
      <c r="N42" s="80">
        <v>50</v>
      </c>
      <c r="O42" s="80">
        <f t="shared" si="5"/>
        <v>17</v>
      </c>
      <c r="Q42" s="80">
        <v>50</v>
      </c>
      <c r="R42" s="80">
        <f t="shared" si="6"/>
        <v>17</v>
      </c>
      <c r="T42" s="80">
        <v>50</v>
      </c>
      <c r="U42" s="80">
        <f t="shared" si="7"/>
        <v>17</v>
      </c>
      <c r="W42" s="80">
        <v>50</v>
      </c>
      <c r="X42" s="80">
        <f t="shared" si="8"/>
        <v>17</v>
      </c>
      <c r="Z42" s="80">
        <v>50</v>
      </c>
      <c r="AA42" s="80">
        <f t="shared" si="9"/>
        <v>17</v>
      </c>
      <c r="AC42" s="80">
        <v>50</v>
      </c>
      <c r="AD42" s="80">
        <f t="shared" si="10"/>
        <v>17</v>
      </c>
      <c r="AF42" s="80">
        <v>50</v>
      </c>
      <c r="AG42" s="80">
        <f t="shared" si="11"/>
        <v>17</v>
      </c>
    </row>
    <row r="43" spans="1:33">
      <c r="A43" s="79">
        <v>43665</v>
      </c>
      <c r="B43" s="81">
        <v>0.16666666666666666</v>
      </c>
      <c r="C43" s="90">
        <f t="shared" si="12"/>
        <v>87.999999999941792</v>
      </c>
      <c r="D43" s="80">
        <v>100</v>
      </c>
      <c r="E43" s="89">
        <v>340</v>
      </c>
      <c r="F43" s="88">
        <f t="shared" si="0"/>
        <v>34000</v>
      </c>
      <c r="G43" s="92">
        <f t="shared" si="1"/>
        <v>7.051309498590988E-2</v>
      </c>
      <c r="H43" s="93">
        <f t="shared" si="2"/>
        <v>2.820523799436395</v>
      </c>
      <c r="I43" s="93">
        <v>3</v>
      </c>
      <c r="J43" s="93">
        <v>2</v>
      </c>
      <c r="K43" s="80">
        <f t="shared" si="3"/>
        <v>40</v>
      </c>
      <c r="L43" s="80">
        <f t="shared" si="4"/>
        <v>17</v>
      </c>
      <c r="N43" s="80">
        <v>50</v>
      </c>
      <c r="O43" s="80">
        <f t="shared" si="5"/>
        <v>17</v>
      </c>
      <c r="Q43" s="80">
        <v>50</v>
      </c>
      <c r="R43" s="80">
        <f t="shared" si="6"/>
        <v>17</v>
      </c>
      <c r="T43" s="80">
        <v>50</v>
      </c>
      <c r="U43" s="80">
        <f t="shared" si="7"/>
        <v>17</v>
      </c>
      <c r="W43" s="80">
        <v>50</v>
      </c>
      <c r="X43" s="80">
        <f t="shared" si="8"/>
        <v>17</v>
      </c>
      <c r="Z43" s="80">
        <v>50</v>
      </c>
      <c r="AA43" s="80">
        <f t="shared" si="9"/>
        <v>17</v>
      </c>
      <c r="AC43" s="80">
        <v>50</v>
      </c>
      <c r="AD43" s="80">
        <f t="shared" si="10"/>
        <v>17</v>
      </c>
      <c r="AF43" s="80">
        <v>50</v>
      </c>
      <c r="AG43" s="80">
        <f t="shared" si="11"/>
        <v>17</v>
      </c>
    </row>
    <row r="44" spans="1:33">
      <c r="A44" s="79">
        <v>43665</v>
      </c>
      <c r="B44" s="81">
        <v>0.33333333333333331</v>
      </c>
      <c r="C44" s="90">
        <f t="shared" si="12"/>
        <v>92.000000000058208</v>
      </c>
      <c r="D44" s="80">
        <v>100</v>
      </c>
      <c r="E44" s="89">
        <v>340</v>
      </c>
      <c r="F44" s="88">
        <f t="shared" si="0"/>
        <v>34000</v>
      </c>
      <c r="G44" s="92">
        <f t="shared" si="1"/>
        <v>6.774823698432797E-2</v>
      </c>
      <c r="H44" s="93">
        <f t="shared" si="2"/>
        <v>2.7099294793731188</v>
      </c>
      <c r="I44" s="93">
        <v>3</v>
      </c>
      <c r="J44" s="93">
        <v>2</v>
      </c>
      <c r="K44" s="80">
        <f t="shared" si="3"/>
        <v>40</v>
      </c>
      <c r="L44" s="80">
        <f t="shared" si="4"/>
        <v>17</v>
      </c>
      <c r="N44" s="80">
        <v>50</v>
      </c>
      <c r="O44" s="80">
        <f t="shared" si="5"/>
        <v>17</v>
      </c>
      <c r="Q44" s="80">
        <v>50</v>
      </c>
      <c r="R44" s="80">
        <f t="shared" si="6"/>
        <v>17</v>
      </c>
      <c r="T44" s="80">
        <v>50</v>
      </c>
      <c r="U44" s="80">
        <f t="shared" si="7"/>
        <v>17</v>
      </c>
      <c r="W44" s="80">
        <v>50</v>
      </c>
      <c r="X44" s="80">
        <f t="shared" si="8"/>
        <v>17</v>
      </c>
      <c r="Z44" s="80">
        <v>50</v>
      </c>
      <c r="AA44" s="80">
        <f t="shared" si="9"/>
        <v>17</v>
      </c>
      <c r="AC44" s="80">
        <v>50</v>
      </c>
      <c r="AD44" s="80">
        <f t="shared" si="10"/>
        <v>17</v>
      </c>
      <c r="AF44" s="80">
        <v>50</v>
      </c>
      <c r="AG44" s="80">
        <f t="shared" si="11"/>
        <v>17</v>
      </c>
    </row>
    <row r="45" spans="1:33">
      <c r="A45" s="79">
        <v>43665</v>
      </c>
      <c r="B45" s="81">
        <v>0.5</v>
      </c>
      <c r="C45" s="90">
        <f t="shared" si="12"/>
        <v>96</v>
      </c>
      <c r="D45" s="80">
        <v>100</v>
      </c>
      <c r="E45" s="89">
        <v>340</v>
      </c>
      <c r="F45" s="88">
        <f t="shared" si="0"/>
        <v>34000</v>
      </c>
      <c r="G45" s="92">
        <f t="shared" si="1"/>
        <v>6.5091790615769057E-2</v>
      </c>
      <c r="H45" s="93">
        <f t="shared" si="2"/>
        <v>2.6036716246307625</v>
      </c>
      <c r="I45" s="93">
        <v>3</v>
      </c>
      <c r="J45" s="93">
        <v>2</v>
      </c>
      <c r="K45" s="80">
        <f t="shared" si="3"/>
        <v>40</v>
      </c>
      <c r="L45" s="80">
        <f t="shared" si="4"/>
        <v>17</v>
      </c>
      <c r="N45" s="80">
        <v>50</v>
      </c>
      <c r="O45" s="80">
        <f t="shared" si="5"/>
        <v>17</v>
      </c>
      <c r="Q45" s="80">
        <v>50</v>
      </c>
      <c r="R45" s="80">
        <f t="shared" si="6"/>
        <v>17</v>
      </c>
      <c r="T45" s="80">
        <v>50</v>
      </c>
      <c r="U45" s="80">
        <f t="shared" si="7"/>
        <v>17</v>
      </c>
      <c r="W45" s="80">
        <v>50</v>
      </c>
      <c r="X45" s="80">
        <f t="shared" si="8"/>
        <v>17</v>
      </c>
      <c r="Z45" s="80">
        <v>50</v>
      </c>
      <c r="AA45" s="80">
        <f t="shared" si="9"/>
        <v>17</v>
      </c>
      <c r="AC45" s="80">
        <v>50</v>
      </c>
      <c r="AD45" s="80">
        <f t="shared" si="10"/>
        <v>17</v>
      </c>
      <c r="AF45" s="80">
        <v>50</v>
      </c>
      <c r="AG45" s="80">
        <f t="shared" si="11"/>
        <v>17</v>
      </c>
    </row>
    <row r="46" spans="1:33">
      <c r="A46" s="79">
        <v>43665</v>
      </c>
      <c r="B46" s="81">
        <v>0.66666666666666663</v>
      </c>
      <c r="C46" s="90">
        <f t="shared" si="12"/>
        <v>99.999999999941792</v>
      </c>
      <c r="D46" s="80">
        <v>100</v>
      </c>
      <c r="E46" s="89">
        <v>340</v>
      </c>
      <c r="F46" s="88">
        <f t="shared" si="0"/>
        <v>34000</v>
      </c>
      <c r="G46" s="92">
        <f t="shared" si="1"/>
        <v>6.2539504999181594E-2</v>
      </c>
      <c r="H46" s="93">
        <f t="shared" si="2"/>
        <v>2.5015801999672638</v>
      </c>
      <c r="I46" s="93">
        <v>3</v>
      </c>
      <c r="J46" s="93">
        <v>2</v>
      </c>
      <c r="K46" s="80">
        <f t="shared" si="3"/>
        <v>40</v>
      </c>
      <c r="L46" s="80">
        <f t="shared" si="4"/>
        <v>17</v>
      </c>
      <c r="N46" s="80">
        <v>50</v>
      </c>
      <c r="O46" s="80">
        <f t="shared" si="5"/>
        <v>17</v>
      </c>
      <c r="Q46" s="80">
        <v>50</v>
      </c>
      <c r="R46" s="80">
        <f t="shared" si="6"/>
        <v>17</v>
      </c>
      <c r="T46" s="80">
        <v>50</v>
      </c>
      <c r="U46" s="80">
        <f t="shared" si="7"/>
        <v>17</v>
      </c>
      <c r="W46" s="80">
        <v>50</v>
      </c>
      <c r="X46" s="80">
        <f t="shared" si="8"/>
        <v>17</v>
      </c>
      <c r="Z46" s="80">
        <v>50</v>
      </c>
      <c r="AA46" s="80">
        <f t="shared" si="9"/>
        <v>17</v>
      </c>
      <c r="AC46" s="80">
        <v>50</v>
      </c>
      <c r="AD46" s="80">
        <f t="shared" si="10"/>
        <v>17</v>
      </c>
      <c r="AF46" s="80">
        <v>50</v>
      </c>
      <c r="AG46" s="80">
        <f t="shared" si="11"/>
        <v>17</v>
      </c>
    </row>
    <row r="47" spans="1:33">
      <c r="A47" s="79">
        <v>43665</v>
      </c>
      <c r="B47" s="81">
        <v>0.83333333333333337</v>
      </c>
      <c r="C47" s="90">
        <f t="shared" si="12"/>
        <v>104.00000000005821</v>
      </c>
      <c r="D47" s="80">
        <v>100</v>
      </c>
      <c r="E47" s="89">
        <v>340</v>
      </c>
      <c r="F47" s="88">
        <f t="shared" si="0"/>
        <v>34000</v>
      </c>
      <c r="G47" s="92">
        <f t="shared" si="1"/>
        <v>6.0087295932957661E-2</v>
      </c>
      <c r="H47" s="93">
        <f t="shared" si="2"/>
        <v>2.4034918373183065</v>
      </c>
      <c r="I47" s="93">
        <v>3</v>
      </c>
      <c r="J47" s="93">
        <v>2</v>
      </c>
      <c r="K47" s="80">
        <f t="shared" si="3"/>
        <v>40</v>
      </c>
      <c r="L47" s="80">
        <f t="shared" si="4"/>
        <v>17</v>
      </c>
      <c r="N47" s="80">
        <v>50</v>
      </c>
      <c r="O47" s="80">
        <f t="shared" si="5"/>
        <v>17</v>
      </c>
      <c r="Q47" s="80">
        <v>50</v>
      </c>
      <c r="R47" s="80">
        <f t="shared" si="6"/>
        <v>17</v>
      </c>
      <c r="T47" s="80">
        <v>50</v>
      </c>
      <c r="U47" s="80">
        <f t="shared" si="7"/>
        <v>17</v>
      </c>
      <c r="W47" s="80">
        <v>50</v>
      </c>
      <c r="X47" s="80">
        <f t="shared" si="8"/>
        <v>17</v>
      </c>
      <c r="Z47" s="80">
        <v>50</v>
      </c>
      <c r="AA47" s="80">
        <f t="shared" si="9"/>
        <v>17</v>
      </c>
      <c r="AC47" s="80">
        <v>50</v>
      </c>
      <c r="AD47" s="80">
        <f t="shared" si="10"/>
        <v>17</v>
      </c>
      <c r="AF47" s="80">
        <v>50</v>
      </c>
      <c r="AG47" s="80">
        <f t="shared" si="11"/>
        <v>17</v>
      </c>
    </row>
    <row r="48" spans="1:33">
      <c r="A48" s="79">
        <v>43666</v>
      </c>
      <c r="B48" s="81">
        <v>0</v>
      </c>
      <c r="C48" s="90">
        <f t="shared" si="12"/>
        <v>108</v>
      </c>
      <c r="D48" s="80">
        <v>100</v>
      </c>
      <c r="E48" s="89">
        <v>340</v>
      </c>
      <c r="F48" s="88">
        <f t="shared" si="0"/>
        <v>34000</v>
      </c>
      <c r="G48" s="92">
        <f t="shared" si="1"/>
        <v>5.7731239359639655E-2</v>
      </c>
      <c r="H48" s="93">
        <f t="shared" si="2"/>
        <v>2.3092495743855861</v>
      </c>
      <c r="I48" s="93">
        <v>3</v>
      </c>
      <c r="J48" s="93">
        <v>2</v>
      </c>
      <c r="K48" s="80">
        <f t="shared" si="3"/>
        <v>40</v>
      </c>
      <c r="L48" s="80">
        <f t="shared" si="4"/>
        <v>17</v>
      </c>
      <c r="N48" s="80">
        <v>50</v>
      </c>
      <c r="O48" s="80">
        <f t="shared" si="5"/>
        <v>17</v>
      </c>
      <c r="Q48" s="80">
        <v>50</v>
      </c>
      <c r="R48" s="80">
        <f t="shared" si="6"/>
        <v>17</v>
      </c>
      <c r="T48" s="80">
        <v>50</v>
      </c>
      <c r="U48" s="80">
        <f t="shared" si="7"/>
        <v>17</v>
      </c>
      <c r="W48" s="80">
        <v>50</v>
      </c>
      <c r="X48" s="80">
        <f t="shared" si="8"/>
        <v>17</v>
      </c>
      <c r="Z48" s="80">
        <v>50</v>
      </c>
      <c r="AA48" s="80">
        <f t="shared" si="9"/>
        <v>17</v>
      </c>
      <c r="AC48" s="80">
        <v>50</v>
      </c>
      <c r="AD48" s="80">
        <f t="shared" si="10"/>
        <v>17</v>
      </c>
      <c r="AF48" s="80">
        <v>50</v>
      </c>
      <c r="AG48" s="80">
        <f t="shared" si="11"/>
        <v>17</v>
      </c>
    </row>
    <row r="49" spans="1:33">
      <c r="A49" s="79">
        <v>43666</v>
      </c>
      <c r="B49" s="81">
        <v>0.16666666666666666</v>
      </c>
      <c r="C49" s="90">
        <f t="shared" si="12"/>
        <v>111.99999999994179</v>
      </c>
      <c r="D49" s="80">
        <v>100</v>
      </c>
      <c r="E49" s="89">
        <v>340</v>
      </c>
      <c r="F49" s="88">
        <f t="shared" si="0"/>
        <v>34000</v>
      </c>
      <c r="G49" s="92">
        <f t="shared" si="1"/>
        <v>5.5467565085949008E-2</v>
      </c>
      <c r="H49" s="93">
        <f t="shared" si="2"/>
        <v>2.2187026034379604</v>
      </c>
      <c r="I49" s="93">
        <v>3</v>
      </c>
      <c r="J49" s="93">
        <v>2</v>
      </c>
      <c r="K49" s="80">
        <f t="shared" si="3"/>
        <v>40</v>
      </c>
      <c r="L49" s="80">
        <f t="shared" si="4"/>
        <v>17</v>
      </c>
      <c r="N49" s="80">
        <v>50</v>
      </c>
      <c r="O49" s="80">
        <f t="shared" si="5"/>
        <v>17</v>
      </c>
      <c r="Q49" s="80">
        <v>50</v>
      </c>
      <c r="R49" s="80">
        <f t="shared" si="6"/>
        <v>17</v>
      </c>
      <c r="T49" s="80">
        <v>50</v>
      </c>
      <c r="U49" s="80">
        <f t="shared" si="7"/>
        <v>17</v>
      </c>
      <c r="W49" s="80">
        <v>50</v>
      </c>
      <c r="X49" s="80">
        <f t="shared" si="8"/>
        <v>17</v>
      </c>
      <c r="Z49" s="80">
        <v>50</v>
      </c>
      <c r="AA49" s="80">
        <f t="shared" si="9"/>
        <v>17</v>
      </c>
      <c r="AC49" s="80">
        <v>50</v>
      </c>
      <c r="AD49" s="80">
        <f t="shared" si="10"/>
        <v>17</v>
      </c>
      <c r="AF49" s="80">
        <v>50</v>
      </c>
      <c r="AG49" s="80">
        <f t="shared" si="11"/>
        <v>17</v>
      </c>
    </row>
    <row r="50" spans="1:33">
      <c r="A50" s="79">
        <v>43666</v>
      </c>
      <c r="B50" s="81">
        <v>0.33333333333333331</v>
      </c>
      <c r="C50" s="90">
        <f t="shared" si="12"/>
        <v>116.00000000005821</v>
      </c>
      <c r="D50" s="80">
        <v>100</v>
      </c>
      <c r="E50" s="89">
        <v>340</v>
      </c>
      <c r="F50" s="88">
        <f t="shared" si="0"/>
        <v>34000</v>
      </c>
      <c r="G50" s="92">
        <f t="shared" si="1"/>
        <v>5.3292650750011883E-2</v>
      </c>
      <c r="H50" s="93">
        <f t="shared" si="2"/>
        <v>2.1317060300004753</v>
      </c>
      <c r="I50" s="93">
        <v>3</v>
      </c>
      <c r="J50" s="93">
        <v>2</v>
      </c>
      <c r="K50" s="80">
        <f t="shared" si="3"/>
        <v>40</v>
      </c>
      <c r="L50" s="80">
        <f t="shared" si="4"/>
        <v>17</v>
      </c>
      <c r="N50" s="80">
        <v>50</v>
      </c>
      <c r="O50" s="80">
        <f t="shared" si="5"/>
        <v>17</v>
      </c>
      <c r="Q50" s="80">
        <v>50</v>
      </c>
      <c r="R50" s="80">
        <f t="shared" si="6"/>
        <v>17</v>
      </c>
      <c r="T50" s="80">
        <v>50</v>
      </c>
      <c r="U50" s="80">
        <f t="shared" si="7"/>
        <v>17</v>
      </c>
      <c r="W50" s="80">
        <v>50</v>
      </c>
      <c r="X50" s="80">
        <f t="shared" si="8"/>
        <v>17</v>
      </c>
      <c r="Z50" s="80">
        <v>50</v>
      </c>
      <c r="AA50" s="80">
        <f t="shared" si="9"/>
        <v>17</v>
      </c>
      <c r="AC50" s="80">
        <v>50</v>
      </c>
      <c r="AD50" s="80">
        <f t="shared" si="10"/>
        <v>17</v>
      </c>
      <c r="AF50" s="80">
        <v>50</v>
      </c>
      <c r="AG50" s="80">
        <f t="shared" si="11"/>
        <v>17</v>
      </c>
    </row>
    <row r="51" spans="1:33">
      <c r="A51" s="79">
        <v>43666</v>
      </c>
      <c r="B51" s="81">
        <v>0.5</v>
      </c>
      <c r="C51" s="90">
        <f t="shared" si="12"/>
        <v>120</v>
      </c>
      <c r="D51" s="80">
        <v>100</v>
      </c>
      <c r="E51" s="89">
        <v>340</v>
      </c>
      <c r="F51" s="88">
        <f t="shared" si="0"/>
        <v>34000</v>
      </c>
      <c r="G51" s="92">
        <f t="shared" si="1"/>
        <v>5.120301602507437E-2</v>
      </c>
      <c r="H51" s="93">
        <f t="shared" si="2"/>
        <v>2.0481206410029746</v>
      </c>
      <c r="I51" s="93">
        <v>3</v>
      </c>
      <c r="J51" s="93">
        <v>2</v>
      </c>
      <c r="K51" s="80">
        <f t="shared" si="3"/>
        <v>40</v>
      </c>
      <c r="L51" s="80">
        <f t="shared" si="4"/>
        <v>17</v>
      </c>
      <c r="N51" s="80">
        <v>50</v>
      </c>
      <c r="O51" s="80">
        <f t="shared" si="5"/>
        <v>17</v>
      </c>
      <c r="Q51" s="80">
        <v>50</v>
      </c>
      <c r="R51" s="80">
        <f t="shared" si="6"/>
        <v>17</v>
      </c>
      <c r="T51" s="80">
        <v>50</v>
      </c>
      <c r="U51" s="80">
        <f t="shared" si="7"/>
        <v>17</v>
      </c>
      <c r="W51" s="80">
        <v>50</v>
      </c>
      <c r="X51" s="80">
        <f t="shared" si="8"/>
        <v>17</v>
      </c>
      <c r="Z51" s="80">
        <v>50</v>
      </c>
      <c r="AA51" s="80">
        <f t="shared" si="9"/>
        <v>17</v>
      </c>
      <c r="AC51" s="80">
        <v>50</v>
      </c>
      <c r="AD51" s="80">
        <f t="shared" si="10"/>
        <v>17</v>
      </c>
      <c r="AF51" s="80">
        <v>50</v>
      </c>
      <c r="AG51" s="80">
        <f t="shared" si="11"/>
        <v>17</v>
      </c>
    </row>
    <row r="52" spans="1:33">
      <c r="A52" s="79">
        <v>43666</v>
      </c>
      <c r="B52" s="81">
        <v>0.66666666666666663</v>
      </c>
      <c r="C52" s="90">
        <f t="shared" si="12"/>
        <v>123.99999999994179</v>
      </c>
      <c r="D52" s="80">
        <v>100</v>
      </c>
      <c r="E52" s="89">
        <v>340</v>
      </c>
      <c r="F52" s="88">
        <f t="shared" si="0"/>
        <v>34000</v>
      </c>
      <c r="G52" s="92">
        <f t="shared" si="1"/>
        <v>4.9195317049667238E-2</v>
      </c>
      <c r="H52" s="93">
        <f t="shared" si="2"/>
        <v>1.9678126819866895</v>
      </c>
      <c r="I52" s="93">
        <v>3</v>
      </c>
      <c r="J52" s="93">
        <v>2</v>
      </c>
      <c r="K52" s="80">
        <f t="shared" si="3"/>
        <v>40</v>
      </c>
      <c r="L52" s="80">
        <f t="shared" si="4"/>
        <v>17</v>
      </c>
      <c r="N52" s="80">
        <v>50</v>
      </c>
      <c r="O52" s="80">
        <f t="shared" si="5"/>
        <v>17</v>
      </c>
      <c r="Q52" s="80">
        <v>50</v>
      </c>
      <c r="R52" s="80">
        <f t="shared" si="6"/>
        <v>17</v>
      </c>
      <c r="T52" s="80">
        <v>50</v>
      </c>
      <c r="U52" s="80">
        <f t="shared" si="7"/>
        <v>17</v>
      </c>
      <c r="W52" s="80">
        <v>50</v>
      </c>
      <c r="X52" s="80">
        <f t="shared" si="8"/>
        <v>17</v>
      </c>
      <c r="Z52" s="80">
        <v>50</v>
      </c>
      <c r="AA52" s="80">
        <f t="shared" si="9"/>
        <v>17</v>
      </c>
      <c r="AC52" s="80">
        <v>50</v>
      </c>
      <c r="AD52" s="80">
        <f t="shared" si="10"/>
        <v>17</v>
      </c>
      <c r="AF52" s="80">
        <v>50</v>
      </c>
      <c r="AG52" s="80">
        <f t="shared" si="11"/>
        <v>17</v>
      </c>
    </row>
    <row r="53" spans="1:33">
      <c r="A53" s="79">
        <v>43666</v>
      </c>
      <c r="B53" s="81">
        <v>0.83333333333333337</v>
      </c>
      <c r="C53" s="90">
        <f t="shared" si="12"/>
        <v>128.00000000005821</v>
      </c>
      <c r="D53" s="80">
        <v>100</v>
      </c>
      <c r="E53" s="89">
        <v>340</v>
      </c>
      <c r="F53" s="88">
        <f t="shared" si="0"/>
        <v>34000</v>
      </c>
      <c r="G53" s="92">
        <f t="shared" si="1"/>
        <v>4.7266341077015495E-2</v>
      </c>
      <c r="H53" s="93">
        <f t="shared" si="2"/>
        <v>1.8906536430806198</v>
      </c>
      <c r="I53" s="93">
        <v>3</v>
      </c>
      <c r="J53" s="93">
        <v>2</v>
      </c>
      <c r="K53" s="80">
        <f t="shared" si="3"/>
        <v>40</v>
      </c>
      <c r="L53" s="80">
        <f t="shared" si="4"/>
        <v>17</v>
      </c>
      <c r="N53" s="80">
        <v>50</v>
      </c>
      <c r="O53" s="80">
        <f t="shared" si="5"/>
        <v>17</v>
      </c>
      <c r="Q53" s="80">
        <v>50</v>
      </c>
      <c r="R53" s="80">
        <f t="shared" si="6"/>
        <v>17</v>
      </c>
      <c r="T53" s="80">
        <v>50</v>
      </c>
      <c r="U53" s="80">
        <f t="shared" si="7"/>
        <v>17</v>
      </c>
      <c r="W53" s="80">
        <v>50</v>
      </c>
      <c r="X53" s="80">
        <f t="shared" si="8"/>
        <v>17</v>
      </c>
      <c r="Z53" s="80">
        <v>50</v>
      </c>
      <c r="AA53" s="80">
        <f t="shared" si="9"/>
        <v>17</v>
      </c>
      <c r="AC53" s="80">
        <v>50</v>
      </c>
      <c r="AD53" s="80">
        <f t="shared" si="10"/>
        <v>17</v>
      </c>
      <c r="AF53" s="80">
        <v>50</v>
      </c>
      <c r="AG53" s="80">
        <f t="shared" si="11"/>
        <v>17</v>
      </c>
    </row>
    <row r="54" spans="1:33">
      <c r="A54" s="79">
        <v>43667</v>
      </c>
      <c r="B54" s="81">
        <v>0</v>
      </c>
      <c r="C54" s="90">
        <f t="shared" si="12"/>
        <v>132</v>
      </c>
      <c r="D54" s="80">
        <v>100</v>
      </c>
      <c r="E54" s="89">
        <v>340</v>
      </c>
      <c r="F54" s="88">
        <f t="shared" si="0"/>
        <v>34000</v>
      </c>
      <c r="G54" s="92">
        <f t="shared" si="1"/>
        <v>4.5413001334194562E-2</v>
      </c>
      <c r="H54" s="93">
        <f t="shared" si="2"/>
        <v>1.8165200533677826</v>
      </c>
      <c r="I54" s="93">
        <v>3</v>
      </c>
      <c r="J54" s="93">
        <v>2</v>
      </c>
      <c r="K54" s="80">
        <f t="shared" si="3"/>
        <v>40</v>
      </c>
      <c r="L54" s="80">
        <f t="shared" si="4"/>
        <v>17</v>
      </c>
      <c r="N54" s="80">
        <v>50</v>
      </c>
      <c r="O54" s="80">
        <f t="shared" si="5"/>
        <v>17</v>
      </c>
      <c r="Q54" s="80">
        <v>50</v>
      </c>
      <c r="R54" s="80">
        <f t="shared" si="6"/>
        <v>17</v>
      </c>
      <c r="T54" s="80">
        <v>50</v>
      </c>
      <c r="U54" s="80">
        <f t="shared" si="7"/>
        <v>17</v>
      </c>
      <c r="W54" s="80">
        <v>50</v>
      </c>
      <c r="X54" s="80">
        <f t="shared" si="8"/>
        <v>17</v>
      </c>
      <c r="Z54" s="80">
        <v>50</v>
      </c>
      <c r="AA54" s="80">
        <f t="shared" si="9"/>
        <v>17</v>
      </c>
      <c r="AC54" s="80">
        <v>50</v>
      </c>
      <c r="AD54" s="80">
        <f t="shared" si="10"/>
        <v>17</v>
      </c>
      <c r="AF54" s="80">
        <v>50</v>
      </c>
      <c r="AG54" s="80">
        <f t="shared" si="11"/>
        <v>17</v>
      </c>
    </row>
    <row r="55" spans="1:33">
      <c r="A55" s="79">
        <v>43667</v>
      </c>
      <c r="B55" s="81">
        <v>0.16666666666666666</v>
      </c>
      <c r="C55" s="90">
        <f t="shared" si="12"/>
        <v>135.99999999994179</v>
      </c>
      <c r="D55" s="80">
        <v>100</v>
      </c>
      <c r="E55" s="89">
        <v>340</v>
      </c>
      <c r="F55" s="88">
        <f t="shared" si="0"/>
        <v>34000</v>
      </c>
      <c r="G55" s="92">
        <f t="shared" si="1"/>
        <v>4.3632332082129896E-2</v>
      </c>
      <c r="H55" s="93">
        <f t="shared" si="2"/>
        <v>1.745293283285196</v>
      </c>
      <c r="I55" s="93">
        <v>3</v>
      </c>
      <c r="J55" s="93">
        <v>2</v>
      </c>
      <c r="K55" s="80">
        <f t="shared" si="3"/>
        <v>40</v>
      </c>
      <c r="L55" s="80">
        <f t="shared" si="4"/>
        <v>17</v>
      </c>
      <c r="N55" s="80">
        <v>50</v>
      </c>
      <c r="O55" s="80">
        <f t="shared" si="5"/>
        <v>17</v>
      </c>
      <c r="Q55" s="80">
        <v>50</v>
      </c>
      <c r="R55" s="80">
        <f t="shared" si="6"/>
        <v>17</v>
      </c>
      <c r="T55" s="80">
        <v>50</v>
      </c>
      <c r="U55" s="80">
        <f t="shared" si="7"/>
        <v>17</v>
      </c>
      <c r="W55" s="80">
        <v>50</v>
      </c>
      <c r="X55" s="80">
        <f t="shared" si="8"/>
        <v>17</v>
      </c>
      <c r="Z55" s="80">
        <v>50</v>
      </c>
      <c r="AA55" s="80">
        <f t="shared" si="9"/>
        <v>17</v>
      </c>
      <c r="AC55" s="80">
        <v>50</v>
      </c>
      <c r="AD55" s="80">
        <f t="shared" si="10"/>
        <v>17</v>
      </c>
      <c r="AF55" s="80">
        <v>50</v>
      </c>
      <c r="AG55" s="80">
        <f t="shared" si="11"/>
        <v>17</v>
      </c>
    </row>
    <row r="56" spans="1:33">
      <c r="A56" s="79">
        <v>43667</v>
      </c>
      <c r="B56" s="81">
        <v>0.33333333333333331</v>
      </c>
      <c r="C56" s="90">
        <f t="shared" si="12"/>
        <v>140.00000000005821</v>
      </c>
      <c r="D56" s="80">
        <v>100</v>
      </c>
      <c r="E56" s="89">
        <v>340</v>
      </c>
      <c r="F56" s="88">
        <f t="shared" si="0"/>
        <v>34000</v>
      </c>
      <c r="G56" s="92">
        <f t="shared" si="1"/>
        <v>4.1921483870048702E-2</v>
      </c>
      <c r="H56" s="93">
        <f t="shared" si="2"/>
        <v>1.6768593548019481</v>
      </c>
      <c r="I56" s="93">
        <v>3</v>
      </c>
      <c r="J56" s="93">
        <v>2</v>
      </c>
      <c r="K56" s="80">
        <f t="shared" si="3"/>
        <v>40</v>
      </c>
      <c r="L56" s="80">
        <f t="shared" si="4"/>
        <v>17</v>
      </c>
      <c r="N56" s="80">
        <v>50</v>
      </c>
      <c r="O56" s="80">
        <f t="shared" si="5"/>
        <v>17</v>
      </c>
      <c r="Q56" s="80">
        <v>50</v>
      </c>
      <c r="R56" s="80">
        <f t="shared" si="6"/>
        <v>17</v>
      </c>
      <c r="T56" s="80">
        <v>50</v>
      </c>
      <c r="U56" s="80">
        <f t="shared" si="7"/>
        <v>17</v>
      </c>
      <c r="W56" s="80">
        <v>50</v>
      </c>
      <c r="X56" s="80">
        <f t="shared" si="8"/>
        <v>17</v>
      </c>
      <c r="Z56" s="80">
        <v>50</v>
      </c>
      <c r="AA56" s="80">
        <f t="shared" si="9"/>
        <v>17</v>
      </c>
      <c r="AC56" s="80">
        <v>50</v>
      </c>
      <c r="AD56" s="80">
        <f t="shared" si="10"/>
        <v>17</v>
      </c>
      <c r="AF56" s="80">
        <v>50</v>
      </c>
      <c r="AG56" s="80">
        <f t="shared" si="11"/>
        <v>17</v>
      </c>
    </row>
    <row r="57" spans="1:33">
      <c r="A57" s="79">
        <v>43667</v>
      </c>
      <c r="B57" s="81">
        <v>0.5</v>
      </c>
      <c r="C57" s="90">
        <f t="shared" si="12"/>
        <v>144</v>
      </c>
      <c r="D57" s="80">
        <v>100</v>
      </c>
      <c r="E57" s="89">
        <v>340</v>
      </c>
      <c r="F57" s="88">
        <f t="shared" si="0"/>
        <v>34000</v>
      </c>
      <c r="G57" s="92">
        <f t="shared" si="1"/>
        <v>4.0277718975960705E-2</v>
      </c>
      <c r="H57" s="93">
        <f t="shared" si="2"/>
        <v>1.6111087590384283</v>
      </c>
      <c r="I57" s="93">
        <v>3</v>
      </c>
      <c r="J57" s="93">
        <v>2</v>
      </c>
      <c r="K57" s="80">
        <f t="shared" si="3"/>
        <v>40</v>
      </c>
      <c r="L57" s="80">
        <f t="shared" si="4"/>
        <v>17</v>
      </c>
      <c r="N57" s="80">
        <v>50</v>
      </c>
      <c r="O57" s="80">
        <f t="shared" si="5"/>
        <v>17</v>
      </c>
      <c r="Q57" s="80">
        <v>50</v>
      </c>
      <c r="R57" s="80">
        <f t="shared" si="6"/>
        <v>17</v>
      </c>
      <c r="T57" s="80">
        <v>50</v>
      </c>
      <c r="U57" s="80">
        <f t="shared" si="7"/>
        <v>17</v>
      </c>
      <c r="W57" s="80">
        <v>50</v>
      </c>
      <c r="X57" s="80">
        <f t="shared" si="8"/>
        <v>17</v>
      </c>
      <c r="Z57" s="80">
        <v>50</v>
      </c>
      <c r="AA57" s="80">
        <f t="shared" si="9"/>
        <v>17</v>
      </c>
      <c r="AC57" s="80">
        <v>50</v>
      </c>
      <c r="AD57" s="80">
        <f t="shared" si="10"/>
        <v>17</v>
      </c>
      <c r="AF57" s="80">
        <v>50</v>
      </c>
      <c r="AG57" s="80">
        <f t="shared" si="11"/>
        <v>17</v>
      </c>
    </row>
    <row r="58" spans="1:33">
      <c r="A58" s="79">
        <v>43667</v>
      </c>
      <c r="B58" s="81">
        <v>0.66666666666666663</v>
      </c>
      <c r="C58" s="90">
        <f t="shared" si="12"/>
        <v>147.99999999994179</v>
      </c>
      <c r="D58" s="80">
        <v>100</v>
      </c>
      <c r="E58" s="89">
        <v>340</v>
      </c>
      <c r="F58" s="88">
        <f t="shared" si="0"/>
        <v>34000</v>
      </c>
      <c r="G58" s="92">
        <f t="shared" si="1"/>
        <v>3.8698407025270692E-2</v>
      </c>
      <c r="H58" s="93">
        <f t="shared" si="2"/>
        <v>1.5479362810108277</v>
      </c>
      <c r="I58" s="93">
        <v>3</v>
      </c>
      <c r="J58" s="93">
        <v>2</v>
      </c>
      <c r="K58" s="80">
        <f t="shared" si="3"/>
        <v>40</v>
      </c>
      <c r="L58" s="80">
        <f t="shared" si="4"/>
        <v>17</v>
      </c>
      <c r="N58" s="80">
        <v>50</v>
      </c>
      <c r="O58" s="80">
        <f t="shared" si="5"/>
        <v>17</v>
      </c>
      <c r="Q58" s="80">
        <v>50</v>
      </c>
      <c r="R58" s="80">
        <f t="shared" si="6"/>
        <v>17</v>
      </c>
      <c r="T58" s="80">
        <v>50</v>
      </c>
      <c r="U58" s="80">
        <f t="shared" si="7"/>
        <v>17</v>
      </c>
      <c r="W58" s="80">
        <v>50</v>
      </c>
      <c r="X58" s="80">
        <f t="shared" si="8"/>
        <v>17</v>
      </c>
      <c r="Z58" s="80">
        <v>50</v>
      </c>
      <c r="AA58" s="80">
        <f t="shared" si="9"/>
        <v>17</v>
      </c>
      <c r="AC58" s="80">
        <v>50</v>
      </c>
      <c r="AD58" s="80">
        <f t="shared" si="10"/>
        <v>17</v>
      </c>
      <c r="AF58" s="80">
        <v>50</v>
      </c>
      <c r="AG58" s="80">
        <f t="shared" si="11"/>
        <v>17</v>
      </c>
    </row>
    <row r="59" spans="1:33">
      <c r="A59" s="79">
        <v>43667</v>
      </c>
      <c r="B59" s="81">
        <v>0.83333333333333337</v>
      </c>
      <c r="C59" s="90">
        <f t="shared" si="12"/>
        <v>152.00000000005821</v>
      </c>
      <c r="D59" s="80">
        <v>100</v>
      </c>
      <c r="E59" s="89">
        <v>340</v>
      </c>
      <c r="F59" s="88">
        <f t="shared" si="0"/>
        <v>34000</v>
      </c>
      <c r="G59" s="92">
        <f t="shared" si="1"/>
        <v>3.7181020781854868E-2</v>
      </c>
      <c r="H59" s="93">
        <f t="shared" si="2"/>
        <v>1.4872408312741947</v>
      </c>
      <c r="I59" s="93">
        <v>3</v>
      </c>
      <c r="J59" s="93">
        <v>2</v>
      </c>
      <c r="K59" s="80">
        <f t="shared" si="3"/>
        <v>40</v>
      </c>
      <c r="L59" s="80">
        <f t="shared" si="4"/>
        <v>17</v>
      </c>
      <c r="N59" s="80">
        <v>50</v>
      </c>
      <c r="O59" s="80">
        <f t="shared" si="5"/>
        <v>17</v>
      </c>
      <c r="Q59" s="80">
        <v>50</v>
      </c>
      <c r="R59" s="80">
        <f t="shared" si="6"/>
        <v>17</v>
      </c>
      <c r="T59" s="80">
        <v>50</v>
      </c>
      <c r="U59" s="80">
        <f t="shared" si="7"/>
        <v>17</v>
      </c>
      <c r="W59" s="80">
        <v>50</v>
      </c>
      <c r="X59" s="80">
        <f t="shared" si="8"/>
        <v>17</v>
      </c>
      <c r="Z59" s="80">
        <v>50</v>
      </c>
      <c r="AA59" s="80">
        <f t="shared" si="9"/>
        <v>17</v>
      </c>
      <c r="AC59" s="80">
        <v>50</v>
      </c>
      <c r="AD59" s="80">
        <f t="shared" si="10"/>
        <v>17</v>
      </c>
      <c r="AF59" s="80">
        <v>50</v>
      </c>
      <c r="AG59" s="80">
        <f t="shared" si="11"/>
        <v>17</v>
      </c>
    </row>
    <row r="60" spans="1:33">
      <c r="A60" s="79">
        <v>43668</v>
      </c>
      <c r="B60" s="81">
        <v>0</v>
      </c>
      <c r="C60" s="90">
        <f t="shared" si="12"/>
        <v>156</v>
      </c>
      <c r="D60" s="80">
        <v>100</v>
      </c>
      <c r="E60" s="89">
        <v>340</v>
      </c>
      <c r="F60" s="88">
        <f t="shared" si="0"/>
        <v>34000</v>
      </c>
      <c r="G60" s="92">
        <f t="shared" si="1"/>
        <v>3.5723132104130008E-2</v>
      </c>
      <c r="H60" s="93">
        <f t="shared" si="2"/>
        <v>1.4289252841652003</v>
      </c>
      <c r="I60" s="93">
        <v>3</v>
      </c>
      <c r="J60" s="93">
        <v>2</v>
      </c>
      <c r="K60" s="80">
        <f t="shared" si="3"/>
        <v>40</v>
      </c>
      <c r="L60" s="80">
        <f t="shared" si="4"/>
        <v>17</v>
      </c>
      <c r="N60" s="80">
        <v>50</v>
      </c>
      <c r="O60" s="80">
        <f t="shared" si="5"/>
        <v>17</v>
      </c>
      <c r="Q60" s="80">
        <v>50</v>
      </c>
      <c r="R60" s="80">
        <f t="shared" si="6"/>
        <v>17</v>
      </c>
      <c r="T60" s="80">
        <v>50</v>
      </c>
      <c r="U60" s="80">
        <f t="shared" si="7"/>
        <v>17</v>
      </c>
      <c r="W60" s="80">
        <v>50</v>
      </c>
      <c r="X60" s="80">
        <f t="shared" si="8"/>
        <v>17</v>
      </c>
      <c r="Z60" s="80">
        <v>50</v>
      </c>
      <c r="AA60" s="80">
        <f t="shared" si="9"/>
        <v>17</v>
      </c>
      <c r="AC60" s="80">
        <v>50</v>
      </c>
      <c r="AD60" s="80">
        <f t="shared" si="10"/>
        <v>17</v>
      </c>
      <c r="AF60" s="80">
        <v>50</v>
      </c>
      <c r="AG60" s="80">
        <f t="shared" si="11"/>
        <v>17</v>
      </c>
    </row>
    <row r="61" spans="1:33">
      <c r="A61" s="79">
        <v>43668</v>
      </c>
      <c r="B61" s="81">
        <v>0.16666666666666666</v>
      </c>
      <c r="C61" s="90">
        <f t="shared" si="12"/>
        <v>159.99999999994179</v>
      </c>
      <c r="D61" s="80">
        <v>100</v>
      </c>
      <c r="E61" s="89">
        <v>340</v>
      </c>
      <c r="F61" s="88">
        <f t="shared" si="0"/>
        <v>34000</v>
      </c>
      <c r="G61" s="92">
        <f t="shared" si="1"/>
        <v>3.4322408059111402E-2</v>
      </c>
      <c r="H61" s="93">
        <f t="shared" si="2"/>
        <v>1.3728963223644561</v>
      </c>
      <c r="I61" s="93">
        <v>3</v>
      </c>
      <c r="J61" s="93">
        <v>2</v>
      </c>
      <c r="K61" s="80">
        <f t="shared" si="3"/>
        <v>40</v>
      </c>
      <c r="L61" s="80">
        <f t="shared" si="4"/>
        <v>17</v>
      </c>
      <c r="N61" s="80">
        <v>50</v>
      </c>
      <c r="O61" s="80">
        <f t="shared" si="5"/>
        <v>17</v>
      </c>
      <c r="Q61" s="80">
        <v>50</v>
      </c>
      <c r="R61" s="80">
        <f t="shared" si="6"/>
        <v>17</v>
      </c>
      <c r="T61" s="80">
        <v>50</v>
      </c>
      <c r="U61" s="80">
        <f t="shared" si="7"/>
        <v>17</v>
      </c>
      <c r="W61" s="80">
        <v>50</v>
      </c>
      <c r="X61" s="80">
        <f t="shared" si="8"/>
        <v>17</v>
      </c>
      <c r="Z61" s="80">
        <v>50</v>
      </c>
      <c r="AA61" s="80">
        <f t="shared" si="9"/>
        <v>17</v>
      </c>
      <c r="AC61" s="80">
        <v>50</v>
      </c>
      <c r="AD61" s="80">
        <f t="shared" si="10"/>
        <v>17</v>
      </c>
      <c r="AF61" s="80">
        <v>50</v>
      </c>
      <c r="AG61" s="80">
        <f t="shared" si="11"/>
        <v>17</v>
      </c>
    </row>
    <row r="62" spans="1:33">
      <c r="A62" s="79">
        <v>43668</v>
      </c>
      <c r="B62" s="81">
        <v>0.33333333333333331</v>
      </c>
      <c r="C62" s="90">
        <f t="shared" si="12"/>
        <v>164.00000000005821</v>
      </c>
      <c r="D62" s="80">
        <v>100</v>
      </c>
      <c r="E62" s="89">
        <v>340</v>
      </c>
      <c r="F62" s="88">
        <f t="shared" si="0"/>
        <v>34000</v>
      </c>
      <c r="G62" s="92">
        <f t="shared" si="1"/>
        <v>3.2976607189432426E-2</v>
      </c>
      <c r="H62" s="93">
        <f t="shared" si="2"/>
        <v>1.3190642875772971</v>
      </c>
      <c r="I62" s="93">
        <v>3</v>
      </c>
      <c r="J62" s="93">
        <v>2</v>
      </c>
      <c r="K62" s="80">
        <f t="shared" si="3"/>
        <v>40</v>
      </c>
      <c r="L62" s="80">
        <f t="shared" si="4"/>
        <v>17</v>
      </c>
      <c r="N62" s="80">
        <v>50</v>
      </c>
      <c r="O62" s="80">
        <f t="shared" si="5"/>
        <v>17</v>
      </c>
      <c r="Q62" s="80">
        <v>50</v>
      </c>
      <c r="R62" s="80">
        <f t="shared" si="6"/>
        <v>17</v>
      </c>
      <c r="T62" s="80">
        <v>50</v>
      </c>
      <c r="U62" s="80">
        <f t="shared" si="7"/>
        <v>17</v>
      </c>
      <c r="W62" s="80">
        <v>50</v>
      </c>
      <c r="X62" s="80">
        <f t="shared" si="8"/>
        <v>17</v>
      </c>
      <c r="Z62" s="80">
        <v>50</v>
      </c>
      <c r="AA62" s="80">
        <f t="shared" si="9"/>
        <v>17</v>
      </c>
      <c r="AC62" s="80">
        <v>50</v>
      </c>
      <c r="AD62" s="80">
        <f t="shared" si="10"/>
        <v>17</v>
      </c>
      <c r="AF62" s="80">
        <v>50</v>
      </c>
      <c r="AG62" s="80">
        <f t="shared" si="11"/>
        <v>17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C7E4-6B1A-4D99-B0C2-1C375D543427}">
  <sheetPr codeName="Sheet2"/>
  <dimension ref="A1:C162"/>
  <sheetViews>
    <sheetView workbookViewId="0">
      <pane ySplit="1" topLeftCell="A2" activePane="bottomLeft" state="frozen"/>
      <selection pane="bottomLeft" activeCell="E112" sqref="E112"/>
    </sheetView>
  </sheetViews>
  <sheetFormatPr defaultColWidth="8.6640625" defaultRowHeight="14.4"/>
  <cols>
    <col min="1" max="1" width="14.88671875" style="2" bestFit="1" customWidth="1"/>
    <col min="2" max="2" width="15.33203125" style="2" bestFit="1" customWidth="1"/>
    <col min="3" max="3" width="14.109375" style="2" customWidth="1"/>
    <col min="4" max="16384" width="8.6640625" style="2"/>
  </cols>
  <sheetData>
    <row r="1" spans="1:3">
      <c r="A1" s="2" t="s">
        <v>134</v>
      </c>
      <c r="B1" s="2" t="s">
        <v>135</v>
      </c>
      <c r="C1" s="2" t="s">
        <v>136</v>
      </c>
    </row>
    <row r="2" spans="1:3">
      <c r="A2" s="3">
        <v>1</v>
      </c>
      <c r="B2" s="4" t="s">
        <v>0</v>
      </c>
      <c r="C2" s="4"/>
    </row>
    <row r="3" spans="1:3">
      <c r="A3" s="3">
        <v>2</v>
      </c>
      <c r="B3" s="4" t="s">
        <v>1</v>
      </c>
      <c r="C3" s="4"/>
    </row>
    <row r="4" spans="1:3">
      <c r="A4" s="3">
        <v>3</v>
      </c>
      <c r="B4" s="4" t="s">
        <v>2</v>
      </c>
      <c r="C4" s="4" t="s">
        <v>129</v>
      </c>
    </row>
    <row r="5" spans="1:3">
      <c r="A5" s="3">
        <v>4</v>
      </c>
      <c r="B5" s="4" t="s">
        <v>3</v>
      </c>
      <c r="C5" s="4" t="s">
        <v>130</v>
      </c>
    </row>
    <row r="6" spans="1:3">
      <c r="A6" s="3">
        <v>5</v>
      </c>
      <c r="B6" s="4" t="s">
        <v>4</v>
      </c>
      <c r="C6" s="4" t="s">
        <v>131</v>
      </c>
    </row>
    <row r="7" spans="1:3">
      <c r="A7" s="3">
        <v>6</v>
      </c>
      <c r="B7" s="4" t="s">
        <v>5</v>
      </c>
      <c r="C7" s="4" t="s">
        <v>129</v>
      </c>
    </row>
    <row r="8" spans="1:3">
      <c r="A8" s="3">
        <v>7</v>
      </c>
      <c r="B8" s="4" t="s">
        <v>6</v>
      </c>
      <c r="C8" s="4" t="s">
        <v>130</v>
      </c>
    </row>
    <row r="9" spans="1:3">
      <c r="A9" s="3">
        <v>8</v>
      </c>
      <c r="B9" s="4" t="s">
        <v>7</v>
      </c>
      <c r="C9" s="4" t="s">
        <v>130</v>
      </c>
    </row>
    <row r="10" spans="1:3">
      <c r="A10" s="3">
        <v>9</v>
      </c>
      <c r="B10" s="4" t="s">
        <v>8</v>
      </c>
      <c r="C10" s="4" t="s">
        <v>129</v>
      </c>
    </row>
    <row r="11" spans="1:3">
      <c r="A11" s="3">
        <v>10</v>
      </c>
      <c r="B11" s="4" t="s">
        <v>9</v>
      </c>
      <c r="C11" s="4" t="s">
        <v>130</v>
      </c>
    </row>
    <row r="12" spans="1:3">
      <c r="A12" s="3">
        <v>11</v>
      </c>
      <c r="B12" s="4" t="s">
        <v>10</v>
      </c>
      <c r="C12" s="4" t="s">
        <v>130</v>
      </c>
    </row>
    <row r="13" spans="1:3">
      <c r="A13" s="3">
        <v>12</v>
      </c>
      <c r="B13" s="4" t="s">
        <v>11</v>
      </c>
      <c r="C13" s="4" t="s">
        <v>129</v>
      </c>
    </row>
    <row r="14" spans="1:3">
      <c r="A14" s="3">
        <v>13</v>
      </c>
      <c r="B14" s="4" t="s">
        <v>12</v>
      </c>
      <c r="C14" s="4" t="s">
        <v>130</v>
      </c>
    </row>
    <row r="15" spans="1:3">
      <c r="A15" s="3">
        <v>14</v>
      </c>
      <c r="B15" s="4" t="s">
        <v>13</v>
      </c>
      <c r="C15" s="4" t="s">
        <v>130</v>
      </c>
    </row>
    <row r="16" spans="1:3">
      <c r="A16" s="3">
        <v>15</v>
      </c>
      <c r="B16" s="4" t="s">
        <v>14</v>
      </c>
      <c r="C16" s="4" t="s">
        <v>129</v>
      </c>
    </row>
    <row r="17" spans="1:3">
      <c r="A17" s="3">
        <v>16</v>
      </c>
      <c r="B17" s="4" t="s">
        <v>15</v>
      </c>
      <c r="C17" s="4" t="s">
        <v>130</v>
      </c>
    </row>
    <row r="18" spans="1:3">
      <c r="A18" s="3">
        <v>17</v>
      </c>
      <c r="B18" s="4" t="s">
        <v>16</v>
      </c>
      <c r="C18" s="4" t="s">
        <v>130</v>
      </c>
    </row>
    <row r="19" spans="1:3">
      <c r="A19" s="3">
        <v>18</v>
      </c>
      <c r="B19" s="4" t="s">
        <v>17</v>
      </c>
      <c r="C19" s="4" t="s">
        <v>129</v>
      </c>
    </row>
    <row r="20" spans="1:3">
      <c r="A20" s="3">
        <v>19</v>
      </c>
      <c r="B20" s="4" t="s">
        <v>18</v>
      </c>
      <c r="C20" s="4" t="s">
        <v>130</v>
      </c>
    </row>
    <row r="21" spans="1:3">
      <c r="A21" s="3">
        <v>20</v>
      </c>
      <c r="B21" s="4" t="s">
        <v>19</v>
      </c>
      <c r="C21" s="4" t="s">
        <v>130</v>
      </c>
    </row>
    <row r="22" spans="1:3">
      <c r="A22" s="3">
        <v>21</v>
      </c>
      <c r="B22" s="4" t="s">
        <v>20</v>
      </c>
      <c r="C22" s="4" t="s">
        <v>129</v>
      </c>
    </row>
    <row r="23" spans="1:3">
      <c r="A23" s="3">
        <v>22</v>
      </c>
      <c r="B23" s="4" t="s">
        <v>21</v>
      </c>
      <c r="C23" s="4" t="s">
        <v>130</v>
      </c>
    </row>
    <row r="24" spans="1:3">
      <c r="A24" s="3">
        <v>23</v>
      </c>
      <c r="B24" s="4" t="s">
        <v>22</v>
      </c>
      <c r="C24" s="4" t="s">
        <v>130</v>
      </c>
    </row>
    <row r="25" spans="1:3">
      <c r="A25" s="3">
        <v>24</v>
      </c>
      <c r="B25" s="4" t="s">
        <v>23</v>
      </c>
      <c r="C25" s="4" t="s">
        <v>129</v>
      </c>
    </row>
    <row r="26" spans="1:3">
      <c r="A26" s="3">
        <v>25</v>
      </c>
      <c r="B26" s="4" t="s">
        <v>24</v>
      </c>
      <c r="C26" s="4" t="s">
        <v>130</v>
      </c>
    </row>
    <row r="27" spans="1:3">
      <c r="A27" s="3">
        <v>26</v>
      </c>
      <c r="B27" s="4" t="s">
        <v>25</v>
      </c>
      <c r="C27" s="4" t="s">
        <v>130</v>
      </c>
    </row>
    <row r="28" spans="1:3">
      <c r="A28" s="3">
        <v>27</v>
      </c>
      <c r="B28" s="4" t="s">
        <v>26</v>
      </c>
      <c r="C28" s="4" t="s">
        <v>129</v>
      </c>
    </row>
    <row r="29" spans="1:3">
      <c r="A29" s="3">
        <v>28</v>
      </c>
      <c r="B29" s="4" t="s">
        <v>27</v>
      </c>
      <c r="C29" s="4" t="s">
        <v>130</v>
      </c>
    </row>
    <row r="30" spans="1:3">
      <c r="A30" s="3">
        <v>29</v>
      </c>
      <c r="B30" s="4" t="s">
        <v>28</v>
      </c>
      <c r="C30" s="4" t="s">
        <v>130</v>
      </c>
    </row>
    <row r="31" spans="1:3">
      <c r="A31" s="3">
        <v>30</v>
      </c>
      <c r="B31" s="4" t="s">
        <v>29</v>
      </c>
      <c r="C31" s="4" t="s">
        <v>132</v>
      </c>
    </row>
    <row r="32" spans="1:3">
      <c r="A32" s="3">
        <v>31</v>
      </c>
      <c r="B32" s="4" t="s">
        <v>30</v>
      </c>
      <c r="C32" s="4" t="s">
        <v>132</v>
      </c>
    </row>
    <row r="33" spans="1:3">
      <c r="A33" s="3">
        <v>32</v>
      </c>
      <c r="B33" s="4" t="s">
        <v>31</v>
      </c>
      <c r="C33" s="4" t="s">
        <v>132</v>
      </c>
    </row>
    <row r="34" spans="1:3">
      <c r="A34" s="3">
        <v>33</v>
      </c>
      <c r="B34" s="4" t="s">
        <v>32</v>
      </c>
      <c r="C34" s="4" t="s">
        <v>132</v>
      </c>
    </row>
    <row r="35" spans="1:3">
      <c r="A35" s="3">
        <v>34</v>
      </c>
      <c r="B35" s="4" t="s">
        <v>33</v>
      </c>
      <c r="C35" s="4" t="s">
        <v>132</v>
      </c>
    </row>
    <row r="36" spans="1:3">
      <c r="A36" s="3">
        <v>35</v>
      </c>
      <c r="B36" s="4" t="s">
        <v>34</v>
      </c>
      <c r="C36" s="4" t="s">
        <v>132</v>
      </c>
    </row>
    <row r="37" spans="1:3">
      <c r="A37" s="3">
        <v>36</v>
      </c>
      <c r="B37" s="4" t="s">
        <v>35</v>
      </c>
      <c r="C37" s="4" t="s">
        <v>132</v>
      </c>
    </row>
    <row r="38" spans="1:3">
      <c r="A38" s="3">
        <v>37</v>
      </c>
      <c r="B38" s="4" t="s">
        <v>36</v>
      </c>
      <c r="C38" s="4" t="s">
        <v>132</v>
      </c>
    </row>
    <row r="39" spans="1:3">
      <c r="A39" s="3">
        <v>38</v>
      </c>
      <c r="B39" s="4" t="s">
        <v>37</v>
      </c>
      <c r="C39" s="4" t="s">
        <v>132</v>
      </c>
    </row>
    <row r="40" spans="1:3">
      <c r="A40" s="3">
        <v>39</v>
      </c>
      <c r="B40" s="4" t="s">
        <v>38</v>
      </c>
      <c r="C40" s="4" t="s">
        <v>132</v>
      </c>
    </row>
    <row r="41" spans="1:3">
      <c r="A41" s="3">
        <v>40</v>
      </c>
      <c r="B41" s="4" t="s">
        <v>39</v>
      </c>
      <c r="C41" s="4" t="s">
        <v>132</v>
      </c>
    </row>
    <row r="42" spans="1:3">
      <c r="A42" s="3">
        <v>41</v>
      </c>
      <c r="B42" s="4" t="s">
        <v>40</v>
      </c>
      <c r="C42" s="4" t="s">
        <v>132</v>
      </c>
    </row>
    <row r="43" spans="1:3">
      <c r="A43" s="3">
        <v>42</v>
      </c>
      <c r="B43" s="2" t="s">
        <v>41</v>
      </c>
      <c r="C43" s="4" t="s">
        <v>132</v>
      </c>
    </row>
    <row r="44" spans="1:3">
      <c r="A44" s="3">
        <v>43</v>
      </c>
      <c r="B44" s="2" t="s">
        <v>42</v>
      </c>
      <c r="C44" s="4" t="s">
        <v>132</v>
      </c>
    </row>
    <row r="45" spans="1:3">
      <c r="A45" s="3">
        <v>44</v>
      </c>
      <c r="B45" s="2" t="s">
        <v>43</v>
      </c>
      <c r="C45" s="4" t="s">
        <v>132</v>
      </c>
    </row>
    <row r="46" spans="1:3">
      <c r="A46" s="3">
        <v>45</v>
      </c>
      <c r="B46" s="2" t="s">
        <v>44</v>
      </c>
      <c r="C46" s="4" t="s">
        <v>132</v>
      </c>
    </row>
    <row r="47" spans="1:3">
      <c r="A47" s="3">
        <v>46</v>
      </c>
      <c r="B47" s="2" t="s">
        <v>45</v>
      </c>
      <c r="C47" s="4" t="s">
        <v>132</v>
      </c>
    </row>
    <row r="48" spans="1:3">
      <c r="A48" s="3">
        <v>47</v>
      </c>
      <c r="B48" s="2" t="s">
        <v>46</v>
      </c>
      <c r="C48" s="4" t="s">
        <v>132</v>
      </c>
    </row>
    <row r="49" spans="1:3">
      <c r="A49" s="3">
        <v>48</v>
      </c>
      <c r="B49" s="2" t="s">
        <v>47</v>
      </c>
      <c r="C49" s="4" t="s">
        <v>132</v>
      </c>
    </row>
    <row r="50" spans="1:3">
      <c r="A50" s="3">
        <v>49</v>
      </c>
      <c r="B50" s="2" t="s">
        <v>48</v>
      </c>
      <c r="C50" s="4" t="s">
        <v>132</v>
      </c>
    </row>
    <row r="51" spans="1:3">
      <c r="A51" s="3">
        <v>50</v>
      </c>
      <c r="B51" s="2" t="s">
        <v>49</v>
      </c>
      <c r="C51" s="4" t="s">
        <v>132</v>
      </c>
    </row>
    <row r="52" spans="1:3">
      <c r="A52" s="3">
        <v>51</v>
      </c>
      <c r="B52" s="2" t="s">
        <v>50</v>
      </c>
      <c r="C52" s="4" t="s">
        <v>132</v>
      </c>
    </row>
    <row r="53" spans="1:3">
      <c r="A53" s="3">
        <v>52</v>
      </c>
      <c r="B53" s="2" t="s">
        <v>51</v>
      </c>
      <c r="C53" s="4" t="s">
        <v>132</v>
      </c>
    </row>
    <row r="54" spans="1:3">
      <c r="A54" s="3">
        <v>53</v>
      </c>
      <c r="B54" s="2" t="s">
        <v>52</v>
      </c>
      <c r="C54" s="4" t="s">
        <v>132</v>
      </c>
    </row>
    <row r="55" spans="1:3">
      <c r="A55" s="3">
        <v>54</v>
      </c>
      <c r="B55" s="2" t="s">
        <v>53</v>
      </c>
      <c r="C55" s="4" t="s">
        <v>132</v>
      </c>
    </row>
    <row r="56" spans="1:3">
      <c r="A56" s="3">
        <v>55</v>
      </c>
      <c r="B56" s="2" t="s">
        <v>54</v>
      </c>
      <c r="C56" s="4" t="s">
        <v>132</v>
      </c>
    </row>
    <row r="57" spans="1:3">
      <c r="A57" s="3">
        <v>56</v>
      </c>
      <c r="B57" s="2" t="s">
        <v>55</v>
      </c>
      <c r="C57" s="4" t="s">
        <v>132</v>
      </c>
    </row>
    <row r="58" spans="1:3">
      <c r="A58" s="3">
        <v>57</v>
      </c>
      <c r="B58" s="2" t="s">
        <v>56</v>
      </c>
      <c r="C58" s="4" t="s">
        <v>132</v>
      </c>
    </row>
    <row r="59" spans="1:3">
      <c r="A59" s="3">
        <v>58</v>
      </c>
      <c r="B59" s="2" t="s">
        <v>57</v>
      </c>
      <c r="C59" s="4" t="s">
        <v>132</v>
      </c>
    </row>
    <row r="60" spans="1:3">
      <c r="A60" s="3">
        <v>59</v>
      </c>
      <c r="B60" s="2" t="s">
        <v>58</v>
      </c>
      <c r="C60" s="4" t="s">
        <v>132</v>
      </c>
    </row>
    <row r="61" spans="1:3">
      <c r="A61" s="3">
        <v>60</v>
      </c>
      <c r="B61" s="2" t="s">
        <v>59</v>
      </c>
      <c r="C61" s="4" t="s">
        <v>132</v>
      </c>
    </row>
    <row r="62" spans="1:3">
      <c r="A62" s="3">
        <v>61</v>
      </c>
      <c r="B62" s="2" t="s">
        <v>60</v>
      </c>
      <c r="C62" s="4" t="s">
        <v>132</v>
      </c>
    </row>
    <row r="63" spans="1:3">
      <c r="A63" s="3">
        <v>62</v>
      </c>
      <c r="B63" s="2" t="s">
        <v>61</v>
      </c>
      <c r="C63" s="4" t="s">
        <v>132</v>
      </c>
    </row>
    <row r="64" spans="1:3">
      <c r="A64" s="3">
        <v>63</v>
      </c>
      <c r="B64" s="2" t="s">
        <v>62</v>
      </c>
      <c r="C64" s="4" t="s">
        <v>132</v>
      </c>
    </row>
    <row r="65" spans="1:3">
      <c r="A65" s="3">
        <v>64</v>
      </c>
      <c r="B65" s="2" t="s">
        <v>63</v>
      </c>
      <c r="C65" s="4" t="s">
        <v>132</v>
      </c>
    </row>
    <row r="66" spans="1:3">
      <c r="A66" s="3">
        <v>65</v>
      </c>
      <c r="B66" s="2" t="s">
        <v>64</v>
      </c>
      <c r="C66" s="4" t="s">
        <v>132</v>
      </c>
    </row>
    <row r="67" spans="1:3">
      <c r="A67" s="3">
        <v>66</v>
      </c>
      <c r="B67" s="2" t="s">
        <v>65</v>
      </c>
      <c r="C67" s="4" t="s">
        <v>132</v>
      </c>
    </row>
    <row r="68" spans="1:3">
      <c r="A68" s="3">
        <v>67</v>
      </c>
      <c r="B68" s="2" t="s">
        <v>66</v>
      </c>
      <c r="C68" s="4" t="s">
        <v>132</v>
      </c>
    </row>
    <row r="69" spans="1:3">
      <c r="A69" s="3">
        <v>68</v>
      </c>
      <c r="B69" s="2" t="s">
        <v>67</v>
      </c>
      <c r="C69" s="4" t="s">
        <v>132</v>
      </c>
    </row>
    <row r="70" spans="1:3">
      <c r="A70" s="3">
        <v>69</v>
      </c>
      <c r="B70" s="2" t="s">
        <v>68</v>
      </c>
      <c r="C70" s="4" t="s">
        <v>132</v>
      </c>
    </row>
    <row r="71" spans="1:3">
      <c r="A71" s="3">
        <v>70</v>
      </c>
      <c r="B71" s="2" t="s">
        <v>69</v>
      </c>
      <c r="C71" s="4" t="s">
        <v>132</v>
      </c>
    </row>
    <row r="72" spans="1:3">
      <c r="A72" s="3">
        <v>71</v>
      </c>
      <c r="B72" s="2" t="s">
        <v>70</v>
      </c>
      <c r="C72" s="4" t="s">
        <v>132</v>
      </c>
    </row>
    <row r="73" spans="1:3">
      <c r="A73" s="3">
        <v>72</v>
      </c>
      <c r="B73" s="2" t="s">
        <v>71</v>
      </c>
      <c r="C73" s="4" t="s">
        <v>132</v>
      </c>
    </row>
    <row r="74" spans="1:3">
      <c r="A74" s="3">
        <v>73</v>
      </c>
      <c r="B74" s="2" t="s">
        <v>72</v>
      </c>
      <c r="C74" s="4" t="s">
        <v>132</v>
      </c>
    </row>
    <row r="75" spans="1:3">
      <c r="A75" s="3">
        <v>74</v>
      </c>
      <c r="B75" s="2" t="s">
        <v>73</v>
      </c>
      <c r="C75" s="4" t="s">
        <v>132</v>
      </c>
    </row>
    <row r="76" spans="1:3">
      <c r="A76" s="3">
        <v>75</v>
      </c>
      <c r="B76" s="2" t="s">
        <v>74</v>
      </c>
      <c r="C76" s="4" t="s">
        <v>132</v>
      </c>
    </row>
    <row r="77" spans="1:3">
      <c r="A77" s="3">
        <v>76</v>
      </c>
      <c r="B77" s="2" t="s">
        <v>75</v>
      </c>
      <c r="C77" s="4" t="s">
        <v>132</v>
      </c>
    </row>
    <row r="78" spans="1:3">
      <c r="A78" s="3">
        <v>77</v>
      </c>
      <c r="B78" s="2" t="s">
        <v>76</v>
      </c>
      <c r="C78" s="4" t="s">
        <v>132</v>
      </c>
    </row>
    <row r="79" spans="1:3">
      <c r="A79" s="3">
        <v>78</v>
      </c>
      <c r="B79" s="2" t="s">
        <v>77</v>
      </c>
      <c r="C79" s="4" t="s">
        <v>132</v>
      </c>
    </row>
    <row r="80" spans="1:3">
      <c r="A80" s="3">
        <v>79</v>
      </c>
      <c r="B80" s="2" t="s">
        <v>78</v>
      </c>
      <c r="C80" s="4" t="s">
        <v>132</v>
      </c>
    </row>
    <row r="81" spans="1:3">
      <c r="A81" s="3">
        <v>80</v>
      </c>
      <c r="B81" s="2" t="s">
        <v>79</v>
      </c>
      <c r="C81" s="4" t="s">
        <v>132</v>
      </c>
    </row>
    <row r="82" spans="1:3">
      <c r="A82" s="3">
        <v>81</v>
      </c>
      <c r="B82" s="2" t="s">
        <v>80</v>
      </c>
      <c r="C82" s="4" t="s">
        <v>132</v>
      </c>
    </row>
    <row r="83" spans="1:3">
      <c r="A83" s="3">
        <v>82</v>
      </c>
      <c r="B83" s="2" t="s">
        <v>81</v>
      </c>
      <c r="C83" s="4" t="s">
        <v>132</v>
      </c>
    </row>
    <row r="84" spans="1:3">
      <c r="A84" s="3">
        <v>83</v>
      </c>
      <c r="B84" s="2" t="s">
        <v>82</v>
      </c>
      <c r="C84" s="4" t="s">
        <v>132</v>
      </c>
    </row>
    <row r="85" spans="1:3">
      <c r="A85" s="3">
        <v>84</v>
      </c>
      <c r="B85" s="2" t="s">
        <v>83</v>
      </c>
      <c r="C85" s="4" t="s">
        <v>132</v>
      </c>
    </row>
    <row r="86" spans="1:3">
      <c r="A86" s="3">
        <v>85</v>
      </c>
      <c r="B86" s="2" t="s">
        <v>84</v>
      </c>
      <c r="C86" s="4" t="s">
        <v>132</v>
      </c>
    </row>
    <row r="87" spans="1:3">
      <c r="A87" s="3">
        <v>86</v>
      </c>
      <c r="B87" s="2" t="s">
        <v>85</v>
      </c>
      <c r="C87" s="4" t="s">
        <v>132</v>
      </c>
    </row>
    <row r="88" spans="1:3">
      <c r="A88" s="3">
        <v>87</v>
      </c>
      <c r="B88" s="2" t="s">
        <v>86</v>
      </c>
      <c r="C88" s="4" t="s">
        <v>132</v>
      </c>
    </row>
    <row r="89" spans="1:3">
      <c r="A89" s="3">
        <v>88</v>
      </c>
      <c r="B89" s="2" t="s">
        <v>87</v>
      </c>
      <c r="C89" s="4" t="s">
        <v>132</v>
      </c>
    </row>
    <row r="90" spans="1:3">
      <c r="A90" s="3">
        <v>89</v>
      </c>
      <c r="B90" s="2" t="s">
        <v>88</v>
      </c>
      <c r="C90" s="4" t="s">
        <v>132</v>
      </c>
    </row>
    <row r="91" spans="1:3">
      <c r="A91" s="3">
        <v>90</v>
      </c>
      <c r="B91" s="2" t="s">
        <v>89</v>
      </c>
      <c r="C91" s="2" t="s">
        <v>133</v>
      </c>
    </row>
    <row r="92" spans="1:3">
      <c r="A92" s="3">
        <v>91</v>
      </c>
      <c r="B92" s="2" t="s">
        <v>90</v>
      </c>
      <c r="C92" s="2" t="s">
        <v>133</v>
      </c>
    </row>
    <row r="93" spans="1:3">
      <c r="A93" s="3">
        <v>92</v>
      </c>
      <c r="B93" s="2" t="s">
        <v>91</v>
      </c>
      <c r="C93" s="2" t="s">
        <v>133</v>
      </c>
    </row>
    <row r="94" spans="1:3">
      <c r="A94" s="3">
        <v>93</v>
      </c>
      <c r="B94" s="2" t="s">
        <v>92</v>
      </c>
      <c r="C94" s="2" t="s">
        <v>133</v>
      </c>
    </row>
    <row r="95" spans="1:3">
      <c r="A95" s="3">
        <v>94</v>
      </c>
      <c r="B95" s="2" t="s">
        <v>93</v>
      </c>
      <c r="C95" s="2" t="s">
        <v>133</v>
      </c>
    </row>
    <row r="96" spans="1:3">
      <c r="A96" s="3">
        <v>95</v>
      </c>
      <c r="B96" s="2" t="s">
        <v>94</v>
      </c>
      <c r="C96" s="2" t="s">
        <v>133</v>
      </c>
    </row>
    <row r="97" spans="1:3">
      <c r="A97" s="3">
        <v>96</v>
      </c>
      <c r="B97" s="2" t="s">
        <v>95</v>
      </c>
      <c r="C97" s="2" t="s">
        <v>133</v>
      </c>
    </row>
    <row r="98" spans="1:3">
      <c r="A98" s="3">
        <v>97</v>
      </c>
      <c r="B98" s="2" t="s">
        <v>96</v>
      </c>
      <c r="C98" s="2" t="s">
        <v>133</v>
      </c>
    </row>
    <row r="99" spans="1:3">
      <c r="A99" s="3">
        <v>98</v>
      </c>
      <c r="B99" s="2" t="s">
        <v>97</v>
      </c>
      <c r="C99" s="2" t="s">
        <v>137</v>
      </c>
    </row>
    <row r="100" spans="1:3">
      <c r="A100" s="3">
        <v>99</v>
      </c>
      <c r="B100" s="2" t="s">
        <v>98</v>
      </c>
      <c r="C100" s="2" t="s">
        <v>137</v>
      </c>
    </row>
    <row r="101" spans="1:3">
      <c r="A101" s="3">
        <v>100</v>
      </c>
      <c r="B101" s="2" t="s">
        <v>99</v>
      </c>
      <c r="C101" s="2" t="s">
        <v>137</v>
      </c>
    </row>
    <row r="102" spans="1:3">
      <c r="A102" s="3">
        <v>101</v>
      </c>
      <c r="B102" s="2" t="s">
        <v>100</v>
      </c>
      <c r="C102" s="2" t="s">
        <v>137</v>
      </c>
    </row>
    <row r="103" spans="1:3">
      <c r="A103" s="3">
        <v>102</v>
      </c>
      <c r="B103" s="2" t="s">
        <v>101</v>
      </c>
      <c r="C103" s="2" t="s">
        <v>137</v>
      </c>
    </row>
    <row r="104" spans="1:3">
      <c r="A104" s="3">
        <v>103</v>
      </c>
      <c r="B104" s="2" t="s">
        <v>102</v>
      </c>
      <c r="C104" s="2" t="s">
        <v>137</v>
      </c>
    </row>
    <row r="105" spans="1:3">
      <c r="A105" s="3">
        <v>104</v>
      </c>
      <c r="B105" s="2" t="s">
        <v>103</v>
      </c>
      <c r="C105" s="2" t="s">
        <v>137</v>
      </c>
    </row>
    <row r="106" spans="1:3">
      <c r="A106" s="3">
        <v>105</v>
      </c>
      <c r="B106" s="2" t="s">
        <v>104</v>
      </c>
      <c r="C106" s="2" t="s">
        <v>137</v>
      </c>
    </row>
    <row r="107" spans="1:3">
      <c r="A107" s="3">
        <v>106</v>
      </c>
      <c r="B107" s="2" t="s">
        <v>105</v>
      </c>
      <c r="C107" s="2" t="s">
        <v>137</v>
      </c>
    </row>
    <row r="108" spans="1:3">
      <c r="A108" s="3">
        <v>107</v>
      </c>
      <c r="B108" s="2" t="s">
        <v>106</v>
      </c>
      <c r="C108" s="2" t="s">
        <v>137</v>
      </c>
    </row>
    <row r="109" spans="1:3">
      <c r="A109" s="3">
        <v>108</v>
      </c>
      <c r="B109" s="2" t="s">
        <v>107</v>
      </c>
      <c r="C109" s="2" t="s">
        <v>137</v>
      </c>
    </row>
    <row r="110" spans="1:3">
      <c r="A110" s="3">
        <v>109</v>
      </c>
      <c r="B110" s="2" t="s">
        <v>108</v>
      </c>
      <c r="C110" s="2" t="s">
        <v>137</v>
      </c>
    </row>
    <row r="111" spans="1:3">
      <c r="A111" s="3">
        <v>110</v>
      </c>
      <c r="B111" s="2" t="s">
        <v>109</v>
      </c>
      <c r="C111" s="2" t="s">
        <v>137</v>
      </c>
    </row>
    <row r="112" spans="1:3">
      <c r="A112" s="3">
        <v>111</v>
      </c>
      <c r="B112" s="2" t="s">
        <v>110</v>
      </c>
      <c r="C112" s="2" t="s">
        <v>137</v>
      </c>
    </row>
    <row r="113" spans="1:3">
      <c r="A113" s="3">
        <v>112</v>
      </c>
      <c r="B113" s="2" t="s">
        <v>111</v>
      </c>
      <c r="C113" s="2" t="s">
        <v>137</v>
      </c>
    </row>
    <row r="114" spans="1:3">
      <c r="A114" s="3">
        <v>113</v>
      </c>
      <c r="B114" s="2" t="s">
        <v>112</v>
      </c>
      <c r="C114" s="2" t="s">
        <v>137</v>
      </c>
    </row>
    <row r="115" spans="1:3">
      <c r="A115" s="3">
        <v>114</v>
      </c>
      <c r="B115" s="2" t="s">
        <v>113</v>
      </c>
      <c r="C115" s="2" t="s">
        <v>137</v>
      </c>
    </row>
    <row r="116" spans="1:3">
      <c r="A116" s="3">
        <v>115</v>
      </c>
      <c r="B116" s="2" t="s">
        <v>114</v>
      </c>
      <c r="C116" s="2" t="s">
        <v>137</v>
      </c>
    </row>
    <row r="117" spans="1:3">
      <c r="A117" s="3">
        <v>116</v>
      </c>
      <c r="B117" s="2" t="s">
        <v>115</v>
      </c>
      <c r="C117" s="2" t="s">
        <v>137</v>
      </c>
    </row>
    <row r="118" spans="1:3">
      <c r="A118" s="3">
        <v>117</v>
      </c>
      <c r="B118" s="2" t="s">
        <v>116</v>
      </c>
      <c r="C118" s="2" t="s">
        <v>137</v>
      </c>
    </row>
    <row r="119" spans="1:3">
      <c r="A119" s="3">
        <v>118</v>
      </c>
      <c r="B119" s="2" t="s">
        <v>117</v>
      </c>
      <c r="C119" s="2" t="s">
        <v>137</v>
      </c>
    </row>
    <row r="120" spans="1:3">
      <c r="A120" s="3">
        <v>119</v>
      </c>
      <c r="B120" s="2" t="s">
        <v>118</v>
      </c>
      <c r="C120" s="2" t="s">
        <v>137</v>
      </c>
    </row>
    <row r="121" spans="1:3">
      <c r="A121" s="3">
        <v>120</v>
      </c>
      <c r="B121" s="2" t="s">
        <v>119</v>
      </c>
      <c r="C121" s="2" t="s">
        <v>137</v>
      </c>
    </row>
    <row r="122" spans="1:3">
      <c r="A122" s="3">
        <v>121</v>
      </c>
      <c r="B122" s="2" t="s">
        <v>120</v>
      </c>
      <c r="C122" s="2" t="s">
        <v>137</v>
      </c>
    </row>
    <row r="123" spans="1:3">
      <c r="A123" s="3">
        <v>122</v>
      </c>
      <c r="B123" s="2" t="s">
        <v>121</v>
      </c>
      <c r="C123" s="2" t="s">
        <v>137</v>
      </c>
    </row>
    <row r="124" spans="1:3">
      <c r="A124" s="3">
        <v>123</v>
      </c>
      <c r="B124" s="2" t="s">
        <v>122</v>
      </c>
      <c r="C124" s="2" t="s">
        <v>137</v>
      </c>
    </row>
    <row r="125" spans="1:3">
      <c r="A125" s="3">
        <v>124</v>
      </c>
      <c r="B125" s="2" t="s">
        <v>123</v>
      </c>
      <c r="C125" s="2" t="s">
        <v>137</v>
      </c>
    </row>
    <row r="126" spans="1:3">
      <c r="A126" s="3">
        <v>125</v>
      </c>
      <c r="B126" s="2" t="s">
        <v>124</v>
      </c>
      <c r="C126" s="2" t="s">
        <v>137</v>
      </c>
    </row>
    <row r="127" spans="1:3">
      <c r="A127" s="3">
        <v>126</v>
      </c>
      <c r="B127" s="2" t="s">
        <v>125</v>
      </c>
      <c r="C127" s="2" t="s">
        <v>137</v>
      </c>
    </row>
    <row r="128" spans="1:3">
      <c r="A128" s="3">
        <v>127</v>
      </c>
      <c r="B128" s="2" t="s">
        <v>126</v>
      </c>
      <c r="C128" s="2" t="s">
        <v>137</v>
      </c>
    </row>
    <row r="129" spans="1:3">
      <c r="A129" s="3">
        <v>128</v>
      </c>
      <c r="B129" s="2" t="s">
        <v>127</v>
      </c>
      <c r="C129" s="2" t="s">
        <v>137</v>
      </c>
    </row>
    <row r="130" spans="1:3">
      <c r="A130" s="3">
        <v>129</v>
      </c>
      <c r="B130" s="2" t="s">
        <v>128</v>
      </c>
      <c r="C130" s="2" t="s">
        <v>137</v>
      </c>
    </row>
    <row r="131" spans="1:3">
      <c r="A131" s="3"/>
    </row>
    <row r="132" spans="1:3">
      <c r="A132" s="3"/>
    </row>
    <row r="133" spans="1:3">
      <c r="A133" s="3"/>
    </row>
    <row r="134" spans="1:3">
      <c r="A134" s="3"/>
    </row>
    <row r="135" spans="1:3">
      <c r="A135" s="3"/>
    </row>
    <row r="136" spans="1:3">
      <c r="A136" s="3"/>
    </row>
    <row r="137" spans="1:3">
      <c r="A137" s="3"/>
    </row>
    <row r="138" spans="1:3">
      <c r="A138" s="3"/>
    </row>
    <row r="139" spans="1:3">
      <c r="A139" s="3"/>
    </row>
    <row r="140" spans="1:3">
      <c r="A140" s="3"/>
    </row>
    <row r="141" spans="1:3">
      <c r="A141" s="3"/>
    </row>
    <row r="142" spans="1:3">
      <c r="A142" s="3"/>
    </row>
    <row r="143" spans="1:3">
      <c r="A143" s="3"/>
    </row>
    <row r="144" spans="1:3">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D2D75-7264-447D-97E9-A931340FFF03}">
  <sheetPr codeName="Sheet3"/>
  <dimension ref="A1:B3"/>
  <sheetViews>
    <sheetView showGridLines="0" zoomScale="70" zoomScaleNormal="70" workbookViewId="0">
      <selection activeCell="H4" sqref="H4"/>
    </sheetView>
  </sheetViews>
  <sheetFormatPr defaultRowHeight="14.4"/>
  <cols>
    <col min="2" max="2" width="15.6640625" bestFit="1" customWidth="1"/>
    <col min="3" max="3" width="9" bestFit="1" customWidth="1"/>
  </cols>
  <sheetData>
    <row r="1" spans="1:2" ht="15.6">
      <c r="A1" s="6" t="s">
        <v>138</v>
      </c>
    </row>
    <row r="2" spans="1:2">
      <c r="A2" s="7" t="s">
        <v>139</v>
      </c>
    </row>
    <row r="3" spans="1:2">
      <c r="A3" s="8" t="s">
        <v>140</v>
      </c>
      <c r="B3" s="9"/>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46034-B33B-4DB5-8044-85669299561C}">
  <sheetPr codeName="Sheet4"/>
  <dimension ref="A1:T34"/>
  <sheetViews>
    <sheetView showGridLines="0" zoomScale="60" zoomScaleNormal="60" workbookViewId="0">
      <selection activeCell="H26" sqref="H26"/>
    </sheetView>
  </sheetViews>
  <sheetFormatPr defaultColWidth="8.6640625" defaultRowHeight="14.4"/>
  <cols>
    <col min="1" max="2" width="8.6640625" style="2"/>
    <col min="3" max="3" width="11.5546875" style="3" bestFit="1" customWidth="1"/>
    <col min="4" max="4" width="15.33203125" style="3" customWidth="1"/>
    <col min="5" max="5" width="35.5546875" style="3" bestFit="1" customWidth="1"/>
    <col min="6" max="8" width="35.5546875" style="3" customWidth="1"/>
    <col min="9" max="9" width="55.109375" style="10" customWidth="1"/>
    <col min="10" max="10" width="14.44140625" style="10" customWidth="1"/>
    <col min="11" max="11" width="7.88671875" style="10" customWidth="1"/>
    <col min="12" max="12" width="15.33203125" style="3" customWidth="1"/>
    <col min="13" max="13" width="9.5546875" style="3" bestFit="1" customWidth="1"/>
    <col min="14" max="14" width="8.109375" style="3" bestFit="1" customWidth="1"/>
    <col min="15" max="15" width="10.33203125" style="3" bestFit="1" customWidth="1"/>
    <col min="16" max="16" width="14.6640625" style="3" bestFit="1" customWidth="1"/>
    <col min="17" max="17" width="19.6640625" style="2" customWidth="1"/>
    <col min="18" max="18" width="22.5546875" style="2" bestFit="1" customWidth="1"/>
    <col min="19" max="19" width="19.6640625" style="5" bestFit="1" customWidth="1"/>
    <col min="20" max="20" width="14.109375" style="2" bestFit="1" customWidth="1"/>
    <col min="21" max="16384" width="8.6640625" style="2"/>
  </cols>
  <sheetData>
    <row r="1" spans="1:20" ht="18">
      <c r="A1" s="37" t="s">
        <v>141</v>
      </c>
      <c r="D1" s="36"/>
    </row>
    <row r="2" spans="1:20">
      <c r="A2" s="11" t="s">
        <v>139</v>
      </c>
    </row>
    <row r="3" spans="1:20">
      <c r="A3" s="8" t="s">
        <v>142</v>
      </c>
      <c r="C3" s="12"/>
    </row>
    <row r="5" spans="1:20">
      <c r="C5" s="2"/>
    </row>
    <row r="11" spans="1:20">
      <c r="K11" s="3"/>
    </row>
    <row r="15" spans="1:20">
      <c r="C15" s="13"/>
      <c r="D15" s="13"/>
      <c r="F15" s="98" t="s">
        <v>143</v>
      </c>
      <c r="G15" s="98"/>
      <c r="H15" s="98"/>
    </row>
    <row r="16" spans="1:20" ht="72">
      <c r="A16" s="14" t="s">
        <v>144</v>
      </c>
      <c r="B16" s="15" t="s">
        <v>145</v>
      </c>
      <c r="C16" s="15" t="s">
        <v>146</v>
      </c>
      <c r="D16" s="15" t="s">
        <v>144</v>
      </c>
      <c r="E16" s="16" t="s">
        <v>147</v>
      </c>
      <c r="F16" s="17" t="s">
        <v>148</v>
      </c>
      <c r="G16" s="99" t="s">
        <v>149</v>
      </c>
      <c r="H16" s="100"/>
      <c r="I16" s="18" t="s">
        <v>150</v>
      </c>
      <c r="J16" s="15" t="s">
        <v>151</v>
      </c>
      <c r="K16" s="15" t="s">
        <v>136</v>
      </c>
      <c r="L16" s="14" t="s">
        <v>152</v>
      </c>
      <c r="M16" s="14" t="s">
        <v>153</v>
      </c>
      <c r="N16" s="14" t="s">
        <v>154</v>
      </c>
      <c r="O16" s="14" t="s">
        <v>155</v>
      </c>
      <c r="P16" s="14" t="s">
        <v>156</v>
      </c>
      <c r="Q16" s="19" t="s">
        <v>157</v>
      </c>
      <c r="R16" s="19" t="s">
        <v>158</v>
      </c>
      <c r="S16" s="20" t="s">
        <v>159</v>
      </c>
      <c r="T16" s="14" t="s">
        <v>160</v>
      </c>
    </row>
    <row r="17" spans="1:20" ht="170.4">
      <c r="A17" s="21">
        <v>1</v>
      </c>
      <c r="B17" s="22" t="s">
        <v>161</v>
      </c>
      <c r="C17" s="23">
        <v>4</v>
      </c>
      <c r="E17" s="4" t="s">
        <v>162</v>
      </c>
      <c r="F17" s="24" t="s">
        <v>163</v>
      </c>
      <c r="G17" s="94" t="s">
        <v>164</v>
      </c>
      <c r="H17" s="95"/>
      <c r="I17" s="10" t="s">
        <v>165</v>
      </c>
      <c r="J17" s="25">
        <v>1</v>
      </c>
      <c r="K17" s="25" t="s">
        <v>166</v>
      </c>
      <c r="L17" s="25" t="s">
        <v>167</v>
      </c>
      <c r="Q17" s="5" t="s">
        <v>168</v>
      </c>
      <c r="R17" s="2" t="s">
        <v>162</v>
      </c>
      <c r="S17" s="5" t="s">
        <v>169</v>
      </c>
      <c r="T17" s="3" t="s">
        <v>170</v>
      </c>
    </row>
    <row r="18" spans="1:20" ht="94.95" customHeight="1">
      <c r="A18" s="26">
        <v>2</v>
      </c>
      <c r="B18" s="14">
        <v>4</v>
      </c>
      <c r="C18" s="27">
        <v>7</v>
      </c>
      <c r="D18" s="14"/>
      <c r="E18" s="18" t="s">
        <v>171</v>
      </c>
      <c r="F18" s="28" t="s">
        <v>172</v>
      </c>
      <c r="G18" s="96" t="s">
        <v>173</v>
      </c>
      <c r="H18" s="97"/>
      <c r="I18" s="18" t="s">
        <v>174</v>
      </c>
      <c r="J18" s="15">
        <v>1</v>
      </c>
      <c r="K18" s="15" t="s">
        <v>175</v>
      </c>
      <c r="L18" s="15" t="s">
        <v>176</v>
      </c>
      <c r="M18" s="14"/>
      <c r="N18" s="14"/>
      <c r="O18" s="14"/>
      <c r="P18" s="14"/>
      <c r="Q18" s="19" t="s">
        <v>177</v>
      </c>
      <c r="R18" s="19" t="s">
        <v>178</v>
      </c>
      <c r="S18" s="20" t="s">
        <v>179</v>
      </c>
      <c r="T18" s="14" t="s">
        <v>170</v>
      </c>
    </row>
    <row r="19" spans="1:20" ht="94.35" customHeight="1">
      <c r="A19" s="21">
        <v>3</v>
      </c>
      <c r="B19" s="3">
        <v>5</v>
      </c>
      <c r="C19" s="23">
        <v>8</v>
      </c>
      <c r="E19" s="10" t="s">
        <v>180</v>
      </c>
      <c r="F19" s="24" t="s">
        <v>181</v>
      </c>
      <c r="G19" s="94" t="s">
        <v>182</v>
      </c>
      <c r="H19" s="95"/>
      <c r="I19" s="10" t="s">
        <v>183</v>
      </c>
      <c r="J19" s="25">
        <v>1</v>
      </c>
      <c r="K19" s="25" t="s">
        <v>175</v>
      </c>
      <c r="L19" s="25" t="s">
        <v>176</v>
      </c>
      <c r="Q19" s="2" t="s">
        <v>177</v>
      </c>
      <c r="R19" s="2" t="s">
        <v>178</v>
      </c>
      <c r="S19" s="5" t="s">
        <v>184</v>
      </c>
      <c r="T19" s="3" t="s">
        <v>170</v>
      </c>
    </row>
    <row r="20" spans="1:20" ht="86.4">
      <c r="A20" s="26">
        <v>4</v>
      </c>
      <c r="B20" s="14">
        <v>6</v>
      </c>
      <c r="C20" s="27">
        <v>9</v>
      </c>
      <c r="D20" s="14"/>
      <c r="E20" s="18" t="s">
        <v>185</v>
      </c>
      <c r="F20" s="28" t="s">
        <v>186</v>
      </c>
      <c r="G20" s="96" t="s">
        <v>187</v>
      </c>
      <c r="H20" s="97"/>
      <c r="I20" s="18" t="s">
        <v>188</v>
      </c>
      <c r="J20" s="15">
        <v>1</v>
      </c>
      <c r="K20" s="15" t="s">
        <v>175</v>
      </c>
      <c r="L20" s="15" t="s">
        <v>176</v>
      </c>
      <c r="M20" s="14"/>
      <c r="N20" s="14"/>
      <c r="O20" s="14"/>
      <c r="P20" s="14"/>
      <c r="Q20" s="20" t="s">
        <v>189</v>
      </c>
      <c r="R20" s="19" t="s">
        <v>178</v>
      </c>
      <c r="S20" s="20" t="s">
        <v>190</v>
      </c>
      <c r="T20" s="14" t="s">
        <v>170</v>
      </c>
    </row>
    <row r="21" spans="1:20" ht="86.4">
      <c r="A21" s="21">
        <v>5</v>
      </c>
      <c r="B21" s="29" t="s">
        <v>191</v>
      </c>
      <c r="C21" s="23" t="s">
        <v>192</v>
      </c>
      <c r="D21" s="23" t="s">
        <v>193</v>
      </c>
      <c r="E21" s="4" t="s">
        <v>194</v>
      </c>
      <c r="F21" s="24" t="s">
        <v>195</v>
      </c>
      <c r="G21" s="94" t="s">
        <v>196</v>
      </c>
      <c r="H21" s="95"/>
      <c r="I21" s="10" t="s">
        <v>197</v>
      </c>
      <c r="J21" s="25" t="s">
        <v>198</v>
      </c>
      <c r="K21" s="25" t="s">
        <v>199</v>
      </c>
      <c r="L21" s="3" t="s">
        <v>200</v>
      </c>
      <c r="M21" s="3" t="s">
        <v>201</v>
      </c>
      <c r="N21" s="30" t="s">
        <v>202</v>
      </c>
      <c r="O21" s="3" t="s">
        <v>203</v>
      </c>
      <c r="P21" s="31" t="s">
        <v>204</v>
      </c>
      <c r="Q21" s="5" t="s">
        <v>189</v>
      </c>
      <c r="R21" s="2" t="s">
        <v>205</v>
      </c>
      <c r="S21" s="5" t="s">
        <v>206</v>
      </c>
      <c r="T21" s="3" t="s">
        <v>170</v>
      </c>
    </row>
    <row r="22" spans="1:20" ht="86.4">
      <c r="A22" s="26">
        <v>6</v>
      </c>
      <c r="B22" s="32" t="s">
        <v>207</v>
      </c>
      <c r="C22" s="27" t="s">
        <v>192</v>
      </c>
      <c r="D22" s="27" t="s">
        <v>208</v>
      </c>
      <c r="E22" s="16" t="s">
        <v>209</v>
      </c>
      <c r="F22" s="28" t="s">
        <v>210</v>
      </c>
      <c r="G22" s="96" t="s">
        <v>211</v>
      </c>
      <c r="H22" s="97"/>
      <c r="I22" s="18" t="s">
        <v>212</v>
      </c>
      <c r="J22" s="15" t="s">
        <v>198</v>
      </c>
      <c r="K22" s="15" t="s">
        <v>213</v>
      </c>
      <c r="L22" s="14" t="s">
        <v>214</v>
      </c>
      <c r="M22" s="14" t="s">
        <v>201</v>
      </c>
      <c r="N22" s="14" t="s">
        <v>215</v>
      </c>
      <c r="O22" s="14" t="s">
        <v>203</v>
      </c>
      <c r="P22" s="33" t="s">
        <v>204</v>
      </c>
      <c r="Q22" s="20" t="s">
        <v>189</v>
      </c>
      <c r="R22" s="19" t="s">
        <v>216</v>
      </c>
      <c r="S22" s="20" t="s">
        <v>217</v>
      </c>
      <c r="T22" s="14" t="s">
        <v>170</v>
      </c>
    </row>
    <row r="23" spans="1:20">
      <c r="E23" s="4"/>
      <c r="F23" s="4"/>
      <c r="G23" s="4"/>
      <c r="H23" s="4"/>
    </row>
    <row r="24" spans="1:20">
      <c r="E24" s="4"/>
      <c r="F24" s="4"/>
      <c r="G24" s="4"/>
      <c r="H24" s="4"/>
      <c r="K24" s="25"/>
    </row>
    <row r="25" spans="1:20">
      <c r="C25" s="34"/>
      <c r="D25" s="34"/>
      <c r="E25" s="4"/>
      <c r="F25" s="4"/>
      <c r="G25" s="4"/>
      <c r="H25" s="4"/>
    </row>
    <row r="26" spans="1:20">
      <c r="C26" s="34"/>
      <c r="D26" s="34"/>
      <c r="E26" s="4"/>
      <c r="F26" s="4"/>
      <c r="G26" s="4"/>
      <c r="H26" s="4"/>
    </row>
    <row r="27" spans="1:20">
      <c r="C27" s="34"/>
      <c r="D27" s="34"/>
      <c r="E27" s="4"/>
      <c r="F27" s="4"/>
      <c r="G27" s="4"/>
      <c r="H27" s="4"/>
    </row>
    <row r="28" spans="1:20">
      <c r="C28" s="34"/>
      <c r="D28" s="34"/>
      <c r="E28" s="4"/>
      <c r="F28" s="4"/>
      <c r="G28" s="4"/>
      <c r="H28" s="4"/>
    </row>
    <row r="29" spans="1:20">
      <c r="C29" s="34"/>
      <c r="D29" s="34"/>
      <c r="E29" s="4"/>
      <c r="F29" s="4"/>
      <c r="G29" s="4"/>
      <c r="H29" s="4"/>
    </row>
    <row r="30" spans="1:20">
      <c r="C30" s="34"/>
      <c r="D30" s="34"/>
    </row>
    <row r="31" spans="1:20" s="3" customFormat="1">
      <c r="A31" s="2"/>
      <c r="B31" s="2"/>
      <c r="E31" s="4"/>
      <c r="F31" s="4"/>
      <c r="G31" s="4"/>
      <c r="H31" s="4"/>
      <c r="I31" s="10"/>
      <c r="J31" s="10"/>
      <c r="K31" s="10"/>
      <c r="Q31" s="2"/>
      <c r="R31" s="2"/>
      <c r="S31" s="5"/>
      <c r="T31" s="2"/>
    </row>
    <row r="32" spans="1:20" s="3" customFormat="1">
      <c r="A32" s="2"/>
      <c r="B32" s="2"/>
      <c r="E32" s="4"/>
      <c r="F32" s="4"/>
      <c r="G32" s="4"/>
      <c r="H32" s="4"/>
      <c r="I32" s="10"/>
      <c r="J32" s="10"/>
      <c r="K32" s="35"/>
      <c r="Q32" s="2"/>
      <c r="R32" s="2"/>
      <c r="S32" s="5"/>
      <c r="T32" s="2"/>
    </row>
    <row r="33" spans="1:20" s="3" customFormat="1">
      <c r="A33" s="2"/>
      <c r="B33" s="2"/>
      <c r="E33" s="4"/>
      <c r="F33" s="4"/>
      <c r="G33" s="4"/>
      <c r="H33" s="4"/>
      <c r="I33" s="10"/>
      <c r="J33" s="10"/>
      <c r="K33" s="10"/>
      <c r="Q33" s="2"/>
      <c r="R33" s="2"/>
      <c r="S33" s="5"/>
      <c r="T33" s="2"/>
    </row>
    <row r="34" spans="1:20" s="3" customFormat="1">
      <c r="A34" s="2"/>
      <c r="B34" s="2"/>
      <c r="E34" s="4"/>
      <c r="F34" s="4"/>
      <c r="G34" s="4"/>
      <c r="H34" s="4"/>
      <c r="I34" s="10"/>
      <c r="J34" s="10"/>
      <c r="K34" s="10"/>
      <c r="Q34" s="2"/>
      <c r="R34" s="2"/>
      <c r="S34" s="5"/>
      <c r="T34" s="2"/>
    </row>
  </sheetData>
  <mergeCells count="8">
    <mergeCell ref="G21:H21"/>
    <mergeCell ref="G22:H22"/>
    <mergeCell ref="F15:H15"/>
    <mergeCell ref="G16:H16"/>
    <mergeCell ref="G17:H17"/>
    <mergeCell ref="G18:H18"/>
    <mergeCell ref="G19:H19"/>
    <mergeCell ref="G20:H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32A7A-3462-438C-968E-D2B9834E5D6F}">
  <sheetPr codeName="Sheet5"/>
  <dimension ref="A1:P130"/>
  <sheetViews>
    <sheetView showGridLines="0" zoomScale="68" zoomScaleNormal="68" workbookViewId="0">
      <selection activeCell="D38" sqref="D38"/>
    </sheetView>
  </sheetViews>
  <sheetFormatPr defaultColWidth="8.6640625" defaultRowHeight="14.4"/>
  <cols>
    <col min="1" max="1" width="19.33203125" style="2" customWidth="1"/>
    <col min="2" max="2" width="15" style="3" bestFit="1" customWidth="1"/>
    <col min="3" max="3" width="10.5546875" style="3" customWidth="1"/>
    <col min="4" max="4" width="25.44140625" style="3" customWidth="1"/>
    <col min="5" max="5" width="68.88671875" style="3" customWidth="1"/>
    <col min="6" max="6" width="16.88671875" style="3" bestFit="1" customWidth="1"/>
    <col min="7" max="7" width="13.6640625" style="10" customWidth="1"/>
    <col min="8" max="8" width="16" style="10" customWidth="1"/>
    <col min="9" max="9" width="11.6640625" style="3" bestFit="1" customWidth="1"/>
    <col min="10" max="10" width="17.44140625" style="2" bestFit="1" customWidth="1"/>
    <col min="11" max="11" width="18.33203125" style="2" customWidth="1"/>
    <col min="12" max="12" width="22.5546875" style="2" bestFit="1" customWidth="1"/>
    <col min="13" max="13" width="12.6640625" style="25" customWidth="1"/>
    <col min="14" max="14" width="8.6640625" style="3" bestFit="1" customWidth="1"/>
    <col min="15" max="22" width="8.6640625" style="2"/>
    <col min="23" max="23" width="14.6640625" style="2" customWidth="1"/>
    <col min="24" max="16384" width="8.6640625" style="2"/>
  </cols>
  <sheetData>
    <row r="1" spans="1:14" ht="15.6">
      <c r="A1" s="38" t="s">
        <v>218</v>
      </c>
    </row>
    <row r="2" spans="1:14">
      <c r="A2" s="11" t="s">
        <v>139</v>
      </c>
    </row>
    <row r="3" spans="1:14">
      <c r="A3" s="39" t="s">
        <v>219</v>
      </c>
      <c r="B3" s="40"/>
    </row>
    <row r="4" spans="1:14">
      <c r="A4" s="41"/>
    </row>
    <row r="5" spans="1:14">
      <c r="A5" s="41"/>
    </row>
    <row r="6" spans="1:14">
      <c r="A6" s="41"/>
    </row>
    <row r="7" spans="1:14">
      <c r="A7" s="41"/>
    </row>
    <row r="8" spans="1:14">
      <c r="A8" s="41"/>
    </row>
    <row r="9" spans="1:14">
      <c r="A9" s="41"/>
    </row>
    <row r="10" spans="1:14">
      <c r="A10" s="41"/>
    </row>
    <row r="11" spans="1:14">
      <c r="A11" s="41"/>
    </row>
    <row r="12" spans="1:14">
      <c r="A12" s="41"/>
    </row>
    <row r="13" spans="1:14">
      <c r="A13" s="41"/>
    </row>
    <row r="14" spans="1:14">
      <c r="A14" s="41"/>
    </row>
    <row r="15" spans="1:14">
      <c r="A15" s="41"/>
    </row>
    <row r="16" spans="1:14">
      <c r="A16" s="41"/>
      <c r="M16" s="42" t="s">
        <v>220</v>
      </c>
      <c r="N16" s="2"/>
    </row>
    <row r="17" spans="1:15">
      <c r="A17" s="41"/>
      <c r="M17" s="43" t="s">
        <v>221</v>
      </c>
      <c r="N17" s="44" t="s">
        <v>222</v>
      </c>
      <c r="O17" s="44" t="s">
        <v>223</v>
      </c>
    </row>
    <row r="18" spans="1:15">
      <c r="A18" s="41"/>
      <c r="M18" s="3"/>
      <c r="N18" s="3">
        <v>-0.5</v>
      </c>
      <c r="O18" s="30">
        <v>0</v>
      </c>
    </row>
    <row r="19" spans="1:15">
      <c r="A19" s="41"/>
      <c r="M19" s="3"/>
      <c r="N19" s="3">
        <v>-1.5</v>
      </c>
      <c r="O19" s="30">
        <v>0</v>
      </c>
    </row>
    <row r="20" spans="1:15">
      <c r="A20" s="41"/>
      <c r="M20" s="3"/>
      <c r="N20" s="3">
        <v>-2.5</v>
      </c>
      <c r="O20" s="30">
        <v>0</v>
      </c>
    </row>
    <row r="21" spans="1:15">
      <c r="A21" s="41"/>
      <c r="M21" s="3"/>
      <c r="N21" s="3">
        <v>-3.5</v>
      </c>
      <c r="O21" s="30">
        <v>0</v>
      </c>
    </row>
    <row r="22" spans="1:15">
      <c r="A22" s="41"/>
      <c r="M22" s="3"/>
      <c r="N22" s="3">
        <v>-4.5</v>
      </c>
      <c r="O22" s="30">
        <v>0</v>
      </c>
    </row>
    <row r="23" spans="1:15">
      <c r="A23" s="41"/>
      <c r="M23" s="3"/>
      <c r="N23" s="3">
        <v>-5.5</v>
      </c>
      <c r="O23" s="30">
        <v>0</v>
      </c>
    </row>
    <row r="24" spans="1:15">
      <c r="A24" s="41"/>
      <c r="M24" s="3"/>
      <c r="N24" s="3">
        <v>-6.5</v>
      </c>
      <c r="O24" s="30">
        <v>0</v>
      </c>
    </row>
    <row r="25" spans="1:15">
      <c r="A25" s="41"/>
      <c r="M25" s="3"/>
      <c r="N25" s="3">
        <v>-7.5</v>
      </c>
      <c r="O25" s="30">
        <v>0</v>
      </c>
    </row>
    <row r="26" spans="1:15">
      <c r="A26" s="41"/>
      <c r="M26" s="2"/>
      <c r="N26" s="2"/>
    </row>
    <row r="27" spans="1:15">
      <c r="A27" s="41"/>
    </row>
    <row r="28" spans="1:15">
      <c r="A28" s="41"/>
    </row>
    <row r="29" spans="1:15">
      <c r="A29" s="41"/>
    </row>
    <row r="30" spans="1:15">
      <c r="A30" s="41"/>
    </row>
    <row r="31" spans="1:15">
      <c r="A31" s="41"/>
    </row>
    <row r="32" spans="1:15">
      <c r="A32" s="41"/>
    </row>
    <row r="33" spans="1:16">
      <c r="A33" s="41"/>
    </row>
    <row r="34" spans="1:16">
      <c r="A34" s="41"/>
    </row>
    <row r="35" spans="1:16">
      <c r="A35" s="41"/>
    </row>
    <row r="36" spans="1:16">
      <c r="A36" s="41"/>
    </row>
    <row r="37" spans="1:16">
      <c r="A37" s="41"/>
    </row>
    <row r="38" spans="1:16">
      <c r="A38" s="41"/>
    </row>
    <row r="39" spans="1:16">
      <c r="A39" s="41"/>
    </row>
    <row r="40" spans="1:16">
      <c r="A40" s="41"/>
    </row>
    <row r="41" spans="1:16">
      <c r="B41" s="45"/>
      <c r="D41" s="101" t="s">
        <v>143</v>
      </c>
      <c r="E41" s="102"/>
      <c r="F41" s="46"/>
      <c r="I41" s="46"/>
      <c r="J41" s="46"/>
      <c r="K41" s="46"/>
      <c r="L41" s="103" t="s">
        <v>224</v>
      </c>
      <c r="M41" s="104"/>
      <c r="N41" s="105"/>
    </row>
    <row r="42" spans="1:16" ht="70.2">
      <c r="A42" s="18" t="s">
        <v>225</v>
      </c>
      <c r="B42" s="14" t="s">
        <v>226</v>
      </c>
      <c r="C42" s="14" t="s">
        <v>136</v>
      </c>
      <c r="D42" s="47" t="s">
        <v>148</v>
      </c>
      <c r="E42" s="17" t="s">
        <v>149</v>
      </c>
      <c r="F42" s="15" t="s">
        <v>227</v>
      </c>
      <c r="G42" s="14" t="s">
        <v>151</v>
      </c>
      <c r="H42" s="14" t="s">
        <v>153</v>
      </c>
      <c r="I42" s="15" t="s">
        <v>228</v>
      </c>
      <c r="J42" s="15" t="s">
        <v>229</v>
      </c>
      <c r="K42" s="15" t="s">
        <v>230</v>
      </c>
      <c r="L42" s="14" t="s">
        <v>231</v>
      </c>
      <c r="M42" s="14" t="s">
        <v>232</v>
      </c>
      <c r="N42" s="15" t="s">
        <v>233</v>
      </c>
      <c r="O42" s="25"/>
      <c r="P42" s="3"/>
    </row>
    <row r="43" spans="1:16">
      <c r="A43" s="42" t="s">
        <v>234</v>
      </c>
      <c r="D43" s="48"/>
      <c r="E43" s="48"/>
      <c r="G43" s="3"/>
      <c r="H43" s="3"/>
      <c r="I43" s="25"/>
      <c r="J43" s="25"/>
      <c r="K43" s="3"/>
      <c r="M43" s="2"/>
      <c r="O43" s="25"/>
      <c r="P43" s="3"/>
    </row>
    <row r="44" spans="1:16" ht="84.6">
      <c r="A44" s="14" t="s">
        <v>235</v>
      </c>
      <c r="B44" s="15" t="s">
        <v>236</v>
      </c>
      <c r="C44" s="15" t="s">
        <v>237</v>
      </c>
      <c r="D44" s="49" t="s">
        <v>238</v>
      </c>
      <c r="E44" s="49" t="s">
        <v>239</v>
      </c>
      <c r="F44" s="14" t="s">
        <v>240</v>
      </c>
      <c r="G44" s="14">
        <v>8</v>
      </c>
      <c r="H44" s="14" t="s">
        <v>241</v>
      </c>
      <c r="I44" s="15" t="s">
        <v>242</v>
      </c>
      <c r="J44" s="50" t="s">
        <v>243</v>
      </c>
      <c r="K44" s="15" t="s">
        <v>244</v>
      </c>
      <c r="L44" s="14" t="s">
        <v>245</v>
      </c>
      <c r="M44" s="15" t="s">
        <v>246</v>
      </c>
      <c r="N44" s="14" t="s">
        <v>170</v>
      </c>
      <c r="O44" s="25"/>
      <c r="P44" s="3"/>
    </row>
    <row r="45" spans="1:16" ht="73.8">
      <c r="A45" s="45" t="s">
        <v>247</v>
      </c>
      <c r="B45" s="45" t="s">
        <v>248</v>
      </c>
      <c r="C45" s="45" t="s">
        <v>249</v>
      </c>
      <c r="D45" s="51" t="s">
        <v>250</v>
      </c>
      <c r="E45" s="51" t="s">
        <v>251</v>
      </c>
      <c r="F45" s="45" t="s">
        <v>240</v>
      </c>
      <c r="G45" s="45">
        <v>8</v>
      </c>
      <c r="H45" s="45" t="s">
        <v>241</v>
      </c>
      <c r="I45" s="52" t="s">
        <v>252</v>
      </c>
      <c r="J45" s="53" t="s">
        <v>253</v>
      </c>
      <c r="K45" s="52" t="s">
        <v>244</v>
      </c>
      <c r="L45" s="45" t="s">
        <v>245</v>
      </c>
      <c r="M45" s="52" t="s">
        <v>254</v>
      </c>
      <c r="N45" s="45" t="s">
        <v>170</v>
      </c>
      <c r="O45" s="25"/>
      <c r="P45" s="3"/>
    </row>
    <row r="46" spans="1:16" ht="73.8">
      <c r="A46" s="14" t="s">
        <v>255</v>
      </c>
      <c r="B46" s="14" t="s">
        <v>248</v>
      </c>
      <c r="C46" s="14" t="s">
        <v>249</v>
      </c>
      <c r="D46" s="54" t="s">
        <v>256</v>
      </c>
      <c r="E46" s="49" t="s">
        <v>257</v>
      </c>
      <c r="F46" s="14" t="s">
        <v>240</v>
      </c>
      <c r="G46" s="14">
        <v>8</v>
      </c>
      <c r="H46" s="14" t="s">
        <v>241</v>
      </c>
      <c r="I46" s="15" t="s">
        <v>258</v>
      </c>
      <c r="J46" s="50" t="s">
        <v>253</v>
      </c>
      <c r="K46" s="15" t="s">
        <v>244</v>
      </c>
      <c r="L46" s="14" t="s">
        <v>245</v>
      </c>
      <c r="M46" s="15" t="s">
        <v>259</v>
      </c>
      <c r="N46" s="14" t="s">
        <v>170</v>
      </c>
      <c r="O46" s="25"/>
      <c r="P46" s="3"/>
    </row>
    <row r="47" spans="1:16" ht="73.8">
      <c r="A47" s="45" t="s">
        <v>260</v>
      </c>
      <c r="B47" s="45" t="s">
        <v>248</v>
      </c>
      <c r="C47" s="45" t="s">
        <v>249</v>
      </c>
      <c r="D47" s="55" t="s">
        <v>261</v>
      </c>
      <c r="E47" s="56" t="s">
        <v>262</v>
      </c>
      <c r="F47" s="45" t="s">
        <v>240</v>
      </c>
      <c r="G47" s="45">
        <v>8</v>
      </c>
      <c r="H47" s="45" t="s">
        <v>241</v>
      </c>
      <c r="I47" s="52" t="s">
        <v>263</v>
      </c>
      <c r="J47" s="53" t="s">
        <v>253</v>
      </c>
      <c r="K47" s="52" t="s">
        <v>244</v>
      </c>
      <c r="L47" s="45" t="s">
        <v>245</v>
      </c>
      <c r="M47" s="52" t="s">
        <v>264</v>
      </c>
      <c r="N47" s="45" t="s">
        <v>170</v>
      </c>
      <c r="O47" s="25"/>
      <c r="P47" s="3"/>
    </row>
    <row r="48" spans="1:16" ht="82.95" customHeight="1">
      <c r="A48" s="14" t="s">
        <v>265</v>
      </c>
      <c r="B48" s="14" t="s">
        <v>248</v>
      </c>
      <c r="C48" s="14" t="s">
        <v>249</v>
      </c>
      <c r="D48" s="54" t="s">
        <v>266</v>
      </c>
      <c r="E48" s="49" t="s">
        <v>267</v>
      </c>
      <c r="F48" s="14" t="s">
        <v>240</v>
      </c>
      <c r="G48" s="14">
        <v>8</v>
      </c>
      <c r="H48" s="14" t="s">
        <v>241</v>
      </c>
      <c r="I48" s="15" t="s">
        <v>268</v>
      </c>
      <c r="J48" s="50" t="s">
        <v>253</v>
      </c>
      <c r="K48" s="15" t="s">
        <v>244</v>
      </c>
      <c r="L48" s="14" t="s">
        <v>245</v>
      </c>
      <c r="M48" s="15" t="s">
        <v>269</v>
      </c>
      <c r="N48" s="14" t="s">
        <v>170</v>
      </c>
      <c r="O48" s="25"/>
      <c r="P48" s="3"/>
    </row>
    <row r="49" spans="1:16">
      <c r="A49" s="42" t="s">
        <v>270</v>
      </c>
      <c r="D49" s="48"/>
      <c r="E49" s="48"/>
      <c r="G49" s="3"/>
      <c r="H49" s="3"/>
      <c r="I49" s="25"/>
      <c r="J49" s="25"/>
      <c r="K49" s="3"/>
      <c r="M49" s="2"/>
      <c r="O49" s="25"/>
      <c r="P49" s="3"/>
    </row>
    <row r="50" spans="1:16" ht="277.2" customHeight="1">
      <c r="A50" s="14" t="s">
        <v>271</v>
      </c>
      <c r="B50" s="14" t="s">
        <v>272</v>
      </c>
      <c r="C50" s="14" t="s">
        <v>273</v>
      </c>
      <c r="D50" s="54" t="s">
        <v>274</v>
      </c>
      <c r="E50" s="28" t="s">
        <v>275</v>
      </c>
      <c r="F50" s="57" t="s">
        <v>276</v>
      </c>
      <c r="G50" s="14">
        <v>8</v>
      </c>
      <c r="H50" s="14"/>
      <c r="I50" s="15" t="s">
        <v>277</v>
      </c>
      <c r="J50" s="50" t="s">
        <v>253</v>
      </c>
      <c r="K50" s="15" t="s">
        <v>244</v>
      </c>
      <c r="L50" s="14" t="s">
        <v>245</v>
      </c>
      <c r="M50" s="15" t="s">
        <v>278</v>
      </c>
      <c r="N50" s="14" t="s">
        <v>170</v>
      </c>
      <c r="O50" s="25"/>
      <c r="P50" s="3"/>
    </row>
    <row r="51" spans="1:16">
      <c r="A51" s="42" t="s">
        <v>279</v>
      </c>
      <c r="D51" s="48"/>
      <c r="E51" s="48"/>
      <c r="G51" s="3"/>
      <c r="H51" s="3"/>
      <c r="I51" s="25"/>
      <c r="J51" s="25"/>
      <c r="K51" s="3"/>
      <c r="M51" s="2"/>
      <c r="N51" s="2"/>
      <c r="O51" s="25"/>
      <c r="P51" s="3"/>
    </row>
    <row r="52" spans="1:16" ht="103.2" customHeight="1">
      <c r="A52" s="58" t="s">
        <v>280</v>
      </c>
      <c r="B52" s="58" t="s">
        <v>281</v>
      </c>
      <c r="C52" s="14" t="s">
        <v>199</v>
      </c>
      <c r="D52" s="54" t="s">
        <v>282</v>
      </c>
      <c r="E52" s="49" t="s">
        <v>283</v>
      </c>
      <c r="F52" s="33" t="s">
        <v>284</v>
      </c>
      <c r="G52" s="14">
        <v>8</v>
      </c>
      <c r="H52" s="14" t="s">
        <v>285</v>
      </c>
      <c r="I52" s="15" t="s">
        <v>277</v>
      </c>
      <c r="J52" s="50" t="s">
        <v>253</v>
      </c>
      <c r="K52" s="15" t="s">
        <v>286</v>
      </c>
      <c r="L52" s="59" t="s">
        <v>287</v>
      </c>
      <c r="M52" s="60" t="s">
        <v>288</v>
      </c>
      <c r="N52" s="14" t="s">
        <v>170</v>
      </c>
      <c r="O52" s="25"/>
      <c r="P52" s="3"/>
    </row>
    <row r="53" spans="1:16" ht="79.349999999999994" customHeight="1">
      <c r="A53" s="61" t="s">
        <v>289</v>
      </c>
      <c r="B53" s="61" t="s">
        <v>281</v>
      </c>
      <c r="C53" s="45" t="s">
        <v>199</v>
      </c>
      <c r="D53" s="55" t="s">
        <v>290</v>
      </c>
      <c r="E53" s="51" t="s">
        <v>291</v>
      </c>
      <c r="F53" s="62" t="s">
        <v>284</v>
      </c>
      <c r="G53" s="45">
        <v>8</v>
      </c>
      <c r="H53" s="45" t="s">
        <v>285</v>
      </c>
      <c r="I53" s="52" t="s">
        <v>252</v>
      </c>
      <c r="J53" s="53" t="s">
        <v>253</v>
      </c>
      <c r="K53" s="52" t="s">
        <v>292</v>
      </c>
      <c r="L53" s="63" t="s">
        <v>287</v>
      </c>
      <c r="M53" s="64" t="s">
        <v>293</v>
      </c>
      <c r="N53" s="45" t="s">
        <v>170</v>
      </c>
      <c r="O53" s="25"/>
      <c r="P53" s="3"/>
    </row>
    <row r="54" spans="1:16" ht="86.7" customHeight="1">
      <c r="A54" s="58" t="s">
        <v>294</v>
      </c>
      <c r="B54" s="58" t="s">
        <v>281</v>
      </c>
      <c r="C54" s="14" t="s">
        <v>199</v>
      </c>
      <c r="D54" s="54" t="s">
        <v>295</v>
      </c>
      <c r="E54" s="49" t="s">
        <v>296</v>
      </c>
      <c r="F54" s="33" t="s">
        <v>284</v>
      </c>
      <c r="G54" s="14">
        <v>8</v>
      </c>
      <c r="H54" s="14" t="s">
        <v>285</v>
      </c>
      <c r="I54" s="15" t="s">
        <v>258</v>
      </c>
      <c r="J54" s="50" t="s">
        <v>253</v>
      </c>
      <c r="K54" s="15" t="s">
        <v>297</v>
      </c>
      <c r="L54" s="59" t="s">
        <v>287</v>
      </c>
      <c r="M54" s="18" t="s">
        <v>298</v>
      </c>
      <c r="N54" s="14" t="s">
        <v>170</v>
      </c>
      <c r="O54" s="25"/>
      <c r="P54" s="3"/>
    </row>
    <row r="55" spans="1:16" ht="91.65" customHeight="1">
      <c r="A55" s="61" t="s">
        <v>299</v>
      </c>
      <c r="B55" s="61" t="s">
        <v>281</v>
      </c>
      <c r="C55" s="45" t="s">
        <v>199</v>
      </c>
      <c r="D55" s="65" t="s">
        <v>300</v>
      </c>
      <c r="E55" s="66" t="s">
        <v>301</v>
      </c>
      <c r="F55" s="62" t="s">
        <v>284</v>
      </c>
      <c r="G55" s="45">
        <v>8</v>
      </c>
      <c r="H55" s="45" t="s">
        <v>285</v>
      </c>
      <c r="I55" s="52" t="s">
        <v>263</v>
      </c>
      <c r="J55" s="53" t="s">
        <v>253</v>
      </c>
      <c r="K55" s="52" t="s">
        <v>302</v>
      </c>
      <c r="L55" s="63" t="s">
        <v>287</v>
      </c>
      <c r="M55" s="64" t="s">
        <v>303</v>
      </c>
      <c r="N55" s="45" t="s">
        <v>170</v>
      </c>
      <c r="O55" s="25"/>
      <c r="P55" s="3"/>
    </row>
    <row r="56" spans="1:16" ht="35.4" customHeight="1">
      <c r="A56" s="21"/>
      <c r="B56" s="23"/>
      <c r="C56" s="4"/>
      <c r="G56" s="25"/>
      <c r="H56" s="25"/>
      <c r="I56" s="25"/>
      <c r="J56" s="67"/>
      <c r="K56" s="10"/>
    </row>
    <row r="57" spans="1:16" ht="38.4" customHeight="1">
      <c r="A57" s="21"/>
      <c r="B57" s="23"/>
      <c r="C57" s="4"/>
      <c r="G57" s="25"/>
      <c r="H57" s="25"/>
      <c r="I57" s="25"/>
      <c r="J57" s="67"/>
      <c r="K57" s="10"/>
    </row>
    <row r="58" spans="1:16" ht="43.2" customHeight="1">
      <c r="A58" s="21"/>
      <c r="B58" s="23"/>
      <c r="C58" s="4"/>
      <c r="G58" s="25"/>
      <c r="H58" s="25"/>
      <c r="I58" s="25"/>
      <c r="J58" s="67"/>
      <c r="K58" s="10"/>
    </row>
    <row r="59" spans="1:16" ht="36" customHeight="1">
      <c r="A59" s="21"/>
      <c r="B59" s="23"/>
      <c r="C59" s="4"/>
      <c r="G59" s="25"/>
      <c r="H59" s="25"/>
      <c r="I59" s="25"/>
      <c r="J59" s="67"/>
      <c r="K59" s="10"/>
    </row>
    <row r="60" spans="1:16">
      <c r="A60" s="21"/>
      <c r="B60" s="23"/>
      <c r="C60" s="4"/>
      <c r="F60" s="25"/>
      <c r="G60" s="25"/>
      <c r="H60" s="25"/>
      <c r="I60" s="25"/>
      <c r="J60" s="10"/>
      <c r="K60" s="10"/>
    </row>
    <row r="61" spans="1:16">
      <c r="A61" s="21"/>
      <c r="B61" s="23"/>
      <c r="C61" s="4"/>
      <c r="F61" s="25"/>
      <c r="G61" s="25"/>
      <c r="H61" s="25"/>
      <c r="I61" s="25"/>
      <c r="J61" s="10"/>
      <c r="K61" s="10"/>
    </row>
    <row r="62" spans="1:16">
      <c r="A62" s="21"/>
      <c r="B62" s="23"/>
      <c r="C62" s="4"/>
      <c r="F62" s="25"/>
      <c r="G62" s="25"/>
      <c r="H62" s="25"/>
      <c r="I62" s="25"/>
      <c r="J62" s="10"/>
      <c r="K62" s="10"/>
    </row>
    <row r="63" spans="1:16">
      <c r="A63" s="21"/>
      <c r="B63" s="23"/>
      <c r="C63" s="4"/>
      <c r="F63" s="25"/>
      <c r="G63" s="25"/>
      <c r="H63" s="25"/>
      <c r="I63" s="25"/>
      <c r="J63" s="10"/>
      <c r="K63" s="10"/>
    </row>
    <row r="64" spans="1:16">
      <c r="A64" s="21"/>
      <c r="B64" s="23"/>
      <c r="C64" s="4"/>
      <c r="F64" s="25"/>
      <c r="G64" s="25"/>
      <c r="H64" s="25"/>
      <c r="I64" s="25"/>
      <c r="J64" s="10"/>
      <c r="K64" s="10"/>
    </row>
    <row r="65" spans="1:11">
      <c r="A65" s="21"/>
      <c r="B65" s="23"/>
      <c r="C65" s="4"/>
      <c r="F65" s="25"/>
      <c r="G65" s="25"/>
      <c r="H65" s="25"/>
      <c r="I65" s="25"/>
      <c r="J65" s="10"/>
      <c r="K65" s="10"/>
    </row>
    <row r="66" spans="1:11">
      <c r="A66" s="21"/>
      <c r="B66" s="23"/>
      <c r="C66" s="4"/>
      <c r="F66" s="25"/>
      <c r="G66" s="25"/>
      <c r="H66" s="25"/>
      <c r="I66" s="25"/>
      <c r="J66" s="10"/>
      <c r="K66" s="10"/>
    </row>
    <row r="67" spans="1:11">
      <c r="A67" s="21"/>
      <c r="B67" s="23"/>
      <c r="C67" s="4"/>
      <c r="F67" s="25"/>
      <c r="G67" s="25"/>
      <c r="H67" s="25"/>
      <c r="I67" s="25"/>
      <c r="J67" s="10"/>
      <c r="K67" s="10"/>
    </row>
    <row r="68" spans="1:11">
      <c r="A68" s="21"/>
      <c r="B68" s="23"/>
      <c r="C68" s="4"/>
      <c r="F68" s="25"/>
      <c r="G68" s="25"/>
      <c r="H68" s="25"/>
      <c r="I68" s="25"/>
      <c r="J68" s="10"/>
      <c r="K68" s="10"/>
    </row>
    <row r="69" spans="1:11">
      <c r="A69" s="21"/>
      <c r="B69" s="23"/>
      <c r="C69" s="4"/>
      <c r="F69" s="25"/>
      <c r="G69" s="25"/>
      <c r="H69" s="25"/>
      <c r="I69" s="25"/>
      <c r="J69" s="10"/>
      <c r="K69" s="10"/>
    </row>
    <row r="70" spans="1:11">
      <c r="A70" s="21"/>
      <c r="B70" s="23"/>
      <c r="C70" s="4"/>
      <c r="F70" s="25"/>
      <c r="G70" s="25"/>
      <c r="H70" s="25"/>
      <c r="I70" s="25"/>
      <c r="J70" s="10"/>
      <c r="K70" s="10"/>
    </row>
    <row r="71" spans="1:11">
      <c r="A71" s="21"/>
      <c r="B71" s="23"/>
      <c r="C71" s="4"/>
      <c r="F71" s="25"/>
      <c r="G71" s="25"/>
      <c r="H71" s="25"/>
      <c r="I71" s="25"/>
      <c r="J71" s="10"/>
      <c r="K71" s="10"/>
    </row>
    <row r="72" spans="1:11">
      <c r="A72" s="21"/>
      <c r="B72" s="23"/>
      <c r="C72" s="4"/>
      <c r="F72" s="25"/>
      <c r="G72" s="25"/>
      <c r="H72" s="25"/>
      <c r="I72" s="25"/>
      <c r="J72" s="10"/>
      <c r="K72" s="10"/>
    </row>
    <row r="73" spans="1:11">
      <c r="A73" s="21"/>
      <c r="B73" s="23"/>
      <c r="C73" s="4"/>
      <c r="F73" s="25"/>
      <c r="G73" s="25"/>
      <c r="H73" s="25"/>
      <c r="I73" s="25"/>
      <c r="J73" s="10"/>
      <c r="K73" s="10"/>
    </row>
    <row r="74" spans="1:11">
      <c r="A74" s="21"/>
      <c r="B74" s="23"/>
      <c r="C74" s="4"/>
      <c r="F74" s="25"/>
      <c r="G74" s="25"/>
      <c r="H74" s="25"/>
      <c r="I74" s="25"/>
      <c r="J74" s="10"/>
      <c r="K74" s="10"/>
    </row>
    <row r="75" spans="1:11">
      <c r="A75" s="21"/>
      <c r="B75" s="23"/>
      <c r="C75" s="4"/>
      <c r="F75" s="25"/>
      <c r="G75" s="25"/>
      <c r="H75" s="25"/>
      <c r="I75" s="25"/>
      <c r="J75" s="10"/>
      <c r="K75" s="10"/>
    </row>
    <row r="76" spans="1:11">
      <c r="A76" s="21"/>
      <c r="B76" s="23"/>
      <c r="C76" s="4"/>
      <c r="F76" s="25"/>
      <c r="G76" s="25"/>
      <c r="H76" s="25"/>
      <c r="I76" s="25"/>
      <c r="J76" s="10"/>
      <c r="K76" s="10"/>
    </row>
    <row r="77" spans="1:11">
      <c r="A77" s="21"/>
      <c r="B77" s="23"/>
      <c r="C77" s="4"/>
      <c r="F77" s="25"/>
      <c r="G77" s="25"/>
      <c r="H77" s="25"/>
      <c r="I77" s="25"/>
      <c r="J77" s="10"/>
      <c r="K77" s="10"/>
    </row>
    <row r="78" spans="1:11">
      <c r="A78" s="21"/>
      <c r="B78" s="23"/>
      <c r="C78" s="4"/>
      <c r="F78" s="25"/>
      <c r="G78" s="25"/>
      <c r="H78" s="25"/>
      <c r="I78" s="25"/>
      <c r="J78" s="10"/>
      <c r="K78" s="10"/>
    </row>
    <row r="79" spans="1:11">
      <c r="A79" s="21"/>
      <c r="B79" s="23"/>
      <c r="C79" s="4"/>
      <c r="F79" s="25"/>
      <c r="G79" s="25"/>
      <c r="H79" s="25"/>
      <c r="I79" s="25"/>
      <c r="J79" s="10"/>
      <c r="K79" s="10"/>
    </row>
    <row r="80" spans="1:11">
      <c r="A80" s="21"/>
      <c r="B80" s="23"/>
      <c r="C80" s="4"/>
      <c r="F80" s="25"/>
      <c r="G80" s="25"/>
      <c r="H80" s="25"/>
      <c r="I80" s="25"/>
    </row>
    <row r="81" spans="1:9">
      <c r="A81" s="21"/>
      <c r="B81" s="23"/>
      <c r="C81" s="4"/>
      <c r="F81" s="25"/>
      <c r="G81" s="25"/>
      <c r="H81" s="25"/>
      <c r="I81" s="25"/>
    </row>
    <row r="82" spans="1:9">
      <c r="A82" s="21"/>
      <c r="B82" s="23"/>
      <c r="C82" s="4"/>
      <c r="F82" s="25"/>
      <c r="G82" s="25"/>
      <c r="H82" s="25"/>
      <c r="I82" s="25"/>
    </row>
    <row r="83" spans="1:9">
      <c r="A83" s="21"/>
      <c r="B83" s="23"/>
      <c r="C83" s="4"/>
      <c r="F83" s="25"/>
      <c r="G83" s="25"/>
      <c r="H83" s="25"/>
      <c r="I83" s="25"/>
    </row>
    <row r="84" spans="1:9">
      <c r="A84" s="21"/>
      <c r="B84" s="23"/>
      <c r="C84" s="4"/>
      <c r="F84" s="25"/>
      <c r="G84" s="25"/>
      <c r="H84" s="25"/>
      <c r="I84" s="25"/>
    </row>
    <row r="85" spans="1:9">
      <c r="A85" s="21"/>
      <c r="B85" s="23"/>
      <c r="C85" s="4"/>
      <c r="F85" s="25"/>
      <c r="G85" s="25"/>
      <c r="H85" s="25"/>
      <c r="I85" s="25"/>
    </row>
    <row r="86" spans="1:9">
      <c r="A86" s="21"/>
      <c r="B86" s="23"/>
      <c r="C86" s="4"/>
      <c r="F86" s="25"/>
      <c r="G86" s="25"/>
      <c r="H86" s="25"/>
      <c r="I86" s="25"/>
    </row>
    <row r="87" spans="1:9">
      <c r="A87" s="21"/>
      <c r="B87" s="23"/>
      <c r="C87" s="4"/>
      <c r="F87" s="25"/>
      <c r="G87" s="25"/>
      <c r="H87" s="25"/>
      <c r="I87" s="25"/>
    </row>
    <row r="88" spans="1:9">
      <c r="A88" s="21"/>
      <c r="B88" s="23"/>
      <c r="C88" s="4"/>
      <c r="F88" s="25"/>
      <c r="G88" s="25"/>
      <c r="H88" s="25"/>
      <c r="I88" s="25"/>
    </row>
    <row r="89" spans="1:9">
      <c r="A89" s="21"/>
      <c r="B89" s="23"/>
      <c r="C89" s="4"/>
      <c r="F89" s="25"/>
      <c r="G89" s="25"/>
      <c r="H89" s="25"/>
      <c r="I89" s="25"/>
    </row>
    <row r="90" spans="1:9">
      <c r="A90" s="21"/>
      <c r="B90" s="23"/>
      <c r="C90" s="4"/>
      <c r="F90" s="25"/>
      <c r="G90" s="25"/>
      <c r="H90" s="25"/>
      <c r="I90" s="25"/>
    </row>
    <row r="91" spans="1:9">
      <c r="A91" s="21"/>
      <c r="B91" s="23"/>
      <c r="C91" s="4"/>
      <c r="F91" s="25"/>
      <c r="G91" s="25"/>
      <c r="H91" s="25"/>
      <c r="I91" s="25"/>
    </row>
    <row r="92" spans="1:9">
      <c r="A92" s="21"/>
      <c r="B92" s="23"/>
      <c r="C92" s="4"/>
      <c r="F92" s="25"/>
      <c r="G92" s="25"/>
      <c r="H92" s="25"/>
      <c r="I92" s="25"/>
    </row>
    <row r="93" spans="1:9">
      <c r="A93" s="21"/>
      <c r="B93" s="23"/>
      <c r="C93" s="4"/>
      <c r="F93" s="25"/>
      <c r="G93" s="25"/>
      <c r="H93" s="25"/>
      <c r="I93" s="25"/>
    </row>
    <row r="94" spans="1:9">
      <c r="A94" s="21"/>
      <c r="B94" s="23"/>
      <c r="C94" s="4"/>
      <c r="F94" s="25"/>
      <c r="G94" s="25"/>
      <c r="H94" s="25"/>
      <c r="I94" s="25"/>
    </row>
    <row r="95" spans="1:9">
      <c r="A95" s="21"/>
      <c r="B95" s="23"/>
      <c r="C95" s="4"/>
      <c r="F95" s="25"/>
      <c r="G95" s="25"/>
      <c r="H95" s="25"/>
      <c r="I95" s="25"/>
    </row>
    <row r="96" spans="1:9">
      <c r="A96" s="21"/>
      <c r="B96" s="23"/>
      <c r="C96" s="4"/>
      <c r="D96" s="4"/>
      <c r="E96" s="4"/>
      <c r="F96" s="4"/>
      <c r="G96" s="25"/>
      <c r="H96" s="25"/>
    </row>
    <row r="97" spans="1:15">
      <c r="A97" s="21"/>
      <c r="B97" s="23"/>
      <c r="C97" s="4"/>
      <c r="D97" s="4"/>
      <c r="E97" s="4"/>
      <c r="F97" s="4"/>
      <c r="G97" s="25"/>
      <c r="H97" s="25"/>
    </row>
    <row r="98" spans="1:15">
      <c r="A98" s="21"/>
      <c r="B98" s="23"/>
      <c r="C98" s="4"/>
      <c r="D98" s="4"/>
      <c r="E98" s="4"/>
      <c r="F98" s="4"/>
      <c r="G98" s="25"/>
      <c r="H98" s="25"/>
    </row>
    <row r="99" spans="1:15">
      <c r="A99" s="21"/>
      <c r="B99" s="23"/>
      <c r="C99" s="4"/>
      <c r="D99" s="4"/>
      <c r="E99" s="4"/>
      <c r="F99" s="4"/>
      <c r="G99" s="25"/>
      <c r="H99" s="25"/>
    </row>
    <row r="100" spans="1:15">
      <c r="A100" s="21"/>
      <c r="B100" s="23"/>
      <c r="C100" s="4"/>
      <c r="D100" s="4"/>
      <c r="E100" s="4"/>
      <c r="F100" s="4"/>
      <c r="G100" s="25"/>
      <c r="H100" s="25"/>
    </row>
    <row r="101" spans="1:15">
      <c r="A101" s="21"/>
      <c r="B101" s="23"/>
      <c r="C101" s="4"/>
      <c r="D101" s="4"/>
      <c r="E101" s="4"/>
      <c r="F101" s="4"/>
      <c r="G101" s="25"/>
      <c r="H101" s="25"/>
    </row>
    <row r="102" spans="1:15">
      <c r="A102" s="21"/>
      <c r="C102" s="4"/>
      <c r="D102" s="4"/>
      <c r="E102" s="4"/>
      <c r="F102" s="4"/>
    </row>
    <row r="103" spans="1:15">
      <c r="A103" s="21"/>
      <c r="C103" s="4"/>
      <c r="D103" s="4"/>
      <c r="E103" s="4"/>
      <c r="F103" s="4"/>
      <c r="H103" s="25"/>
    </row>
    <row r="104" spans="1:15" s="3" customFormat="1">
      <c r="A104" s="2"/>
      <c r="B104" s="34"/>
      <c r="C104" s="4"/>
      <c r="D104" s="4"/>
      <c r="E104" s="4"/>
      <c r="F104" s="4"/>
      <c r="G104" s="10"/>
      <c r="H104" s="10"/>
      <c r="J104" s="2"/>
      <c r="K104" s="2"/>
      <c r="L104" s="2"/>
      <c r="M104" s="25"/>
      <c r="O104" s="2"/>
    </row>
    <row r="105" spans="1:15" s="3" customFormat="1">
      <c r="A105" s="2"/>
      <c r="B105" s="34"/>
      <c r="C105" s="4"/>
      <c r="D105" s="4"/>
      <c r="E105" s="4"/>
      <c r="F105" s="4"/>
      <c r="G105" s="10"/>
      <c r="H105" s="10"/>
      <c r="J105" s="2"/>
      <c r="K105" s="2"/>
      <c r="L105" s="2"/>
      <c r="M105" s="25"/>
      <c r="O105" s="2"/>
    </row>
    <row r="106" spans="1:15" s="3" customFormat="1">
      <c r="A106" s="2"/>
      <c r="B106" s="34"/>
      <c r="C106" s="4"/>
      <c r="D106" s="4"/>
      <c r="E106" s="4"/>
      <c r="F106" s="4"/>
      <c r="G106" s="10"/>
      <c r="H106" s="10"/>
      <c r="J106" s="2"/>
      <c r="K106" s="2"/>
      <c r="L106" s="2"/>
      <c r="M106" s="25"/>
      <c r="O106" s="2"/>
    </row>
    <row r="107" spans="1:15" s="3" customFormat="1">
      <c r="A107" s="2"/>
      <c r="B107" s="34"/>
      <c r="C107" s="4"/>
      <c r="D107" s="4"/>
      <c r="E107" s="4"/>
      <c r="F107" s="4"/>
      <c r="G107" s="10"/>
      <c r="H107" s="10"/>
      <c r="J107" s="2"/>
      <c r="K107" s="2"/>
      <c r="L107" s="2"/>
      <c r="M107" s="25"/>
      <c r="O107" s="2"/>
    </row>
    <row r="108" spans="1:15" s="3" customFormat="1">
      <c r="A108" s="2"/>
      <c r="B108" s="34"/>
      <c r="C108" s="4"/>
      <c r="D108" s="4"/>
      <c r="E108" s="4"/>
      <c r="F108" s="4"/>
      <c r="G108" s="10"/>
      <c r="H108" s="10"/>
      <c r="J108" s="2"/>
      <c r="K108" s="2"/>
      <c r="L108" s="2"/>
      <c r="M108" s="25"/>
      <c r="O108" s="2"/>
    </row>
    <row r="109" spans="1:15" s="3" customFormat="1">
      <c r="A109" s="2"/>
      <c r="B109" s="34"/>
      <c r="G109" s="10"/>
      <c r="H109" s="10"/>
      <c r="J109" s="2"/>
      <c r="K109" s="2"/>
      <c r="L109" s="2"/>
      <c r="M109" s="25"/>
      <c r="O109" s="2"/>
    </row>
    <row r="110" spans="1:15" s="3" customFormat="1" ht="15.6">
      <c r="A110" s="6"/>
      <c r="C110" s="4"/>
      <c r="D110" s="4"/>
      <c r="E110" s="4"/>
      <c r="F110" s="4"/>
      <c r="G110" s="10"/>
      <c r="H110" s="10"/>
      <c r="J110" s="2"/>
      <c r="K110" s="2"/>
      <c r="L110" s="2"/>
      <c r="M110" s="25"/>
      <c r="O110" s="2"/>
    </row>
    <row r="111" spans="1:15" s="3" customFormat="1">
      <c r="A111" s="2"/>
      <c r="C111" s="4"/>
      <c r="D111" s="4"/>
      <c r="E111" s="4"/>
      <c r="F111" s="4"/>
      <c r="G111" s="10"/>
      <c r="H111" s="35"/>
      <c r="J111" s="2"/>
      <c r="K111" s="2"/>
      <c r="L111" s="2"/>
      <c r="M111" s="25"/>
      <c r="O111" s="2"/>
    </row>
    <row r="112" spans="1:15" s="3" customFormat="1">
      <c r="A112" s="2"/>
      <c r="C112" s="4"/>
      <c r="D112" s="4"/>
      <c r="E112" s="4"/>
      <c r="F112" s="4"/>
      <c r="G112" s="10"/>
      <c r="H112" s="10"/>
      <c r="J112" s="2"/>
      <c r="K112" s="2"/>
      <c r="L112" s="2"/>
      <c r="M112" s="25"/>
      <c r="O112" s="2"/>
    </row>
    <row r="113" spans="3:6">
      <c r="C113" s="4"/>
      <c r="D113" s="4"/>
      <c r="E113" s="4"/>
      <c r="F113" s="4"/>
    </row>
    <row r="129" spans="1:15" s="3" customFormat="1">
      <c r="A129" s="2"/>
      <c r="G129" s="10"/>
      <c r="H129" s="10"/>
      <c r="J129" s="2"/>
      <c r="K129" s="2"/>
      <c r="L129" s="2"/>
      <c r="M129" s="25"/>
      <c r="O129" s="2"/>
    </row>
    <row r="130" spans="1:15">
      <c r="C130" s="3" t="s">
        <v>304</v>
      </c>
    </row>
  </sheetData>
  <mergeCells count="2">
    <mergeCell ref="D41:E41"/>
    <mergeCell ref="L41:N4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64780-87C2-4ABC-880B-6E4CE425712F}">
  <sheetPr codeName="Sheet6"/>
  <dimension ref="A1:Y126"/>
  <sheetViews>
    <sheetView showGridLines="0" tabSelected="1" zoomScale="90" zoomScaleNormal="90" workbookViewId="0">
      <selection activeCell="A2" sqref="A2"/>
    </sheetView>
  </sheetViews>
  <sheetFormatPr defaultColWidth="8.6640625" defaultRowHeight="14.4"/>
  <cols>
    <col min="1" max="1" width="19.33203125" style="2" customWidth="1"/>
    <col min="2" max="2" width="17.88671875" style="3" customWidth="1"/>
    <col min="3" max="3" width="10.5546875" style="3" customWidth="1"/>
    <col min="4" max="4" width="27.44140625" style="3" customWidth="1"/>
    <col min="5" max="5" width="72.44140625" style="3" customWidth="1"/>
    <col min="6" max="6" width="16.6640625" style="3" bestFit="1" customWidth="1"/>
    <col min="7" max="7" width="13.6640625" style="10" customWidth="1"/>
    <col min="8" max="8" width="16" style="10" customWidth="1"/>
    <col min="9" max="9" width="11.6640625" style="3" bestFit="1" customWidth="1"/>
    <col min="10" max="10" width="17.44140625" style="2" bestFit="1" customWidth="1"/>
    <col min="11" max="11" width="18.33203125" style="2" customWidth="1"/>
    <col min="12" max="12" width="22.5546875" style="2" bestFit="1" customWidth="1"/>
    <col min="13" max="13" width="12.44140625" style="25" bestFit="1" customWidth="1"/>
    <col min="14" max="14" width="8.6640625" style="3" bestFit="1" customWidth="1"/>
    <col min="15" max="18" width="8.6640625" style="2"/>
    <col min="19" max="19" width="14.109375" style="2" customWidth="1"/>
    <col min="20" max="22" width="8.6640625" style="2"/>
    <col min="23" max="23" width="14.6640625" style="2" customWidth="1"/>
    <col min="24" max="16384" width="8.6640625" style="2"/>
  </cols>
  <sheetData>
    <row r="1" spans="1:2" ht="15.6">
      <c r="A1" s="38" t="s">
        <v>305</v>
      </c>
    </row>
    <row r="2" spans="1:2">
      <c r="A2" s="11" t="s">
        <v>139</v>
      </c>
    </row>
    <row r="3" spans="1:2">
      <c r="A3" s="39" t="s">
        <v>306</v>
      </c>
      <c r="B3" s="40"/>
    </row>
    <row r="4" spans="1:2">
      <c r="A4" s="41"/>
    </row>
    <row r="5" spans="1:2">
      <c r="A5" s="41"/>
    </row>
    <row r="6" spans="1:2">
      <c r="A6" s="41"/>
    </row>
    <row r="7" spans="1:2">
      <c r="A7" s="41"/>
    </row>
    <row r="8" spans="1:2">
      <c r="A8" s="41"/>
    </row>
    <row r="9" spans="1:2">
      <c r="A9" s="41"/>
    </row>
    <row r="10" spans="1:2">
      <c r="A10" s="41"/>
    </row>
    <row r="11" spans="1:2">
      <c r="A11" s="41"/>
    </row>
    <row r="12" spans="1:2">
      <c r="A12" s="41"/>
    </row>
    <row r="13" spans="1:2">
      <c r="A13" s="41"/>
    </row>
    <row r="14" spans="1:2">
      <c r="A14" s="41"/>
    </row>
    <row r="15" spans="1:2">
      <c r="A15" s="41"/>
    </row>
    <row r="16" spans="1:2">
      <c r="A16" s="41"/>
    </row>
    <row r="17" spans="1:25">
      <c r="A17" s="41"/>
    </row>
    <row r="18" spans="1:25">
      <c r="A18" s="41"/>
    </row>
    <row r="19" spans="1:25">
      <c r="A19" s="41"/>
    </row>
    <row r="20" spans="1:25">
      <c r="A20" s="41"/>
    </row>
    <row r="21" spans="1:25">
      <c r="A21" s="41"/>
    </row>
    <row r="22" spans="1:25">
      <c r="A22" s="41"/>
    </row>
    <row r="23" spans="1:25">
      <c r="A23" s="41"/>
      <c r="X23" s="3"/>
      <c r="Y23" s="3"/>
    </row>
    <row r="24" spans="1:25">
      <c r="A24" s="41"/>
      <c r="M24" s="42" t="s">
        <v>307</v>
      </c>
      <c r="N24" s="2"/>
      <c r="W24" s="3"/>
      <c r="X24" s="3"/>
      <c r="Y24" s="3"/>
    </row>
    <row r="25" spans="1:25">
      <c r="A25" s="41"/>
      <c r="M25" s="43" t="s">
        <v>221</v>
      </c>
      <c r="N25" s="44" t="s">
        <v>222</v>
      </c>
      <c r="O25" s="44" t="s">
        <v>223</v>
      </c>
      <c r="W25" s="3"/>
      <c r="X25" s="3"/>
      <c r="Y25" s="3"/>
    </row>
    <row r="26" spans="1:25" s="71" customFormat="1" ht="15.9" customHeight="1">
      <c r="A26" s="68"/>
      <c r="B26" s="69"/>
      <c r="C26" s="69"/>
      <c r="D26" s="69"/>
      <c r="E26" s="69"/>
      <c r="F26" s="69"/>
      <c r="G26" s="70"/>
      <c r="H26" s="70"/>
      <c r="I26" s="69"/>
      <c r="M26" s="69"/>
      <c r="N26" s="72">
        <v>-1</v>
      </c>
      <c r="O26" s="69">
        <v>2.6</v>
      </c>
    </row>
    <row r="27" spans="1:25" s="71" customFormat="1" ht="15.9" customHeight="1">
      <c r="A27" s="68"/>
      <c r="B27" s="69"/>
      <c r="C27" s="69"/>
      <c r="D27" s="69"/>
      <c r="E27" s="69"/>
      <c r="F27" s="69"/>
      <c r="G27" s="70"/>
      <c r="H27" s="70"/>
      <c r="I27" s="69"/>
      <c r="M27" s="69"/>
      <c r="N27" s="72">
        <v>6</v>
      </c>
      <c r="O27" s="69">
        <v>2.6</v>
      </c>
    </row>
    <row r="28" spans="1:25" s="71" customFormat="1" ht="15.9" customHeight="1">
      <c r="A28" s="68"/>
      <c r="B28" s="69"/>
      <c r="C28" s="69"/>
      <c r="D28" s="69"/>
      <c r="E28" s="69"/>
      <c r="F28" s="69"/>
      <c r="G28" s="70"/>
      <c r="H28" s="70"/>
      <c r="I28" s="69"/>
      <c r="M28" s="69"/>
      <c r="N28" s="72">
        <v>-1</v>
      </c>
      <c r="O28" s="69">
        <v>-2.6</v>
      </c>
    </row>
    <row r="29" spans="1:25" s="71" customFormat="1" ht="15.9" customHeight="1">
      <c r="A29" s="68"/>
      <c r="B29" s="69"/>
      <c r="C29" s="69"/>
      <c r="D29" s="69"/>
      <c r="E29" s="69"/>
      <c r="F29" s="69"/>
      <c r="G29" s="70"/>
      <c r="H29" s="70"/>
      <c r="I29" s="69"/>
      <c r="M29" s="69"/>
      <c r="N29" s="72">
        <v>6</v>
      </c>
      <c r="O29" s="69">
        <v>-2.6</v>
      </c>
    </row>
    <row r="30" spans="1:25" ht="14.7" customHeight="1">
      <c r="A30" s="41"/>
      <c r="R30" s="3"/>
      <c r="S30" s="69"/>
      <c r="T30" s="69"/>
      <c r="U30" s="71"/>
    </row>
    <row r="31" spans="1:25">
      <c r="A31" s="41"/>
      <c r="U31" s="3"/>
    </row>
    <row r="32" spans="1:25">
      <c r="A32" s="41"/>
    </row>
    <row r="33" spans="1:16">
      <c r="A33" s="41"/>
    </row>
    <row r="34" spans="1:16">
      <c r="A34" s="41"/>
    </row>
    <row r="35" spans="1:16">
      <c r="A35" s="41"/>
    </row>
    <row r="36" spans="1:16">
      <c r="A36" s="41"/>
    </row>
    <row r="37" spans="1:16">
      <c r="B37" s="45"/>
      <c r="D37" s="101" t="s">
        <v>143</v>
      </c>
      <c r="E37" s="102"/>
      <c r="F37" s="46"/>
      <c r="I37" s="46"/>
      <c r="J37" s="46"/>
      <c r="K37" s="46"/>
      <c r="L37" s="106" t="s">
        <v>224</v>
      </c>
      <c r="M37" s="107"/>
      <c r="N37" s="108"/>
    </row>
    <row r="38" spans="1:16" ht="70.2">
      <c r="A38" s="15" t="s">
        <v>308</v>
      </c>
      <c r="B38" s="14" t="s">
        <v>226</v>
      </c>
      <c r="C38" s="14" t="s">
        <v>136</v>
      </c>
      <c r="D38" s="47" t="s">
        <v>148</v>
      </c>
      <c r="E38" s="17" t="s">
        <v>149</v>
      </c>
      <c r="F38" s="15" t="s">
        <v>227</v>
      </c>
      <c r="G38" s="14" t="s">
        <v>151</v>
      </c>
      <c r="H38" s="14" t="s">
        <v>153</v>
      </c>
      <c r="I38" s="15" t="s">
        <v>309</v>
      </c>
      <c r="J38" s="15" t="s">
        <v>229</v>
      </c>
      <c r="K38" s="15" t="s">
        <v>230</v>
      </c>
      <c r="L38" s="14" t="s">
        <v>231</v>
      </c>
      <c r="M38" s="14" t="s">
        <v>232</v>
      </c>
      <c r="N38" s="15" t="s">
        <v>233</v>
      </c>
      <c r="O38" s="25"/>
      <c r="P38" s="3"/>
    </row>
    <row r="39" spans="1:16">
      <c r="A39" s="42" t="s">
        <v>234</v>
      </c>
      <c r="D39" s="48"/>
      <c r="E39" s="48"/>
      <c r="G39" s="3"/>
      <c r="H39" s="3"/>
      <c r="I39" s="25"/>
      <c r="J39" s="25"/>
      <c r="K39" s="3"/>
      <c r="M39" s="2"/>
      <c r="O39" s="25"/>
      <c r="P39" s="3"/>
    </row>
    <row r="40" spans="1:16" ht="84.6">
      <c r="A40" s="14" t="s">
        <v>235</v>
      </c>
      <c r="B40" s="15" t="s">
        <v>310</v>
      </c>
      <c r="C40" s="15" t="s">
        <v>237</v>
      </c>
      <c r="D40" s="49" t="s">
        <v>311</v>
      </c>
      <c r="E40" s="49" t="s">
        <v>239</v>
      </c>
      <c r="F40" s="14" t="s">
        <v>240</v>
      </c>
      <c r="G40" s="14">
        <v>4</v>
      </c>
      <c r="H40" s="14" t="s">
        <v>241</v>
      </c>
      <c r="I40" s="15" t="s">
        <v>242</v>
      </c>
      <c r="J40" s="50" t="s">
        <v>243</v>
      </c>
      <c r="K40" s="15" t="s">
        <v>312</v>
      </c>
      <c r="L40" s="14" t="s">
        <v>245</v>
      </c>
      <c r="M40" s="15" t="s">
        <v>313</v>
      </c>
      <c r="N40" s="14" t="s">
        <v>170</v>
      </c>
      <c r="O40" s="25"/>
      <c r="P40" s="3"/>
    </row>
    <row r="41" spans="1:16" ht="80.25" customHeight="1">
      <c r="A41" s="3" t="s">
        <v>247</v>
      </c>
      <c r="B41" s="3" t="s">
        <v>248</v>
      </c>
      <c r="C41" s="3" t="s">
        <v>249</v>
      </c>
      <c r="D41" s="51" t="s">
        <v>314</v>
      </c>
      <c r="E41" s="51" t="s">
        <v>251</v>
      </c>
      <c r="F41" s="3" t="s">
        <v>240</v>
      </c>
      <c r="G41" s="3">
        <v>4</v>
      </c>
      <c r="H41" s="3" t="s">
        <v>241</v>
      </c>
      <c r="I41" s="25" t="s">
        <v>252</v>
      </c>
      <c r="J41" s="73" t="s">
        <v>253</v>
      </c>
      <c r="K41" s="25" t="s">
        <v>312</v>
      </c>
      <c r="L41" s="3" t="s">
        <v>245</v>
      </c>
      <c r="M41" s="25" t="s">
        <v>315</v>
      </c>
      <c r="N41" s="3" t="s">
        <v>170</v>
      </c>
      <c r="O41" s="25"/>
      <c r="P41" s="3"/>
    </row>
    <row r="42" spans="1:16" ht="107.1" customHeight="1">
      <c r="A42" s="14" t="s">
        <v>255</v>
      </c>
      <c r="B42" s="14" t="s">
        <v>248</v>
      </c>
      <c r="C42" s="14" t="s">
        <v>249</v>
      </c>
      <c r="D42" s="54" t="s">
        <v>316</v>
      </c>
      <c r="E42" s="49" t="s">
        <v>257</v>
      </c>
      <c r="F42" s="14" t="s">
        <v>240</v>
      </c>
      <c r="G42" s="14">
        <v>4</v>
      </c>
      <c r="H42" s="14" t="s">
        <v>241</v>
      </c>
      <c r="I42" s="15" t="s">
        <v>258</v>
      </c>
      <c r="J42" s="50" t="s">
        <v>253</v>
      </c>
      <c r="K42" s="15" t="s">
        <v>312</v>
      </c>
      <c r="L42" s="14" t="s">
        <v>245</v>
      </c>
      <c r="M42" s="15" t="s">
        <v>317</v>
      </c>
      <c r="N42" s="14" t="s">
        <v>170</v>
      </c>
      <c r="O42" s="25"/>
      <c r="P42" s="3"/>
    </row>
    <row r="43" spans="1:16" ht="86.1" customHeight="1">
      <c r="A43" s="3" t="s">
        <v>260</v>
      </c>
      <c r="B43" s="3" t="s">
        <v>248</v>
      </c>
      <c r="C43" s="3" t="s">
        <v>249</v>
      </c>
      <c r="D43" s="55" t="s">
        <v>318</v>
      </c>
      <c r="E43" s="56" t="s">
        <v>262</v>
      </c>
      <c r="F43" s="3" t="s">
        <v>240</v>
      </c>
      <c r="G43" s="3">
        <v>4</v>
      </c>
      <c r="H43" s="3" t="s">
        <v>241</v>
      </c>
      <c r="I43" s="25" t="s">
        <v>263</v>
      </c>
      <c r="J43" s="73" t="s">
        <v>253</v>
      </c>
      <c r="K43" s="25" t="s">
        <v>312</v>
      </c>
      <c r="L43" s="3" t="s">
        <v>245</v>
      </c>
      <c r="M43" s="25" t="s">
        <v>319</v>
      </c>
      <c r="N43" s="3" t="s">
        <v>170</v>
      </c>
      <c r="O43" s="25"/>
      <c r="P43" s="3"/>
    </row>
    <row r="44" spans="1:16" ht="81.599999999999994" customHeight="1">
      <c r="A44" s="3" t="s">
        <v>265</v>
      </c>
      <c r="B44" s="3" t="s">
        <v>248</v>
      </c>
      <c r="C44" s="3" t="s">
        <v>249</v>
      </c>
      <c r="D44" s="54" t="s">
        <v>320</v>
      </c>
      <c r="E44" s="49" t="s">
        <v>267</v>
      </c>
      <c r="F44" s="3" t="s">
        <v>240</v>
      </c>
      <c r="G44" s="3">
        <v>4</v>
      </c>
      <c r="H44" s="3" t="s">
        <v>241</v>
      </c>
      <c r="I44" s="25" t="s">
        <v>268</v>
      </c>
      <c r="J44" s="73" t="s">
        <v>253</v>
      </c>
      <c r="K44" s="25" t="s">
        <v>312</v>
      </c>
      <c r="L44" s="3" t="s">
        <v>245</v>
      </c>
      <c r="M44" s="25" t="s">
        <v>321</v>
      </c>
      <c r="N44" s="3" t="s">
        <v>170</v>
      </c>
      <c r="O44" s="25"/>
      <c r="P44" s="3"/>
    </row>
    <row r="45" spans="1:16" ht="20.7" customHeight="1">
      <c r="A45" s="42" t="s">
        <v>270</v>
      </c>
      <c r="D45" s="48"/>
      <c r="E45" s="48"/>
      <c r="G45" s="3"/>
      <c r="H45" s="3"/>
      <c r="I45" s="25"/>
      <c r="J45" s="25"/>
      <c r="K45" s="3"/>
      <c r="M45" s="2"/>
      <c r="O45" s="25"/>
      <c r="P45" s="3"/>
    </row>
    <row r="46" spans="1:16" ht="259.2">
      <c r="A46" s="3" t="s">
        <v>271</v>
      </c>
      <c r="B46" s="3" t="s">
        <v>272</v>
      </c>
      <c r="C46" s="3" t="s">
        <v>273</v>
      </c>
      <c r="D46" s="54" t="s">
        <v>322</v>
      </c>
      <c r="E46" s="28" t="s">
        <v>275</v>
      </c>
      <c r="F46" s="74" t="s">
        <v>276</v>
      </c>
      <c r="G46" s="3">
        <v>4</v>
      </c>
      <c r="H46" s="3"/>
      <c r="I46" s="25" t="s">
        <v>277</v>
      </c>
      <c r="J46" s="73" t="s">
        <v>253</v>
      </c>
      <c r="K46" s="25" t="s">
        <v>312</v>
      </c>
      <c r="L46" s="3" t="s">
        <v>245</v>
      </c>
      <c r="M46" s="25" t="s">
        <v>323</v>
      </c>
      <c r="N46" s="3" t="s">
        <v>170</v>
      </c>
      <c r="O46" s="25"/>
      <c r="P46" s="3"/>
    </row>
    <row r="47" spans="1:16" ht="22.35" customHeight="1">
      <c r="A47" s="42" t="s">
        <v>279</v>
      </c>
      <c r="D47" s="48"/>
      <c r="E47" s="48"/>
      <c r="G47" s="3"/>
      <c r="H47" s="3"/>
      <c r="I47" s="25"/>
      <c r="J47" s="25"/>
      <c r="K47" s="3"/>
      <c r="M47" s="2"/>
      <c r="N47" s="2"/>
      <c r="O47" s="25"/>
      <c r="P47" s="3"/>
    </row>
    <row r="48" spans="1:16" ht="114" customHeight="1">
      <c r="A48" s="75" t="s">
        <v>280</v>
      </c>
      <c r="B48" s="75" t="s">
        <v>281</v>
      </c>
      <c r="C48" s="3" t="s">
        <v>199</v>
      </c>
      <c r="D48" s="54" t="s">
        <v>324</v>
      </c>
      <c r="E48" s="49" t="s">
        <v>283</v>
      </c>
      <c r="F48" s="31" t="s">
        <v>284</v>
      </c>
      <c r="G48" s="3">
        <v>4</v>
      </c>
      <c r="H48" s="3" t="s">
        <v>285</v>
      </c>
      <c r="I48" s="25" t="s">
        <v>277</v>
      </c>
      <c r="J48" s="73" t="s">
        <v>253</v>
      </c>
      <c r="K48" s="25" t="s">
        <v>325</v>
      </c>
      <c r="L48" s="67" t="s">
        <v>287</v>
      </c>
      <c r="M48" s="76" t="s">
        <v>326</v>
      </c>
      <c r="N48" s="3" t="s">
        <v>170</v>
      </c>
      <c r="O48" s="25"/>
      <c r="P48" s="3"/>
    </row>
    <row r="49" spans="1:16" ht="114.9" customHeight="1">
      <c r="A49" s="75" t="s">
        <v>289</v>
      </c>
      <c r="B49" s="75" t="s">
        <v>281</v>
      </c>
      <c r="C49" s="3" t="s">
        <v>199</v>
      </c>
      <c r="D49" s="55" t="s">
        <v>327</v>
      </c>
      <c r="E49" s="51" t="s">
        <v>291</v>
      </c>
      <c r="F49" s="31" t="s">
        <v>284</v>
      </c>
      <c r="G49" s="3">
        <v>4</v>
      </c>
      <c r="H49" s="3" t="s">
        <v>285</v>
      </c>
      <c r="I49" s="25" t="s">
        <v>252</v>
      </c>
      <c r="J49" s="73" t="s">
        <v>253</v>
      </c>
      <c r="K49" s="25" t="s">
        <v>328</v>
      </c>
      <c r="L49" s="67" t="s">
        <v>287</v>
      </c>
      <c r="M49" s="10" t="s">
        <v>329</v>
      </c>
      <c r="N49" s="3" t="s">
        <v>170</v>
      </c>
      <c r="O49" s="25"/>
      <c r="P49" s="3"/>
    </row>
    <row r="50" spans="1:16" ht="138.15" customHeight="1">
      <c r="A50" s="75" t="s">
        <v>294</v>
      </c>
      <c r="B50" s="75" t="s">
        <v>281</v>
      </c>
      <c r="C50" s="3" t="s">
        <v>199</v>
      </c>
      <c r="D50" s="54" t="s">
        <v>330</v>
      </c>
      <c r="E50" s="49" t="s">
        <v>296</v>
      </c>
      <c r="F50" s="31" t="s">
        <v>284</v>
      </c>
      <c r="G50" s="3">
        <v>4</v>
      </c>
      <c r="H50" s="3" t="s">
        <v>285</v>
      </c>
      <c r="I50" s="25" t="s">
        <v>258</v>
      </c>
      <c r="J50" s="73" t="s">
        <v>253</v>
      </c>
      <c r="K50" s="25" t="s">
        <v>331</v>
      </c>
      <c r="L50" s="67" t="s">
        <v>287</v>
      </c>
      <c r="M50" s="10" t="s">
        <v>332</v>
      </c>
      <c r="N50" s="3" t="s">
        <v>170</v>
      </c>
      <c r="O50" s="25"/>
      <c r="P50" s="3"/>
    </row>
    <row r="51" spans="1:16" ht="118.95" customHeight="1">
      <c r="A51" s="75" t="s">
        <v>299</v>
      </c>
      <c r="B51" s="75" t="s">
        <v>281</v>
      </c>
      <c r="C51" s="3" t="s">
        <v>199</v>
      </c>
      <c r="D51" s="65" t="s">
        <v>333</v>
      </c>
      <c r="E51" s="66" t="s">
        <v>301</v>
      </c>
      <c r="F51" s="31" t="s">
        <v>284</v>
      </c>
      <c r="G51" s="3">
        <v>4</v>
      </c>
      <c r="H51" s="3" t="s">
        <v>285</v>
      </c>
      <c r="I51" s="25" t="s">
        <v>263</v>
      </c>
      <c r="J51" s="73" t="s">
        <v>253</v>
      </c>
      <c r="K51" s="25" t="s">
        <v>334</v>
      </c>
      <c r="L51" s="67" t="s">
        <v>287</v>
      </c>
      <c r="M51" s="10" t="s">
        <v>335</v>
      </c>
      <c r="N51" s="3" t="s">
        <v>170</v>
      </c>
      <c r="O51" s="25"/>
      <c r="P51" s="3"/>
    </row>
    <row r="52" spans="1:16" ht="35.4" customHeight="1">
      <c r="A52" s="21"/>
      <c r="B52" s="23"/>
      <c r="C52" s="4"/>
      <c r="G52" s="3"/>
      <c r="H52" s="3"/>
      <c r="I52" s="25"/>
      <c r="J52" s="25"/>
      <c r="K52" s="25"/>
      <c r="L52" s="67"/>
      <c r="M52" s="10"/>
      <c r="N52" s="2"/>
      <c r="O52" s="25"/>
      <c r="P52" s="3"/>
    </row>
    <row r="53" spans="1:16" ht="38.4" customHeight="1">
      <c r="A53" s="21"/>
      <c r="B53" s="23"/>
      <c r="C53" s="4"/>
      <c r="G53" s="25"/>
      <c r="H53" s="25"/>
      <c r="I53" s="25"/>
      <c r="J53" s="67"/>
      <c r="K53" s="10"/>
    </row>
    <row r="54" spans="1:16" ht="43.2" customHeight="1">
      <c r="A54" s="21"/>
      <c r="B54" s="23"/>
      <c r="C54" s="4"/>
      <c r="G54" s="25"/>
      <c r="H54" s="25"/>
      <c r="I54" s="25"/>
      <c r="J54" s="67"/>
      <c r="K54" s="10"/>
    </row>
    <row r="55" spans="1:16" ht="36" customHeight="1">
      <c r="A55" s="21"/>
      <c r="B55" s="23"/>
      <c r="C55" s="4"/>
      <c r="G55" s="25"/>
      <c r="H55" s="25"/>
      <c r="I55" s="25"/>
      <c r="J55" s="67"/>
      <c r="K55" s="10"/>
    </row>
    <row r="56" spans="1:16">
      <c r="A56" s="21"/>
      <c r="B56" s="23"/>
      <c r="C56" s="4"/>
      <c r="F56" s="25"/>
      <c r="G56" s="25"/>
      <c r="H56" s="25"/>
      <c r="I56" s="25"/>
      <c r="J56" s="10"/>
      <c r="K56" s="10"/>
    </row>
    <row r="57" spans="1:16">
      <c r="A57" s="21"/>
      <c r="B57" s="23"/>
      <c r="C57" s="4"/>
      <c r="F57" s="25"/>
      <c r="G57" s="25"/>
      <c r="H57" s="25"/>
      <c r="I57" s="25"/>
      <c r="J57" s="10"/>
      <c r="K57" s="10"/>
    </row>
    <row r="58" spans="1:16">
      <c r="A58" s="21"/>
      <c r="B58" s="23"/>
      <c r="C58" s="4"/>
      <c r="F58" s="25"/>
      <c r="G58" s="25"/>
      <c r="H58" s="25"/>
      <c r="I58" s="25"/>
      <c r="J58" s="10"/>
      <c r="K58" s="10"/>
    </row>
    <row r="59" spans="1:16">
      <c r="A59" s="21"/>
      <c r="B59" s="23"/>
      <c r="C59" s="4"/>
      <c r="F59" s="25"/>
      <c r="G59" s="25"/>
      <c r="H59" s="25"/>
      <c r="I59" s="25"/>
      <c r="J59" s="10"/>
      <c r="K59" s="10"/>
    </row>
    <row r="60" spans="1:16">
      <c r="A60" s="21"/>
      <c r="B60" s="23"/>
      <c r="C60" s="4"/>
      <c r="F60" s="25"/>
      <c r="G60" s="25"/>
      <c r="H60" s="25"/>
      <c r="I60" s="25"/>
      <c r="J60" s="10"/>
      <c r="K60" s="10"/>
    </row>
    <row r="61" spans="1:16">
      <c r="A61" s="21"/>
      <c r="B61" s="23"/>
      <c r="C61" s="4"/>
      <c r="F61" s="25"/>
      <c r="G61" s="25"/>
      <c r="H61" s="25"/>
      <c r="I61" s="25"/>
      <c r="J61" s="10"/>
      <c r="K61" s="10"/>
    </row>
    <row r="62" spans="1:16">
      <c r="A62" s="21"/>
      <c r="B62" s="23"/>
      <c r="C62" s="4"/>
      <c r="F62" s="25"/>
      <c r="G62" s="25"/>
      <c r="H62" s="25"/>
      <c r="I62" s="25"/>
      <c r="J62" s="10"/>
      <c r="K62" s="10"/>
    </row>
    <row r="63" spans="1:16">
      <c r="A63" s="21"/>
      <c r="B63" s="23"/>
      <c r="C63" s="4"/>
      <c r="F63" s="25"/>
      <c r="G63" s="25"/>
      <c r="H63" s="25"/>
      <c r="I63" s="25"/>
      <c r="J63" s="10"/>
      <c r="K63" s="10"/>
    </row>
    <row r="64" spans="1:16">
      <c r="A64" s="21"/>
      <c r="B64" s="23"/>
      <c r="C64" s="4"/>
      <c r="F64" s="25"/>
      <c r="G64" s="25"/>
      <c r="H64" s="25"/>
      <c r="I64" s="25"/>
      <c r="J64" s="10"/>
      <c r="K64" s="10"/>
    </row>
    <row r="65" spans="1:11">
      <c r="A65" s="21"/>
      <c r="B65" s="23"/>
      <c r="C65" s="4"/>
      <c r="F65" s="25"/>
      <c r="G65" s="25"/>
      <c r="H65" s="25"/>
      <c r="I65" s="25"/>
      <c r="J65" s="10"/>
      <c r="K65" s="10"/>
    </row>
    <row r="66" spans="1:11">
      <c r="A66" s="21"/>
      <c r="B66" s="23"/>
      <c r="C66" s="4"/>
      <c r="F66" s="25"/>
      <c r="G66" s="25"/>
      <c r="H66" s="25"/>
      <c r="I66" s="25"/>
      <c r="J66" s="10"/>
      <c r="K66" s="10"/>
    </row>
    <row r="67" spans="1:11">
      <c r="A67" s="21"/>
      <c r="B67" s="23"/>
      <c r="C67" s="4"/>
      <c r="F67" s="25"/>
      <c r="G67" s="25"/>
      <c r="H67" s="25"/>
      <c r="I67" s="25"/>
      <c r="J67" s="10"/>
      <c r="K67" s="10"/>
    </row>
    <row r="68" spans="1:11">
      <c r="A68" s="21"/>
      <c r="B68" s="23"/>
      <c r="C68" s="4"/>
      <c r="F68" s="25"/>
      <c r="G68" s="25"/>
      <c r="H68" s="25"/>
      <c r="I68" s="25"/>
      <c r="J68" s="10"/>
      <c r="K68" s="10"/>
    </row>
    <row r="69" spans="1:11">
      <c r="A69" s="21"/>
      <c r="B69" s="23"/>
      <c r="C69" s="4"/>
      <c r="F69" s="25"/>
      <c r="G69" s="25"/>
      <c r="H69" s="25"/>
      <c r="I69" s="25"/>
      <c r="J69" s="10"/>
      <c r="K69" s="10"/>
    </row>
    <row r="70" spans="1:11">
      <c r="A70" s="21"/>
      <c r="B70" s="23"/>
      <c r="C70" s="4"/>
      <c r="F70" s="25"/>
      <c r="G70" s="25"/>
      <c r="H70" s="25"/>
      <c r="I70" s="25"/>
      <c r="J70" s="10"/>
      <c r="K70" s="10"/>
    </row>
    <row r="71" spans="1:11">
      <c r="A71" s="21"/>
      <c r="B71" s="23"/>
      <c r="C71" s="4"/>
      <c r="F71" s="25"/>
      <c r="G71" s="25"/>
      <c r="H71" s="25"/>
      <c r="I71" s="25"/>
      <c r="J71" s="10"/>
      <c r="K71" s="10"/>
    </row>
    <row r="72" spans="1:11">
      <c r="A72" s="21"/>
      <c r="B72" s="23"/>
      <c r="C72" s="4"/>
      <c r="F72" s="25"/>
      <c r="G72" s="25"/>
      <c r="H72" s="25"/>
      <c r="I72" s="25"/>
      <c r="J72" s="10"/>
      <c r="K72" s="10"/>
    </row>
    <row r="73" spans="1:11">
      <c r="A73" s="21"/>
      <c r="B73" s="23"/>
      <c r="C73" s="4"/>
      <c r="F73" s="25"/>
      <c r="G73" s="25"/>
      <c r="H73" s="25"/>
      <c r="I73" s="25"/>
      <c r="J73" s="10"/>
      <c r="K73" s="10"/>
    </row>
    <row r="74" spans="1:11">
      <c r="A74" s="21"/>
      <c r="B74" s="23"/>
      <c r="C74" s="4"/>
      <c r="F74" s="25"/>
      <c r="G74" s="25"/>
      <c r="H74" s="25"/>
      <c r="I74" s="25"/>
      <c r="J74" s="10"/>
      <c r="K74" s="10"/>
    </row>
    <row r="75" spans="1:11">
      <c r="A75" s="21"/>
      <c r="B75" s="23"/>
      <c r="C75" s="4"/>
      <c r="F75" s="25"/>
      <c r="G75" s="25"/>
      <c r="H75" s="25"/>
      <c r="I75" s="25"/>
      <c r="J75" s="10"/>
      <c r="K75" s="10"/>
    </row>
    <row r="76" spans="1:11">
      <c r="A76" s="21"/>
      <c r="B76" s="23"/>
      <c r="C76" s="4"/>
      <c r="F76" s="25"/>
      <c r="G76" s="25"/>
      <c r="H76" s="25"/>
      <c r="I76" s="25"/>
    </row>
    <row r="77" spans="1:11">
      <c r="A77" s="21"/>
      <c r="B77" s="23"/>
      <c r="C77" s="4"/>
      <c r="F77" s="25"/>
      <c r="G77" s="25"/>
      <c r="H77" s="25"/>
      <c r="I77" s="25"/>
    </row>
    <row r="78" spans="1:11">
      <c r="A78" s="21"/>
      <c r="B78" s="23"/>
      <c r="C78" s="4"/>
      <c r="F78" s="25"/>
      <c r="G78" s="25"/>
      <c r="H78" s="25"/>
      <c r="I78" s="25"/>
    </row>
    <row r="79" spans="1:11">
      <c r="A79" s="21"/>
      <c r="B79" s="23"/>
      <c r="C79" s="4"/>
      <c r="F79" s="25"/>
      <c r="G79" s="25"/>
      <c r="H79" s="25"/>
      <c r="I79" s="25"/>
    </row>
    <row r="80" spans="1:11">
      <c r="A80" s="21"/>
      <c r="B80" s="23"/>
      <c r="C80" s="4"/>
      <c r="F80" s="25"/>
      <c r="G80" s="25"/>
      <c r="H80" s="25"/>
      <c r="I80" s="25"/>
    </row>
    <row r="81" spans="1:9">
      <c r="A81" s="21"/>
      <c r="B81" s="23"/>
      <c r="C81" s="4"/>
      <c r="F81" s="25"/>
      <c r="G81" s="25"/>
      <c r="H81" s="25"/>
      <c r="I81" s="25"/>
    </row>
    <row r="82" spans="1:9">
      <c r="A82" s="21"/>
      <c r="B82" s="23"/>
      <c r="C82" s="4"/>
      <c r="F82" s="25"/>
      <c r="G82" s="25"/>
      <c r="H82" s="25"/>
      <c r="I82" s="25"/>
    </row>
    <row r="83" spans="1:9">
      <c r="A83" s="21"/>
      <c r="B83" s="23"/>
      <c r="C83" s="4"/>
      <c r="F83" s="25"/>
      <c r="G83" s="25"/>
      <c r="H83" s="25"/>
      <c r="I83" s="25"/>
    </row>
    <row r="84" spans="1:9">
      <c r="A84" s="21"/>
      <c r="B84" s="23"/>
      <c r="C84" s="4"/>
      <c r="F84" s="25"/>
      <c r="G84" s="25"/>
      <c r="H84" s="25"/>
      <c r="I84" s="25"/>
    </row>
    <row r="85" spans="1:9">
      <c r="A85" s="21"/>
      <c r="B85" s="23"/>
      <c r="C85" s="4"/>
      <c r="F85" s="25"/>
      <c r="G85" s="25"/>
      <c r="H85" s="25"/>
      <c r="I85" s="25"/>
    </row>
    <row r="86" spans="1:9">
      <c r="A86" s="21"/>
      <c r="B86" s="23"/>
      <c r="C86" s="4"/>
      <c r="F86" s="25"/>
      <c r="G86" s="25"/>
      <c r="H86" s="25"/>
      <c r="I86" s="25"/>
    </row>
    <row r="87" spans="1:9">
      <c r="A87" s="21"/>
      <c r="B87" s="23"/>
      <c r="C87" s="4"/>
      <c r="F87" s="25"/>
      <c r="G87" s="25"/>
      <c r="H87" s="25"/>
      <c r="I87" s="25"/>
    </row>
    <row r="88" spans="1:9">
      <c r="A88" s="21"/>
      <c r="B88" s="23"/>
      <c r="C88" s="4"/>
      <c r="F88" s="25"/>
      <c r="G88" s="25"/>
      <c r="H88" s="25"/>
      <c r="I88" s="25"/>
    </row>
    <row r="89" spans="1:9">
      <c r="A89" s="21"/>
      <c r="B89" s="23"/>
      <c r="C89" s="4"/>
      <c r="F89" s="25"/>
      <c r="G89" s="25"/>
      <c r="H89" s="25"/>
      <c r="I89" s="25"/>
    </row>
    <row r="90" spans="1:9">
      <c r="A90" s="21"/>
      <c r="B90" s="23"/>
      <c r="C90" s="4"/>
      <c r="F90" s="25"/>
      <c r="G90" s="25"/>
      <c r="H90" s="25"/>
      <c r="I90" s="25"/>
    </row>
    <row r="91" spans="1:9">
      <c r="A91" s="21"/>
      <c r="B91" s="23"/>
      <c r="C91" s="4"/>
      <c r="F91" s="25"/>
      <c r="G91" s="25"/>
      <c r="H91" s="25"/>
      <c r="I91" s="25"/>
    </row>
    <row r="92" spans="1:9">
      <c r="A92" s="21"/>
      <c r="B92" s="23"/>
      <c r="C92" s="4"/>
      <c r="D92" s="4"/>
      <c r="E92" s="4"/>
      <c r="F92" s="4"/>
      <c r="G92" s="25"/>
      <c r="H92" s="25"/>
    </row>
    <row r="93" spans="1:9">
      <c r="A93" s="21"/>
      <c r="B93" s="23"/>
      <c r="C93" s="4"/>
      <c r="D93" s="4"/>
      <c r="E93" s="4"/>
      <c r="F93" s="4"/>
      <c r="G93" s="25"/>
      <c r="H93" s="25"/>
    </row>
    <row r="94" spans="1:9">
      <c r="A94" s="21"/>
      <c r="B94" s="23"/>
      <c r="C94" s="4"/>
      <c r="D94" s="4"/>
      <c r="E94" s="4"/>
      <c r="F94" s="4"/>
      <c r="G94" s="25"/>
      <c r="H94" s="25"/>
    </row>
    <row r="95" spans="1:9">
      <c r="A95" s="21"/>
      <c r="B95" s="23"/>
      <c r="C95" s="4"/>
      <c r="D95" s="4"/>
      <c r="E95" s="4"/>
      <c r="F95" s="4"/>
      <c r="G95" s="25"/>
      <c r="H95" s="25"/>
    </row>
    <row r="96" spans="1:9">
      <c r="A96" s="21"/>
      <c r="B96" s="23"/>
      <c r="C96" s="4"/>
      <c r="D96" s="4"/>
      <c r="E96" s="4"/>
      <c r="F96" s="4"/>
      <c r="G96" s="25"/>
      <c r="H96" s="25"/>
    </row>
    <row r="97" spans="1:15">
      <c r="A97" s="21"/>
      <c r="B97" s="23"/>
      <c r="C97" s="4"/>
      <c r="D97" s="4"/>
      <c r="E97" s="4"/>
      <c r="F97" s="4"/>
      <c r="G97" s="25"/>
      <c r="H97" s="25"/>
    </row>
    <row r="98" spans="1:15">
      <c r="A98" s="21"/>
      <c r="C98" s="4"/>
      <c r="D98" s="4"/>
      <c r="E98" s="4"/>
      <c r="F98" s="4"/>
    </row>
    <row r="99" spans="1:15">
      <c r="A99" s="21"/>
      <c r="C99" s="4"/>
      <c r="D99" s="4"/>
      <c r="E99" s="4"/>
      <c r="F99" s="4"/>
      <c r="H99" s="25"/>
    </row>
    <row r="100" spans="1:15" s="3" customFormat="1">
      <c r="A100" s="2"/>
      <c r="B100" s="34"/>
      <c r="C100" s="4"/>
      <c r="D100" s="4"/>
      <c r="E100" s="4"/>
      <c r="F100" s="4"/>
      <c r="G100" s="10"/>
      <c r="H100" s="10"/>
      <c r="J100" s="2"/>
      <c r="K100" s="2"/>
      <c r="L100" s="2"/>
      <c r="M100" s="25"/>
      <c r="O100" s="2"/>
    </row>
    <row r="101" spans="1:15" s="3" customFormat="1">
      <c r="A101" s="2"/>
      <c r="B101" s="34"/>
      <c r="C101" s="4"/>
      <c r="D101" s="4"/>
      <c r="E101" s="4"/>
      <c r="F101" s="4"/>
      <c r="G101" s="10"/>
      <c r="H101" s="10"/>
      <c r="J101" s="2"/>
      <c r="K101" s="2"/>
      <c r="L101" s="2"/>
      <c r="M101" s="25"/>
      <c r="O101" s="2"/>
    </row>
    <row r="102" spans="1:15" s="3" customFormat="1">
      <c r="A102" s="2"/>
      <c r="B102" s="34"/>
      <c r="C102" s="4"/>
      <c r="D102" s="4"/>
      <c r="E102" s="4"/>
      <c r="F102" s="4"/>
      <c r="G102" s="10"/>
      <c r="H102" s="10"/>
      <c r="J102" s="2"/>
      <c r="K102" s="2"/>
      <c r="L102" s="2"/>
      <c r="M102" s="25"/>
      <c r="O102" s="2"/>
    </row>
    <row r="103" spans="1:15" s="3" customFormat="1">
      <c r="A103" s="2"/>
      <c r="B103" s="34"/>
      <c r="C103" s="4"/>
      <c r="D103" s="4"/>
      <c r="E103" s="4"/>
      <c r="F103" s="4"/>
      <c r="G103" s="10"/>
      <c r="H103" s="10"/>
      <c r="J103" s="2"/>
      <c r="K103" s="2"/>
      <c r="L103" s="2"/>
      <c r="M103" s="25"/>
      <c r="O103" s="2"/>
    </row>
    <row r="104" spans="1:15" s="3" customFormat="1">
      <c r="A104" s="2"/>
      <c r="B104" s="34"/>
      <c r="C104" s="4"/>
      <c r="D104" s="4"/>
      <c r="E104" s="4"/>
      <c r="F104" s="4"/>
      <c r="G104" s="10"/>
      <c r="H104" s="10"/>
      <c r="J104" s="2"/>
      <c r="K104" s="2"/>
      <c r="L104" s="2"/>
      <c r="M104" s="25"/>
      <c r="O104" s="2"/>
    </row>
    <row r="105" spans="1:15" s="3" customFormat="1">
      <c r="A105" s="2"/>
      <c r="B105" s="34"/>
      <c r="G105" s="10"/>
      <c r="H105" s="10"/>
      <c r="J105" s="2"/>
      <c r="K105" s="2"/>
      <c r="L105" s="2"/>
      <c r="M105" s="25"/>
      <c r="O105" s="2"/>
    </row>
    <row r="106" spans="1:15" s="3" customFormat="1" ht="15.6">
      <c r="A106" s="6"/>
      <c r="C106" s="4"/>
      <c r="D106" s="4"/>
      <c r="E106" s="4"/>
      <c r="F106" s="4"/>
      <c r="G106" s="10"/>
      <c r="H106" s="10"/>
      <c r="J106" s="2"/>
      <c r="K106" s="2"/>
      <c r="L106" s="2"/>
      <c r="M106" s="25"/>
      <c r="O106" s="2"/>
    </row>
    <row r="107" spans="1:15" s="3" customFormat="1">
      <c r="A107" s="2"/>
      <c r="C107" s="4"/>
      <c r="D107" s="4"/>
      <c r="E107" s="4"/>
      <c r="F107" s="4"/>
      <c r="G107" s="10"/>
      <c r="H107" s="35"/>
      <c r="J107" s="2"/>
      <c r="K107" s="2"/>
      <c r="L107" s="2"/>
      <c r="M107" s="25"/>
      <c r="O107" s="2"/>
    </row>
    <row r="108" spans="1:15" s="3" customFormat="1">
      <c r="A108" s="2"/>
      <c r="C108" s="4"/>
      <c r="D108" s="4"/>
      <c r="E108" s="4"/>
      <c r="F108" s="4"/>
      <c r="G108" s="10"/>
      <c r="H108" s="10"/>
      <c r="J108" s="2"/>
      <c r="K108" s="2"/>
      <c r="L108" s="2"/>
      <c r="M108" s="25"/>
      <c r="O108" s="2"/>
    </row>
    <row r="109" spans="1:15">
      <c r="C109" s="4"/>
      <c r="D109" s="4"/>
      <c r="E109" s="4"/>
      <c r="F109" s="4"/>
    </row>
    <row r="125" spans="1:15" s="3" customFormat="1">
      <c r="A125" s="2"/>
      <c r="G125" s="10"/>
      <c r="H125" s="10"/>
      <c r="J125" s="2"/>
      <c r="K125" s="2"/>
      <c r="L125" s="2"/>
      <c r="M125" s="25"/>
      <c r="O125" s="2"/>
    </row>
    <row r="126" spans="1:15">
      <c r="C126" s="3" t="s">
        <v>304</v>
      </c>
    </row>
  </sheetData>
  <mergeCells count="2">
    <mergeCell ref="D37:E37"/>
    <mergeCell ref="L37:N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 Data</vt:lpstr>
      <vt:lpstr>Data Acquisition Channels</vt:lpstr>
      <vt:lpstr>Coordinate System</vt:lpstr>
      <vt:lpstr>Table 1</vt:lpstr>
      <vt:lpstr>Table 2</vt:lpstr>
      <vt:lpstr>Table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Doug Kimzey</dc:creator>
  <cp:keywords/>
  <dc:description/>
  <cp:lastModifiedBy>Doug Kimzey</cp:lastModifiedBy>
  <cp:revision/>
  <dcterms:created xsi:type="dcterms:W3CDTF">2019-06-18T16:15:02Z</dcterms:created>
  <dcterms:modified xsi:type="dcterms:W3CDTF">2019-06-25T14:32:33Z</dcterms:modified>
  <cp:category/>
  <cp:contentStatus/>
</cp:coreProperties>
</file>