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5" windowWidth="9120" windowHeight="8265"/>
  </bookViews>
  <sheets>
    <sheet name="工作表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G6" i="1" s="1"/>
  <c r="G7" i="1" s="1"/>
  <c r="G8" i="1" s="1"/>
  <c r="G9" i="1" s="1"/>
  <c r="G10" i="1" s="1"/>
  <c r="D7" i="1" l="1"/>
  <c r="D8" i="1" s="1"/>
  <c r="D9" i="1" s="1"/>
  <c r="D10" i="1" s="1"/>
  <c r="D11" i="1" s="1"/>
  <c r="D12" i="1" s="1"/>
  <c r="D13" i="1" l="1"/>
  <c r="H8" i="1" l="1"/>
  <c r="H12" i="1"/>
  <c r="H9" i="1"/>
  <c r="H6" i="1"/>
  <c r="H10" i="1"/>
  <c r="H7" i="1"/>
  <c r="H11" i="1"/>
  <c r="F9" i="1"/>
  <c r="F13" i="1"/>
  <c r="F12" i="1"/>
  <c r="F7" i="1"/>
  <c r="F11" i="1"/>
  <c r="F6" i="1"/>
  <c r="F10" i="1"/>
  <c r="F8" i="1"/>
</calcChain>
</file>

<file path=xl/sharedStrings.xml><?xml version="1.0" encoding="utf-8"?>
<sst xmlns="http://schemas.openxmlformats.org/spreadsheetml/2006/main" count="13" uniqueCount="13">
  <si>
    <t>主要功能</t>
    <phoneticPr fontId="1" type="noConversion"/>
  </si>
  <si>
    <t>剩餘天數</t>
    <phoneticPr fontId="1" type="noConversion"/>
  </si>
  <si>
    <t>規劃日期</t>
    <phoneticPr fontId="1" type="noConversion"/>
  </si>
  <si>
    <t>實際完成日期</t>
    <phoneticPr fontId="1" type="noConversion"/>
  </si>
  <si>
    <t>實際剩餘天數</t>
    <phoneticPr fontId="1" type="noConversion"/>
  </si>
  <si>
    <t>介面構思</t>
    <phoneticPr fontId="1" type="noConversion"/>
  </si>
  <si>
    <t>登入介面</t>
    <phoneticPr fontId="1" type="noConversion"/>
  </si>
  <si>
    <t>搜尋介面</t>
    <phoneticPr fontId="1" type="noConversion"/>
  </si>
  <si>
    <t>圖書介面</t>
    <phoneticPr fontId="1" type="noConversion"/>
  </si>
  <si>
    <t>建立資料庫</t>
    <phoneticPr fontId="1" type="noConversion"/>
  </si>
  <si>
    <t>連結資料庫</t>
    <phoneticPr fontId="1" type="noConversion"/>
  </si>
  <si>
    <t>系統測試</t>
    <phoneticPr fontId="1" type="noConversion"/>
  </si>
  <si>
    <t>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</si>
</sst>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工作表1!$F$5</c:f>
              <c:strCache>
                <c:ptCount val="1"/>
                <c:pt idx="0">
                  <c:v>剩餘天數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工作表1!$E$6:$E$12</c:f>
              <c:strCache>
                <c:ptCount val="7"/>
                <c:pt idx="0">
                  <c:v>介面構思</c:v>
                </c:pt>
                <c:pt idx="1">
                  <c:v>登入介面</c:v>
                </c:pt>
                <c:pt idx="2">
                  <c:v>搜尋介面</c:v>
                </c:pt>
                <c:pt idx="3">
                  <c:v>圖書介面</c:v>
                </c:pt>
                <c:pt idx="4">
                  <c:v>建立資料庫</c:v>
                </c:pt>
                <c:pt idx="5">
                  <c:v>連結資料庫</c:v>
                </c:pt>
                <c:pt idx="6">
                  <c:v>系統測試</c:v>
                </c:pt>
              </c:strCache>
            </c:strRef>
          </c:cat>
          <c:val>
            <c:numRef>
              <c:f>工作表1!$F$6:$F$13</c:f>
              <c:numCache>
                <c:formatCode>General</c:formatCode>
                <c:ptCount val="8"/>
                <c:pt idx="0">
                  <c:v>42</c:v>
                </c:pt>
                <c:pt idx="1">
                  <c:v>39</c:v>
                </c:pt>
                <c:pt idx="2">
                  <c:v>36</c:v>
                </c:pt>
                <c:pt idx="3">
                  <c:v>26</c:v>
                </c:pt>
                <c:pt idx="4">
                  <c:v>21</c:v>
                </c:pt>
                <c:pt idx="5">
                  <c:v>11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296960"/>
        <c:axId val="168365440"/>
      </c:barChart>
      <c:catAx>
        <c:axId val="19229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365440"/>
        <c:crosses val="autoZero"/>
        <c:auto val="1"/>
        <c:lblAlgn val="ctr"/>
        <c:lblOffset val="100"/>
        <c:noMultiLvlLbl val="0"/>
      </c:catAx>
      <c:valAx>
        <c:axId val="1683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2969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工作表1!$F$5</c:f>
              <c:strCache>
                <c:ptCount val="1"/>
                <c:pt idx="0">
                  <c:v>剩餘天數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工作表1!$E$6:$E$12</c:f>
              <c:strCache>
                <c:ptCount val="7"/>
                <c:pt idx="0">
                  <c:v>介面構思</c:v>
                </c:pt>
                <c:pt idx="1">
                  <c:v>登入介面</c:v>
                </c:pt>
                <c:pt idx="2">
                  <c:v>搜尋介面</c:v>
                </c:pt>
                <c:pt idx="3">
                  <c:v>圖書介面</c:v>
                </c:pt>
                <c:pt idx="4">
                  <c:v>建立資料庫</c:v>
                </c:pt>
                <c:pt idx="5">
                  <c:v>連結資料庫</c:v>
                </c:pt>
                <c:pt idx="6">
                  <c:v>系統測試</c:v>
                </c:pt>
              </c:strCache>
            </c:strRef>
          </c:cat>
          <c:val>
            <c:numRef>
              <c:f>工作表1!$F$6:$F$13</c:f>
              <c:numCache>
                <c:formatCode>General</c:formatCode>
                <c:ptCount val="8"/>
                <c:pt idx="0">
                  <c:v>42</c:v>
                </c:pt>
                <c:pt idx="1">
                  <c:v>39</c:v>
                </c:pt>
                <c:pt idx="2">
                  <c:v>36</c:v>
                </c:pt>
                <c:pt idx="3">
                  <c:v>26</c:v>
                </c:pt>
                <c:pt idx="4">
                  <c:v>21</c:v>
                </c:pt>
                <c:pt idx="5">
                  <c:v>11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工作表1!$H$5</c:f>
              <c:strCache>
                <c:ptCount val="1"/>
                <c:pt idx="0">
                  <c:v>實際剩餘天數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工作表1!$E$6:$E$12</c:f>
              <c:strCache>
                <c:ptCount val="7"/>
                <c:pt idx="0">
                  <c:v>介面構思</c:v>
                </c:pt>
                <c:pt idx="1">
                  <c:v>登入介面</c:v>
                </c:pt>
                <c:pt idx="2">
                  <c:v>搜尋介面</c:v>
                </c:pt>
                <c:pt idx="3">
                  <c:v>圖書介面</c:v>
                </c:pt>
                <c:pt idx="4">
                  <c:v>建立資料庫</c:v>
                </c:pt>
                <c:pt idx="5">
                  <c:v>連結資料庫</c:v>
                </c:pt>
                <c:pt idx="6">
                  <c:v>系統測試</c:v>
                </c:pt>
              </c:strCache>
            </c:strRef>
          </c:cat>
          <c:val>
            <c:numRef>
              <c:f>工作表1!$H$6:$H$12</c:f>
              <c:numCache>
                <c:formatCode>General</c:formatCode>
                <c:ptCount val="7"/>
                <c:pt idx="0">
                  <c:v>39</c:v>
                </c:pt>
                <c:pt idx="1">
                  <c:v>36</c:v>
                </c:pt>
                <c:pt idx="2">
                  <c:v>26</c:v>
                </c:pt>
                <c:pt idx="3">
                  <c:v>21</c:v>
                </c:pt>
                <c:pt idx="4">
                  <c:v>11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97984"/>
        <c:axId val="168367168"/>
      </c:lineChart>
      <c:catAx>
        <c:axId val="19229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367168"/>
        <c:crosses val="autoZero"/>
        <c:auto val="1"/>
        <c:lblAlgn val="ctr"/>
        <c:lblOffset val="100"/>
        <c:noMultiLvlLbl val="0"/>
      </c:catAx>
      <c:valAx>
        <c:axId val="168367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29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9E-2"/>
          <c:y val="0.21030110819480899"/>
          <c:w val="0.90286351706036749"/>
          <c:h val="0.68817913385826768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工作表1!$F$5</c:f>
              <c:strCache>
                <c:ptCount val="1"/>
                <c:pt idx="0">
                  <c:v>剩餘天數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工作表1!$E$6:$E$12</c:f>
              <c:strCache>
                <c:ptCount val="7"/>
                <c:pt idx="0">
                  <c:v>介面構思</c:v>
                </c:pt>
                <c:pt idx="1">
                  <c:v>登入介面</c:v>
                </c:pt>
                <c:pt idx="2">
                  <c:v>搜尋介面</c:v>
                </c:pt>
                <c:pt idx="3">
                  <c:v>圖書介面</c:v>
                </c:pt>
                <c:pt idx="4">
                  <c:v>建立資料庫</c:v>
                </c:pt>
                <c:pt idx="5">
                  <c:v>連結資料庫</c:v>
                </c:pt>
                <c:pt idx="6">
                  <c:v>系統測試</c:v>
                </c:pt>
              </c:strCache>
            </c:strRef>
          </c:cat>
          <c:val>
            <c:numRef>
              <c:f>工作表1!$F$6:$F$13</c:f>
              <c:numCache>
                <c:formatCode>General</c:formatCode>
                <c:ptCount val="8"/>
                <c:pt idx="0">
                  <c:v>42</c:v>
                </c:pt>
                <c:pt idx="1">
                  <c:v>39</c:v>
                </c:pt>
                <c:pt idx="2">
                  <c:v>36</c:v>
                </c:pt>
                <c:pt idx="3">
                  <c:v>26</c:v>
                </c:pt>
                <c:pt idx="4">
                  <c:v>21</c:v>
                </c:pt>
                <c:pt idx="5">
                  <c:v>11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298496"/>
        <c:axId val="168369472"/>
      </c:lineChart>
      <c:catAx>
        <c:axId val="19229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369472"/>
        <c:crosses val="autoZero"/>
        <c:auto val="1"/>
        <c:lblAlgn val="ctr"/>
        <c:lblOffset val="100"/>
        <c:noMultiLvlLbl val="0"/>
      </c:catAx>
      <c:valAx>
        <c:axId val="168369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29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19</xdr:row>
      <xdr:rowOff>190500</xdr:rowOff>
    </xdr:from>
    <xdr:to>
      <xdr:col>11</xdr:col>
      <xdr:colOff>638175</xdr:colOff>
      <xdr:row>33</xdr:row>
      <xdr:rowOff>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333375</xdr:colOff>
      <xdr:row>17</xdr:row>
      <xdr:rowOff>38100</xdr:rowOff>
    </xdr:from>
    <xdr:to>
      <xdr:col>5</xdr:col>
      <xdr:colOff>447675</xdr:colOff>
      <xdr:row>30</xdr:row>
      <xdr:rowOff>57150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57149</xdr:colOff>
      <xdr:row>1</xdr:row>
      <xdr:rowOff>95250</xdr:rowOff>
    </xdr:from>
    <xdr:to>
      <xdr:col>19</xdr:col>
      <xdr:colOff>155574</xdr:colOff>
      <xdr:row>19</xdr:row>
      <xdr:rowOff>85725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H13"/>
  <sheetViews>
    <sheetView tabSelected="1" workbookViewId="0">
      <selection activeCell="I4" sqref="I4"/>
    </sheetView>
  </sheetViews>
  <sheetFormatPr defaultRowHeight="16.5" x14ac:dyDescent="0.25"/>
  <cols>
    <col min="4" max="4" width="21.125" customWidth="1"/>
    <col min="5" max="5" width="10.375" customWidth="1"/>
    <col min="7" max="8" width="13.625" customWidth="1"/>
  </cols>
  <sheetData>
    <row r="5" spans="4:8" x14ac:dyDescent="0.25">
      <c r="D5" t="s">
        <v>2</v>
      </c>
      <c r="E5" t="s">
        <v>0</v>
      </c>
      <c r="F5" t="s">
        <v>1</v>
      </c>
      <c r="G5" t="s">
        <v>3</v>
      </c>
      <c r="H5" t="s">
        <v>4</v>
      </c>
    </row>
    <row r="6" spans="4:8" x14ac:dyDescent="0.25">
      <c r="D6" s="1">
        <f>DATE(2015,5,6)</f>
        <v>42130</v>
      </c>
      <c r="E6" t="s">
        <v>5</v>
      </c>
      <c r="F6">
        <f>$D$13-$D6</f>
        <v>42</v>
      </c>
      <c r="G6" s="1">
        <f>D6+3</f>
        <v>42133</v>
      </c>
      <c r="H6">
        <f>$D$13-$G6</f>
        <v>39</v>
      </c>
    </row>
    <row r="7" spans="4:8" x14ac:dyDescent="0.25">
      <c r="D7" s="1">
        <f>D6+3</f>
        <v>42133</v>
      </c>
      <c r="E7" t="s">
        <v>6</v>
      </c>
      <c r="F7">
        <f t="shared" ref="F7:F13" si="0">$D$13-$D7</f>
        <v>39</v>
      </c>
      <c r="G7" s="1">
        <f>G6+3</f>
        <v>42136</v>
      </c>
      <c r="H7">
        <f>$D$13-$G7</f>
        <v>36</v>
      </c>
    </row>
    <row r="8" spans="4:8" x14ac:dyDescent="0.25">
      <c r="D8" s="1">
        <f>D7+3</f>
        <v>42136</v>
      </c>
      <c r="E8" t="s">
        <v>7</v>
      </c>
      <c r="F8">
        <f t="shared" si="0"/>
        <v>36</v>
      </c>
      <c r="G8" s="1">
        <f>G7+10</f>
        <v>42146</v>
      </c>
      <c r="H8">
        <f>$D$13-$G8</f>
        <v>26</v>
      </c>
    </row>
    <row r="9" spans="4:8" x14ac:dyDescent="0.25">
      <c r="D9" s="1">
        <f>D8+10</f>
        <v>42146</v>
      </c>
      <c r="E9" t="s">
        <v>8</v>
      </c>
      <c r="F9">
        <f t="shared" si="0"/>
        <v>26</v>
      </c>
      <c r="G9" s="1">
        <f>G8+5</f>
        <v>42151</v>
      </c>
      <c r="H9">
        <f>$D$13-$G9</f>
        <v>21</v>
      </c>
    </row>
    <row r="10" spans="4:8" x14ac:dyDescent="0.25">
      <c r="D10" s="1">
        <f>D9+5</f>
        <v>42151</v>
      </c>
      <c r="E10" t="s">
        <v>9</v>
      </c>
      <c r="F10">
        <f t="shared" si="0"/>
        <v>21</v>
      </c>
      <c r="G10" s="1">
        <f>G9+10</f>
        <v>42161</v>
      </c>
      <c r="H10">
        <f>$D$13-$G10</f>
        <v>11</v>
      </c>
    </row>
    <row r="11" spans="4:8" x14ac:dyDescent="0.25">
      <c r="D11" s="1">
        <f>D10+10</f>
        <v>42161</v>
      </c>
      <c r="E11" t="s">
        <v>10</v>
      </c>
      <c r="F11">
        <f t="shared" si="0"/>
        <v>11</v>
      </c>
      <c r="G11" s="1">
        <v>42166</v>
      </c>
      <c r="H11">
        <f>$D$13-$G11</f>
        <v>6</v>
      </c>
    </row>
    <row r="12" spans="4:8" x14ac:dyDescent="0.25">
      <c r="D12" s="1">
        <f>D11+5</f>
        <v>42166</v>
      </c>
      <c r="E12" t="s">
        <v>11</v>
      </c>
      <c r="F12">
        <f t="shared" si="0"/>
        <v>6</v>
      </c>
      <c r="G12" s="1">
        <v>42172</v>
      </c>
      <c r="H12">
        <f>$D$13-$G12</f>
        <v>0</v>
      </c>
    </row>
    <row r="13" spans="4:8" x14ac:dyDescent="0.25">
      <c r="D13" s="1">
        <f>D12+6</f>
        <v>42172</v>
      </c>
      <c r="E13" t="s">
        <v>12</v>
      </c>
      <c r="F13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wenh</dc:creator>
  <cp:lastModifiedBy>USER</cp:lastModifiedBy>
  <dcterms:created xsi:type="dcterms:W3CDTF">2015-05-06T02:02:07Z</dcterms:created>
  <dcterms:modified xsi:type="dcterms:W3CDTF">2015-06-22T14:27:52Z</dcterms:modified>
</cp:coreProperties>
</file>