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0" windowHeight="14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1BA0AC8ECC2C4C85B46B88CA85AB85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44000" y="330200"/>
          <a:ext cx="2428875" cy="556450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<sst xmlns="http://schemas.openxmlformats.org/spreadsheetml/2006/main" count="67" uniqueCount="54">
  <si>
    <t>杭州领意服饰有限公司生产通知单（ 25133 ）</t>
  </si>
  <si>
    <t>水洗标</t>
  </si>
  <si>
    <t xml:space="preserve">样衣：     </t>
  </si>
  <si>
    <t xml:space="preserve">确认样：     </t>
  </si>
  <si>
    <t xml:space="preserve">  版号：25133</t>
  </si>
  <si>
    <t>下单日期： 2026年6月25日</t>
  </si>
  <si>
    <t>客户</t>
  </si>
  <si>
    <t>SKARO(51件)</t>
  </si>
  <si>
    <t>商标</t>
  </si>
  <si>
    <t>自己的上普通洗唛，挂防盗扣</t>
  </si>
  <si>
    <t>交货期</t>
  </si>
  <si>
    <t>客户的7.20交货</t>
  </si>
  <si>
    <t>客户的定制洗唛+商标+吊牌</t>
  </si>
  <si>
    <t>样版</t>
  </si>
  <si>
    <t>老陈师傅</t>
  </si>
  <si>
    <t>款式图</t>
  </si>
  <si>
    <t>内口袋皮</t>
  </si>
  <si>
    <t>尺码</t>
  </si>
  <si>
    <t>M-3XL</t>
  </si>
  <si>
    <t>面料</t>
  </si>
  <si>
    <t>成分</t>
  </si>
  <si>
    <t>7.3%羊绒 92.7%羊毛</t>
  </si>
  <si>
    <t>定做200个</t>
  </si>
  <si>
    <t>耗量</t>
  </si>
  <si>
    <t>工厂有55个</t>
  </si>
  <si>
    <t>大身里布</t>
  </si>
  <si>
    <t>合计</t>
  </si>
  <si>
    <t>后背皮</t>
  </si>
  <si>
    <t>定做195个</t>
  </si>
  <si>
    <t>工厂有39个</t>
  </si>
  <si>
    <t>工艺说明
裁剪码单</t>
  </si>
  <si>
    <t>袋盖拼皮
（已到）</t>
  </si>
  <si>
    <t>∑</t>
  </si>
  <si>
    <t>色番</t>
  </si>
  <si>
    <t>M</t>
  </si>
  <si>
    <t>L</t>
  </si>
  <si>
    <t>XL</t>
  </si>
  <si>
    <t>2XL</t>
  </si>
  <si>
    <t>3XL</t>
  </si>
  <si>
    <r>
      <rPr>
        <sz val="12"/>
        <color theme="1"/>
        <rFont val="宋体"/>
        <charset val="134"/>
        <scheme val="minor"/>
      </rPr>
      <t xml:space="preserve">备注
</t>
    </r>
    <r>
      <rPr>
        <sz val="12"/>
        <color rgb="FFFF0000"/>
        <rFont val="宋体"/>
        <charset val="134"/>
        <scheme val="minor"/>
      </rPr>
      <t xml:space="preserve">
 </t>
    </r>
  </si>
  <si>
    <t>2CM黑牛角</t>
  </si>
  <si>
    <t>单价</t>
  </si>
  <si>
    <t>自己</t>
  </si>
  <si>
    <t>总裁剪数</t>
  </si>
  <si>
    <t>1.8CM黑牛角</t>
  </si>
  <si>
    <t>XXL</t>
  </si>
  <si>
    <t>3XXL</t>
  </si>
  <si>
    <t>后中</t>
  </si>
  <si>
    <t>肩宽</t>
  </si>
  <si>
    <t>胸围</t>
  </si>
  <si>
    <t>下摆</t>
  </si>
  <si>
    <t>袖长</t>
  </si>
  <si>
    <t>袖肥</t>
  </si>
  <si>
    <t>袖口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</si>
</sst>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color rgb="FF000000"/>
      <name val="宋体"/>
      <charset val="134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4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8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221297</xdr:colOff>
      <xdr:row>6</xdr:row>
      <xdr:rowOff>16192</xdr:rowOff>
    </xdr:from>
    <xdr:to>
      <xdr:col>12</xdr:col>
      <xdr:colOff>182562</xdr:colOff>
      <xdr:row>14</xdr:row>
      <xdr:rowOff>859472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4676775" y="1274445"/>
          <a:ext cx="2631440" cy="3009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100965</xdr:colOff>
      <xdr:row>19</xdr:row>
      <xdr:rowOff>53340</xdr:rowOff>
    </xdr:from>
    <xdr:to>
      <xdr:col>9</xdr:col>
      <xdr:colOff>478155</xdr:colOff>
      <xdr:row>26</xdr:row>
      <xdr:rowOff>17145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68165" y="5293360"/>
          <a:ext cx="1596390" cy="153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64135</xdr:colOff>
      <xdr:row>16</xdr:row>
      <xdr:rowOff>110490</xdr:rowOff>
    </xdr:from>
    <xdr:to>
      <xdr:col>12</xdr:col>
      <xdr:colOff>459105</xdr:colOff>
      <xdr:row>27</xdr:row>
      <xdr:rowOff>43180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60135" y="4573270"/>
          <a:ext cx="1614170" cy="2508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"/>
  <sheetViews>
    <sheetView tabSelected="1" workbookViewId="0">
      <selection activeCell="V15" sqref="V15"/>
    </sheetView>
  </sheetViews>
  <sheetFormatPr defaultColWidth="9.23076923076923" defaultRowHeight="16.8"/>
  <sheetData>
    <row r="1" ht="26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1</v>
      </c>
      <c r="Q1" s="2"/>
      <c r="R1" s="2"/>
      <c r="S1" s="2"/>
      <c r="T1" s="3"/>
    </row>
    <row r="2" ht="17.6" spans="1:22">
      <c r="A2" s="4" t="s">
        <v>2</v>
      </c>
      <c r="B2" s="4"/>
      <c r="C2" s="4"/>
      <c r="D2" s="4"/>
      <c r="E2" s="5" t="s">
        <v>3</v>
      </c>
      <c r="F2" s="6"/>
      <c r="G2" s="7"/>
      <c r="H2" s="5" t="s">
        <v>4</v>
      </c>
      <c r="I2" s="6"/>
      <c r="J2" s="6"/>
      <c r="K2" s="7"/>
      <c r="L2" s="8" t="s">
        <v>5</v>
      </c>
      <c r="M2" s="9"/>
      <c r="N2" s="9"/>
      <c r="O2" s="9"/>
      <c r="P2" s="2" t="str">
        <f>_xlfn.DISPIMG("ID_1BA0AC8ECC2C4C85B46B88CA85AB8534",1)</f>
        <v>=DISPIMG("ID_1BA0AC8ECC2C4C85B46B88CA85AB8534",1)</v>
      </c>
      <c r="Q2" s="2"/>
      <c r="R2" s="2"/>
      <c r="S2" s="2"/>
      <c r="T2" s="3"/>
    </row>
    <row r="3" ht="17.6" spans="1:22">
      <c r="A3" s="10" t="s">
        <v>6</v>
      </c>
      <c r="B3" s="11"/>
      <c r="C3" s="12" t="s">
        <v>7</v>
      </c>
      <c r="D3" s="13"/>
      <c r="E3" s="13"/>
      <c r="F3" s="13"/>
      <c r="G3" s="14"/>
      <c r="H3" s="15" t="s">
        <v>8</v>
      </c>
      <c r="I3" s="16" t="s">
        <v>9</v>
      </c>
      <c r="J3" s="16"/>
      <c r="K3" s="16"/>
      <c r="L3" s="15" t="s">
        <v>10</v>
      </c>
      <c r="M3" s="17" t="s">
        <v>11</v>
      </c>
      <c r="N3" s="15"/>
      <c r="O3" s="15"/>
      <c r="P3" s="18"/>
      <c r="Q3" s="18"/>
      <c r="R3" s="18"/>
      <c r="S3" s="18"/>
      <c r="T3" s="19"/>
    </row>
    <row r="4" ht="17.6" spans="1:22">
      <c r="A4" s="20"/>
      <c r="B4" s="21"/>
      <c r="C4" s="22"/>
      <c r="D4" s="23"/>
      <c r="E4" s="23"/>
      <c r="F4" s="23"/>
      <c r="G4" s="24"/>
      <c r="H4" s="15"/>
      <c r="I4" s="25" t="s">
        <v>12</v>
      </c>
      <c r="J4" s="16"/>
      <c r="K4" s="16"/>
      <c r="L4" s="15"/>
      <c r="M4" s="15"/>
      <c r="N4" s="15"/>
      <c r="O4" s="15"/>
      <c r="P4" s="18"/>
      <c r="Q4" s="18"/>
      <c r="R4" s="18"/>
      <c r="S4" s="18"/>
      <c r="T4" s="19"/>
    </row>
    <row r="5" ht="17.6" spans="1:22">
      <c r="A5" s="15" t="s">
        <v>13</v>
      </c>
      <c r="B5" s="15"/>
      <c r="C5" s="15" t="s">
        <v>14</v>
      </c>
      <c r="D5" s="15"/>
      <c r="E5" s="15"/>
      <c r="F5" s="15"/>
      <c r="G5" s="15"/>
      <c r="H5" s="26" t="s">
        <v>15</v>
      </c>
      <c r="I5" s="26"/>
      <c r="J5" s="26"/>
      <c r="K5" s="26"/>
      <c r="L5" s="26"/>
      <c r="M5" s="26"/>
      <c r="N5" s="27" t="s">
        <v>16</v>
      </c>
      <c r="O5" s="27"/>
      <c r="P5" s="18"/>
      <c r="Q5" s="18"/>
      <c r="R5" s="18"/>
      <c r="S5" s="18"/>
      <c r="T5" s="19"/>
    </row>
    <row r="6" ht="17.6" spans="1:22">
      <c r="A6" s="15" t="s">
        <v>17</v>
      </c>
      <c r="B6" s="15"/>
      <c r="C6" s="15" t="s">
        <v>18</v>
      </c>
      <c r="D6" s="15"/>
      <c r="E6" s="15"/>
      <c r="F6" s="15"/>
      <c r="G6" s="15"/>
      <c r="H6" s="26"/>
      <c r="I6" s="26"/>
      <c r="J6" s="26"/>
      <c r="K6" s="26"/>
      <c r="L6" s="26"/>
      <c r="M6" s="26"/>
      <c r="N6" s="27"/>
      <c r="O6" s="27"/>
      <c r="P6" s="18"/>
      <c r="Q6" s="18"/>
      <c r="R6" s="18"/>
      <c r="S6" s="18"/>
      <c r="T6" s="19"/>
    </row>
    <row r="7" ht="17.6" spans="1:22">
      <c r="A7" s="28" t="s">
        <v>19</v>
      </c>
      <c r="B7" s="29"/>
      <c r="C7" s="15" t="s">
        <v>20</v>
      </c>
      <c r="D7" s="30" t="s">
        <v>21</v>
      </c>
      <c r="E7" s="31"/>
      <c r="F7" s="31"/>
      <c r="G7" s="32"/>
      <c r="H7" s="26"/>
      <c r="I7" s="26"/>
      <c r="J7" s="26"/>
      <c r="K7" s="26"/>
      <c r="L7" s="26"/>
      <c r="M7" s="26"/>
      <c r="N7" s="33" t="s">
        <v>22</v>
      </c>
      <c r="O7" s="34"/>
      <c r="P7" s="18"/>
      <c r="Q7" s="18"/>
      <c r="R7" s="18"/>
      <c r="S7" s="18"/>
      <c r="T7" s="19"/>
    </row>
    <row r="8" ht="17.6" spans="1:22">
      <c r="A8" s="35"/>
      <c r="B8" s="36"/>
      <c r="C8" s="15" t="s">
        <v>23</v>
      </c>
      <c r="D8" s="37"/>
      <c r="E8" s="38"/>
      <c r="F8" s="38"/>
      <c r="G8" s="39"/>
      <c r="H8" s="26"/>
      <c r="I8" s="26"/>
      <c r="J8" s="26"/>
      <c r="K8" s="26"/>
      <c r="L8" s="26"/>
      <c r="M8" s="26"/>
      <c r="N8" s="33" t="s">
        <v>24</v>
      </c>
      <c r="O8" s="34"/>
      <c r="P8" s="18"/>
      <c r="Q8" s="18"/>
      <c r="R8" s="18"/>
      <c r="S8" s="18"/>
      <c r="T8" s="19"/>
    </row>
    <row r="9" ht="18" spans="1:22">
      <c r="A9" s="28" t="s">
        <v>25</v>
      </c>
      <c r="B9" s="29"/>
      <c r="C9" s="15" t="s">
        <v>20</v>
      </c>
      <c r="D9" s="15"/>
      <c r="E9" s="15"/>
      <c r="F9" s="15"/>
      <c r="G9" s="15"/>
      <c r="H9" s="26"/>
      <c r="I9" s="26"/>
      <c r="J9" s="26"/>
      <c r="K9" s="26"/>
      <c r="L9" s="26"/>
      <c r="M9" s="26"/>
      <c r="N9" s="16" t="s">
        <v>26</v>
      </c>
      <c r="O9" s="16">
        <v>255</v>
      </c>
      <c r="P9" s="18"/>
      <c r="Q9" s="18"/>
      <c r="R9" s="18"/>
      <c r="S9" s="18"/>
      <c r="T9" s="19"/>
    </row>
    <row r="10" ht="17.6" spans="1:22">
      <c r="A10" s="35"/>
      <c r="B10" s="36"/>
      <c r="C10" s="15" t="s">
        <v>23</v>
      </c>
      <c r="D10" s="15"/>
      <c r="E10" s="15"/>
      <c r="F10" s="15"/>
      <c r="G10" s="15"/>
      <c r="H10" s="26"/>
      <c r="I10" s="26"/>
      <c r="J10" s="26"/>
      <c r="K10" s="26"/>
      <c r="L10" s="26"/>
      <c r="M10" s="26"/>
      <c r="N10" s="40" t="s">
        <v>27</v>
      </c>
      <c r="O10" s="41"/>
      <c r="P10" s="18"/>
      <c r="Q10" s="18"/>
      <c r="R10" s="18"/>
      <c r="S10" s="18"/>
      <c r="T10" s="19"/>
    </row>
    <row r="11" ht="17.6" spans="1:22">
      <c r="A11" s="28" t="s">
        <v>25</v>
      </c>
      <c r="B11" s="29"/>
      <c r="C11" s="15" t="s">
        <v>20</v>
      </c>
      <c r="D11" s="42"/>
      <c r="E11" s="42"/>
      <c r="F11" s="42"/>
      <c r="G11" s="42"/>
      <c r="H11" s="26"/>
      <c r="I11" s="26"/>
      <c r="J11" s="26"/>
      <c r="K11" s="26"/>
      <c r="L11" s="26"/>
      <c r="M11" s="26"/>
      <c r="N11" s="33" t="s">
        <v>28</v>
      </c>
      <c r="O11" s="34"/>
      <c r="P11" s="18"/>
      <c r="Q11" s="18"/>
      <c r="R11" s="18"/>
      <c r="S11" s="18"/>
      <c r="T11" s="19"/>
    </row>
    <row r="12" ht="17.6" spans="1:22">
      <c r="A12" s="35"/>
      <c r="B12" s="36"/>
      <c r="C12" s="15" t="s">
        <v>23</v>
      </c>
      <c r="D12" s="16"/>
      <c r="E12" s="16"/>
      <c r="F12" s="16"/>
      <c r="G12" s="16"/>
      <c r="H12" s="26"/>
      <c r="I12" s="26"/>
      <c r="J12" s="26"/>
      <c r="K12" s="26"/>
      <c r="L12" s="26"/>
      <c r="M12" s="26"/>
      <c r="N12" s="33" t="s">
        <v>29</v>
      </c>
      <c r="O12" s="34"/>
      <c r="P12" s="18"/>
      <c r="Q12" s="18"/>
      <c r="R12" s="18"/>
      <c r="S12" s="18"/>
      <c r="T12" s="19"/>
    </row>
    <row r="13" ht="18" spans="1:22">
      <c r="A13" s="26" t="s">
        <v>30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16" t="s">
        <v>26</v>
      </c>
      <c r="O13" s="16">
        <v>234</v>
      </c>
      <c r="P13" s="18"/>
      <c r="Q13" s="18"/>
      <c r="R13" s="18"/>
      <c r="S13" s="18"/>
      <c r="T13" s="19"/>
    </row>
    <row r="14" spans="1:22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43" t="s">
        <v>31</v>
      </c>
      <c r="O14" s="44"/>
      <c r="P14" s="18"/>
      <c r="Q14" s="18"/>
      <c r="R14" s="18"/>
      <c r="S14" s="18"/>
      <c r="T14" s="19"/>
    </row>
    <row r="15" ht="79" customHeight="1" spans="1:22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5"/>
      <c r="O15" s="46"/>
      <c r="P15" s="18"/>
      <c r="Q15" s="18"/>
      <c r="R15" s="18"/>
      <c r="S15" s="18"/>
      <c r="T15" s="19"/>
      <c r="V15" t="s">
        <v>32</v>
      </c>
    </row>
    <row r="16" ht="17.6" spans="1:22">
      <c r="A16" s="37" t="s">
        <v>33</v>
      </c>
      <c r="B16" s="39"/>
      <c r="C16" s="15" t="s">
        <v>34</v>
      </c>
      <c r="D16" s="15" t="s">
        <v>35</v>
      </c>
      <c r="E16" s="15" t="s">
        <v>36</v>
      </c>
      <c r="F16" s="15" t="s">
        <v>37</v>
      </c>
      <c r="G16" s="37" t="s">
        <v>38</v>
      </c>
      <c r="H16" s="26" t="s">
        <v>39</v>
      </c>
      <c r="I16" s="26"/>
      <c r="J16" s="26"/>
      <c r="K16" s="26"/>
      <c r="L16" s="26"/>
      <c r="M16" s="26"/>
      <c r="N16" s="47" t="s">
        <v>40</v>
      </c>
      <c r="O16" s="41"/>
      <c r="P16" s="18"/>
      <c r="Q16" s="18"/>
      <c r="R16" s="18"/>
      <c r="S16" s="18"/>
      <c r="T16" s="19"/>
    </row>
    <row r="17" ht="20.4" spans="1:20">
      <c r="A17" s="48" t="s">
        <v>6</v>
      </c>
      <c r="B17" s="49"/>
      <c r="C17" s="50">
        <v>5</v>
      </c>
      <c r="D17" s="50">
        <v>9</v>
      </c>
      <c r="E17" s="50">
        <v>14</v>
      </c>
      <c r="F17" s="50">
        <v>14</v>
      </c>
      <c r="G17" s="48">
        <v>9</v>
      </c>
      <c r="H17" s="26"/>
      <c r="I17" s="26"/>
      <c r="J17" s="26"/>
      <c r="K17" s="26"/>
      <c r="L17" s="26"/>
      <c r="M17" s="26"/>
      <c r="N17" s="34" t="s">
        <v>41</v>
      </c>
      <c r="O17" s="16">
        <v>6</v>
      </c>
      <c r="P17" s="18"/>
      <c r="Q17" s="18"/>
      <c r="R17" s="18"/>
      <c r="S17" s="18"/>
      <c r="T17" s="19"/>
    </row>
    <row r="18" ht="20.4" spans="1:20">
      <c r="A18" s="51" t="s">
        <v>42</v>
      </c>
      <c r="B18" s="52"/>
      <c r="C18" s="53">
        <v>40</v>
      </c>
      <c r="D18" s="53">
        <v>60</v>
      </c>
      <c r="E18" s="53">
        <v>50</v>
      </c>
      <c r="F18" s="53">
        <v>30</v>
      </c>
      <c r="G18" s="54">
        <v>20</v>
      </c>
      <c r="H18" s="26"/>
      <c r="I18" s="26"/>
      <c r="J18" s="26"/>
      <c r="K18" s="26"/>
      <c r="L18" s="26"/>
      <c r="M18" s="26"/>
      <c r="N18" s="34" t="s">
        <v>26</v>
      </c>
      <c r="O18" s="16">
        <v>1506</v>
      </c>
      <c r="P18" s="18"/>
      <c r="Q18" s="18"/>
      <c r="R18" s="18"/>
      <c r="S18" s="18"/>
      <c r="T18" s="19"/>
    </row>
    <row r="19" ht="20.4" spans="1:20">
      <c r="A19" s="55" t="s">
        <v>43</v>
      </c>
      <c r="B19" s="56"/>
      <c r="C19" s="57">
        <v>45</v>
      </c>
      <c r="D19" s="57">
        <v>69</v>
      </c>
      <c r="E19" s="57">
        <v>64</v>
      </c>
      <c r="F19" s="57">
        <v>44</v>
      </c>
      <c r="G19" s="58">
        <v>29</v>
      </c>
      <c r="H19" s="26"/>
      <c r="I19" s="26"/>
      <c r="J19" s="26"/>
      <c r="K19" s="26"/>
      <c r="L19" s="26"/>
      <c r="M19" s="26"/>
      <c r="N19" s="47" t="s">
        <v>44</v>
      </c>
      <c r="O19" s="41"/>
      <c r="P19" s="18"/>
      <c r="Q19" s="18"/>
      <c r="R19" s="18"/>
      <c r="S19" s="18"/>
      <c r="T19" s="19"/>
    </row>
    <row r="20" ht="18" spans="1:20">
      <c r="A20" s="15"/>
      <c r="B20" s="15"/>
      <c r="C20" s="15"/>
      <c r="D20" s="15"/>
      <c r="E20" s="15"/>
      <c r="F20" s="15"/>
      <c r="G20" s="37"/>
      <c r="H20" s="26"/>
      <c r="I20" s="26"/>
      <c r="J20" s="26"/>
      <c r="K20" s="26"/>
      <c r="L20" s="26"/>
      <c r="M20" s="26"/>
      <c r="N20" s="34" t="s">
        <v>41</v>
      </c>
      <c r="O20" s="16">
        <v>4</v>
      </c>
      <c r="P20" s="18"/>
      <c r="Q20" s="18"/>
      <c r="R20" s="18"/>
      <c r="S20" s="18"/>
      <c r="T20" s="19"/>
    </row>
    <row r="21" ht="18" spans="1:20">
      <c r="A21" s="15"/>
      <c r="B21" s="15"/>
      <c r="C21" s="15" t="s">
        <v>34</v>
      </c>
      <c r="D21" s="15" t="s">
        <v>35</v>
      </c>
      <c r="E21" s="15" t="s">
        <v>36</v>
      </c>
      <c r="F21" s="15" t="s">
        <v>45</v>
      </c>
      <c r="G21" s="37" t="s">
        <v>46</v>
      </c>
      <c r="H21" s="26"/>
      <c r="I21" s="26"/>
      <c r="J21" s="26"/>
      <c r="K21" s="26"/>
      <c r="L21" s="26"/>
      <c r="M21" s="26"/>
      <c r="N21" s="34" t="s">
        <v>26</v>
      </c>
      <c r="O21" s="16">
        <v>1004</v>
      </c>
      <c r="P21" s="18"/>
      <c r="Q21" s="18"/>
      <c r="R21" s="18"/>
      <c r="S21" s="18"/>
      <c r="T21" s="19"/>
    </row>
    <row r="22" ht="17.6" spans="1:20">
      <c r="A22" s="15" t="s">
        <v>47</v>
      </c>
      <c r="B22" s="15"/>
      <c r="C22" s="15">
        <f>D22-2</f>
        <v>62.1</v>
      </c>
      <c r="D22" s="15">
        <v>64.1</v>
      </c>
      <c r="E22" s="15">
        <f t="shared" ref="E22:G22" si="0">D22+2</f>
        <v>66.1</v>
      </c>
      <c r="F22" s="15">
        <f t="shared" si="0"/>
        <v>68.1</v>
      </c>
      <c r="G22" s="37">
        <f t="shared" si="0"/>
        <v>70.1</v>
      </c>
      <c r="H22" s="26"/>
      <c r="I22" s="26"/>
      <c r="J22" s="26"/>
      <c r="K22" s="26"/>
      <c r="L22" s="26"/>
      <c r="M22" s="26"/>
      <c r="N22" s="16"/>
      <c r="O22" s="16"/>
      <c r="P22" s="18"/>
      <c r="Q22" s="18"/>
      <c r="R22" s="18"/>
      <c r="S22" s="18"/>
      <c r="T22" s="19"/>
    </row>
    <row r="23" ht="17.6" spans="1:20">
      <c r="A23" s="15" t="s">
        <v>48</v>
      </c>
      <c r="B23" s="15"/>
      <c r="C23" s="15">
        <f t="shared" ref="C23:C27" si="1">D23-1.2</f>
        <v>48.1</v>
      </c>
      <c r="D23" s="15">
        <v>49.3</v>
      </c>
      <c r="E23" s="15">
        <f t="shared" ref="E23:G23" si="2">D23+1.2</f>
        <v>50.5</v>
      </c>
      <c r="F23" s="15">
        <f t="shared" si="2"/>
        <v>51.7</v>
      </c>
      <c r="G23" s="37">
        <f t="shared" si="2"/>
        <v>52.9</v>
      </c>
      <c r="H23" s="26"/>
      <c r="I23" s="26"/>
      <c r="J23" s="26"/>
      <c r="K23" s="26"/>
      <c r="L23" s="26"/>
      <c r="M23" s="26"/>
      <c r="N23" s="16"/>
      <c r="O23" s="16"/>
      <c r="P23" s="18"/>
      <c r="Q23" s="18"/>
      <c r="R23" s="18"/>
      <c r="S23" s="18"/>
      <c r="T23" s="19"/>
    </row>
    <row r="24" ht="17.6" spans="1:20">
      <c r="A24" s="15" t="s">
        <v>49</v>
      </c>
      <c r="B24" s="15"/>
      <c r="C24" s="15">
        <f>D24-4</f>
        <v>110.8</v>
      </c>
      <c r="D24" s="15">
        <v>114.8</v>
      </c>
      <c r="E24" s="15">
        <f t="shared" ref="E24:G24" si="3">D24+4</f>
        <v>118.8</v>
      </c>
      <c r="F24" s="15">
        <f t="shared" si="3"/>
        <v>122.8</v>
      </c>
      <c r="G24" s="37">
        <f t="shared" si="3"/>
        <v>126.8</v>
      </c>
      <c r="H24" s="26"/>
      <c r="I24" s="26"/>
      <c r="J24" s="26"/>
      <c r="K24" s="26"/>
      <c r="L24" s="26"/>
      <c r="M24" s="26"/>
      <c r="N24" s="16"/>
      <c r="O24" s="16"/>
      <c r="P24" s="18"/>
      <c r="Q24" s="18"/>
      <c r="R24" s="18"/>
      <c r="S24" s="18"/>
      <c r="T24" s="19"/>
    </row>
    <row r="25" ht="17.6" spans="1:20">
      <c r="A25" s="15" t="s">
        <v>50</v>
      </c>
      <c r="B25" s="15"/>
      <c r="C25" s="15">
        <f>D25-4</f>
        <v>90.5</v>
      </c>
      <c r="D25" s="15">
        <v>94.5</v>
      </c>
      <c r="E25" s="15">
        <f t="shared" ref="E25:G25" si="4">D25+4</f>
        <v>98.5</v>
      </c>
      <c r="F25" s="15">
        <f t="shared" si="4"/>
        <v>102.5</v>
      </c>
      <c r="G25" s="37">
        <f t="shared" si="4"/>
        <v>106.5</v>
      </c>
      <c r="H25" s="26"/>
      <c r="I25" s="26"/>
      <c r="J25" s="26"/>
      <c r="K25" s="26"/>
      <c r="L25" s="26"/>
      <c r="M25" s="26"/>
      <c r="N25" s="16"/>
      <c r="O25" s="16"/>
      <c r="P25" s="18"/>
      <c r="Q25" s="18"/>
      <c r="R25" s="18"/>
      <c r="S25" s="18"/>
      <c r="T25" s="19"/>
    </row>
    <row r="26" ht="17.6" spans="1:20">
      <c r="A26" s="15" t="s">
        <v>51</v>
      </c>
      <c r="B26" s="15"/>
      <c r="C26" s="15">
        <f t="shared" si="1"/>
        <v>59.7</v>
      </c>
      <c r="D26" s="15">
        <v>60.9</v>
      </c>
      <c r="E26" s="15">
        <f t="shared" ref="E26:G26" si="5">D26+1.2</f>
        <v>62.1</v>
      </c>
      <c r="F26" s="15">
        <f t="shared" si="5"/>
        <v>63.3</v>
      </c>
      <c r="G26" s="37">
        <f t="shared" si="5"/>
        <v>64.5</v>
      </c>
      <c r="H26" s="26"/>
      <c r="I26" s="26"/>
      <c r="J26" s="26"/>
      <c r="K26" s="26"/>
      <c r="L26" s="26"/>
      <c r="M26" s="26"/>
      <c r="N26" s="16"/>
      <c r="O26" s="16"/>
      <c r="P26" s="18"/>
      <c r="Q26" s="18"/>
      <c r="R26" s="18"/>
      <c r="S26" s="18"/>
      <c r="T26" s="19"/>
    </row>
    <row r="27" ht="17.6" spans="1:20">
      <c r="A27" s="15" t="s">
        <v>52</v>
      </c>
      <c r="B27" s="15"/>
      <c r="C27" s="15">
        <f t="shared" si="1"/>
        <v>41</v>
      </c>
      <c r="D27" s="15">
        <v>42.2</v>
      </c>
      <c r="E27" s="15">
        <f t="shared" ref="E27:G27" si="6">D27+1.2</f>
        <v>43.4</v>
      </c>
      <c r="F27" s="15">
        <f t="shared" si="6"/>
        <v>44.6</v>
      </c>
      <c r="G27" s="37">
        <f t="shared" si="6"/>
        <v>45.8</v>
      </c>
      <c r="H27" s="26"/>
      <c r="I27" s="26"/>
      <c r="J27" s="26"/>
      <c r="K27" s="26"/>
      <c r="L27" s="26"/>
      <c r="M27" s="26"/>
      <c r="N27" s="16"/>
      <c r="O27" s="16"/>
      <c r="P27" s="18"/>
      <c r="Q27" s="18"/>
      <c r="R27" s="18"/>
      <c r="S27" s="18"/>
      <c r="T27" s="19"/>
    </row>
    <row r="28" ht="17.6" spans="1:20">
      <c r="A28" s="15" t="s">
        <v>53</v>
      </c>
      <c r="B28" s="15"/>
      <c r="C28" s="15">
        <f>D28-0.6</f>
        <v>21.4</v>
      </c>
      <c r="D28" s="15">
        <v>22</v>
      </c>
      <c r="E28" s="15">
        <f t="shared" ref="E28:G28" si="7">D28+0.6</f>
        <v>22.6</v>
      </c>
      <c r="F28" s="15">
        <f t="shared" si="7"/>
        <v>23.2</v>
      </c>
      <c r="G28" s="37">
        <f t="shared" si="7"/>
        <v>23.8</v>
      </c>
      <c r="H28" s="26"/>
      <c r="I28" s="26"/>
      <c r="J28" s="26"/>
      <c r="K28" s="26"/>
      <c r="L28" s="26"/>
      <c r="M28" s="26"/>
      <c r="N28" s="16"/>
      <c r="O28" s="16"/>
      <c r="P28" s="59"/>
      <c r="Q28" s="59"/>
      <c r="R28" s="59"/>
      <c r="S28" s="59"/>
      <c r="T28" s="60"/>
    </row>
  </sheetData>
  <mergeCells count="46">
    <mergeCell ref="A1:O1"/>
    <mergeCell ref="P1:T1"/>
    <mergeCell ref="A2:D2"/>
    <mergeCell ref="E2:G2"/>
    <mergeCell ref="H2:K2"/>
    <mergeCell ref="L2:O2"/>
    <mergeCell ref="I3:K3"/>
    <mergeCell ref="M3:O3"/>
    <mergeCell ref="I4:K4"/>
    <mergeCell ref="M4:O4"/>
    <mergeCell ref="A5:B5"/>
    <mergeCell ref="C5:G5"/>
    <mergeCell ref="A6:B6"/>
    <mergeCell ref="C6:G6"/>
    <mergeCell ref="D7:G7"/>
    <mergeCell ref="N7:O7"/>
    <mergeCell ref="D8:G8"/>
    <mergeCell ref="N8:O8"/>
    <mergeCell ref="D9:G9"/>
    <mergeCell ref="D10:G10"/>
    <mergeCell ref="N10:O10"/>
    <mergeCell ref="D11:G11"/>
    <mergeCell ref="N11:O11"/>
    <mergeCell ref="D12:G12"/>
    <mergeCell ref="N12:O12"/>
    <mergeCell ref="A16:B16"/>
    <mergeCell ref="N16:O16"/>
    <mergeCell ref="A17:B17"/>
    <mergeCell ref="A18:B18"/>
    <mergeCell ref="A19:B19"/>
    <mergeCell ref="N19:O19"/>
    <mergeCell ref="A20:G20"/>
    <mergeCell ref="H3:H4"/>
    <mergeCell ref="L3:L4"/>
    <mergeCell ref="A3:B4"/>
    <mergeCell ref="C3:G4"/>
    <mergeCell ref="H5:M15"/>
    <mergeCell ref="N5:O6"/>
    <mergeCell ref="A7:B8"/>
    <mergeCell ref="A9:B10"/>
    <mergeCell ref="A11:B12"/>
    <mergeCell ref="A13:G15"/>
    <mergeCell ref="N14:O15"/>
    <mergeCell ref="H16:M28"/>
    <mergeCell ref="N22:O28"/>
    <mergeCell ref="P2:T28"/>
  </mergeCells>
  <conditionalFormatting sqref="A2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A</cp:lastModifiedBy>
  <dcterms:created xsi:type="dcterms:W3CDTF">2026-06-28T10:48:12Z</dcterms:created>
  <dcterms:modified xsi:type="dcterms:W3CDTF">2026-06-28T10:59:29Z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2CC015B6704B2DCF6C8B406A47234DF2_41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