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<sst xmlns="http://schemas.openxmlformats.org/spreadsheetml/2006/main" count="87" uniqueCount="68">
  <si>
    <t>Bill Of Materials for: Team 10 Puzzle Lock</t>
  </si>
  <si>
    <t>Last modified: 11/9/2021</t>
  </si>
  <si>
    <t>PCB version: [3]</t>
  </si>
  <si>
    <t>BOM revision: [3]</t>
  </si>
  <si>
    <t>P/NP</t>
  </si>
  <si>
    <t>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</si>
  <si>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</si>
  <si>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</si>
  <si>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</si>
  <si>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</si>
  <si>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</si>
  <si>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</si>
  <si>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</si>
  <si>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</si>
  <si>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</si>
  <si>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M1</t>
  </si>
  <si>
    <t>P</t>
  </si>
  <si>
    <t>Smraza</t>
  </si>
  <si>
    <t>Micro Servo 9g Motor SG90</t>
  </si>
  <si>
    <t>Amazon</t>
  </si>
  <si>
    <t>B07L2SF3R4</t>
  </si>
  <si>
    <t>D1, D2, D3, D4</t>
  </si>
  <si>
    <t>Uxcell</t>
  </si>
  <si>
    <t>940nm Infrared Emitter Diode DC 1.2V LED IR Emitter Light Emitting Diodes Clear Round Head 7 Meters Emission Distance</t>
  </si>
  <si>
    <t>B07VH7PMB3</t>
  </si>
  <si>
    <t>BT1</t>
  </si>
  <si>
    <t>LAMPVPATH</t>
  </si>
  <si>
    <t>CR2032 2025 2015 Battery Holder, Coin Cell Button Socket Holder Case, CR2032 2025 2015 Coin Cell Button Battery Holder with 2 Pin Solder Mounting Lead</t>
  </si>
  <si>
    <t>B08SQJJJNK</t>
  </si>
  <si>
    <t>SW1</t>
  </si>
  <si>
    <t>‎DIYhz</t>
  </si>
  <si>
    <t>DIYhz Momentary Push Button Switch, 1A 250VAC SPST Mini Pushbutton Switches Normally Open(NO) Black Cap</t>
  </si>
  <si>
    <t>B07BD1MS18</t>
  </si>
  <si>
    <t>R1, R2</t>
  </si>
  <si>
    <t>E-Projects</t>
  </si>
  <si>
    <t>100EP5121K00</t>
  </si>
  <si>
    <t>1k Ohm Resistors, 1/2 W, 5%</t>
  </si>
  <si>
    <t>B0185FIJ9A</t>
  </si>
  <si>
    <t>Q1, Q2, Q3, Q4, Q5, Q6, Q7, Q8</t>
  </si>
  <si>
    <t>HiLetgo</t>
  </si>
  <si>
    <t>‎3-01-0591</t>
  </si>
  <si>
    <t>5MM Photodiode Photosensitive Diode Light Sensitive Diode Round F5 Photodiode 3V</t>
  </si>
  <si>
    <t>B00M1PMHO4</t>
  </si>
  <si>
    <t>D5</t>
  </si>
  <si>
    <t>AnaTek Instruments</t>
  </si>
  <si>
    <t>1N4733 1N4733A ZENER DIODE 1W 5.1V</t>
  </si>
  <si>
    <t>B00I6ID654</t>
  </si>
  <si>
    <t>BT2</t>
  </si>
  <si>
    <t>MPD (Memory Protection Devices)</t>
  </si>
  <si>
    <t>BC9VPC</t>
  </si>
  <si>
    <t>BATT HOLDER 9V 1 CELL PC PIN</t>
  </si>
  <si>
    <t>Digi Key</t>
  </si>
  <si>
    <t>BC9VPC-ND</t>
  </si>
  <si>
    <t>U1</t>
  </si>
  <si>
    <t>Vetco</t>
  </si>
  <si>
    <t>28 Pin DIP IC Socket Works Great For Arduino Uno Chip (D86)</t>
  </si>
  <si>
    <t>VUPN7337</t>
  </si>
  <si>
    <t>ATmega328</t>
  </si>
  <si>
    <t>NP</t>
  </si>
  <si>
    <t>Flashtree</t>
  </si>
  <si>
    <t>Flashtree Atmega328P-PU Atmega328p Microcontroller with Uno R3 Bootloader DIP28</t>
  </si>
  <si>
    <t>B07JJX961X</t>
  </si>
  <si>
    <t>Door lock</t>
  </si>
  <si>
    <t>Amazon Basics</t>
  </si>
  <si>
    <t>‎LT10610</t>
  </si>
  <si>
    <t>Deadbolt - Single Cylinder - Antique Brass</t>
  </si>
  <si>
    <t>B07J5HR777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</si>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</sst>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sz val="12.0"/>
      <color rgb="FF000000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  <font>
      <sz val="12.0"/>
      <color rgb="FF0F1111"/>
      <name val="Times New Roman"/>
    </font>
    <font>
      <sz val="12.0"/>
      <color rgb="FF444444"/>
      <name val="Times New Roman"/>
    </font>
    <font>
      <sz val="12.0"/>
      <color rgb="FF333333"/>
      <name val="Times New Roman"/>
    </font>
    <font>
      <sz val="12.0"/>
      <color rgb="FFFF0000"/>
      <name val="Times New Roman"/>
    </font>
    <font>
      <sz val="12.0"/>
      <color rgb="FF212529"/>
      <name val="Times New Roman"/>
    </font>
    <font>
      <b/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right" readingOrder="0" vertical="center"/>
    </xf>
    <xf borderId="0" fillId="0" fontId="2" numFmtId="164" xfId="0" applyAlignment="1" applyFont="1" applyNumberFormat="1">
      <alignment horizontal="right" vertical="center"/>
    </xf>
    <xf borderId="0" fillId="0" fontId="2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left" readingOrder="0" shrinkToFit="0" vertical="center" wrapText="1"/>
    </xf>
    <xf borderId="0" fillId="0" fontId="2" numFmtId="164" xfId="0" applyAlignment="1" applyFont="1" applyNumberFormat="1">
      <alignment horizontal="right" readingOrder="0" vertical="center"/>
    </xf>
    <xf borderId="0" fillId="3" fontId="5" numFmtId="0" xfId="0" applyAlignment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0" fillId="3" fontId="6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left" readingOrder="0" vertical="center"/>
    </xf>
    <xf borderId="0" fillId="3" fontId="4" numFmtId="0" xfId="0" applyAlignment="1" applyFont="1">
      <alignment horizontal="left" readingOrder="0" vertical="center"/>
    </xf>
    <xf borderId="0" fillId="3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left" vertical="center"/>
    </xf>
    <xf borderId="0" fillId="3" fontId="5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164" xfId="0" applyAlignment="1" applyFont="1" applyNumberFormat="1">
      <alignment horizontal="right" vertical="center"/>
    </xf>
    <xf borderId="0" fillId="0" fontId="7" numFmtId="0" xfId="0" applyAlignment="1" applyFont="1">
      <alignment horizontal="left" readingOrder="0" vertical="center"/>
    </xf>
    <xf borderId="0" fillId="3" fontId="8" numFmtId="0" xfId="0" applyAlignment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0" fontId="9" numFmtId="164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30.43"/>
    <col customWidth="1" min="3" max="3" width="9.29"/>
    <col customWidth="1" min="4" max="4" width="21.0"/>
    <col customWidth="1" min="5" max="5" width="15.71"/>
    <col customWidth="1" min="6" max="6" width="59.86"/>
    <col customWidth="1" min="8" max="8" width="18.71"/>
  </cols>
  <sheetData>
    <row r="1">
      <c r="A1" s="1" t="s">
        <v>0</v>
      </c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C2" s="5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C3" s="5"/>
      <c r="D3" s="5"/>
      <c r="E3" s="5"/>
      <c r="F3" s="5"/>
      <c r="G3" s="5"/>
      <c r="H3" s="5"/>
      <c r="I3" s="5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C4" s="4" t="s">
        <v>4</v>
      </c>
      <c r="D4" s="4" t="s">
        <v>5</v>
      </c>
      <c r="G4" s="5"/>
      <c r="H4" s="5"/>
      <c r="I4" s="5"/>
      <c r="J4" s="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6</v>
      </c>
      <c r="B6" s="6" t="s">
        <v>7</v>
      </c>
      <c r="C6" s="6" t="s">
        <v>4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>
        <v>1.0</v>
      </c>
      <c r="B7" s="8" t="s">
        <v>15</v>
      </c>
      <c r="C7" s="8" t="s">
        <v>16</v>
      </c>
      <c r="D7" s="9" t="s">
        <v>17</v>
      </c>
      <c r="E7" s="10"/>
      <c r="F7" s="11" t="s">
        <v>18</v>
      </c>
      <c r="G7" s="12" t="s">
        <v>19</v>
      </c>
      <c r="H7" s="11" t="s">
        <v>20</v>
      </c>
      <c r="I7" s="13">
        <v>2.2</v>
      </c>
      <c r="J7" s="14">
        <f t="shared" ref="J7:J12" si="1">A7*I7</f>
        <v>2.2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>
        <v>4.0</v>
      </c>
      <c r="B8" s="8" t="s">
        <v>21</v>
      </c>
      <c r="C8" s="8" t="s">
        <v>16</v>
      </c>
      <c r="D8" s="15" t="s">
        <v>22</v>
      </c>
      <c r="E8" s="10"/>
      <c r="F8" s="16" t="s">
        <v>23</v>
      </c>
      <c r="G8" s="12" t="s">
        <v>19</v>
      </c>
      <c r="H8" s="16" t="s">
        <v>24</v>
      </c>
      <c r="I8" s="17">
        <v>0.4</v>
      </c>
      <c r="J8" s="14">
        <f t="shared" si="1"/>
        <v>1.6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>
        <v>1.0</v>
      </c>
      <c r="B9" s="8" t="s">
        <v>25</v>
      </c>
      <c r="C9" s="8" t="s">
        <v>16</v>
      </c>
      <c r="D9" s="18" t="s">
        <v>26</v>
      </c>
      <c r="E9" s="19"/>
      <c r="F9" s="16" t="s">
        <v>27</v>
      </c>
      <c r="G9" s="12" t="s">
        <v>19</v>
      </c>
      <c r="H9" s="20" t="s">
        <v>28</v>
      </c>
      <c r="I9" s="17">
        <v>0.5</v>
      </c>
      <c r="J9" s="14">
        <f t="shared" si="1"/>
        <v>0.5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>
        <v>1.0</v>
      </c>
      <c r="B10" s="8" t="s">
        <v>29</v>
      </c>
      <c r="C10" s="8" t="s">
        <v>16</v>
      </c>
      <c r="D10" s="21" t="s">
        <v>30</v>
      </c>
      <c r="E10" s="22">
        <v>10006.0</v>
      </c>
      <c r="F10" s="16" t="s">
        <v>31</v>
      </c>
      <c r="G10" s="12" t="s">
        <v>19</v>
      </c>
      <c r="H10" s="20" t="s">
        <v>32</v>
      </c>
      <c r="I10" s="17">
        <v>0.45</v>
      </c>
      <c r="J10" s="14">
        <f t="shared" si="1"/>
        <v>0.45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>
        <v>1.0</v>
      </c>
      <c r="B11" s="8" t="s">
        <v>33</v>
      </c>
      <c r="C11" s="8" t="s">
        <v>16</v>
      </c>
      <c r="D11" s="15" t="s">
        <v>34</v>
      </c>
      <c r="E11" s="23" t="s">
        <v>35</v>
      </c>
      <c r="F11" s="16" t="s">
        <v>36</v>
      </c>
      <c r="G11" s="12" t="s">
        <v>19</v>
      </c>
      <c r="H11" s="16" t="s">
        <v>37</v>
      </c>
      <c r="I11" s="17">
        <v>0.07</v>
      </c>
      <c r="J11" s="14">
        <f t="shared" si="1"/>
        <v>0.07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>
        <v>8.0</v>
      </c>
      <c r="B12" s="8" t="s">
        <v>38</v>
      </c>
      <c r="C12" s="8" t="s">
        <v>16</v>
      </c>
      <c r="D12" s="15" t="s">
        <v>39</v>
      </c>
      <c r="E12" s="22" t="s">
        <v>40</v>
      </c>
      <c r="F12" s="16" t="s">
        <v>41</v>
      </c>
      <c r="G12" s="12" t="s">
        <v>19</v>
      </c>
      <c r="H12" s="20" t="s">
        <v>42</v>
      </c>
      <c r="I12" s="17">
        <v>0.25</v>
      </c>
      <c r="J12" s="14">
        <f t="shared" si="1"/>
        <v>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>
        <v>1.0</v>
      </c>
      <c r="B13" s="8" t="s">
        <v>43</v>
      </c>
      <c r="C13" s="8" t="s">
        <v>16</v>
      </c>
      <c r="D13" s="15" t="s">
        <v>44</v>
      </c>
      <c r="E13" s="23"/>
      <c r="F13" s="23" t="s">
        <v>45</v>
      </c>
      <c r="G13" s="12" t="s">
        <v>19</v>
      </c>
      <c r="H13" s="16" t="s">
        <v>46</v>
      </c>
      <c r="I13" s="17">
        <v>0.5</v>
      </c>
      <c r="J13" s="17">
        <v>0.5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>
        <v>1.0</v>
      </c>
      <c r="B14" s="8" t="s">
        <v>47</v>
      </c>
      <c r="C14" s="8" t="s">
        <v>16</v>
      </c>
      <c r="D14" s="24" t="s">
        <v>48</v>
      </c>
      <c r="E14" s="25" t="s">
        <v>49</v>
      </c>
      <c r="F14" s="26" t="s">
        <v>50</v>
      </c>
      <c r="G14" s="27" t="s">
        <v>51</v>
      </c>
      <c r="H14" s="26" t="s">
        <v>52</v>
      </c>
      <c r="I14" s="28">
        <v>2.19</v>
      </c>
      <c r="J14" s="14">
        <f t="shared" ref="J14:J17" si="2">A14*I14</f>
        <v>2.19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>
        <v>4.0</v>
      </c>
      <c r="B15" s="8" t="s">
        <v>53</v>
      </c>
      <c r="C15" s="8" t="s">
        <v>16</v>
      </c>
      <c r="D15" s="15" t="s">
        <v>54</v>
      </c>
      <c r="E15" s="29"/>
      <c r="F15" s="30" t="s">
        <v>55</v>
      </c>
      <c r="G15" s="12" t="s">
        <v>54</v>
      </c>
      <c r="H15" s="12" t="s">
        <v>56</v>
      </c>
      <c r="I15" s="13">
        <v>0.95</v>
      </c>
      <c r="J15" s="14">
        <f t="shared" si="2"/>
        <v>3.8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>
        <v>1.0</v>
      </c>
      <c r="B16" s="8" t="s">
        <v>57</v>
      </c>
      <c r="C16" s="8" t="s">
        <v>58</v>
      </c>
      <c r="D16" s="15" t="s">
        <v>59</v>
      </c>
      <c r="E16" s="10"/>
      <c r="F16" s="12" t="s">
        <v>60</v>
      </c>
      <c r="G16" s="12" t="s">
        <v>19</v>
      </c>
      <c r="H16" s="11" t="s">
        <v>61</v>
      </c>
      <c r="I16" s="13">
        <v>3.5</v>
      </c>
      <c r="J16" s="14">
        <f t="shared" si="2"/>
        <v>3.5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>
        <v>1.0</v>
      </c>
      <c r="B17" s="8" t="s">
        <v>62</v>
      </c>
      <c r="C17" s="8" t="s">
        <v>58</v>
      </c>
      <c r="D17" s="15" t="s">
        <v>63</v>
      </c>
      <c r="E17" s="22" t="s">
        <v>64</v>
      </c>
      <c r="F17" s="16" t="s">
        <v>65</v>
      </c>
      <c r="G17" s="12" t="s">
        <v>19</v>
      </c>
      <c r="H17" s="20" t="s">
        <v>66</v>
      </c>
      <c r="I17" s="17">
        <v>10.99</v>
      </c>
      <c r="J17" s="14">
        <f t="shared" si="2"/>
        <v>10.99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0"/>
      <c r="B18" s="10"/>
      <c r="C18" s="10"/>
      <c r="D18" s="10"/>
      <c r="E18" s="10"/>
      <c r="F18" s="10"/>
      <c r="G18" s="10"/>
      <c r="H18" s="10"/>
      <c r="I18" s="31" t="s">
        <v>67</v>
      </c>
      <c r="J18" s="32">
        <f>SUM(J7:J17)</f>
        <v>27.8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</sheetData>
  <mergeCells count="5">
    <mergeCell ref="A1:D1"/>
    <mergeCell ref="A2:B2"/>
    <mergeCell ref="A3:B3"/>
    <mergeCell ref="A4:B4"/>
    <mergeCell ref="D4:F4"/>
  </mergeCells>
  <conditionalFormatting sqref="F7:F1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