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Administrator\Documents\ZambiaPrice\"/>
    </mc:Choice>
  </mc:AlternateContent>
  <xr:revisionPtr revIDLastSave="0" documentId="10_ncr:100000_{960385A7-1525-423D-A44F-0F625C4877F0}" xr6:coauthVersionLast="31" xr6:coauthVersionMax="31"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F9" i="11" s="1"/>
  <c r="E10" i="11" l="1"/>
  <c r="F10" i="11" s="1"/>
  <c r="E11" i="11"/>
  <c r="F11" i="11" s="1"/>
  <c r="E13" i="11" s="1"/>
  <c r="E18" i="11"/>
  <c r="F18" i="11" s="1"/>
  <c r="E19" i="11" s="1"/>
  <c r="F19" i="11" s="1"/>
  <c r="H19" i="11" s="1"/>
  <c r="I5" i="11"/>
  <c r="H24" i="11"/>
  <c r="H23" i="11"/>
  <c r="H17" i="11"/>
  <c r="H12" i="11"/>
  <c r="H8" i="11"/>
  <c r="H18" i="11" l="1"/>
  <c r="E20" i="11"/>
  <c r="F20" i="11" s="1"/>
  <c r="H9" i="11"/>
  <c r="E14" i="11"/>
  <c r="I6" i="11"/>
  <c r="E22" i="11" l="1"/>
  <c r="F22" i="11" s="1"/>
  <c r="H22" i="11" s="1"/>
  <c r="H10" i="11"/>
  <c r="E21" i="11"/>
  <c r="H20" i="11"/>
  <c r="F14" i="11"/>
  <c r="F13" i="11"/>
  <c r="J5" i="11"/>
  <c r="K5" i="11" s="1"/>
  <c r="L5" i="11" s="1"/>
  <c r="M5" i="11" s="1"/>
  <c r="N5" i="11" s="1"/>
  <c r="O5" i="11" s="1"/>
  <c r="P5" i="11" s="1"/>
  <c r="I4" i="11"/>
  <c r="H13" i="11" l="1"/>
  <c r="E15" i="11"/>
  <c r="F15" i="11" s="1"/>
  <c r="F21" i="11"/>
  <c r="H21" i="11" s="1"/>
  <c r="H14" i="11"/>
  <c r="E16" i="11"/>
  <c r="P4" i="11"/>
  <c r="Q5" i="11"/>
  <c r="R5" i="11" s="1"/>
  <c r="S5" i="11" s="1"/>
  <c r="T5" i="11" s="1"/>
  <c r="U5" i="11" s="1"/>
  <c r="V5" i="11" s="1"/>
  <c r="W5" i="11" s="1"/>
  <c r="J6" i="11"/>
  <c r="F16" i="11" l="1"/>
  <c r="H16" i="11" s="1"/>
  <c r="W4" i="11"/>
  <c r="X5" i="11"/>
  <c r="Y5" i="11" s="1"/>
  <c r="Z5" i="11" s="1"/>
  <c r="AA5" i="11" s="1"/>
  <c r="AB5" i="11" s="1"/>
  <c r="AC5" i="11" s="1"/>
  <c r="AD5" i="11" s="1"/>
  <c r="K6" i="11"/>
  <c r="AE5" i="11" l="1"/>
  <c r="AF5" i="11" s="1"/>
  <c r="AG5" i="11" s="1"/>
  <c r="AH5" i="11" s="1"/>
  <c r="AI5" i="11" s="1"/>
  <c r="AJ5" i="11" s="1"/>
  <c r="AD4" i="11"/>
  <c r="L6" i="11"/>
  <c r="H11"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<sst xmlns="http://schemas.openxmlformats.org/spreadsheetml/2006/main" count="58" uniqueCount="56">
  <si>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</si>
  <si>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</si>
  <si>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</si>
  <si>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</si>
  <si>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</si>
  <si>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</si>
  <si>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</si>
  <si>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</si>
  <si>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</si>
  <si>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</si>
  <si>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</si>
  <si>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</si>
  <si>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</si>
  <si>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</si>
  <si>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</si>
  <si>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</si>
  <si>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</si>
  <si>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</si>
  <si>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</si>
  <si>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</si>
  <si>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</si>
  <si>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</si>
  <si>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</si>
  <si>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</si>
  <si>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</si>
  <si>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</si>
  <si>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</si>
  <si>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</si>
  <si>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</si>
  <si>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</si>
  <si>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</si>
  <si>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</si>
  <si>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</si>
  <si>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</si>
  <si>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</si>
  <si>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</si>
  <si>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</si>
  <si>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</si>
  <si>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</si>
  <si>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</si>
  <si>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Price paper rewrite</t>
    <phoneticPr fontId="25" type="noConversion"/>
  </si>
  <si>
    <t>academic</t>
    <phoneticPr fontId="25" type="noConversion"/>
  </si>
  <si>
    <t>Yujun</t>
    <phoneticPr fontId="25" type="noConversion"/>
  </si>
  <si>
    <t>Phase 1 Data cleaning</t>
    <phoneticPr fontId="25" type="noConversion"/>
  </si>
  <si>
    <t>Phase 3 Paper rewrite</t>
    <phoneticPr fontId="25" type="noConversion"/>
  </si>
  <si>
    <r>
      <t>p</t>
    </r>
    <r>
      <rPr>
        <sz val="11"/>
        <color theme="1"/>
        <rFont val="宋体"/>
        <family val="2"/>
        <scheme val="minor"/>
      </rPr>
      <t xml:space="preserve">rice data </t>
    </r>
    <phoneticPr fontId="25" type="noConversion"/>
  </si>
  <si>
    <t>Phase 2 model</t>
    <phoneticPr fontId="25" type="noConversion"/>
  </si>
  <si>
    <t>weather data</t>
    <phoneticPr fontId="25" type="noConversion"/>
  </si>
  <si>
    <r>
      <t>t</t>
    </r>
    <r>
      <rPr>
        <sz val="11"/>
        <color theme="1"/>
        <rFont val="宋体"/>
        <family val="2"/>
        <scheme val="minor"/>
      </rPr>
      <t>rade data</t>
    </r>
    <phoneticPr fontId="25" type="noConversion"/>
  </si>
  <si>
    <r>
      <t>b</t>
    </r>
    <r>
      <rPr>
        <sz val="11"/>
        <color theme="1"/>
        <rFont val="宋体"/>
        <family val="2"/>
        <scheme val="minor"/>
      </rPr>
      <t>ekk with dummy</t>
    </r>
    <phoneticPr fontId="25" type="noConversion"/>
  </si>
  <si>
    <t>VAR</t>
    <phoneticPr fontId="25" type="noConversion"/>
  </si>
  <si>
    <t>BEKK</t>
    <phoneticPr fontId="25" type="noConversion"/>
  </si>
  <si>
    <r>
      <t>p</t>
    </r>
    <r>
      <rPr>
        <sz val="11"/>
        <color theme="1"/>
        <rFont val="宋体"/>
        <family val="2"/>
        <scheme val="minor"/>
      </rPr>
      <t>roduce tables</t>
    </r>
    <phoneticPr fontId="25" type="noConversion"/>
  </si>
  <si>
    <r>
      <t>r</t>
    </r>
    <r>
      <rPr>
        <sz val="11"/>
        <color theme="1"/>
        <rFont val="宋体"/>
        <family val="2"/>
        <scheme val="minor"/>
      </rPr>
      <t>ewrite intro</t>
    </r>
    <phoneticPr fontId="25" type="noConversion"/>
  </si>
  <si>
    <t>rewrite methods</t>
    <phoneticPr fontId="25" type="noConversion"/>
  </si>
  <si>
    <t>IFRS</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</si>
</sst>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76" formatCode="m/d/yy;@"/>
    <numFmt numFmtId="177" formatCode="ddd\,\ m/d/yyyy"/>
    <numFmt numFmtId="178" formatCode="mmm\ d\,\ yyyy"/>
    <numFmt numFmtId="179" formatCode="d"/>
  </numFmts>
  <fonts count="26">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9"/>
      <color indexed="81"/>
      <name val="Tahoma"/>
      <family val="2"/>
    </font>
    <font>
      <b/>
      <sz val="9"/>
      <color indexed="81"/>
      <name val="Tahoma"/>
      <family val="2"/>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7" fontId="9" fillId="0" borderId="3">
      <alignment horizontal="center" vertical="center"/>
    </xf>
    <xf numFmtId="17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79" fontId="11" fillId="6" borderId="0" xfId="0" applyNumberFormat="1" applyFont="1" applyFill="1" applyBorder="1" applyAlignment="1">
      <alignment horizontal="center" vertical="center"/>
    </xf>
    <xf numFmtId="179" fontId="11" fillId="6" borderId="6" xfId="0" applyNumberFormat="1" applyFont="1" applyFill="1" applyBorder="1" applyAlignment="1">
      <alignment horizontal="center" vertical="center"/>
    </xf>
    <xf numFmtId="179" fontId="11" fillId="6" borderId="7" xfId="0" applyNumberFormat="1" applyFont="1" applyFill="1" applyBorder="1" applyAlignment="1">
      <alignment horizontal="center" vertical="center"/>
    </xf>
    <xf numFmtId="0" fontId="14" fillId="10"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76" fontId="0" fillId="7" borderId="2" xfId="0" applyNumberFormat="1" applyFont="1" applyFill="1" applyBorder="1" applyAlignment="1">
      <alignment horizontal="center" vertical="center"/>
    </xf>
    <xf numFmtId="176"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6" fontId="0" fillId="8" borderId="2" xfId="0" applyNumberFormat="1" applyFont="1" applyFill="1" applyBorder="1" applyAlignment="1">
      <alignment horizontal="center" vertical="center"/>
    </xf>
    <xf numFmtId="176"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6" fontId="0" fillId="5" borderId="2" xfId="0" applyNumberFormat="1" applyFont="1" applyFill="1" applyBorder="1" applyAlignment="1">
      <alignment horizontal="center" vertical="center"/>
    </xf>
    <xf numFmtId="176"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6" fontId="4" fillId="2" borderId="2" xfId="0" applyNumberFormat="1" applyFont="1" applyFill="1" applyBorder="1" applyAlignment="1">
      <alignment horizontal="left" vertical="center"/>
    </xf>
    <xf numFmtId="176"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76" fontId="9" fillId="3" borderId="2" xfId="10" applyFill="1">
      <alignment horizontal="center" vertical="center"/>
    </xf>
    <xf numFmtId="176" fontId="9" fillId="4" borderId="2" xfId="10" applyFill="1">
      <alignment horizontal="center" vertical="center"/>
    </xf>
    <xf numFmtId="176" fontId="9" fillId="9" borderId="2" xfId="10" applyFill="1">
      <alignment horizontal="center" vertical="center"/>
    </xf>
    <xf numFmtId="176" fontId="9" fillId="0"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pplyFill="1">
      <alignment horizontal="center" vertical="center"/>
    </xf>
    <xf numFmtId="0" fontId="9" fillId="9" borderId="2" xfId="12" applyFill="1">
      <alignment horizontal="left" vertical="center" indent="2"/>
    </xf>
    <xf numFmtId="0" fontId="9" fillId="0" borderId="2" xfId="12" applyFill="1">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78" fontId="0" fillId="6" borderId="4" xfId="0" applyNumberFormat="1" applyFont="1" applyFill="1" applyBorder="1" applyAlignment="1">
      <alignment horizontal="left" vertical="center" wrapText="1" indent="1"/>
    </xf>
    <xf numFmtId="178" fontId="0" fillId="6" borderId="1" xfId="0" applyNumberFormat="1" applyFont="1" applyFill="1" applyBorder="1" applyAlignment="1">
      <alignment horizontal="left" vertical="center" wrapText="1" indent="1"/>
    </xf>
    <xf numFmtId="178" fontId="0" fillId="6" borderId="5" xfId="0" applyNumberFormat="1" applyFont="1" applyFill="1" applyBorder="1" applyAlignment="1">
      <alignment horizontal="left" vertical="center" wrapText="1" indent="1"/>
    </xf>
    <xf numFmtId="177"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topLeftCell="B1" zoomScaleNormal="100" zoomScalePageLayoutView="70" workbookViewId="0">
      <pane ySplit="6" topLeftCell="A7" activePane="bottomLeft" state="frozen"/>
      <selection pane="bottomLeft" activeCell="C15" sqref="C15"/>
    </sheetView>
  </sheetViews>
  <sheetFormatPr defaultRowHeight="30" customHeight="1"/>
  <cols>
    <col min="1" max="1" width="2.75" style="55" customWidth="1"/>
    <col min="2" max="2" width="19.875" customWidth="1"/>
    <col min="3" max="3" width="30.75" customWidth="1"/>
    <col min="4" max="4" width="10.75" customWidth="1"/>
    <col min="5" max="5" width="10.375" style="5" customWidth="1"/>
    <col min="6" max="6" width="10.375" customWidth="1"/>
    <col min="7" max="7" width="2.75" customWidth="1"/>
    <col min="8" max="8" width="6.125" hidden="1" customWidth="1"/>
    <col min="9" max="64" width="2.625" customWidth="1"/>
    <col min="69" max="70" width="10.25"/>
  </cols>
  <sheetData>
    <row r="1" spans="1:64" ht="30" customHeight="1">
      <c r="A1" s="56" t="s">
        <v>31</v>
      </c>
      <c r="B1" s="60" t="s">
        <v>40</v>
      </c>
      <c r="C1" s="1"/>
      <c r="D1" s="2"/>
      <c r="E1" s="4"/>
      <c r="F1" s="42"/>
      <c r="H1" s="2"/>
      <c r="I1" s="14" t="s">
        <v>14</v>
      </c>
    </row>
    <row r="2" spans="1:64" ht="30" customHeight="1">
      <c r="A2" s="55" t="s">
        <v>26</v>
      </c>
      <c r="B2" s="61" t="s">
        <v>41</v>
      </c>
      <c r="I2" s="58" t="s">
        <v>19</v>
      </c>
    </row>
    <row r="3" spans="1:64" ht="30" customHeight="1">
      <c r="A3" s="55" t="s">
        <v>32</v>
      </c>
      <c r="B3" s="62" t="s">
        <v>42</v>
      </c>
      <c r="C3" s="79" t="s">
        <v>3</v>
      </c>
      <c r="D3" s="80"/>
      <c r="E3" s="85">
        <f ca="1">TODAY()</f>
        <v>43321</v>
      </c>
      <c r="F3" s="85"/>
    </row>
    <row r="4" spans="1:64" ht="30" customHeight="1">
      <c r="A4" s="56" t="s">
        <v>33</v>
      </c>
      <c r="C4" s="79" t="s">
        <v>10</v>
      </c>
      <c r="D4" s="80"/>
      <c r="E4" s="7">
        <v>1</v>
      </c>
      <c r="I4" s="82">
        <f ca="1">I5</f>
        <v>43318</v>
      </c>
      <c r="J4" s="83"/>
      <c r="K4" s="83"/>
      <c r="L4" s="83"/>
      <c r="M4" s="83"/>
      <c r="N4" s="83"/>
      <c r="O4" s="84"/>
      <c r="P4" s="82">
        <f ca="1">P5</f>
        <v>43325</v>
      </c>
      <c r="Q4" s="83"/>
      <c r="R4" s="83"/>
      <c r="S4" s="83"/>
      <c r="T4" s="83"/>
      <c r="U4" s="83"/>
      <c r="V4" s="84"/>
      <c r="W4" s="82">
        <f ca="1">W5</f>
        <v>43332</v>
      </c>
      <c r="X4" s="83"/>
      <c r="Y4" s="83"/>
      <c r="Z4" s="83"/>
      <c r="AA4" s="83"/>
      <c r="AB4" s="83"/>
      <c r="AC4" s="84"/>
      <c r="AD4" s="82">
        <f ca="1">AD5</f>
        <v>43339</v>
      </c>
      <c r="AE4" s="83"/>
      <c r="AF4" s="83"/>
      <c r="AG4" s="83"/>
      <c r="AH4" s="83"/>
      <c r="AI4" s="83"/>
      <c r="AJ4" s="84"/>
      <c r="AK4" s="82">
        <f ca="1">AK5</f>
        <v>43346</v>
      </c>
      <c r="AL4" s="83"/>
      <c r="AM4" s="83"/>
      <c r="AN4" s="83"/>
      <c r="AO4" s="83"/>
      <c r="AP4" s="83"/>
      <c r="AQ4" s="84"/>
      <c r="AR4" s="82">
        <f ca="1">AR5</f>
        <v>43353</v>
      </c>
      <c r="AS4" s="83"/>
      <c r="AT4" s="83"/>
      <c r="AU4" s="83"/>
      <c r="AV4" s="83"/>
      <c r="AW4" s="83"/>
      <c r="AX4" s="84"/>
      <c r="AY4" s="82">
        <f ca="1">AY5</f>
        <v>43360</v>
      </c>
      <c r="AZ4" s="83"/>
      <c r="BA4" s="83"/>
      <c r="BB4" s="83"/>
      <c r="BC4" s="83"/>
      <c r="BD4" s="83"/>
      <c r="BE4" s="84"/>
      <c r="BF4" s="82">
        <f ca="1">BF5</f>
        <v>43367</v>
      </c>
      <c r="BG4" s="83"/>
      <c r="BH4" s="83"/>
      <c r="BI4" s="83"/>
      <c r="BJ4" s="83"/>
      <c r="BK4" s="83"/>
      <c r="BL4" s="84"/>
    </row>
    <row r="5" spans="1:64" ht="15" customHeight="1">
      <c r="A5" s="56" t="s">
        <v>34</v>
      </c>
      <c r="B5" s="81"/>
      <c r="C5" s="81"/>
      <c r="D5" s="81"/>
      <c r="E5" s="81"/>
      <c r="F5" s="81"/>
      <c r="G5" s="81"/>
      <c r="I5" s="11">
        <f ca="1">Project_Start-WEEKDAY(Project_Start,1)+2+7*(Display_Week-1)</f>
        <v>43318</v>
      </c>
      <c r="J5" s="10">
        <f ca="1">I5+1</f>
        <v>43319</v>
      </c>
      <c r="K5" s="10">
        <f t="shared" ref="K5:AX5" ca="1" si="0">J5+1</f>
        <v>43320</v>
      </c>
      <c r="L5" s="10">
        <f t="shared" ca="1" si="0"/>
        <v>43321</v>
      </c>
      <c r="M5" s="10">
        <f t="shared" ca="1" si="0"/>
        <v>43322</v>
      </c>
      <c r="N5" s="10">
        <f t="shared" ca="1" si="0"/>
        <v>43323</v>
      </c>
      <c r="O5" s="12">
        <f t="shared" ca="1" si="0"/>
        <v>43324</v>
      </c>
      <c r="P5" s="11">
        <f ca="1">O5+1</f>
        <v>43325</v>
      </c>
      <c r="Q5" s="10">
        <f ca="1">P5+1</f>
        <v>43326</v>
      </c>
      <c r="R5" s="10">
        <f t="shared" ca="1" si="0"/>
        <v>43327</v>
      </c>
      <c r="S5" s="10">
        <f t="shared" ca="1" si="0"/>
        <v>43328</v>
      </c>
      <c r="T5" s="10">
        <f t="shared" ca="1" si="0"/>
        <v>43329</v>
      </c>
      <c r="U5" s="10">
        <f t="shared" ca="1" si="0"/>
        <v>43330</v>
      </c>
      <c r="V5" s="12">
        <f t="shared" ca="1" si="0"/>
        <v>43331</v>
      </c>
      <c r="W5" s="11">
        <f ca="1">V5+1</f>
        <v>43332</v>
      </c>
      <c r="X5" s="10">
        <f ca="1">W5+1</f>
        <v>43333</v>
      </c>
      <c r="Y5" s="10">
        <f t="shared" ca="1" si="0"/>
        <v>43334</v>
      </c>
      <c r="Z5" s="10">
        <f t="shared" ca="1" si="0"/>
        <v>43335</v>
      </c>
      <c r="AA5" s="10">
        <f t="shared" ca="1" si="0"/>
        <v>43336</v>
      </c>
      <c r="AB5" s="10">
        <f t="shared" ca="1" si="0"/>
        <v>43337</v>
      </c>
      <c r="AC5" s="12">
        <f t="shared" ca="1" si="0"/>
        <v>43338</v>
      </c>
      <c r="AD5" s="11">
        <f ca="1">AC5+1</f>
        <v>43339</v>
      </c>
      <c r="AE5" s="10">
        <f ca="1">AD5+1</f>
        <v>43340</v>
      </c>
      <c r="AF5" s="10">
        <f t="shared" ca="1" si="0"/>
        <v>43341</v>
      </c>
      <c r="AG5" s="10">
        <f t="shared" ca="1" si="0"/>
        <v>43342</v>
      </c>
      <c r="AH5" s="10">
        <f t="shared" ca="1" si="0"/>
        <v>43343</v>
      </c>
      <c r="AI5" s="10">
        <f t="shared" ca="1" si="0"/>
        <v>43344</v>
      </c>
      <c r="AJ5" s="12">
        <f t="shared" ca="1" si="0"/>
        <v>43345</v>
      </c>
      <c r="AK5" s="11">
        <f ca="1">AJ5+1</f>
        <v>43346</v>
      </c>
      <c r="AL5" s="10">
        <f ca="1">AK5+1</f>
        <v>43347</v>
      </c>
      <c r="AM5" s="10">
        <f t="shared" ca="1" si="0"/>
        <v>43348</v>
      </c>
      <c r="AN5" s="10">
        <f t="shared" ca="1" si="0"/>
        <v>43349</v>
      </c>
      <c r="AO5" s="10">
        <f t="shared" ca="1" si="0"/>
        <v>43350</v>
      </c>
      <c r="AP5" s="10">
        <f t="shared" ca="1" si="0"/>
        <v>43351</v>
      </c>
      <c r="AQ5" s="12">
        <f t="shared" ca="1" si="0"/>
        <v>43352</v>
      </c>
      <c r="AR5" s="11">
        <f ca="1">AQ5+1</f>
        <v>43353</v>
      </c>
      <c r="AS5" s="10">
        <f ca="1">AR5+1</f>
        <v>43354</v>
      </c>
      <c r="AT5" s="10">
        <f t="shared" ca="1" si="0"/>
        <v>43355</v>
      </c>
      <c r="AU5" s="10">
        <f t="shared" ca="1" si="0"/>
        <v>43356</v>
      </c>
      <c r="AV5" s="10">
        <f t="shared" ca="1" si="0"/>
        <v>43357</v>
      </c>
      <c r="AW5" s="10">
        <f t="shared" ca="1" si="0"/>
        <v>43358</v>
      </c>
      <c r="AX5" s="12">
        <f t="shared" ca="1" si="0"/>
        <v>43359</v>
      </c>
      <c r="AY5" s="11">
        <f ca="1">AX5+1</f>
        <v>43360</v>
      </c>
      <c r="AZ5" s="10">
        <f ca="1">AY5+1</f>
        <v>43361</v>
      </c>
      <c r="BA5" s="10">
        <f t="shared" ref="BA5:BE5" ca="1" si="1">AZ5+1</f>
        <v>43362</v>
      </c>
      <c r="BB5" s="10">
        <f t="shared" ca="1" si="1"/>
        <v>43363</v>
      </c>
      <c r="BC5" s="10">
        <f t="shared" ca="1" si="1"/>
        <v>43364</v>
      </c>
      <c r="BD5" s="10">
        <f t="shared" ca="1" si="1"/>
        <v>43365</v>
      </c>
      <c r="BE5" s="12">
        <f t="shared" ca="1" si="1"/>
        <v>43366</v>
      </c>
      <c r="BF5" s="11">
        <f ca="1">BE5+1</f>
        <v>43367</v>
      </c>
      <c r="BG5" s="10">
        <f ca="1">BF5+1</f>
        <v>43368</v>
      </c>
      <c r="BH5" s="10">
        <f t="shared" ref="BH5:BL5" ca="1" si="2">BG5+1</f>
        <v>43369</v>
      </c>
      <c r="BI5" s="10">
        <f t="shared" ca="1" si="2"/>
        <v>43370</v>
      </c>
      <c r="BJ5" s="10">
        <f t="shared" ca="1" si="2"/>
        <v>43371</v>
      </c>
      <c r="BK5" s="10">
        <f t="shared" ca="1" si="2"/>
        <v>43372</v>
      </c>
      <c r="BL5" s="12">
        <f t="shared" ca="1" si="2"/>
        <v>43373</v>
      </c>
    </row>
    <row r="6" spans="1:64" ht="30" customHeight="1" thickBot="1">
      <c r="A6" s="56" t="s">
        <v>35</v>
      </c>
      <c r="B6" s="8" t="s">
        <v>11</v>
      </c>
      <c r="C6" s="9" t="s">
        <v>5</v>
      </c>
      <c r="D6" s="9" t="s">
        <v>4</v>
      </c>
      <c r="E6" s="9" t="s">
        <v>7</v>
      </c>
      <c r="F6" s="9" t="s">
        <v>8</v>
      </c>
      <c r="G6" s="9"/>
      <c r="H6" s="9" t="s">
        <v>9</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c r="A7" s="55" t="s">
        <v>30</v>
      </c>
      <c r="C7" s="59"/>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c r="A8" s="56" t="s">
        <v>36</v>
      </c>
      <c r="B8" s="18" t="s">
        <v>43</v>
      </c>
      <c r="C8" s="67"/>
      <c r="D8" s="19"/>
      <c r="E8" s="20"/>
      <c r="F8" s="21"/>
      <c r="G8" s="17"/>
      <c r="H8" s="17" t="str">
        <f t="shared" ref="H8:H24"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c r="A9" s="56" t="s">
        <v>37</v>
      </c>
      <c r="B9" s="76" t="s">
        <v>45</v>
      </c>
      <c r="C9" s="68"/>
      <c r="D9" s="22">
        <v>0.5</v>
      </c>
      <c r="E9" s="63">
        <f ca="1">Project_Start</f>
        <v>43321</v>
      </c>
      <c r="F9" s="63">
        <f ca="1">E9+0</f>
        <v>43321</v>
      </c>
      <c r="G9" s="17"/>
      <c r="H9" s="17">
        <f t="shared" ca="1" si="6"/>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c r="A10" s="56" t="s">
        <v>38</v>
      </c>
      <c r="B10" s="76" t="s">
        <v>47</v>
      </c>
      <c r="C10" s="68"/>
      <c r="D10" s="22">
        <v>0.6</v>
      </c>
      <c r="E10" s="63">
        <f ca="1">F9+1</f>
        <v>43322</v>
      </c>
      <c r="F10" s="63">
        <f ca="1">E10+1</f>
        <v>43323</v>
      </c>
      <c r="G10" s="17"/>
      <c r="H10" s="17">
        <f t="shared" ca="1" si="6"/>
        <v>2</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c r="A11" s="55"/>
      <c r="B11" s="76" t="s">
        <v>48</v>
      </c>
      <c r="C11" s="68"/>
      <c r="D11" s="22">
        <v>0.5</v>
      </c>
      <c r="E11" s="63">
        <f ca="1">F9</f>
        <v>43321</v>
      </c>
      <c r="F11" s="63">
        <f ca="1">E11+0</f>
        <v>43321</v>
      </c>
      <c r="G11" s="17"/>
      <c r="H11" s="17">
        <f t="shared" ca="1" si="6"/>
        <v>1</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c r="A12" s="56" t="s">
        <v>39</v>
      </c>
      <c r="B12" s="23" t="s">
        <v>46</v>
      </c>
      <c r="C12" s="69"/>
      <c r="D12" s="24"/>
      <c r="E12" s="25"/>
      <c r="F12" s="26"/>
      <c r="G12" s="17"/>
      <c r="H12" s="17" t="str">
        <f t="shared" si="6"/>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c r="A13" s="56"/>
      <c r="B13" s="77" t="s">
        <v>50</v>
      </c>
      <c r="C13" s="70"/>
      <c r="D13" s="27">
        <v>0.5</v>
      </c>
      <c r="E13" s="64">
        <f ca="1">F11+1</f>
        <v>43322</v>
      </c>
      <c r="F13" s="64">
        <f ca="1">E13+4</f>
        <v>43326</v>
      </c>
      <c r="G13" s="17"/>
      <c r="H13" s="17">
        <f t="shared" ca="1" si="6"/>
        <v>5</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c r="A14" s="55"/>
      <c r="B14" s="77" t="s">
        <v>51</v>
      </c>
      <c r="C14" s="70"/>
      <c r="D14" s="27">
        <v>0.5</v>
      </c>
      <c r="E14" s="64">
        <f ca="1">E13+2</f>
        <v>43324</v>
      </c>
      <c r="F14" s="64">
        <f ca="1">E14+5</f>
        <v>43329</v>
      </c>
      <c r="G14" s="17"/>
      <c r="H14" s="17">
        <f t="shared" ca="1" si="6"/>
        <v>6</v>
      </c>
      <c r="I14" s="39"/>
      <c r="J14" s="39"/>
      <c r="K14" s="39"/>
      <c r="L14" s="39"/>
      <c r="M14" s="39"/>
      <c r="N14" s="39"/>
      <c r="O14" s="39"/>
      <c r="P14" s="39"/>
      <c r="Q14" s="39"/>
      <c r="R14" s="39"/>
      <c r="S14" s="39"/>
      <c r="T14" s="39"/>
      <c r="U14" s="40"/>
      <c r="V14" s="40"/>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c r="A15" s="55"/>
      <c r="B15" s="77" t="s">
        <v>55</v>
      </c>
      <c r="C15" s="70"/>
      <c r="D15" s="27"/>
      <c r="E15" s="64">
        <f ca="1">F13</f>
        <v>43326</v>
      </c>
      <c r="F15" s="64">
        <f ca="1">E15+3</f>
        <v>43329</v>
      </c>
      <c r="G15" s="17"/>
      <c r="H15" s="17"/>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c r="A16" s="55"/>
      <c r="B16" s="77" t="s">
        <v>49</v>
      </c>
      <c r="C16" s="70"/>
      <c r="D16" s="27"/>
      <c r="E16" s="64">
        <f ca="1">F14</f>
        <v>43329</v>
      </c>
      <c r="F16" s="64">
        <f ca="1">E16+3</f>
        <v>43332</v>
      </c>
      <c r="G16" s="17"/>
      <c r="H16" s="17">
        <f t="shared" ca="1" si="6"/>
        <v>4</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c r="A17" s="55" t="s">
        <v>27</v>
      </c>
      <c r="B17" s="28" t="s">
        <v>44</v>
      </c>
      <c r="C17" s="71"/>
      <c r="D17" s="29"/>
      <c r="E17" s="30"/>
      <c r="F17" s="31"/>
      <c r="G17" s="17"/>
      <c r="H17" s="17" t="str">
        <f t="shared" si="6"/>
        <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c r="A18" s="55"/>
      <c r="B18" s="78" t="s">
        <v>52</v>
      </c>
      <c r="C18" s="72"/>
      <c r="D18" s="32"/>
      <c r="E18" s="65">
        <f ca="1">E9+15</f>
        <v>43336</v>
      </c>
      <c r="F18" s="65">
        <f ca="1">E18+5</f>
        <v>43341</v>
      </c>
      <c r="G18" s="17"/>
      <c r="H18" s="17">
        <f t="shared" ca="1" si="6"/>
        <v>6</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c r="A19" s="55"/>
      <c r="B19" s="78" t="s">
        <v>53</v>
      </c>
      <c r="C19" s="72"/>
      <c r="D19" s="32"/>
      <c r="E19" s="65">
        <f ca="1">F18+1</f>
        <v>43342</v>
      </c>
      <c r="F19" s="65">
        <f ca="1">E19+4</f>
        <v>43346</v>
      </c>
      <c r="G19" s="17"/>
      <c r="H19" s="17">
        <f t="shared" ca="1" si="6"/>
        <v>5</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c r="A20" s="55"/>
      <c r="B20" s="78" t="s">
        <v>54</v>
      </c>
      <c r="C20" s="72"/>
      <c r="D20" s="32"/>
      <c r="E20" s="65">
        <f ca="1">E19+5</f>
        <v>43347</v>
      </c>
      <c r="F20" s="65">
        <f ca="1">E20+5</f>
        <v>43352</v>
      </c>
      <c r="G20" s="17"/>
      <c r="H20" s="17">
        <f t="shared" ca="1" si="6"/>
        <v>6</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c r="A21" s="55"/>
      <c r="B21" s="74" t="s">
        <v>0</v>
      </c>
      <c r="C21" s="72"/>
      <c r="D21" s="32"/>
      <c r="E21" s="65">
        <f ca="1">F20+1</f>
        <v>43353</v>
      </c>
      <c r="F21" s="65">
        <f ca="1">E21+4</f>
        <v>43357</v>
      </c>
      <c r="G21" s="17"/>
      <c r="H21" s="17">
        <f t="shared" ca="1" si="6"/>
        <v>5</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c r="A22" s="55"/>
      <c r="B22" s="74" t="s">
        <v>1</v>
      </c>
      <c r="C22" s="72"/>
      <c r="D22" s="32"/>
      <c r="E22" s="65">
        <f ca="1">E20</f>
        <v>43347</v>
      </c>
      <c r="F22" s="65">
        <f ca="1">E22+4</f>
        <v>43351</v>
      </c>
      <c r="G22" s="17"/>
      <c r="H22" s="17">
        <f t="shared" ca="1" si="6"/>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c r="A23" s="55" t="s">
        <v>29</v>
      </c>
      <c r="B23" s="75"/>
      <c r="C23" s="73"/>
      <c r="D23" s="16"/>
      <c r="E23" s="66"/>
      <c r="F23" s="66"/>
      <c r="G23" s="17"/>
      <c r="H23" s="17" t="str">
        <f t="shared" si="6"/>
        <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c r="A24" s="56" t="s">
        <v>28</v>
      </c>
      <c r="B24" s="33" t="s">
        <v>2</v>
      </c>
      <c r="C24" s="34"/>
      <c r="D24" s="35"/>
      <c r="E24" s="36"/>
      <c r="F24" s="37"/>
      <c r="G24" s="38"/>
      <c r="H24" s="38" t="str">
        <f t="shared" si="6"/>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ht="30" customHeight="1">
      <c r="G25" s="6"/>
    </row>
    <row r="26" spans="1:64" ht="30" customHeight="1">
      <c r="C26" s="14"/>
      <c r="F26" s="57"/>
    </row>
    <row r="27" spans="1:64" ht="30" customHeight="1">
      <c r="C27"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5" type="noConversion"/>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9:F20 E20" formula="1"/>
  </ignoredError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7" sqref="A7"/>
    </sheetView>
  </sheetViews>
  <sheetFormatPr defaultColWidth="9.125" defaultRowHeight="12"/>
  <cols>
    <col min="1" max="1" width="87.125" style="48" customWidth="1"/>
    <col min="2" max="16384" width="9.125" style="44"/>
  </cols>
  <sheetData>
    <row r="1" spans="1:2" ht="46.5" customHeight="1">
      <c r="A1" s="43"/>
    </row>
    <row r="2" spans="1:2" s="46" customFormat="1" ht="14.25">
      <c r="A2" s="45" t="s">
        <v>14</v>
      </c>
      <c r="B2" s="45"/>
    </row>
    <row r="3" spans="1:2" s="51" customFormat="1" ht="27" customHeight="1">
      <c r="A3" s="52" t="s">
        <v>19</v>
      </c>
      <c r="B3" s="52"/>
    </row>
    <row r="4" spans="1:2" s="47" customFormat="1" ht="25.5">
      <c r="A4" s="49" t="s">
        <v>13</v>
      </c>
    </row>
    <row r="5" spans="1:2" ht="74.099999999999994" customHeight="1">
      <c r="A5" s="50" t="s">
        <v>22</v>
      </c>
    </row>
    <row r="6" spans="1:2" ht="26.25" customHeight="1">
      <c r="A6" s="49" t="s">
        <v>25</v>
      </c>
    </row>
    <row r="7" spans="1:2" s="48" customFormat="1" ht="204.95" customHeight="1">
      <c r="A7" s="54" t="s">
        <v>24</v>
      </c>
    </row>
    <row r="8" spans="1:2" s="47" customFormat="1" ht="25.5">
      <c r="A8" s="49" t="s">
        <v>15</v>
      </c>
    </row>
    <row r="9" spans="1:2" ht="54">
      <c r="A9" s="50" t="s">
        <v>23</v>
      </c>
    </row>
    <row r="10" spans="1:2" s="48" customFormat="1" ht="27.95" customHeight="1">
      <c r="A10" s="53" t="s">
        <v>21</v>
      </c>
    </row>
    <row r="11" spans="1:2" s="47" customFormat="1" ht="25.5">
      <c r="A11" s="49" t="s">
        <v>12</v>
      </c>
    </row>
    <row r="12" spans="1:2" ht="27">
      <c r="A12" s="50" t="s">
        <v>20</v>
      </c>
    </row>
    <row r="13" spans="1:2" s="48" customFormat="1" ht="27.95" customHeight="1">
      <c r="A13" s="53" t="s">
        <v>6</v>
      </c>
    </row>
    <row r="14" spans="1:2" s="47" customFormat="1" ht="25.5">
      <c r="A14" s="49" t="s">
        <v>16</v>
      </c>
    </row>
    <row r="15" spans="1:2" ht="75" customHeight="1">
      <c r="A15" s="50" t="s">
        <v>17</v>
      </c>
    </row>
    <row r="16" spans="1:2" ht="81">
      <c r="A16" s="50" t="s">
        <v>18</v>
      </c>
    </row>
  </sheetData>
  <phoneticPr fontId="25"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yujun zhou</dc:creator>
  <dc:description/>
  <cp:lastModifiedBy>yujun zhou</cp:lastModifiedBy>
  <dcterms:created xsi:type="dcterms:W3CDTF">2018-05-23T01:25:53Z</dcterms:created>
  <dcterms:modified xsi:type="dcterms:W3CDTF">2018-08-09T16:51:56Z</dcterms:modified>
</cp:coreProperties>
</file>