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ylis.UOFI\Dropbox\Current\Environment\Guyu\Fungicide\"/>
    </mc:Choice>
  </mc:AlternateContent>
  <bookViews>
    <workbookView xWindow="0" yWindow="0" windowWidth="20820" windowHeight="10890" firstSheet="2" activeTab="6"/>
  </bookViews>
  <sheets>
    <sheet name="contamination by month" sheetId="1" r:id="rId1"/>
    <sheet name="pie charts" sheetId="2" r:id="rId2"/>
    <sheet name="t-test" sheetId="3" r:id="rId3"/>
    <sheet name="t-test for HQ cutoffs" sheetId="4" r:id="rId4"/>
    <sheet name="hq summary statistics" sheetId="5" r:id="rId5"/>
    <sheet name="Sheet2" sheetId="6" r:id="rId6"/>
    <sheet name="Sheet1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" l="1"/>
  <c r="C82" i="2"/>
  <c r="L5" i="1" l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 l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<sst xmlns="http://schemas.openxmlformats.org/spreadsheetml/2006/main" count="517" uniqueCount="240">
  <si>
    <t>Month</t>
  </si>
  <si>
    <t>Neonics</t>
  </si>
  <si>
    <t>Freq</t>
  </si>
  <si>
    <t>Herbicides</t>
  </si>
  <si>
    <t>Insecticides</t>
  </si>
  <si>
    <t>Fungicides</t>
  </si>
  <si>
    <t>%Neonics</t>
  </si>
  <si>
    <t>%Herbicides</t>
  </si>
  <si>
    <t>%Insecticides</t>
  </si>
  <si>
    <t>%Fungicides</t>
  </si>
  <si>
    <t>Developed</t>
  </si>
  <si>
    <t>Corn</t>
  </si>
  <si>
    <t>Soy</t>
  </si>
  <si>
    <t>Alfalfa</t>
  </si>
  <si>
    <t>Winter Wheat</t>
  </si>
  <si>
    <t>Other Hay</t>
  </si>
  <si>
    <t>Others</t>
  </si>
  <si>
    <t>Shrubland</t>
  </si>
  <si>
    <t>Grassland</t>
  </si>
  <si>
    <t>No Neonics</t>
  </si>
  <si>
    <t>%</t>
  </si>
  <si>
    <t>Forested***</t>
  </si>
  <si>
    <t>Wetland**</t>
  </si>
  <si>
    <t>Oranges***</t>
  </si>
  <si>
    <t>Fungi</t>
  </si>
  <si>
    <t>No Fungi</t>
  </si>
  <si>
    <t>Wetlands</t>
  </si>
  <si>
    <t>Winter wheat</t>
  </si>
  <si>
    <t>Other hay</t>
  </si>
  <si>
    <t>Forested**</t>
  </si>
  <si>
    <t>Grassland**</t>
  </si>
  <si>
    <t>Soy***</t>
  </si>
  <si>
    <t>Shrubland***</t>
  </si>
  <si>
    <t>Insect</t>
  </si>
  <si>
    <t>No Insect</t>
  </si>
  <si>
    <t>Soy*</t>
  </si>
  <si>
    <t>Shrubland*</t>
  </si>
  <si>
    <t>Wetland*</t>
  </si>
  <si>
    <t>Wetland</t>
  </si>
  <si>
    <t>Cotton</t>
  </si>
  <si>
    <t>Herb</t>
  </si>
  <si>
    <t>No Herb</t>
  </si>
  <si>
    <t>Grassland*</t>
  </si>
  <si>
    <t>Corn***</t>
  </si>
  <si>
    <t>Soy**</t>
  </si>
  <si>
    <t>Shrubland**</t>
  </si>
  <si>
    <t>TABLE 1: TOP CROPS NEAR CONTAMINATED VS. NON-CONTAMINATED APIARIES</t>
  </si>
  <si>
    <t>Land Cover</t>
  </si>
  <si>
    <t>No Insecticides</t>
  </si>
  <si>
    <t>t-stats</t>
  </si>
  <si>
    <t>p-value</t>
  </si>
  <si>
    <t>Forested Upland</t>
  </si>
  <si>
    <t>-3.81***</t>
  </si>
  <si>
    <t>Grasslands</t>
  </si>
  <si>
    <t>-0.37</t>
  </si>
  <si>
    <t>1.13</t>
  </si>
  <si>
    <t>Soybeans</t>
  </si>
  <si>
    <t>1.77*</t>
  </si>
  <si>
    <t>1.78*</t>
  </si>
  <si>
    <t>-0.20</t>
  </si>
  <si>
    <t>-1.70*</t>
  </si>
  <si>
    <t>-0.16</t>
  </si>
  <si>
    <t>1.11</t>
  </si>
  <si>
    <t>N</t>
  </si>
  <si>
    <t>***P&lt;0.01        **P&lt;0.05     *P&lt;0.1</t>
  </si>
  <si>
    <t>No Herbicides</t>
  </si>
  <si>
    <t>-1.87*</t>
  </si>
  <si>
    <t>0.06</t>
  </si>
  <si>
    <t>3.42***</t>
  </si>
  <si>
    <t>0.00</t>
  </si>
  <si>
    <t>Forested Uplands</t>
  </si>
  <si>
    <t>-2.91***</t>
  </si>
  <si>
    <t>0.30</t>
  </si>
  <si>
    <t>2.12**</t>
  </si>
  <si>
    <t>0.03</t>
  </si>
  <si>
    <t>Oranges</t>
  </si>
  <si>
    <t>1.23</t>
  </si>
  <si>
    <t>0.22</t>
  </si>
  <si>
    <t>1.61</t>
  </si>
  <si>
    <t>0.11</t>
  </si>
  <si>
    <t>-0.11</t>
  </si>
  <si>
    <t>0.91</t>
  </si>
  <si>
    <t>-2.04**</t>
  </si>
  <si>
    <t>0.04</t>
  </si>
  <si>
    <t>-0.18</t>
  </si>
  <si>
    <t>0.86</t>
  </si>
  <si>
    <t>Barren</t>
  </si>
  <si>
    <t>0.18</t>
  </si>
  <si>
    <t>-1.61</t>
  </si>
  <si>
    <t>TABLE 2: TOP CROPS NEAR CONTAMINATED VS. NON-CONTAMINATED APIARIES</t>
  </si>
  <si>
    <t>Specialty Crops</t>
  </si>
  <si>
    <t>4.06***</t>
  </si>
  <si>
    <t>6.42***</t>
  </si>
  <si>
    <t>Fungicide</t>
  </si>
  <si>
    <t>No Fungicide</t>
  </si>
  <si>
    <t>-2.12**</t>
  </si>
  <si>
    <t>-2.10**</t>
  </si>
  <si>
    <t>1.73*</t>
  </si>
  <si>
    <t>2.46***</t>
  </si>
  <si>
    <t>-0.87</t>
  </si>
  <si>
    <t>1.37</t>
  </si>
  <si>
    <t>-2.84***</t>
  </si>
  <si>
    <t>0.69</t>
  </si>
  <si>
    <t>0.59</t>
  </si>
  <si>
    <t>TABLE 3: TOP CROPS NEAR CONTAMINATED VS. NON-CONTAMINATED APIARIES</t>
  </si>
  <si>
    <t>5.39***</t>
  </si>
  <si>
    <t>0.57</t>
  </si>
  <si>
    <t>-1.06</t>
  </si>
  <si>
    <t>1.92*</t>
  </si>
  <si>
    <t>2.29**</t>
  </si>
  <si>
    <t>0.32</t>
  </si>
  <si>
    <t>7.91***</t>
  </si>
  <si>
    <t>-0.62</t>
  </si>
  <si>
    <t>-0.54</t>
  </si>
  <si>
    <t>-1.43</t>
  </si>
  <si>
    <t>TABLE 4: TOP CROPS NEAR CONTAMINATED VS. NON-CONTAMINATED APIARIES</t>
  </si>
  <si>
    <t>4.37***</t>
  </si>
  <si>
    <t>Variable</t>
  </si>
  <si>
    <t>Mean</t>
  </si>
  <si>
    <t>Std. Dev.</t>
  </si>
  <si>
    <t>agg_forest~d</t>
  </si>
  <si>
    <t>agg_shrubl~d</t>
  </si>
  <si>
    <t>agg_grassl~d</t>
  </si>
  <si>
    <t>agg_wetlands</t>
  </si>
  <si>
    <t>agg_develo~d</t>
  </si>
  <si>
    <t>corn</t>
  </si>
  <si>
    <t>soybeans</t>
  </si>
  <si>
    <t>winter_wheat</t>
  </si>
  <si>
    <t>other_hay_~a</t>
  </si>
  <si>
    <t>alfalfa</t>
  </si>
  <si>
    <t>spec_crop</t>
  </si>
  <si>
    <t>almonds</t>
  </si>
  <si>
    <t>citrustot</t>
  </si>
  <si>
    <t>walnuts</t>
  </si>
  <si>
    <t>watermelons</t>
  </si>
  <si>
    <t>pecans</t>
  </si>
  <si>
    <t>apples</t>
  </si>
  <si>
    <t>cranberries</t>
  </si>
  <si>
    <t>blueberries</t>
  </si>
  <si>
    <t>grapes</t>
  </si>
  <si>
    <t>plumtot</t>
  </si>
  <si>
    <t>peas</t>
  </si>
  <si>
    <t>potatoes</t>
  </si>
  <si>
    <t>cherries</t>
  </si>
  <si>
    <t>cabbage</t>
  </si>
  <si>
    <t>cucumbers</t>
  </si>
  <si>
    <t>tomatoes</t>
  </si>
  <si>
    <t>tobacco</t>
  </si>
  <si>
    <t>pumpkins</t>
  </si>
  <si>
    <t>strawberries</t>
  </si>
  <si>
    <t>squash</t>
  </si>
  <si>
    <t>peaches</t>
  </si>
  <si>
    <t>greens</t>
  </si>
  <si>
    <t>onions</t>
  </si>
  <si>
    <t>sweet_pota~s</t>
  </si>
  <si>
    <t>pistachios</t>
  </si>
  <si>
    <t>pears</t>
  </si>
  <si>
    <t>asparagus</t>
  </si>
  <si>
    <t>peppers</t>
  </si>
  <si>
    <t>cantaloupes</t>
  </si>
  <si>
    <t>lettuce</t>
  </si>
  <si>
    <t>All hq~=.</t>
  </si>
  <si>
    <t>hq==0</t>
  </si>
  <si>
    <t>0&lt;hq&lt;500</t>
  </si>
  <si>
    <t>mean for hq&gt;0</t>
  </si>
  <si>
    <t>n</t>
  </si>
  <si>
    <t>t-stat for test of means</t>
  </si>
  <si>
    <t>p-stat</t>
  </si>
  <si>
    <t>0=&lt;hq&lt;500</t>
  </si>
  <si>
    <t>t-stat</t>
  </si>
  <si>
    <t>hq&lt;1000</t>
  </si>
  <si>
    <t xml:space="preserve"> </t>
  </si>
  <si>
    <t>HQ_</t>
  </si>
  <si>
    <t>Coef.</t>
  </si>
  <si>
    <t>Std. Err.</t>
  </si>
  <si>
    <t>z</t>
  </si>
  <si>
    <t>P&gt;z</t>
  </si>
  <si>
    <t>[95% Conf.</t>
  </si>
  <si>
    <t>Interval]</t>
  </si>
  <si>
    <t>lnnature</t>
  </si>
  <si>
    <t>lndeveloped</t>
  </si>
  <si>
    <t>lncorn</t>
  </si>
  <si>
    <t>lnsoy</t>
  </si>
  <si>
    <t>lnwwht</t>
  </si>
  <si>
    <t>lnohay</t>
  </si>
  <si>
    <t>lnalfalfa</t>
  </si>
  <si>
    <t>lnspec_crops</t>
  </si>
  <si>
    <t>lncitrus</t>
  </si>
  <si>
    <t>_Imonth_2</t>
  </si>
  <si>
    <t>_Imonth_3</t>
  </si>
  <si>
    <t>_Imonth_4</t>
  </si>
  <si>
    <t>_Imonth_5</t>
  </si>
  <si>
    <t>_Imonth_6</t>
  </si>
  <si>
    <t>_Imonth_7</t>
  </si>
  <si>
    <t>_Imonth_8</t>
  </si>
  <si>
    <t>_Imonth_9</t>
  </si>
  <si>
    <t>_Imonth_10</t>
  </si>
  <si>
    <t>_Imonth_11</t>
  </si>
  <si>
    <t>_Imonth_12</t>
  </si>
  <si>
    <t>(omitted)</t>
  </si>
  <si>
    <t>_Iyear_2010</t>
  </si>
  <si>
    <t>_Iyear_2011</t>
  </si>
  <si>
    <t>_Iyear_2012</t>
  </si>
  <si>
    <t>_Iyear_2013</t>
  </si>
  <si>
    <t>_Iyear_2014</t>
  </si>
  <si>
    <t>/cut1</t>
  </si>
  <si>
    <t>/cut2</t>
  </si>
  <si>
    <t>/cut3</t>
  </si>
  <si>
    <t>all</t>
  </si>
  <si>
    <t>hq=0</t>
  </si>
  <si>
    <t>500&lt;hq&lt;100</t>
  </si>
  <si>
    <t>1000&lt;hq</t>
  </si>
  <si>
    <t>Mean for hq=0</t>
  </si>
  <si>
    <t>mean for hq&lt;500</t>
  </si>
  <si>
    <t>mean for hq=&gt;500</t>
  </si>
  <si>
    <t>mean for hq&lt;1000</t>
  </si>
  <si>
    <t>mean for hq=&gt;1000</t>
  </si>
  <si>
    <t>VARIABLES</t>
  </si>
  <si>
    <t/>
  </si>
  <si>
    <t>0.0232**</t>
  </si>
  <si>
    <t>-0.0353</t>
  </si>
  <si>
    <t>(0.0115)</t>
  </si>
  <si>
    <t>(0.0274)</t>
  </si>
  <si>
    <t>0.0725***</t>
  </si>
  <si>
    <t>-0.262***</t>
  </si>
  <si>
    <t>(0.0169)</t>
  </si>
  <si>
    <t>(0.0400)</t>
  </si>
  <si>
    <t>month FE</t>
  </si>
  <si>
    <t>year FE</t>
  </si>
  <si>
    <t>migratory (1=yes)</t>
  </si>
  <si>
    <t>predicted lnHQ</t>
  </si>
  <si>
    <t>lnnosema</t>
  </si>
  <si>
    <t>lnmites</t>
  </si>
  <si>
    <t>Y</t>
  </si>
  <si>
    <t>Observations</t>
  </si>
  <si>
    <t>2,027</t>
  </si>
  <si>
    <t>2,029</t>
  </si>
  <si>
    <t>R-squared</t>
  </si>
  <si>
    <t>0.102</t>
  </si>
  <si>
    <t>0.201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</si>
</sst>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10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0" fontId="0" fillId="2" borderId="1" xfId="0" applyNumberFormat="1" applyFill="1" applyBorder="1"/>
    <xf numFmtId="10" fontId="0" fillId="2" borderId="0" xfId="0" applyNumberFormat="1" applyFill="1" applyBorder="1"/>
    <xf numFmtId="10" fontId="0" fillId="2" borderId="2" xfId="0" applyNumberFormat="1" applyFill="1" applyBorder="1"/>
    <xf numFmtId="0" fontId="1" fillId="2" borderId="3" xfId="0" applyFont="1" applyFill="1" applyBorder="1"/>
    <xf numFmtId="0" fontId="1" fillId="2" borderId="5" xfId="0" applyFont="1" applyFill="1" applyBorder="1"/>
    <xf numFmtId="10" fontId="0" fillId="2" borderId="6" xfId="0" applyNumberFormat="1" applyFill="1" applyBorder="1"/>
    <xf numFmtId="10" fontId="0" fillId="2" borderId="4" xfId="0" applyNumberFormat="1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2" borderId="9" xfId="0" applyFill="1" applyBorder="1"/>
    <xf numFmtId="0" fontId="0" fillId="2" borderId="8" xfId="0" applyFill="1" applyBorder="1"/>
    <xf numFmtId="10" fontId="0" fillId="2" borderId="9" xfId="0" applyNumberFormat="1" applyFill="1" applyBorder="1"/>
    <xf numFmtId="10" fontId="0" fillId="2" borderId="10" xfId="0" applyNumberFormat="1" applyFill="1" applyBorder="1"/>
    <xf numFmtId="0" fontId="0" fillId="2" borderId="10" xfId="0" applyFill="1" applyBorder="1"/>
    <xf numFmtId="0" fontId="0" fillId="0" borderId="0" xfId="0" applyFill="1" applyBorder="1"/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10" fontId="0" fillId="2" borderId="2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2" fillId="0" borderId="0" xfId="0" applyFont="1" applyFill="1" applyBorder="1"/>
    <xf numFmtId="49" fontId="0" fillId="0" borderId="0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3" xfId="0" applyNumberFormat="1" applyFill="1" applyBorder="1"/>
    <xf numFmtId="0" fontId="4" fillId="2" borderId="0" xfId="0" applyFont="1" applyFill="1"/>
    <xf numFmtId="10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0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2" xfId="0" applyNumberFormat="1" applyFill="1" applyBorder="1" applyAlignment="1">
      <alignment horizontal="center"/>
    </xf>
    <xf numFmtId="49" fontId="0" fillId="2" borderId="0" xfId="0" applyNumberFormat="1" applyFill="1" applyBorder="1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11" xfId="0" applyFont="1" applyBorder="1"/>
    <xf numFmtId="0" fontId="0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BC00"/>
      <color rgb="FF808000"/>
      <color rgb="FFCC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Neonics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6219739292365E-2"/>
                </c:manualLayout>
              </c:layout>
              <c:tx>
                <c:rich>
                  <a:bodyPr/>
                  <a:lstStyle/>
                  <a:p>
                    <a:fld id="{4B0DC7F7-0FA4-4C74-84ED-B0076C316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5383343092918458E-17"/>
                  <c:y val="0"/>
                </c:manualLayout>
              </c:layout>
              <c:tx>
                <c:rich>
                  <a:bodyPr/>
                  <a:lstStyle/>
                  <a:p>
                    <a:fld id="{E2361E16-C3DB-4B3F-BE5D-7D009ED12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4D3E2D-BDDB-4E89-AC64-14A051A03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E07528-2C2B-4FED-85E3-5E9D0D248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E6C270-314B-4CD4-9860-0FC0D8E9E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0"/>
                  <c:y val="1.11731843575419E-2"/>
                </c:manualLayout>
              </c:layout>
              <c:tx>
                <c:rich>
                  <a:bodyPr/>
                  <a:lstStyle/>
                  <a:p>
                    <a:fld id="{5941002C-53DE-4EB1-8557-DD00BD6F3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12C002-B0FF-4ABD-82A0-B52F0FC45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B358EE-3B91-4FA2-B6EC-425334025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CF19C9-84F5-4BF1-B0EA-0FD23319A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15DDE85-0F01-494E-B40A-CBCA6A163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D14498-420B-43FC-A786-A038057FD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3A11077-5B5E-42D3-B5B2-DA0265865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month'!$I$4:$I$15</c15:f>
                <c15:dlblRangeCache>
                  <c:ptCount val="12"/>
                  <c:pt idx="0">
                    <c:v>16.67%</c:v>
                  </c:pt>
                  <c:pt idx="1">
                    <c:v>33.33%</c:v>
                  </c:pt>
                  <c:pt idx="2">
                    <c:v>18.18%</c:v>
                  </c:pt>
                  <c:pt idx="3">
                    <c:v>6.67%</c:v>
                  </c:pt>
                  <c:pt idx="4">
                    <c:v>14.04%</c:v>
                  </c:pt>
                  <c:pt idx="5">
                    <c:v>3.70%</c:v>
                  </c:pt>
                  <c:pt idx="6">
                    <c:v>12.16%</c:v>
                  </c:pt>
                  <c:pt idx="7">
                    <c:v>2.27%</c:v>
                  </c:pt>
                  <c:pt idx="8">
                    <c:v>1.27%</c:v>
                  </c:pt>
                  <c:pt idx="9">
                    <c:v>0.00%</c:v>
                  </c:pt>
                  <c:pt idx="10">
                    <c:v>0.00%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180712136"/>
        <c:axId val="1807113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%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'contamination by month'!$I$4:$I$14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0.16666666666666666</c:v>
                      </c:pt>
                      <c:pt idx="1">
                        <c:v>0.33333333333333331</c:v>
                      </c:pt>
                      <c:pt idx="2">
                        <c:v>0.18181818181818182</c:v>
                      </c:pt>
                      <c:pt idx="3">
                        <c:v>6.6666666666666666E-2</c:v>
                      </c:pt>
                      <c:pt idx="4">
                        <c:v>0.14035087719298245</c:v>
                      </c:pt>
                      <c:pt idx="5">
                        <c:v>3.7037037037037035E-2</c:v>
                      </c:pt>
                      <c:pt idx="6">
                        <c:v>0.12162162162162163</c:v>
                      </c:pt>
                      <c:pt idx="7">
                        <c:v>2.2727272727272728E-2</c:v>
                      </c:pt>
                      <c:pt idx="8">
                        <c:v>1.2658227848101266E-2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'contamination by month'!$D$4:$D$15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180709000"/>
        <c:axId val="180711744"/>
      </c:barChart>
      <c:valAx>
        <c:axId val="180711352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80712136"/>
        <c:crosses val="max"/>
        <c:crossBetween val="between"/>
      </c:valAx>
      <c:catAx>
        <c:axId val="18071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352"/>
        <c:crosses val="autoZero"/>
        <c:auto val="1"/>
        <c:lblAlgn val="ctr"/>
        <c:lblOffset val="100"/>
        <c:noMultiLvlLbl val="0"/>
      </c:catAx>
      <c:valAx>
        <c:axId val="180711744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9000"/>
        <c:crosses val="autoZero"/>
        <c:crossBetween val="between"/>
      </c:valAx>
      <c:catAx>
        <c:axId val="180709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71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Insecticide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charts'!$C$51:$C$61</c:f>
              <c:strCache>
                <c:ptCount val="11"/>
                <c:pt idx="0">
                  <c:v>15.69%</c:v>
                </c:pt>
                <c:pt idx="1">
                  <c:v>9.38%</c:v>
                </c:pt>
                <c:pt idx="2">
                  <c:v>7.11%</c:v>
                </c:pt>
                <c:pt idx="3">
                  <c:v>2.18%</c:v>
                </c:pt>
                <c:pt idx="4">
                  <c:v>1.52%</c:v>
                </c:pt>
                <c:pt idx="5">
                  <c:v>2.66%</c:v>
                </c:pt>
                <c:pt idx="6">
                  <c:v>16.19%</c:v>
                </c:pt>
                <c:pt idx="7">
                  <c:v>7.41%</c:v>
                </c:pt>
                <c:pt idx="8">
                  <c:v>3.49%</c:v>
                </c:pt>
                <c:pt idx="9">
                  <c:v>15.87%</c:v>
                </c:pt>
                <c:pt idx="10">
                  <c:v>18.50%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charts'!$B$51:$B$61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Wetland*</c:v>
                </c:pt>
                <c:pt idx="8">
                  <c:v>Shrubland*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charts'!$F$51:$F$61</c:f>
              <c:numCache>
                <c:formatCode>0.00%</c:formatCode>
                <c:ptCount val="11"/>
                <c:pt idx="0">
                  <c:v>0.16439999999999999</c:v>
                </c:pt>
                <c:pt idx="1">
                  <c:v>8.1900000000000001E-2</c:v>
                </c:pt>
                <c:pt idx="2">
                  <c:v>5.5899999999999998E-2</c:v>
                </c:pt>
                <c:pt idx="3">
                  <c:v>2.2599999999999999E-2</c:v>
                </c:pt>
                <c:pt idx="4">
                  <c:v>1.12E-2</c:v>
                </c:pt>
                <c:pt idx="5">
                  <c:v>2.75E-2</c:v>
                </c:pt>
                <c:pt idx="6">
                  <c:v>9.9599999999999994E-2</c:v>
                </c:pt>
                <c:pt idx="7">
                  <c:v>5.7700000000000001E-2</c:v>
                </c:pt>
                <c:pt idx="8">
                  <c:v>5.2200000000000003E-2</c:v>
                </c:pt>
                <c:pt idx="9">
                  <c:v>0.1641</c:v>
                </c:pt>
                <c:pt idx="10">
                  <c:v>0.26290000000000002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Herbicide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9.9092876548326192E-4"/>
                  <c:y val="-7.43798710062773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785871795265358E-3"/>
                  <c:y val="2.6069596880258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charts'!$B$76:$B$86</c:f>
              <c:strCache>
                <c:ptCount val="11"/>
                <c:pt idx="0">
                  <c:v>Developed</c:v>
                </c:pt>
                <c:pt idx="1">
                  <c:v>Corn***</c:v>
                </c:pt>
                <c:pt idx="2">
                  <c:v>Soy**</c:v>
                </c:pt>
                <c:pt idx="3">
                  <c:v>Alfalfa</c:v>
                </c:pt>
                <c:pt idx="4">
                  <c:v>Cotton</c:v>
                </c:pt>
                <c:pt idx="5">
                  <c:v>Other Hay</c:v>
                </c:pt>
                <c:pt idx="6">
                  <c:v>Others</c:v>
                </c:pt>
                <c:pt idx="7">
                  <c:v>Wetland</c:v>
                </c:pt>
                <c:pt idx="8">
                  <c:v>Shrubland**</c:v>
                </c:pt>
                <c:pt idx="9">
                  <c:v>Grassland*</c:v>
                </c:pt>
                <c:pt idx="10">
                  <c:v>Forested***</c:v>
                </c:pt>
              </c:strCache>
            </c:strRef>
          </c:cat>
          <c:val>
            <c:numRef>
              <c:f>'pie charts'!$C$76:$C$86</c:f>
              <c:numCache>
                <c:formatCode>0.00%</c:formatCode>
                <c:ptCount val="11"/>
                <c:pt idx="0">
                  <c:v>0.14811843076923076</c:v>
                </c:pt>
                <c:pt idx="1">
                  <c:v>0.12937824615384616</c:v>
                </c:pt>
                <c:pt idx="2">
                  <c:v>8.3321076923076928E-2</c:v>
                </c:pt>
                <c:pt idx="3">
                  <c:v>2.1658686153846154E-2</c:v>
                </c:pt>
                <c:pt idx="4">
                  <c:v>8.6255169230769219E-3</c:v>
                </c:pt>
                <c:pt idx="5">
                  <c:v>3.62648E-2</c:v>
                </c:pt>
                <c:pt idx="6">
                  <c:v>0.2074600246153846</c:v>
                </c:pt>
                <c:pt idx="7">
                  <c:v>5.2026646153846154E-2</c:v>
                </c:pt>
                <c:pt idx="8">
                  <c:v>2.089531076923077E-2</c:v>
                </c:pt>
                <c:pt idx="9">
                  <c:v>0.12930990769230769</c:v>
                </c:pt>
                <c:pt idx="10">
                  <c:v>0.16294135384615385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Herbicide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-2.1519239919571458E-3"/>
                  <c:y val="-5.05338364433100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charts'!$E$76:$E$86</c:f>
              <c:strCache>
                <c:ptCount val="11"/>
                <c:pt idx="0">
                  <c:v>Developed</c:v>
                </c:pt>
                <c:pt idx="1">
                  <c:v>Corn***</c:v>
                </c:pt>
                <c:pt idx="2">
                  <c:v>Soy**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</c:v>
                </c:pt>
                <c:pt idx="8">
                  <c:v>Shrubland**</c:v>
                </c:pt>
                <c:pt idx="9">
                  <c:v>Grassland*</c:v>
                </c:pt>
                <c:pt idx="10">
                  <c:v>Forested***</c:v>
                </c:pt>
              </c:strCache>
            </c:strRef>
          </c:cat>
          <c:val>
            <c:numRef>
              <c:f>'pie charts'!$F$76:$F$86</c:f>
              <c:numCache>
                <c:formatCode>0.00%</c:formatCode>
                <c:ptCount val="11"/>
                <c:pt idx="0">
                  <c:v>0.16391396923076923</c:v>
                </c:pt>
                <c:pt idx="1">
                  <c:v>7.9355815384615391E-2</c:v>
                </c:pt>
                <c:pt idx="2">
                  <c:v>5.7862123076923073E-2</c:v>
                </c:pt>
                <c:pt idx="3">
                  <c:v>2.2392329230769229E-2</c:v>
                </c:pt>
                <c:pt idx="4">
                  <c:v>1.37E-2</c:v>
                </c:pt>
                <c:pt idx="5">
                  <c:v>2.5758393846153846E-2</c:v>
                </c:pt>
                <c:pt idx="6">
                  <c:v>0.10779250769230764</c:v>
                </c:pt>
                <c:pt idx="7">
                  <c:v>6.5366769230769228E-2</c:v>
                </c:pt>
                <c:pt idx="8">
                  <c:v>4.9972707692307695E-2</c:v>
                </c:pt>
                <c:pt idx="9">
                  <c:v>0.16742107692307692</c:v>
                </c:pt>
                <c:pt idx="10">
                  <c:v>0.2464643076923077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Herbicides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487895716944634E-3"/>
                </c:manualLayout>
              </c:layout>
              <c:tx>
                <c:rich>
                  <a:bodyPr/>
                  <a:lstStyle/>
                  <a:p>
                    <a:fld id="{7CD3AC96-B488-4832-83C1-089DD4E0D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5383343092918458E-17"/>
                  <c:y val="-7.4487895716945996E-3"/>
                </c:manualLayout>
              </c:layout>
              <c:tx>
                <c:rich>
                  <a:bodyPr/>
                  <a:lstStyle/>
                  <a:p>
                    <a:fld id="{A3F5894A-8021-4776-8A69-37118FF27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EDC034-511E-4DDD-B710-6D1B77809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F32046-F855-4C63-A0A2-FE7172AF7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5.5382479251194503E-3"/>
                  <c:y val="-6.8279782299995497E-17"/>
                </c:manualLayout>
              </c:layout>
              <c:tx>
                <c:rich>
                  <a:bodyPr/>
                  <a:lstStyle/>
                  <a:p>
                    <a:fld id="{6FD3E4AA-C039-42CC-921F-293275C0B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153337237167383E-16"/>
                  <c:y val="1.11731843575419E-2"/>
                </c:manualLayout>
              </c:layout>
              <c:tx>
                <c:rich>
                  <a:bodyPr/>
                  <a:lstStyle/>
                  <a:p>
                    <a:fld id="{2BC97F2C-426F-4695-9AA5-2C2ABBAB4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ACFA76-E38B-46D3-B18A-6627A9DA3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835CC7-DD2A-415A-B3B3-87183C1FA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521530-6205-46F0-90DA-1235C1829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1222BA-7276-4E17-8683-DAA4CE691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3B08C2-8B07-44B7-813B-AD24D30A3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month'!$J$4:$J$14</c15:f>
                <c15:dlblRangeCache>
                  <c:ptCount val="11"/>
                  <c:pt idx="0">
                    <c:v>16.67%</c:v>
                  </c:pt>
                  <c:pt idx="1">
                    <c:v>44.44%</c:v>
                  </c:pt>
                  <c:pt idx="2">
                    <c:v>45.45%</c:v>
                  </c:pt>
                  <c:pt idx="3">
                    <c:v>26.67%</c:v>
                  </c:pt>
                  <c:pt idx="4">
                    <c:v>26.32%</c:v>
                  </c:pt>
                  <c:pt idx="5">
                    <c:v>33.33%</c:v>
                  </c:pt>
                  <c:pt idx="6">
                    <c:v>13.51%</c:v>
                  </c:pt>
                  <c:pt idx="7">
                    <c:v>7.95%</c:v>
                  </c:pt>
                  <c:pt idx="8">
                    <c:v>1.90%</c:v>
                  </c:pt>
                  <c:pt idx="9">
                    <c:v>7.84%</c:v>
                  </c:pt>
                  <c:pt idx="10">
                    <c:v>0.00%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80709784"/>
        <c:axId val="180709392"/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'contamination by month'!$E$4:$E$15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2"/>
        <c:axId val="228448520"/>
        <c:axId val="228448128"/>
      </c:barChart>
      <c:valAx>
        <c:axId val="180709392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80709784"/>
        <c:crosses val="max"/>
        <c:crossBetween val="between"/>
      </c:valAx>
      <c:catAx>
        <c:axId val="18070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9392"/>
        <c:crosses val="autoZero"/>
        <c:auto val="1"/>
        <c:lblAlgn val="ctr"/>
        <c:lblOffset val="100"/>
        <c:noMultiLvlLbl val="0"/>
      </c:catAx>
      <c:valAx>
        <c:axId val="228448128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48520"/>
        <c:crosses val="autoZero"/>
        <c:crossBetween val="between"/>
      </c:valAx>
      <c:catAx>
        <c:axId val="22844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844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Insecticides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1731843575419E-2"/>
                </c:manualLayout>
              </c:layout>
              <c:tx>
                <c:rich>
                  <a:bodyPr/>
                  <a:lstStyle/>
                  <a:p>
                    <a:fld id="{08945E43-27E6-45C6-AE2C-D1627EBB1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1C008C-D77C-4ABB-A474-9F19CEE6D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06DF31-C203-4F08-BC90-EED7BE0C9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E607C5-1A23-451E-96BB-70354DA00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2.7691239625597503E-3"/>
                  <c:y val="-7.4487895716946681E-3"/>
                </c:manualLayout>
              </c:layout>
              <c:tx>
                <c:rich>
                  <a:bodyPr/>
                  <a:lstStyle/>
                  <a:p>
                    <a:fld id="{4302E6EF-5DCB-4A78-8115-342CA65C0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153337237167383E-16"/>
                  <c:y val="1.11731843575419E-2"/>
                </c:manualLayout>
              </c:layout>
              <c:tx>
                <c:rich>
                  <a:bodyPr/>
                  <a:lstStyle/>
                  <a:p>
                    <a:fld id="{F26B4204-D878-4763-9D58-581286221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714F63-3D98-4985-BB23-236C0D545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944EDF-D1F7-4EC6-AD96-19A45734C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A5E02F-9A31-4D67-AC72-4653D4DA7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5CABE7-BA8B-456F-9FC9-28E6B6CF3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370723-FEDE-402B-9D7D-C63A7E4CC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month'!$K$4:$K$14</c15:f>
                <c15:dlblRangeCache>
                  <c:ptCount val="11"/>
                  <c:pt idx="0">
                    <c:v>0.00%</c:v>
                  </c:pt>
                  <c:pt idx="1">
                    <c:v>44.44%</c:v>
                  </c:pt>
                  <c:pt idx="2">
                    <c:v>50.00%</c:v>
                  </c:pt>
                  <c:pt idx="3">
                    <c:v>40.00%</c:v>
                  </c:pt>
                  <c:pt idx="4">
                    <c:v>36.84%</c:v>
                  </c:pt>
                  <c:pt idx="5">
                    <c:v>35.19%</c:v>
                  </c:pt>
                  <c:pt idx="6">
                    <c:v>40.54%</c:v>
                  </c:pt>
                  <c:pt idx="7">
                    <c:v>42.05%</c:v>
                  </c:pt>
                  <c:pt idx="8">
                    <c:v>31.65%</c:v>
                  </c:pt>
                  <c:pt idx="9">
                    <c:v>27.45%</c:v>
                  </c:pt>
                  <c:pt idx="10">
                    <c:v>34.38%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28450872"/>
        <c:axId val="228451264"/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'contamination by month'!$F$4:$F$15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12</c:v>
                </c:pt>
                <c:pt idx="4">
                  <c:v>21</c:v>
                </c:pt>
                <c:pt idx="5">
                  <c:v>19</c:v>
                </c:pt>
                <c:pt idx="6">
                  <c:v>30</c:v>
                </c:pt>
                <c:pt idx="7">
                  <c:v>37</c:v>
                </c:pt>
                <c:pt idx="8">
                  <c:v>50</c:v>
                </c:pt>
                <c:pt idx="9">
                  <c:v>28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228451656"/>
        <c:axId val="228449304"/>
      </c:barChart>
      <c:valAx>
        <c:axId val="228451264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28450872"/>
        <c:crosses val="max"/>
        <c:crossBetween val="between"/>
      </c:valAx>
      <c:catAx>
        <c:axId val="22845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1264"/>
        <c:crosses val="autoZero"/>
        <c:auto val="1"/>
        <c:lblAlgn val="ctr"/>
        <c:lblOffset val="100"/>
        <c:noMultiLvlLbl val="0"/>
      </c:catAx>
      <c:valAx>
        <c:axId val="228449304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1656"/>
        <c:crosses val="autoZero"/>
        <c:crossBetween val="between"/>
      </c:valAx>
      <c:catAx>
        <c:axId val="228451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2844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Fungicides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487895716944634E-3"/>
                </c:manualLayout>
              </c:layout>
              <c:tx>
                <c:rich>
                  <a:bodyPr/>
                  <a:lstStyle/>
                  <a:p>
                    <a:fld id="{18E16A77-D3F9-4B2E-A299-8EC112042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4361A9-7AA2-4D5E-B064-686D94F07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29EBB2-130C-45EB-BEFB-08259F2A5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806295-90CA-485A-A21F-E92BE0408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73718876790995E-3"/>
                  <c:y val="-6.8279782299995497E-17"/>
                </c:manualLayout>
              </c:layout>
              <c:tx>
                <c:rich>
                  <a:bodyPr/>
                  <a:lstStyle/>
                  <a:p>
                    <a:fld id="{62CDB5B1-F15E-4D3A-A7C3-2159CDBE2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0D5790-7964-434F-986D-778F37BFE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CFE6BE-0A73-46D8-9CD0-16C3E012B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F329B6-E3DC-4DBD-ADC8-00634667A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673E45-59EA-4DF8-8D82-25E971A10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AFFD15-F254-4E16-B301-4E7D5BF0A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548B13-23D2-420B-853C-2DC16E829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month'!$L$4:$L$14</c15:f>
                <c15:dlblRangeCache>
                  <c:ptCount val="11"/>
                  <c:pt idx="0">
                    <c:v>0.00%</c:v>
                  </c:pt>
                  <c:pt idx="1">
                    <c:v>11.11%</c:v>
                  </c:pt>
                  <c:pt idx="2">
                    <c:v>54.55%</c:v>
                  </c:pt>
                  <c:pt idx="3">
                    <c:v>36.67%</c:v>
                  </c:pt>
                  <c:pt idx="4">
                    <c:v>31.58%</c:v>
                  </c:pt>
                  <c:pt idx="5">
                    <c:v>24.07%</c:v>
                  </c:pt>
                  <c:pt idx="6">
                    <c:v>29.73%</c:v>
                  </c:pt>
                  <c:pt idx="7">
                    <c:v>35.23%</c:v>
                  </c:pt>
                  <c:pt idx="8">
                    <c:v>11.39%</c:v>
                  </c:pt>
                  <c:pt idx="9">
                    <c:v>11.76%</c:v>
                  </c:pt>
                  <c:pt idx="10">
                    <c:v>12.50%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27779928"/>
        <c:axId val="228449696"/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'contamination by month'!$G$4:$G$15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18</c:v>
                </c:pt>
                <c:pt idx="5">
                  <c:v>13</c:v>
                </c:pt>
                <c:pt idx="6">
                  <c:v>22</c:v>
                </c:pt>
                <c:pt idx="7">
                  <c:v>31</c:v>
                </c:pt>
                <c:pt idx="8">
                  <c:v>18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227780320"/>
        <c:axId val="227780712"/>
      </c:barChart>
      <c:valAx>
        <c:axId val="22844969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27779928"/>
        <c:crosses val="max"/>
        <c:crossBetween val="between"/>
      </c:valAx>
      <c:catAx>
        <c:axId val="22777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49696"/>
        <c:crosses val="autoZero"/>
        <c:auto val="1"/>
        <c:lblAlgn val="ctr"/>
        <c:lblOffset val="100"/>
        <c:noMultiLvlLbl val="0"/>
      </c:catAx>
      <c:valAx>
        <c:axId val="227780712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80320"/>
        <c:crosses val="autoZero"/>
        <c:crossBetween val="between"/>
      </c:valAx>
      <c:catAx>
        <c:axId val="22778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7780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Neonicotinoid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1.8482752549013135E-3"/>
                  <c:y val="-1.301073563849701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0029328094994413E-2"/>
                  <c:y val="6.766498781007075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1.3944326141622234E-3"/>
                  <c:y val="-9.162489886259578E-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charts'!$B$7:$B$17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</c:v>
                </c:pt>
                <c:pt idx="3">
                  <c:v>Alfalfa</c:v>
                </c:pt>
                <c:pt idx="4">
                  <c:v>Oranges***</c:v>
                </c:pt>
                <c:pt idx="5">
                  <c:v>Other Hay</c:v>
                </c:pt>
                <c:pt idx="6">
                  <c:v>Others</c:v>
                </c:pt>
                <c:pt idx="7">
                  <c:v>Wetland**</c:v>
                </c:pt>
                <c:pt idx="8">
                  <c:v>Shrubland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charts'!$C$7:$C$17</c:f>
              <c:numCache>
                <c:formatCode>0.00%</c:formatCode>
                <c:ptCount val="11"/>
                <c:pt idx="0">
                  <c:v>0.1835</c:v>
                </c:pt>
                <c:pt idx="1">
                  <c:v>0.1232</c:v>
                </c:pt>
                <c:pt idx="2">
                  <c:v>6.4899999999999999E-2</c:v>
                </c:pt>
                <c:pt idx="3">
                  <c:v>1.7000000000000001E-2</c:v>
                </c:pt>
                <c:pt idx="4">
                  <c:v>5.3100000000000001E-2</c:v>
                </c:pt>
                <c:pt idx="5">
                  <c:v>2.07E-2</c:v>
                </c:pt>
                <c:pt idx="6">
                  <c:v>0.17469999999999999</c:v>
                </c:pt>
                <c:pt idx="7">
                  <c:v>0.10290000000000001</c:v>
                </c:pt>
                <c:pt idx="8">
                  <c:v>1.61E-2</c:v>
                </c:pt>
                <c:pt idx="9">
                  <c:v>0.1265</c:v>
                </c:pt>
                <c:pt idx="10">
                  <c:v>0.1173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Uncontaminated with Neonicotinoid</a:t>
            </a:r>
          </a:p>
        </c:rich>
      </c:tx>
      <c:layout>
        <c:manualLayout>
          <c:xMode val="edge"/>
          <c:yMode val="edge"/>
          <c:x val="0.15691056161839423"/>
          <c:y val="5.0894053998173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>
                  <a:alpha val="92157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8.2176277672893223E-3"/>
                  <c:y val="-2.1381025402459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charts'!$E$7:$E$17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Wetland**</c:v>
                </c:pt>
                <c:pt idx="8">
                  <c:v>Shrubland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charts'!$F$7:$F$17</c:f>
              <c:numCache>
                <c:formatCode>0.00%</c:formatCode>
                <c:ptCount val="11"/>
                <c:pt idx="0">
                  <c:v>0.16059999999999999</c:v>
                </c:pt>
                <c:pt idx="1">
                  <c:v>8.3900000000000002E-2</c:v>
                </c:pt>
                <c:pt idx="2">
                  <c:v>6.0999999999999999E-2</c:v>
                </c:pt>
                <c:pt idx="3">
                  <c:v>2.2599999999999999E-2</c:v>
                </c:pt>
                <c:pt idx="4">
                  <c:v>1.2999999999999999E-2</c:v>
                </c:pt>
                <c:pt idx="5">
                  <c:v>2.75E-2</c:v>
                </c:pt>
                <c:pt idx="6">
                  <c:v>0.1167</c:v>
                </c:pt>
                <c:pt idx="7">
                  <c:v>6.1199999999999997E-2</c:v>
                </c:pt>
                <c:pt idx="8">
                  <c:v>4.7699999999999999E-2</c:v>
                </c:pt>
                <c:pt idx="9">
                  <c:v>0.16400000000000001</c:v>
                </c:pt>
                <c:pt idx="10">
                  <c:v>0.24179999999999999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Fungicide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9.6794011859628756E-2"/>
                  <c:y val="4.3560594313019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2.2945260497408585E-2"/>
                  <c:y val="1.07231344440807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9.9870557116033009E-4"/>
                  <c:y val="-1.13661503471803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charts'!$B$28:$B$38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Soy***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Wetlands</c:v>
                </c:pt>
                <c:pt idx="8">
                  <c:v>Shrubland***</c:v>
                </c:pt>
                <c:pt idx="9">
                  <c:v>Grassland**</c:v>
                </c:pt>
                <c:pt idx="10">
                  <c:v>Forested**</c:v>
                </c:pt>
              </c:strCache>
            </c:strRef>
          </c:cat>
          <c:val>
            <c:numRef>
              <c:f>'pie charts'!$C$28:$C$38</c:f>
              <c:numCache>
                <c:formatCode>0.00%</c:formatCode>
                <c:ptCount val="11"/>
                <c:pt idx="0">
                  <c:v>0.16344886153846153</c:v>
                </c:pt>
                <c:pt idx="1">
                  <c:v>0.11183393846153847</c:v>
                </c:pt>
                <c:pt idx="2">
                  <c:v>8.3235507692307698E-2</c:v>
                </c:pt>
                <c:pt idx="3">
                  <c:v>1.944456E-2</c:v>
                </c:pt>
                <c:pt idx="4">
                  <c:v>1.3606298461538461E-2</c:v>
                </c:pt>
                <c:pt idx="5">
                  <c:v>2.3852203076923078E-2</c:v>
                </c:pt>
                <c:pt idx="6">
                  <c:v>0.17808879384615384</c:v>
                </c:pt>
                <c:pt idx="7">
                  <c:v>5.2653261538461539E-2</c:v>
                </c:pt>
                <c:pt idx="8">
                  <c:v>1.9252113846153846E-2</c:v>
                </c:pt>
                <c:pt idx="9">
                  <c:v>0.14163676923076923</c:v>
                </c:pt>
                <c:pt idx="10">
                  <c:v>0.19294769230769232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Uncontaminated with Fungicide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charts'!$E$27</c:f>
              <c:strCache>
                <c:ptCount val="1"/>
                <c:pt idx="0">
                  <c:v>No Fungi</c:v>
                </c:pt>
              </c:strCache>
            </c:strRef>
          </c:tx>
          <c:spPr>
            <a:solidFill>
              <a:srgbClr val="FF0000"/>
            </a:solidFill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charts'!$B$28:$B$38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Soy***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Wetlands</c:v>
                </c:pt>
                <c:pt idx="8">
                  <c:v>Shrubland***</c:v>
                </c:pt>
                <c:pt idx="9">
                  <c:v>Grassland**</c:v>
                </c:pt>
                <c:pt idx="10">
                  <c:v>Forested**</c:v>
                </c:pt>
              </c:strCache>
            </c:strRef>
          </c:cat>
          <c:val>
            <c:numRef>
              <c:f>'pie charts'!$F$28:$F$38</c:f>
              <c:numCache>
                <c:formatCode>0.00%</c:formatCode>
                <c:ptCount val="11"/>
                <c:pt idx="0">
                  <c:v>0.16480990769230769</c:v>
                </c:pt>
                <c:pt idx="1">
                  <c:v>7.988255384615385E-2</c:v>
                </c:pt>
                <c:pt idx="2">
                  <c:v>5.4349692307692307E-2</c:v>
                </c:pt>
                <c:pt idx="3">
                  <c:v>2.3024615384615383E-2</c:v>
                </c:pt>
                <c:pt idx="4">
                  <c:v>1.1379046153846153E-2</c:v>
                </c:pt>
                <c:pt idx="5">
                  <c:v>2.8061895384615385E-2</c:v>
                </c:pt>
                <c:pt idx="6">
                  <c:v>0.10130210461538469</c:v>
                </c:pt>
                <c:pt idx="7">
                  <c:v>6.3281969230769231E-2</c:v>
                </c:pt>
                <c:pt idx="8">
                  <c:v>5.6088953846153845E-2</c:v>
                </c:pt>
                <c:pt idx="9">
                  <c:v>0.17221120000000001</c:v>
                </c:pt>
                <c:pt idx="10">
                  <c:v>0.24560806153846154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Insecticide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charts'!$C$51:$C$61</c:f>
              <c:strCache>
                <c:ptCount val="11"/>
                <c:pt idx="0">
                  <c:v>15.69%</c:v>
                </c:pt>
                <c:pt idx="1">
                  <c:v>9.38%</c:v>
                </c:pt>
                <c:pt idx="2">
                  <c:v>7.11%</c:v>
                </c:pt>
                <c:pt idx="3">
                  <c:v>2.18%</c:v>
                </c:pt>
                <c:pt idx="4">
                  <c:v>1.52%</c:v>
                </c:pt>
                <c:pt idx="5">
                  <c:v>2.66%</c:v>
                </c:pt>
                <c:pt idx="6">
                  <c:v>16.19%</c:v>
                </c:pt>
                <c:pt idx="7">
                  <c:v>7.41%</c:v>
                </c:pt>
                <c:pt idx="8">
                  <c:v>3.49%</c:v>
                </c:pt>
                <c:pt idx="9">
                  <c:v>15.87%</c:v>
                </c:pt>
                <c:pt idx="10">
                  <c:v>18.50%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-1.3036996106480842E-2"/>
                  <c:y val="7.877461706783370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charts'!$B$51:$B$61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Wetland*</c:v>
                </c:pt>
                <c:pt idx="8">
                  <c:v>Shrubland*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charts'!$C$51:$C$61</c:f>
              <c:numCache>
                <c:formatCode>0.00%</c:formatCode>
                <c:ptCount val="11"/>
                <c:pt idx="0">
                  <c:v>0.15690000000000001</c:v>
                </c:pt>
                <c:pt idx="1">
                  <c:v>9.3799999999999994E-2</c:v>
                </c:pt>
                <c:pt idx="2">
                  <c:v>7.1099999999999997E-2</c:v>
                </c:pt>
                <c:pt idx="3">
                  <c:v>2.18E-2</c:v>
                </c:pt>
                <c:pt idx="4">
                  <c:v>1.52E-2</c:v>
                </c:pt>
                <c:pt idx="5">
                  <c:v>2.6599999999999999E-2</c:v>
                </c:pt>
                <c:pt idx="6">
                  <c:v>0.16190000000000004</c:v>
                </c:pt>
                <c:pt idx="7">
                  <c:v>7.4099999999999999E-2</c:v>
                </c:pt>
                <c:pt idx="8">
                  <c:v>3.49E-2</c:v>
                </c:pt>
                <c:pt idx="9">
                  <c:v>0.15870000000000001</c:v>
                </c:pt>
                <c:pt idx="10">
                  <c:v>0.185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16</xdr:row>
      <xdr:rowOff>133350</xdr:rowOff>
    </xdr:from>
    <xdr:to>
      <xdr:col>7</xdr:col>
      <xdr:colOff>419100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16</xdr:row>
      <xdr:rowOff>114300</xdr:rowOff>
    </xdr:from>
    <xdr:to>
      <xdr:col>15</xdr:col>
      <xdr:colOff>290513</xdr:colOff>
      <xdr:row>34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80963</xdr:colOff>
      <xdr:row>54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319088</xdr:colOff>
      <xdr:row>54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0</xdr:rowOff>
    </xdr:from>
    <xdr:to>
      <xdr:col>14</xdr:col>
      <xdr:colOff>171450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0</xdr:row>
      <xdr:rowOff>0</xdr:rowOff>
    </xdr:from>
    <xdr:to>
      <xdr:col>22</xdr:col>
      <xdr:colOff>381000</xdr:colOff>
      <xdr:row>22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23</xdr:row>
      <xdr:rowOff>85725</xdr:rowOff>
    </xdr:from>
    <xdr:to>
      <xdr:col>14</xdr:col>
      <xdr:colOff>209550</xdr:colOff>
      <xdr:row>46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23</xdr:row>
      <xdr:rowOff>76200</xdr:rowOff>
    </xdr:from>
    <xdr:to>
      <xdr:col>22</xdr:col>
      <xdr:colOff>438150</xdr:colOff>
      <xdr:row>46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47</xdr:row>
      <xdr:rowOff>0</xdr:rowOff>
    </xdr:from>
    <xdr:to>
      <xdr:col>14</xdr:col>
      <xdr:colOff>190500</xdr:colOff>
      <xdr:row>69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23</xdr:col>
      <xdr:colOff>9525</xdr:colOff>
      <xdr:row>69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71</xdr:row>
      <xdr:rowOff>114300</xdr:rowOff>
    </xdr:from>
    <xdr:to>
      <xdr:col>14</xdr:col>
      <xdr:colOff>295275</xdr:colOff>
      <xdr:row>94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71</xdr:row>
      <xdr:rowOff>95250</xdr:rowOff>
    </xdr:from>
    <xdr:to>
      <xdr:col>22</xdr:col>
      <xdr:colOff>581025</xdr:colOff>
      <xdr:row>94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topLeftCell="A31" workbookViewId="0">
      <selection activeCell="Q14" sqref="Q14"/>
    </sheetView>
  </sheetViews>
  <sheetFormatPr defaultRowHeight="15" x14ac:dyDescent="0.25"/>
  <cols>
    <col min="5" max="5" width="10.42578125" bestFit="1" customWidth="1"/>
    <col min="6" max="6" width="11.42578125" bestFit="1" customWidth="1"/>
  </cols>
  <sheetData>
    <row r="3" spans="2:12" x14ac:dyDescent="0.25">
      <c r="B3" t="s">
        <v>0</v>
      </c>
      <c r="C3" t="s">
        <v>2</v>
      </c>
      <c r="D3" t="s">
        <v>1</v>
      </c>
      <c r="E3" t="s">
        <v>3</v>
      </c>
      <c r="F3" t="s">
        <v>4</v>
      </c>
      <c r="G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25">
      <c r="B4">
        <v>1</v>
      </c>
      <c r="C4">
        <v>6</v>
      </c>
      <c r="D4">
        <v>1</v>
      </c>
      <c r="E4">
        <v>1</v>
      </c>
      <c r="F4">
        <v>0</v>
      </c>
      <c r="G4">
        <v>0</v>
      </c>
      <c r="I4" s="1">
        <f>D4/C4</f>
        <v>0.16666666666666666</v>
      </c>
      <c r="J4" s="1">
        <f>E4/C4</f>
        <v>0.16666666666666666</v>
      </c>
      <c r="K4" s="1">
        <f>F4/C4</f>
        <v>0</v>
      </c>
      <c r="L4" s="1">
        <f>G4/C4</f>
        <v>0</v>
      </c>
    </row>
    <row r="5" spans="2:12" x14ac:dyDescent="0.25">
      <c r="B5">
        <v>2</v>
      </c>
      <c r="C5">
        <v>9</v>
      </c>
      <c r="D5">
        <v>3</v>
      </c>
      <c r="E5">
        <v>4</v>
      </c>
      <c r="F5">
        <v>4</v>
      </c>
      <c r="G5">
        <v>1</v>
      </c>
      <c r="I5" s="1">
        <f t="shared" ref="I5:I14" si="0">D5/C5</f>
        <v>0.33333333333333331</v>
      </c>
      <c r="J5" s="1">
        <f t="shared" ref="J5:J14" si="1">E5/C5</f>
        <v>0.44444444444444442</v>
      </c>
      <c r="K5" s="1">
        <f t="shared" ref="K5:K14" si="2">F5/C5</f>
        <v>0.44444444444444442</v>
      </c>
      <c r="L5" s="1">
        <f t="shared" ref="L5:L14" si="3">G5/C5</f>
        <v>0.1111111111111111</v>
      </c>
    </row>
    <row r="6" spans="2:12" x14ac:dyDescent="0.25">
      <c r="B6">
        <v>3</v>
      </c>
      <c r="C6">
        <v>22</v>
      </c>
      <c r="D6">
        <v>4</v>
      </c>
      <c r="E6">
        <v>10</v>
      </c>
      <c r="F6">
        <v>11</v>
      </c>
      <c r="G6">
        <v>12</v>
      </c>
      <c r="I6" s="1">
        <f t="shared" si="0"/>
        <v>0.18181818181818182</v>
      </c>
      <c r="J6" s="1">
        <f t="shared" si="1"/>
        <v>0.45454545454545453</v>
      </c>
      <c r="K6" s="1">
        <f t="shared" si="2"/>
        <v>0.5</v>
      </c>
      <c r="L6" s="1">
        <f t="shared" si="3"/>
        <v>0.54545454545454541</v>
      </c>
    </row>
    <row r="7" spans="2:12" x14ac:dyDescent="0.25">
      <c r="B7">
        <v>4</v>
      </c>
      <c r="C7">
        <v>30</v>
      </c>
      <c r="D7">
        <v>2</v>
      </c>
      <c r="E7">
        <v>8</v>
      </c>
      <c r="F7">
        <v>12</v>
      </c>
      <c r="G7">
        <v>11</v>
      </c>
      <c r="I7" s="1">
        <f t="shared" si="0"/>
        <v>6.6666666666666666E-2</v>
      </c>
      <c r="J7" s="1">
        <f t="shared" si="1"/>
        <v>0.26666666666666666</v>
      </c>
      <c r="K7" s="1">
        <f t="shared" si="2"/>
        <v>0.4</v>
      </c>
      <c r="L7" s="1">
        <f t="shared" si="3"/>
        <v>0.36666666666666664</v>
      </c>
    </row>
    <row r="8" spans="2:12" x14ac:dyDescent="0.25">
      <c r="B8">
        <v>5</v>
      </c>
      <c r="C8">
        <v>57</v>
      </c>
      <c r="D8">
        <v>8</v>
      </c>
      <c r="E8">
        <v>15</v>
      </c>
      <c r="F8">
        <v>21</v>
      </c>
      <c r="G8">
        <v>18</v>
      </c>
      <c r="I8" s="1">
        <f t="shared" si="0"/>
        <v>0.14035087719298245</v>
      </c>
      <c r="J8" s="1">
        <f t="shared" si="1"/>
        <v>0.26315789473684209</v>
      </c>
      <c r="K8" s="1">
        <f t="shared" si="2"/>
        <v>0.36842105263157893</v>
      </c>
      <c r="L8" s="1">
        <f t="shared" si="3"/>
        <v>0.31578947368421051</v>
      </c>
    </row>
    <row r="9" spans="2:12" x14ac:dyDescent="0.25">
      <c r="B9">
        <v>6</v>
      </c>
      <c r="C9">
        <v>54</v>
      </c>
      <c r="D9">
        <v>2</v>
      </c>
      <c r="E9">
        <v>18</v>
      </c>
      <c r="F9">
        <v>19</v>
      </c>
      <c r="G9">
        <v>13</v>
      </c>
      <c r="I9" s="1">
        <f t="shared" si="0"/>
        <v>3.7037037037037035E-2</v>
      </c>
      <c r="J9" s="1">
        <f t="shared" si="1"/>
        <v>0.33333333333333331</v>
      </c>
      <c r="K9" s="1">
        <f t="shared" si="2"/>
        <v>0.35185185185185186</v>
      </c>
      <c r="L9" s="1">
        <f t="shared" si="3"/>
        <v>0.24074074074074073</v>
      </c>
    </row>
    <row r="10" spans="2:12" x14ac:dyDescent="0.25">
      <c r="B10">
        <v>7</v>
      </c>
      <c r="C10">
        <v>74</v>
      </c>
      <c r="D10">
        <v>9</v>
      </c>
      <c r="E10">
        <v>10</v>
      </c>
      <c r="F10">
        <v>30</v>
      </c>
      <c r="G10">
        <v>22</v>
      </c>
      <c r="I10" s="1">
        <f t="shared" si="0"/>
        <v>0.12162162162162163</v>
      </c>
      <c r="J10" s="1">
        <f t="shared" si="1"/>
        <v>0.13513513513513514</v>
      </c>
      <c r="K10" s="1">
        <f t="shared" si="2"/>
        <v>0.40540540540540543</v>
      </c>
      <c r="L10" s="1">
        <f t="shared" si="3"/>
        <v>0.29729729729729731</v>
      </c>
    </row>
    <row r="11" spans="2:12" x14ac:dyDescent="0.25">
      <c r="B11">
        <v>8</v>
      </c>
      <c r="C11">
        <v>88</v>
      </c>
      <c r="D11">
        <v>2</v>
      </c>
      <c r="E11">
        <v>7</v>
      </c>
      <c r="F11">
        <v>37</v>
      </c>
      <c r="G11">
        <v>31</v>
      </c>
      <c r="I11" s="1">
        <f t="shared" si="0"/>
        <v>2.2727272727272728E-2</v>
      </c>
      <c r="J11" s="1">
        <f t="shared" si="1"/>
        <v>7.9545454545454544E-2</v>
      </c>
      <c r="K11" s="1">
        <f t="shared" si="2"/>
        <v>0.42045454545454547</v>
      </c>
      <c r="L11" s="1">
        <f t="shared" si="3"/>
        <v>0.35227272727272729</v>
      </c>
    </row>
    <row r="12" spans="2:12" x14ac:dyDescent="0.25">
      <c r="B12">
        <v>9</v>
      </c>
      <c r="C12">
        <v>158</v>
      </c>
      <c r="D12">
        <v>2</v>
      </c>
      <c r="E12">
        <v>3</v>
      </c>
      <c r="F12">
        <v>50</v>
      </c>
      <c r="G12">
        <v>18</v>
      </c>
      <c r="I12" s="1">
        <f t="shared" si="0"/>
        <v>1.2658227848101266E-2</v>
      </c>
      <c r="J12" s="1">
        <f t="shared" si="1"/>
        <v>1.8987341772151899E-2</v>
      </c>
      <c r="K12" s="1">
        <f t="shared" si="2"/>
        <v>0.31645569620253167</v>
      </c>
      <c r="L12" s="1">
        <f t="shared" si="3"/>
        <v>0.11392405063291139</v>
      </c>
    </row>
    <row r="13" spans="2:12" x14ac:dyDescent="0.25">
      <c r="B13">
        <v>10</v>
      </c>
      <c r="C13">
        <v>102</v>
      </c>
      <c r="D13">
        <v>0</v>
      </c>
      <c r="E13">
        <v>8</v>
      </c>
      <c r="F13">
        <v>28</v>
      </c>
      <c r="G13">
        <v>12</v>
      </c>
      <c r="I13" s="1">
        <f t="shared" si="0"/>
        <v>0</v>
      </c>
      <c r="J13" s="1">
        <f t="shared" si="1"/>
        <v>7.8431372549019607E-2</v>
      </c>
      <c r="K13" s="1">
        <f t="shared" si="2"/>
        <v>0.27450980392156865</v>
      </c>
      <c r="L13" s="1">
        <f t="shared" si="3"/>
        <v>0.11764705882352941</v>
      </c>
    </row>
    <row r="14" spans="2:12" x14ac:dyDescent="0.25">
      <c r="B14">
        <v>11</v>
      </c>
      <c r="C14">
        <v>32</v>
      </c>
      <c r="D14">
        <v>0</v>
      </c>
      <c r="E14">
        <v>0</v>
      </c>
      <c r="F14">
        <v>11</v>
      </c>
      <c r="G14">
        <v>4</v>
      </c>
      <c r="I14" s="1">
        <f t="shared" si="0"/>
        <v>0</v>
      </c>
      <c r="J14" s="1">
        <f t="shared" si="1"/>
        <v>0</v>
      </c>
      <c r="K14" s="1">
        <f t="shared" si="2"/>
        <v>0.34375</v>
      </c>
      <c r="L14" s="1">
        <f t="shared" si="3"/>
        <v>0.125</v>
      </c>
    </row>
    <row r="15" spans="2:12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98"/>
  <sheetViews>
    <sheetView topLeftCell="A22" workbookViewId="0">
      <selection activeCell="E71" sqref="E71"/>
    </sheetView>
  </sheetViews>
  <sheetFormatPr defaultRowHeight="15" x14ac:dyDescent="0.25"/>
  <cols>
    <col min="2" max="2" width="16.5703125" bestFit="1" customWidth="1"/>
    <col min="4" max="4" width="1.140625" customWidth="1"/>
    <col min="5" max="5" width="16.5703125" bestFit="1" customWidth="1"/>
  </cols>
  <sheetData>
    <row r="6" spans="2:6" x14ac:dyDescent="0.25">
      <c r="B6" s="8" t="s">
        <v>1</v>
      </c>
      <c r="C6" s="8" t="s">
        <v>20</v>
      </c>
      <c r="D6" s="9"/>
      <c r="E6" s="8" t="s">
        <v>19</v>
      </c>
      <c r="F6" s="8" t="s">
        <v>20</v>
      </c>
    </row>
    <row r="7" spans="2:6" x14ac:dyDescent="0.25">
      <c r="B7" s="2" t="s">
        <v>10</v>
      </c>
      <c r="C7" s="5">
        <v>0.1835</v>
      </c>
      <c r="D7" s="11"/>
      <c r="E7" s="2" t="s">
        <v>10</v>
      </c>
      <c r="F7" s="5">
        <v>0.16059999999999999</v>
      </c>
    </row>
    <row r="8" spans="2:6" x14ac:dyDescent="0.25">
      <c r="B8" s="3" t="s">
        <v>11</v>
      </c>
      <c r="C8" s="6">
        <v>0.1232</v>
      </c>
      <c r="D8" s="10"/>
      <c r="E8" s="3" t="s">
        <v>11</v>
      </c>
      <c r="F8" s="6">
        <v>8.3900000000000002E-2</v>
      </c>
    </row>
    <row r="9" spans="2:6" x14ac:dyDescent="0.25">
      <c r="B9" s="3" t="s">
        <v>12</v>
      </c>
      <c r="C9" s="6">
        <v>6.4899999999999999E-2</v>
      </c>
      <c r="D9" s="10"/>
      <c r="E9" s="3" t="s">
        <v>12</v>
      </c>
      <c r="F9" s="6">
        <v>6.0999999999999999E-2</v>
      </c>
    </row>
    <row r="10" spans="2:6" x14ac:dyDescent="0.25">
      <c r="B10" s="3" t="s">
        <v>13</v>
      </c>
      <c r="C10" s="6">
        <v>1.7000000000000001E-2</v>
      </c>
      <c r="D10" s="10"/>
      <c r="E10" s="3" t="s">
        <v>13</v>
      </c>
      <c r="F10" s="6">
        <v>2.2599999999999999E-2</v>
      </c>
    </row>
    <row r="11" spans="2:6" x14ac:dyDescent="0.25">
      <c r="B11" s="3" t="s">
        <v>23</v>
      </c>
      <c r="C11" s="6">
        <v>5.3100000000000001E-2</v>
      </c>
      <c r="D11" s="10"/>
      <c r="E11" s="3" t="s">
        <v>14</v>
      </c>
      <c r="F11" s="6">
        <v>1.2999999999999999E-2</v>
      </c>
    </row>
    <row r="12" spans="2:6" x14ac:dyDescent="0.25">
      <c r="B12" s="3" t="s">
        <v>15</v>
      </c>
      <c r="C12" s="6">
        <v>2.07E-2</v>
      </c>
      <c r="D12" s="10"/>
      <c r="E12" s="3" t="s">
        <v>15</v>
      </c>
      <c r="F12" s="6">
        <v>2.75E-2</v>
      </c>
    </row>
    <row r="13" spans="2:6" x14ac:dyDescent="0.25">
      <c r="B13" s="3" t="s">
        <v>16</v>
      </c>
      <c r="C13" s="6">
        <v>0.17469999999999999</v>
      </c>
      <c r="D13" s="10"/>
      <c r="E13" s="3" t="s">
        <v>16</v>
      </c>
      <c r="F13" s="6">
        <v>0.1167</v>
      </c>
    </row>
    <row r="14" spans="2:6" x14ac:dyDescent="0.25">
      <c r="B14" s="3" t="s">
        <v>22</v>
      </c>
      <c r="C14" s="6">
        <v>0.10290000000000001</v>
      </c>
      <c r="D14" s="10"/>
      <c r="E14" s="3" t="s">
        <v>22</v>
      </c>
      <c r="F14" s="6">
        <v>6.1199999999999997E-2</v>
      </c>
    </row>
    <row r="15" spans="2:6" x14ac:dyDescent="0.25">
      <c r="B15" s="3" t="s">
        <v>17</v>
      </c>
      <c r="C15" s="6">
        <v>1.61E-2</v>
      </c>
      <c r="D15" s="10"/>
      <c r="E15" s="3" t="s">
        <v>17</v>
      </c>
      <c r="F15" s="6">
        <v>4.7699999999999999E-2</v>
      </c>
    </row>
    <row r="16" spans="2:6" x14ac:dyDescent="0.25">
      <c r="B16" s="3" t="s">
        <v>18</v>
      </c>
      <c r="C16" s="6">
        <v>0.1265</v>
      </c>
      <c r="D16" s="10"/>
      <c r="E16" s="3" t="s">
        <v>18</v>
      </c>
      <c r="F16" s="6">
        <v>0.16400000000000001</v>
      </c>
    </row>
    <row r="17" spans="2:6" x14ac:dyDescent="0.25">
      <c r="B17" s="4" t="s">
        <v>21</v>
      </c>
      <c r="C17" s="7">
        <v>0.1173</v>
      </c>
      <c r="D17" s="12"/>
      <c r="E17" s="4" t="s">
        <v>21</v>
      </c>
      <c r="F17" s="7">
        <v>0.24179999999999999</v>
      </c>
    </row>
    <row r="27" spans="2:6" x14ac:dyDescent="0.25">
      <c r="B27" s="8" t="s">
        <v>24</v>
      </c>
      <c r="C27" s="8" t="s">
        <v>20</v>
      </c>
      <c r="D27" s="9"/>
      <c r="E27" s="8" t="s">
        <v>25</v>
      </c>
      <c r="F27" s="8" t="s">
        <v>20</v>
      </c>
    </row>
    <row r="28" spans="2:6" x14ac:dyDescent="0.25">
      <c r="B28" s="2" t="s">
        <v>10</v>
      </c>
      <c r="C28" s="5">
        <v>0.16344886153846153</v>
      </c>
      <c r="D28" s="16"/>
      <c r="E28" s="14" t="s">
        <v>10</v>
      </c>
      <c r="F28" s="5">
        <v>0.16480990769230769</v>
      </c>
    </row>
    <row r="29" spans="2:6" x14ac:dyDescent="0.25">
      <c r="B29" s="3" t="s">
        <v>11</v>
      </c>
      <c r="C29" s="6">
        <v>0.11183393846153847</v>
      </c>
      <c r="D29" s="13"/>
      <c r="E29" s="15" t="s">
        <v>11</v>
      </c>
      <c r="F29" s="6">
        <v>7.988255384615385E-2</v>
      </c>
    </row>
    <row r="30" spans="2:6" x14ac:dyDescent="0.25">
      <c r="B30" s="3" t="s">
        <v>31</v>
      </c>
      <c r="C30" s="6">
        <v>8.3235507692307698E-2</v>
      </c>
      <c r="D30" s="13"/>
      <c r="E30" s="15" t="s">
        <v>31</v>
      </c>
      <c r="F30" s="6">
        <v>5.4349692307692307E-2</v>
      </c>
    </row>
    <row r="31" spans="2:6" x14ac:dyDescent="0.25">
      <c r="B31" s="3" t="s">
        <v>13</v>
      </c>
      <c r="C31" s="6">
        <v>1.944456E-2</v>
      </c>
      <c r="D31" s="13"/>
      <c r="E31" s="15" t="s">
        <v>13</v>
      </c>
      <c r="F31" s="6">
        <v>2.3024615384615383E-2</v>
      </c>
    </row>
    <row r="32" spans="2:6" x14ac:dyDescent="0.25">
      <c r="B32" s="3" t="s">
        <v>27</v>
      </c>
      <c r="C32" s="6">
        <v>1.3606298461538461E-2</v>
      </c>
      <c r="D32" s="13"/>
      <c r="E32" s="15" t="s">
        <v>27</v>
      </c>
      <c r="F32" s="6">
        <v>1.1379046153846153E-2</v>
      </c>
    </row>
    <row r="33" spans="2:6" x14ac:dyDescent="0.25">
      <c r="B33" s="3" t="s">
        <v>15</v>
      </c>
      <c r="C33" s="6">
        <v>2.3852203076923078E-2</v>
      </c>
      <c r="D33" s="13"/>
      <c r="E33" s="15" t="s">
        <v>28</v>
      </c>
      <c r="F33" s="6">
        <v>2.8061895384615385E-2</v>
      </c>
    </row>
    <row r="34" spans="2:6" x14ac:dyDescent="0.25">
      <c r="B34" s="3" t="s">
        <v>16</v>
      </c>
      <c r="C34" s="6">
        <v>0.17808879384615384</v>
      </c>
      <c r="D34" s="13"/>
      <c r="E34" s="15" t="s">
        <v>16</v>
      </c>
      <c r="F34" s="6">
        <v>0.10130210461538469</v>
      </c>
    </row>
    <row r="35" spans="2:6" x14ac:dyDescent="0.25">
      <c r="B35" s="3" t="s">
        <v>26</v>
      </c>
      <c r="C35" s="6">
        <v>5.2653261538461539E-2</v>
      </c>
      <c r="D35" s="13"/>
      <c r="E35" s="15" t="s">
        <v>26</v>
      </c>
      <c r="F35" s="6">
        <v>6.3281969230769231E-2</v>
      </c>
    </row>
    <row r="36" spans="2:6" x14ac:dyDescent="0.25">
      <c r="B36" s="3" t="s">
        <v>32</v>
      </c>
      <c r="C36" s="6">
        <v>1.9252113846153846E-2</v>
      </c>
      <c r="D36" s="13"/>
      <c r="E36" s="15" t="s">
        <v>32</v>
      </c>
      <c r="F36" s="6">
        <v>5.6088953846153845E-2</v>
      </c>
    </row>
    <row r="37" spans="2:6" x14ac:dyDescent="0.25">
      <c r="B37" s="3" t="s">
        <v>30</v>
      </c>
      <c r="C37" s="6">
        <v>0.14163676923076923</v>
      </c>
      <c r="D37" s="13"/>
      <c r="E37" s="15" t="s">
        <v>30</v>
      </c>
      <c r="F37" s="6">
        <v>0.17221120000000001</v>
      </c>
    </row>
    <row r="38" spans="2:6" x14ac:dyDescent="0.25">
      <c r="B38" s="4" t="s">
        <v>29</v>
      </c>
      <c r="C38" s="7">
        <v>0.19294769230769232</v>
      </c>
      <c r="D38" s="17"/>
      <c r="E38" s="18" t="s">
        <v>29</v>
      </c>
      <c r="F38" s="7">
        <v>0.24560806153846154</v>
      </c>
    </row>
    <row r="50" spans="2:16" x14ac:dyDescent="0.25">
      <c r="B50" s="23" t="s">
        <v>33</v>
      </c>
      <c r="C50" s="23" t="s">
        <v>20</v>
      </c>
      <c r="D50" s="29"/>
      <c r="E50" s="23" t="s">
        <v>34</v>
      </c>
      <c r="F50" s="23" t="s">
        <v>20</v>
      </c>
    </row>
    <row r="51" spans="2:16" x14ac:dyDescent="0.25">
      <c r="B51" s="25" t="s">
        <v>10</v>
      </c>
      <c r="C51" s="26">
        <v>0.15690000000000001</v>
      </c>
      <c r="D51" s="30"/>
      <c r="E51" s="25" t="s">
        <v>10</v>
      </c>
      <c r="F51" s="26">
        <v>0.16439999999999999</v>
      </c>
    </row>
    <row r="52" spans="2:16" x14ac:dyDescent="0.25">
      <c r="B52" s="24" t="s">
        <v>11</v>
      </c>
      <c r="C52" s="22">
        <v>9.3799999999999994E-2</v>
      </c>
      <c r="D52" s="31"/>
      <c r="E52" s="24" t="s">
        <v>11</v>
      </c>
      <c r="F52" s="22">
        <v>8.1900000000000001E-2</v>
      </c>
    </row>
    <row r="53" spans="2:16" x14ac:dyDescent="0.25">
      <c r="B53" s="24" t="s">
        <v>35</v>
      </c>
      <c r="C53" s="22">
        <v>7.1099999999999997E-2</v>
      </c>
      <c r="D53" s="31"/>
      <c r="E53" s="24" t="s">
        <v>35</v>
      </c>
      <c r="F53" s="22">
        <v>5.5899999999999998E-2</v>
      </c>
    </row>
    <row r="54" spans="2:16" x14ac:dyDescent="0.25">
      <c r="B54" s="24" t="s">
        <v>13</v>
      </c>
      <c r="C54" s="22">
        <v>2.18E-2</v>
      </c>
      <c r="D54" s="31"/>
      <c r="E54" s="24" t="s">
        <v>13</v>
      </c>
      <c r="F54" s="22">
        <v>2.2599999999999999E-2</v>
      </c>
      <c r="L54" s="19"/>
      <c r="M54" s="19"/>
      <c r="N54" s="19"/>
      <c r="O54" s="19"/>
      <c r="P54" s="19"/>
    </row>
    <row r="55" spans="2:16" x14ac:dyDescent="0.25">
      <c r="B55" s="24" t="s">
        <v>14</v>
      </c>
      <c r="C55" s="22">
        <v>1.52E-2</v>
      </c>
      <c r="D55" s="31"/>
      <c r="E55" s="24" t="s">
        <v>14</v>
      </c>
      <c r="F55" s="22">
        <v>1.12E-2</v>
      </c>
      <c r="L55" s="19"/>
      <c r="M55" s="19"/>
      <c r="N55" s="19"/>
      <c r="O55" s="19"/>
      <c r="P55" s="19"/>
    </row>
    <row r="56" spans="2:16" x14ac:dyDescent="0.25">
      <c r="B56" s="24" t="s">
        <v>15</v>
      </c>
      <c r="C56" s="22">
        <v>2.6599999999999999E-2</v>
      </c>
      <c r="D56" s="31"/>
      <c r="E56" s="24" t="s">
        <v>15</v>
      </c>
      <c r="F56" s="22">
        <v>2.75E-2</v>
      </c>
      <c r="L56" s="19"/>
      <c r="M56" s="19"/>
      <c r="N56" s="19"/>
      <c r="O56" s="20"/>
      <c r="P56" s="19"/>
    </row>
    <row r="57" spans="2:16" x14ac:dyDescent="0.25">
      <c r="B57" s="24" t="s">
        <v>16</v>
      </c>
      <c r="C57" s="22">
        <v>0.16190000000000004</v>
      </c>
      <c r="D57" s="31"/>
      <c r="E57" s="24" t="s">
        <v>16</v>
      </c>
      <c r="F57" s="22">
        <v>9.9599999999999994E-2</v>
      </c>
      <c r="L57" s="19"/>
      <c r="M57" s="19"/>
      <c r="N57" s="20"/>
      <c r="O57" s="20"/>
      <c r="P57" s="19"/>
    </row>
    <row r="58" spans="2:16" x14ac:dyDescent="0.25">
      <c r="B58" s="24" t="s">
        <v>37</v>
      </c>
      <c r="C58" s="22">
        <v>7.4099999999999999E-2</v>
      </c>
      <c r="D58" s="31"/>
      <c r="E58" s="24" t="s">
        <v>37</v>
      </c>
      <c r="F58" s="22">
        <v>5.7700000000000001E-2</v>
      </c>
      <c r="L58" s="19"/>
      <c r="M58" s="19"/>
      <c r="N58" s="19"/>
      <c r="O58" s="20"/>
      <c r="P58" s="19"/>
    </row>
    <row r="59" spans="2:16" x14ac:dyDescent="0.25">
      <c r="B59" s="24" t="s">
        <v>36</v>
      </c>
      <c r="C59" s="22">
        <v>3.49E-2</v>
      </c>
      <c r="D59" s="31"/>
      <c r="E59" s="24" t="s">
        <v>36</v>
      </c>
      <c r="F59" s="22">
        <v>5.2200000000000003E-2</v>
      </c>
      <c r="L59" s="19"/>
      <c r="M59" s="19"/>
      <c r="N59" s="19"/>
      <c r="O59" s="20"/>
      <c r="P59" s="19"/>
    </row>
    <row r="60" spans="2:16" x14ac:dyDescent="0.25">
      <c r="B60" s="24" t="s">
        <v>18</v>
      </c>
      <c r="C60" s="22">
        <v>0.15870000000000001</v>
      </c>
      <c r="D60" s="31"/>
      <c r="E60" s="24" t="s">
        <v>18</v>
      </c>
      <c r="F60" s="22">
        <v>0.1641</v>
      </c>
      <c r="L60" s="19"/>
      <c r="M60" s="19"/>
      <c r="N60" s="19"/>
      <c r="O60" s="20"/>
      <c r="P60" s="19"/>
    </row>
    <row r="61" spans="2:16" x14ac:dyDescent="0.25">
      <c r="B61" s="27" t="s">
        <v>21</v>
      </c>
      <c r="C61" s="28">
        <v>0.185</v>
      </c>
      <c r="D61" s="32"/>
      <c r="E61" s="27" t="s">
        <v>21</v>
      </c>
      <c r="F61" s="28">
        <v>0.26290000000000002</v>
      </c>
      <c r="L61" s="19"/>
      <c r="M61" s="19"/>
      <c r="N61" s="19"/>
      <c r="O61" s="20"/>
      <c r="P61" s="19"/>
    </row>
    <row r="62" spans="2:16" x14ac:dyDescent="0.25">
      <c r="L62" s="19"/>
      <c r="M62" s="19"/>
      <c r="N62" s="19"/>
      <c r="O62" s="20"/>
      <c r="P62" s="19"/>
    </row>
    <row r="63" spans="2:16" x14ac:dyDescent="0.25">
      <c r="L63" s="19"/>
      <c r="M63" s="19"/>
      <c r="N63" s="19"/>
      <c r="O63" s="20"/>
      <c r="P63" s="19"/>
    </row>
    <row r="64" spans="2:16" x14ac:dyDescent="0.25">
      <c r="L64" s="19"/>
      <c r="M64" s="19"/>
      <c r="N64" s="19"/>
      <c r="O64" s="20"/>
      <c r="P64" s="19"/>
    </row>
    <row r="65" spans="2:17" x14ac:dyDescent="0.25">
      <c r="L65" s="19"/>
      <c r="M65" s="19"/>
      <c r="N65" s="19"/>
      <c r="O65" s="20"/>
      <c r="P65" s="19"/>
    </row>
    <row r="66" spans="2:17" x14ac:dyDescent="0.25">
      <c r="L66" s="19"/>
      <c r="M66" s="19"/>
      <c r="N66" s="21"/>
      <c r="O66" s="19"/>
      <c r="P66" s="19"/>
    </row>
    <row r="67" spans="2:17" x14ac:dyDescent="0.25">
      <c r="L67" s="19"/>
      <c r="M67" s="19"/>
      <c r="N67" s="19"/>
      <c r="O67" s="19"/>
      <c r="P67" s="19"/>
    </row>
    <row r="71" spans="2:17" x14ac:dyDescent="0.25">
      <c r="N71" s="19"/>
      <c r="O71" s="19"/>
    </row>
    <row r="72" spans="2:17" x14ac:dyDescent="0.25">
      <c r="N72" s="19"/>
      <c r="O72" s="19"/>
    </row>
    <row r="73" spans="2:17" x14ac:dyDescent="0.25">
      <c r="N73" s="19"/>
      <c r="O73" s="19"/>
    </row>
    <row r="74" spans="2:17" x14ac:dyDescent="0.25">
      <c r="N74" s="19"/>
      <c r="O74" s="19"/>
    </row>
    <row r="75" spans="2:17" x14ac:dyDescent="0.25">
      <c r="B75" s="8" t="s">
        <v>40</v>
      </c>
      <c r="C75" s="8" t="s">
        <v>20</v>
      </c>
      <c r="D75" s="9"/>
      <c r="E75" s="8" t="s">
        <v>41</v>
      </c>
      <c r="F75" s="8" t="s">
        <v>20</v>
      </c>
      <c r="N75" s="19"/>
      <c r="O75" s="19"/>
    </row>
    <row r="76" spans="2:17" x14ac:dyDescent="0.25">
      <c r="B76" s="2" t="s">
        <v>10</v>
      </c>
      <c r="C76" s="26">
        <v>0.14811843076923076</v>
      </c>
      <c r="D76" s="35"/>
      <c r="E76" s="2" t="s">
        <v>10</v>
      </c>
      <c r="F76" s="26">
        <v>0.16391396923076923</v>
      </c>
      <c r="N76" s="19"/>
      <c r="O76" s="19"/>
    </row>
    <row r="77" spans="2:17" x14ac:dyDescent="0.25">
      <c r="B77" s="3" t="s">
        <v>43</v>
      </c>
      <c r="C77" s="22">
        <v>0.12937824615384616</v>
      </c>
      <c r="D77" s="36"/>
      <c r="E77" s="3" t="s">
        <v>43</v>
      </c>
      <c r="F77" s="22">
        <v>7.9355815384615391E-2</v>
      </c>
      <c r="N77" s="19"/>
      <c r="O77" s="19"/>
    </row>
    <row r="78" spans="2:17" x14ac:dyDescent="0.25">
      <c r="B78" s="3" t="s">
        <v>44</v>
      </c>
      <c r="C78" s="22">
        <v>8.3321076923076928E-2</v>
      </c>
      <c r="D78" s="36"/>
      <c r="E78" s="3" t="s">
        <v>44</v>
      </c>
      <c r="F78" s="22">
        <v>5.7862123076923073E-2</v>
      </c>
      <c r="N78" s="19"/>
      <c r="O78" s="19"/>
    </row>
    <row r="79" spans="2:17" x14ac:dyDescent="0.25">
      <c r="B79" s="3" t="s">
        <v>13</v>
      </c>
      <c r="C79" s="22">
        <v>2.1658686153846154E-2</v>
      </c>
      <c r="D79" s="36"/>
      <c r="E79" s="3" t="s">
        <v>13</v>
      </c>
      <c r="F79" s="22">
        <v>2.2392329230769229E-2</v>
      </c>
      <c r="K79" s="19"/>
      <c r="L79" s="19"/>
      <c r="M79" s="19"/>
      <c r="N79" s="19"/>
      <c r="O79" s="19"/>
      <c r="P79" s="19"/>
      <c r="Q79" s="19"/>
    </row>
    <row r="80" spans="2:17" x14ac:dyDescent="0.25">
      <c r="B80" s="3" t="s">
        <v>39</v>
      </c>
      <c r="C80" s="22">
        <v>8.6255169230769219E-3</v>
      </c>
      <c r="D80" s="36"/>
      <c r="E80" s="3" t="s">
        <v>14</v>
      </c>
      <c r="F80" s="22">
        <v>1.37E-2</v>
      </c>
      <c r="K80" s="19"/>
      <c r="L80" s="19"/>
      <c r="M80" s="19"/>
      <c r="N80" s="19"/>
      <c r="O80" s="19"/>
      <c r="P80" s="19"/>
      <c r="Q80" s="19"/>
    </row>
    <row r="81" spans="2:17" x14ac:dyDescent="0.25">
      <c r="B81" s="3" t="s">
        <v>15</v>
      </c>
      <c r="C81" s="22">
        <v>3.62648E-2</v>
      </c>
      <c r="D81" s="36"/>
      <c r="E81" s="3" t="s">
        <v>15</v>
      </c>
      <c r="F81" s="22">
        <v>2.5758393846153846E-2</v>
      </c>
      <c r="K81" s="19"/>
      <c r="L81" s="19"/>
      <c r="M81" s="19"/>
      <c r="N81" s="19"/>
      <c r="O81" s="21"/>
      <c r="P81" s="19"/>
      <c r="Q81" s="19"/>
    </row>
    <row r="82" spans="2:17" x14ac:dyDescent="0.25">
      <c r="B82" s="3" t="s">
        <v>16</v>
      </c>
      <c r="C82" s="22">
        <f>1-SUM(C76:C81)-SUM(C83:C86)</f>
        <v>0.2074600246153846</v>
      </c>
      <c r="D82" s="36"/>
      <c r="E82" s="3" t="s">
        <v>16</v>
      </c>
      <c r="F82" s="22">
        <f>1-SUM(F76:F81)-SUM(F83:F86)</f>
        <v>0.10779250769230764</v>
      </c>
      <c r="K82" s="19"/>
      <c r="L82" s="33"/>
      <c r="M82" s="19"/>
      <c r="N82" s="19"/>
      <c r="O82" s="34"/>
      <c r="P82" s="19"/>
      <c r="Q82" s="19"/>
    </row>
    <row r="83" spans="2:17" x14ac:dyDescent="0.25">
      <c r="B83" s="3" t="s">
        <v>38</v>
      </c>
      <c r="C83" s="22">
        <v>5.2026646153846154E-2</v>
      </c>
      <c r="D83" s="36"/>
      <c r="E83" s="3" t="s">
        <v>38</v>
      </c>
      <c r="F83" s="22">
        <v>6.5366769230769228E-2</v>
      </c>
      <c r="K83" s="19"/>
      <c r="L83" s="33"/>
      <c r="M83" s="19"/>
      <c r="N83" s="19"/>
      <c r="O83" s="34"/>
      <c r="P83" s="19"/>
      <c r="Q83" s="19"/>
    </row>
    <row r="84" spans="2:17" x14ac:dyDescent="0.25">
      <c r="B84" s="3" t="s">
        <v>45</v>
      </c>
      <c r="C84" s="22">
        <v>2.089531076923077E-2</v>
      </c>
      <c r="D84" s="36"/>
      <c r="E84" s="3" t="s">
        <v>45</v>
      </c>
      <c r="F84" s="22">
        <v>4.9972707692307695E-2</v>
      </c>
      <c r="K84" s="19"/>
      <c r="L84" s="33"/>
      <c r="M84" s="19"/>
      <c r="N84" s="19"/>
      <c r="O84" s="34"/>
      <c r="P84" s="19"/>
      <c r="Q84" s="19"/>
    </row>
    <row r="85" spans="2:17" x14ac:dyDescent="0.25">
      <c r="B85" s="3" t="s">
        <v>42</v>
      </c>
      <c r="C85" s="22">
        <v>0.12930990769230769</v>
      </c>
      <c r="D85" s="36"/>
      <c r="E85" s="3" t="s">
        <v>42</v>
      </c>
      <c r="F85" s="22">
        <v>0.16742107692307692</v>
      </c>
      <c r="K85" s="19"/>
      <c r="L85" s="33"/>
      <c r="M85" s="19"/>
      <c r="N85" s="19"/>
      <c r="O85" s="34"/>
      <c r="P85" s="19"/>
      <c r="Q85" s="19"/>
    </row>
    <row r="86" spans="2:17" x14ac:dyDescent="0.25">
      <c r="B86" s="4" t="s">
        <v>21</v>
      </c>
      <c r="C86" s="28">
        <v>0.16294135384615385</v>
      </c>
      <c r="D86" s="37"/>
      <c r="E86" s="4" t="s">
        <v>21</v>
      </c>
      <c r="F86" s="28">
        <v>0.2464643076923077</v>
      </c>
      <c r="K86" s="19"/>
      <c r="L86" s="33"/>
      <c r="M86" s="19"/>
      <c r="N86" s="19"/>
      <c r="O86" s="34"/>
      <c r="P86" s="19"/>
      <c r="Q86" s="19"/>
    </row>
    <row r="87" spans="2:17" x14ac:dyDescent="0.25">
      <c r="K87" s="19"/>
      <c r="L87" s="33"/>
      <c r="M87" s="19"/>
      <c r="N87" s="19"/>
      <c r="O87" s="34"/>
      <c r="P87" s="19"/>
      <c r="Q87" s="19"/>
    </row>
    <row r="88" spans="2:17" x14ac:dyDescent="0.25">
      <c r="K88" s="19"/>
      <c r="L88" s="19"/>
      <c r="M88" s="20"/>
      <c r="N88" s="20"/>
      <c r="O88" s="34"/>
      <c r="P88" s="19"/>
      <c r="Q88" s="19"/>
    </row>
    <row r="89" spans="2:17" x14ac:dyDescent="0.25">
      <c r="K89" s="19"/>
      <c r="L89" s="33"/>
      <c r="M89" s="19"/>
      <c r="N89" s="19"/>
      <c r="O89" s="34"/>
      <c r="P89" s="19"/>
      <c r="Q89" s="19"/>
    </row>
    <row r="90" spans="2:17" x14ac:dyDescent="0.25">
      <c r="K90" s="19"/>
      <c r="L90" s="33"/>
      <c r="M90" s="19"/>
      <c r="N90" s="19"/>
      <c r="O90" s="34"/>
      <c r="P90" s="19"/>
      <c r="Q90" s="19"/>
    </row>
    <row r="91" spans="2:17" x14ac:dyDescent="0.25">
      <c r="K91" s="19"/>
      <c r="L91" s="33"/>
      <c r="M91" s="19"/>
      <c r="N91" s="19"/>
      <c r="O91" s="34"/>
      <c r="P91" s="19"/>
      <c r="Q91" s="19"/>
    </row>
    <row r="92" spans="2:17" x14ac:dyDescent="0.25">
      <c r="K92" s="19"/>
      <c r="L92" s="33"/>
      <c r="M92" s="19"/>
      <c r="N92" s="20"/>
      <c r="O92" s="34"/>
      <c r="P92" s="19"/>
      <c r="Q92" s="19"/>
    </row>
    <row r="93" spans="2:17" x14ac:dyDescent="0.25">
      <c r="K93" s="19"/>
      <c r="L93" s="19"/>
      <c r="M93" s="20"/>
      <c r="N93" s="19"/>
      <c r="O93" s="34"/>
      <c r="P93" s="19"/>
      <c r="Q93" s="19"/>
    </row>
    <row r="94" spans="2:17" x14ac:dyDescent="0.25">
      <c r="K94" s="19"/>
      <c r="L94" s="19"/>
      <c r="M94" s="20"/>
      <c r="N94" s="20"/>
      <c r="O94" s="34"/>
      <c r="P94" s="19"/>
      <c r="Q94" s="19"/>
    </row>
    <row r="95" spans="2:17" x14ac:dyDescent="0.25">
      <c r="K95" s="19"/>
      <c r="L95" s="19"/>
      <c r="M95" s="19"/>
      <c r="N95" s="19"/>
      <c r="O95" s="19"/>
      <c r="P95" s="19"/>
      <c r="Q95" s="19"/>
    </row>
    <row r="96" spans="2:17" x14ac:dyDescent="0.25">
      <c r="K96" s="19"/>
      <c r="L96" s="19"/>
      <c r="M96" s="19"/>
      <c r="N96" s="19"/>
      <c r="O96" s="19"/>
      <c r="P96" s="19"/>
      <c r="Q96" s="19"/>
    </row>
    <row r="97" spans="11:17" x14ac:dyDescent="0.25">
      <c r="K97" s="19"/>
      <c r="L97" s="19"/>
      <c r="M97" s="19"/>
      <c r="N97" s="19"/>
      <c r="O97" s="19"/>
      <c r="P97" s="19"/>
      <c r="Q97" s="19"/>
    </row>
    <row r="98" spans="11:17" x14ac:dyDescent="0.25">
      <c r="K98" s="19"/>
      <c r="L98" s="19"/>
      <c r="M98" s="19"/>
      <c r="N98" s="19"/>
      <c r="O98" s="19"/>
      <c r="P98" s="19"/>
      <c r="Q98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9"/>
  <sheetViews>
    <sheetView topLeftCell="A55" workbookViewId="0">
      <selection activeCell="K23" sqref="K23"/>
    </sheetView>
  </sheetViews>
  <sheetFormatPr defaultRowHeight="15" x14ac:dyDescent="0.25"/>
  <cols>
    <col min="2" max="2" width="17.140625" customWidth="1"/>
    <col min="3" max="3" width="1.28515625" customWidth="1"/>
    <col min="4" max="4" width="11.42578125" bestFit="1" customWidth="1"/>
    <col min="5" max="5" width="1.140625" customWidth="1"/>
    <col min="6" max="6" width="14.5703125" bestFit="1" customWidth="1"/>
    <col min="7" max="7" width="1.5703125" customWidth="1"/>
    <col min="8" max="8" width="8.28515625" bestFit="1" customWidth="1"/>
    <col min="9" max="9" width="1.28515625" customWidth="1"/>
  </cols>
  <sheetData>
    <row r="3" spans="2:10" x14ac:dyDescent="0.25">
      <c r="B3" s="38" t="s">
        <v>46</v>
      </c>
      <c r="C3" s="39"/>
      <c r="D3" s="39"/>
      <c r="E3" s="39"/>
      <c r="F3" s="39"/>
      <c r="G3" s="39"/>
      <c r="H3" s="39"/>
      <c r="I3" s="39"/>
      <c r="J3" s="39"/>
    </row>
    <row r="4" spans="2:10" ht="3.75" customHeight="1" x14ac:dyDescent="0.25">
      <c r="B4" s="38"/>
      <c r="C4" s="39"/>
      <c r="D4" s="39"/>
      <c r="E4" s="39"/>
      <c r="F4" s="39"/>
      <c r="G4" s="39"/>
      <c r="H4" s="39"/>
      <c r="I4" s="39"/>
      <c r="J4" s="39"/>
    </row>
    <row r="5" spans="2:10" x14ac:dyDescent="0.25">
      <c r="B5" s="40" t="s">
        <v>47</v>
      </c>
      <c r="C5" s="2"/>
      <c r="D5" s="40" t="s">
        <v>4</v>
      </c>
      <c r="E5" s="2"/>
      <c r="F5" s="40" t="s">
        <v>48</v>
      </c>
      <c r="G5" s="2"/>
      <c r="H5" s="41" t="s">
        <v>49</v>
      </c>
      <c r="I5" s="2"/>
      <c r="J5" s="40" t="s">
        <v>50</v>
      </c>
    </row>
    <row r="6" spans="2:10" x14ac:dyDescent="0.25">
      <c r="B6" s="3" t="s">
        <v>51</v>
      </c>
      <c r="C6" s="3"/>
      <c r="D6" s="42">
        <v>0.185</v>
      </c>
      <c r="E6" s="42"/>
      <c r="F6" s="42">
        <v>0.26290000000000002</v>
      </c>
      <c r="G6" s="3"/>
      <c r="H6" s="43" t="s">
        <v>52</v>
      </c>
      <c r="I6" s="3"/>
      <c r="J6" s="44">
        <v>0</v>
      </c>
    </row>
    <row r="7" spans="2:10" x14ac:dyDescent="0.25">
      <c r="B7" s="3" t="s">
        <v>10</v>
      </c>
      <c r="C7" s="3"/>
      <c r="D7" s="42">
        <v>0.15690000000000001</v>
      </c>
      <c r="E7" s="42"/>
      <c r="F7" s="42">
        <v>0.16439999999999999</v>
      </c>
      <c r="G7" s="3"/>
      <c r="H7" s="45">
        <v>-0.44</v>
      </c>
      <c r="I7" s="3"/>
      <c r="J7" s="44">
        <v>0.66</v>
      </c>
    </row>
    <row r="8" spans="2:10" x14ac:dyDescent="0.25">
      <c r="B8" s="3" t="s">
        <v>53</v>
      </c>
      <c r="C8" s="3"/>
      <c r="D8" s="42">
        <v>0.15870000000000001</v>
      </c>
      <c r="E8" s="42"/>
      <c r="F8" s="42">
        <v>0.1641</v>
      </c>
      <c r="G8" s="3"/>
      <c r="H8" s="43" t="s">
        <v>54</v>
      </c>
      <c r="I8" s="3"/>
      <c r="J8" s="44">
        <v>0.71</v>
      </c>
    </row>
    <row r="9" spans="2:10" x14ac:dyDescent="0.25">
      <c r="B9" s="3" t="s">
        <v>11</v>
      </c>
      <c r="C9" s="3"/>
      <c r="D9" s="42">
        <v>9.3799999999999994E-2</v>
      </c>
      <c r="E9" s="42"/>
      <c r="F9" s="42">
        <v>8.1900000000000001E-2</v>
      </c>
      <c r="G9" s="3"/>
      <c r="H9" s="43" t="s">
        <v>55</v>
      </c>
      <c r="I9" s="3"/>
      <c r="J9" s="44">
        <v>0.26</v>
      </c>
    </row>
    <row r="10" spans="2:10" x14ac:dyDescent="0.25">
      <c r="B10" s="3" t="s">
        <v>56</v>
      </c>
      <c r="C10" s="3"/>
      <c r="D10" s="42">
        <v>7.1099999999999997E-2</v>
      </c>
      <c r="E10" s="42"/>
      <c r="F10" s="42">
        <v>5.5899999999999998E-2</v>
      </c>
      <c r="G10" s="3"/>
      <c r="H10" s="43" t="s">
        <v>57</v>
      </c>
      <c r="I10" s="3"/>
      <c r="J10" s="44">
        <v>0.08</v>
      </c>
    </row>
    <row r="11" spans="2:10" x14ac:dyDescent="0.25">
      <c r="B11" s="3" t="s">
        <v>26</v>
      </c>
      <c r="C11" s="3"/>
      <c r="D11" s="42">
        <v>7.4099999999999999E-2</v>
      </c>
      <c r="E11" s="42"/>
      <c r="F11" s="42">
        <v>5.7700000000000001E-2</v>
      </c>
      <c r="G11" s="3"/>
      <c r="H11" s="43" t="s">
        <v>58</v>
      </c>
      <c r="I11" s="3"/>
      <c r="J11" s="44">
        <v>0.08</v>
      </c>
    </row>
    <row r="12" spans="2:10" x14ac:dyDescent="0.25">
      <c r="B12" s="3" t="s">
        <v>15</v>
      </c>
      <c r="C12" s="3"/>
      <c r="D12" s="42">
        <v>2.6599999999999999E-2</v>
      </c>
      <c r="E12" s="42"/>
      <c r="F12" s="42">
        <v>2.75E-2</v>
      </c>
      <c r="G12" s="3"/>
      <c r="H12" s="43" t="s">
        <v>59</v>
      </c>
      <c r="I12" s="3"/>
      <c r="J12" s="44">
        <v>0.85</v>
      </c>
    </row>
    <row r="13" spans="2:10" x14ac:dyDescent="0.25">
      <c r="B13" s="3" t="s">
        <v>17</v>
      </c>
      <c r="C13" s="3"/>
      <c r="D13" s="42">
        <v>3.49E-2</v>
      </c>
      <c r="E13" s="42"/>
      <c r="F13" s="42">
        <v>5.2200000000000003E-2</v>
      </c>
      <c r="G13" s="3"/>
      <c r="H13" s="43" t="s">
        <v>60</v>
      </c>
      <c r="I13" s="3"/>
      <c r="J13" s="44">
        <v>0.09</v>
      </c>
    </row>
    <row r="14" spans="2:10" x14ac:dyDescent="0.25">
      <c r="B14" s="3" t="s">
        <v>13</v>
      </c>
      <c r="C14" s="3"/>
      <c r="D14" s="42">
        <v>2.18E-2</v>
      </c>
      <c r="E14" s="42"/>
      <c r="F14" s="42">
        <v>2.2599999999999999E-2</v>
      </c>
      <c r="G14" s="3"/>
      <c r="H14" s="43" t="s">
        <v>61</v>
      </c>
      <c r="I14" s="3"/>
      <c r="J14" s="44">
        <v>0.87</v>
      </c>
    </row>
    <row r="15" spans="2:10" x14ac:dyDescent="0.25">
      <c r="B15" s="3" t="s">
        <v>14</v>
      </c>
      <c r="C15" s="3"/>
      <c r="D15" s="42">
        <v>1.52E-2</v>
      </c>
      <c r="E15" s="42"/>
      <c r="F15" s="42">
        <v>1.12E-2</v>
      </c>
      <c r="G15" s="3"/>
      <c r="H15" s="43" t="s">
        <v>62</v>
      </c>
      <c r="I15" s="3"/>
      <c r="J15" s="44">
        <v>0.27</v>
      </c>
    </row>
    <row r="16" spans="2:10" x14ac:dyDescent="0.25">
      <c r="B16" s="3" t="s">
        <v>90</v>
      </c>
      <c r="C16" s="3"/>
      <c r="D16" s="42">
        <v>4.3700000000000003E-2</v>
      </c>
      <c r="E16" s="42"/>
      <c r="F16" s="42">
        <v>1.0200000000000001E-2</v>
      </c>
      <c r="G16" s="3"/>
      <c r="H16" s="43" t="s">
        <v>91</v>
      </c>
      <c r="I16" s="3"/>
      <c r="J16" s="44">
        <v>0</v>
      </c>
    </row>
    <row r="17" spans="2:10" x14ac:dyDescent="0.25">
      <c r="B17" s="40" t="s">
        <v>63</v>
      </c>
      <c r="C17" s="40"/>
      <c r="D17" s="41">
        <v>215</v>
      </c>
      <c r="E17" s="40"/>
      <c r="F17" s="41">
        <v>386</v>
      </c>
      <c r="G17" s="40"/>
      <c r="H17" s="46"/>
      <c r="I17" s="40"/>
      <c r="J17" s="40"/>
    </row>
    <row r="18" spans="2:10" x14ac:dyDescent="0.25">
      <c r="B18" s="47" t="s">
        <v>64</v>
      </c>
      <c r="C18" s="39"/>
      <c r="D18" s="39"/>
      <c r="E18" s="39"/>
      <c r="F18" s="39"/>
      <c r="G18" s="39"/>
      <c r="H18" s="39"/>
      <c r="I18" s="39"/>
      <c r="J18" s="39"/>
    </row>
    <row r="23" spans="2:10" x14ac:dyDescent="0.25">
      <c r="B23" s="38" t="s">
        <v>89</v>
      </c>
      <c r="C23" s="39"/>
      <c r="D23" s="39"/>
      <c r="E23" s="39"/>
      <c r="F23" s="39"/>
      <c r="G23" s="39"/>
      <c r="H23" s="39"/>
      <c r="I23" s="39"/>
      <c r="J23" s="39"/>
    </row>
    <row r="24" spans="2:10" ht="3.75" customHeight="1" x14ac:dyDescent="0.25">
      <c r="B24" s="38"/>
      <c r="C24" s="39"/>
      <c r="D24" s="39"/>
      <c r="E24" s="39"/>
      <c r="F24" s="39"/>
      <c r="G24" s="39"/>
      <c r="H24" s="39"/>
      <c r="I24" s="39"/>
      <c r="J24" s="39"/>
    </row>
    <row r="25" spans="2:10" x14ac:dyDescent="0.25">
      <c r="B25" s="40" t="s">
        <v>47</v>
      </c>
      <c r="C25" s="2"/>
      <c r="D25" s="40" t="s">
        <v>3</v>
      </c>
      <c r="E25" s="2"/>
      <c r="F25" s="40" t="s">
        <v>65</v>
      </c>
      <c r="G25" s="2"/>
      <c r="H25" s="41" t="s">
        <v>49</v>
      </c>
      <c r="I25" s="2"/>
      <c r="J25" s="40" t="s">
        <v>50</v>
      </c>
    </row>
    <row r="26" spans="2:10" x14ac:dyDescent="0.25">
      <c r="B26" s="3" t="s">
        <v>10</v>
      </c>
      <c r="C26" s="3"/>
      <c r="D26" s="48">
        <v>0.14811843076923076</v>
      </c>
      <c r="E26" s="42"/>
      <c r="F26" s="48">
        <v>0.16391396923076923</v>
      </c>
      <c r="G26" s="3"/>
      <c r="H26" s="49">
        <v>-0.66</v>
      </c>
      <c r="I26" s="43"/>
      <c r="J26" s="52">
        <v>0.51</v>
      </c>
    </row>
    <row r="27" spans="2:10" x14ac:dyDescent="0.25">
      <c r="B27" s="3" t="s">
        <v>53</v>
      </c>
      <c r="C27" s="3"/>
      <c r="D27" s="48">
        <v>0.12930990769230769</v>
      </c>
      <c r="E27" s="42"/>
      <c r="F27" s="48">
        <v>0.16742107692307692</v>
      </c>
      <c r="G27" s="3"/>
      <c r="H27" s="43" t="s">
        <v>66</v>
      </c>
      <c r="I27" s="43"/>
      <c r="J27" s="44" t="s">
        <v>67</v>
      </c>
    </row>
    <row r="28" spans="2:10" x14ac:dyDescent="0.25">
      <c r="B28" s="3" t="s">
        <v>11</v>
      </c>
      <c r="C28" s="3"/>
      <c r="D28" s="48">
        <v>0.12937824615384616</v>
      </c>
      <c r="E28" s="42"/>
      <c r="F28" s="48">
        <v>7.9355815384615391E-2</v>
      </c>
      <c r="G28" s="3"/>
      <c r="H28" s="43" t="s">
        <v>68</v>
      </c>
      <c r="I28" s="43"/>
      <c r="J28" s="44" t="s">
        <v>69</v>
      </c>
    </row>
    <row r="29" spans="2:10" x14ac:dyDescent="0.25">
      <c r="B29" s="3" t="s">
        <v>70</v>
      </c>
      <c r="C29" s="3"/>
      <c r="D29" s="48">
        <v>0.16294135384615385</v>
      </c>
      <c r="E29" s="42"/>
      <c r="F29" s="48">
        <v>0.2464643076923077</v>
      </c>
      <c r="G29" s="3"/>
      <c r="H29" s="43" t="s">
        <v>71</v>
      </c>
      <c r="I29" s="43"/>
      <c r="J29" s="44" t="s">
        <v>69</v>
      </c>
    </row>
    <row r="30" spans="2:10" x14ac:dyDescent="0.25">
      <c r="B30" s="3" t="s">
        <v>26</v>
      </c>
      <c r="C30" s="3"/>
      <c r="D30" s="48">
        <v>5.2026646153846154E-2</v>
      </c>
      <c r="E30" s="42"/>
      <c r="F30" s="48">
        <v>6.5366769230769228E-2</v>
      </c>
      <c r="G30" s="3"/>
      <c r="H30" s="49">
        <v>-1.03</v>
      </c>
      <c r="I30" s="43"/>
      <c r="J30" s="52" t="s">
        <v>72</v>
      </c>
    </row>
    <row r="31" spans="2:10" x14ac:dyDescent="0.25">
      <c r="B31" s="3" t="s">
        <v>56</v>
      </c>
      <c r="C31" s="3"/>
      <c r="D31" s="48">
        <v>8.3321076923076928E-2</v>
      </c>
      <c r="E31" s="42"/>
      <c r="F31" s="48">
        <v>5.7862123076923073E-2</v>
      </c>
      <c r="G31" s="3"/>
      <c r="H31" s="43" t="s">
        <v>73</v>
      </c>
      <c r="I31" s="43"/>
      <c r="J31" s="44" t="s">
        <v>74</v>
      </c>
    </row>
    <row r="32" spans="2:10" x14ac:dyDescent="0.25">
      <c r="B32" s="3" t="s">
        <v>75</v>
      </c>
      <c r="C32" s="3"/>
      <c r="D32" s="48">
        <v>8.4981600000000011E-3</v>
      </c>
      <c r="E32" s="42"/>
      <c r="F32" s="48">
        <v>2.6894086153846156E-3</v>
      </c>
      <c r="G32" s="3"/>
      <c r="H32" s="43" t="s">
        <v>76</v>
      </c>
      <c r="I32" s="43"/>
      <c r="J32" s="44" t="s">
        <v>77</v>
      </c>
    </row>
    <row r="33" spans="2:10" x14ac:dyDescent="0.25">
      <c r="B33" s="3" t="s">
        <v>15</v>
      </c>
      <c r="C33" s="3"/>
      <c r="D33" s="48">
        <v>3.62648E-2</v>
      </c>
      <c r="E33" s="42"/>
      <c r="F33" s="48">
        <v>2.5758393846153846E-2</v>
      </c>
      <c r="G33" s="3"/>
      <c r="H33" s="43" t="s">
        <v>78</v>
      </c>
      <c r="I33" s="43"/>
      <c r="J33" s="44" t="s">
        <v>79</v>
      </c>
    </row>
    <row r="34" spans="2:10" x14ac:dyDescent="0.25">
      <c r="B34" s="3" t="s">
        <v>13</v>
      </c>
      <c r="C34" s="3"/>
      <c r="D34" s="48">
        <v>2.1658686153846154E-2</v>
      </c>
      <c r="E34" s="42"/>
      <c r="F34" s="48">
        <v>2.2392329230769229E-2</v>
      </c>
      <c r="G34" s="3"/>
      <c r="H34" s="43" t="s">
        <v>80</v>
      </c>
      <c r="I34" s="43"/>
      <c r="J34" s="44" t="s">
        <v>81</v>
      </c>
    </row>
    <row r="35" spans="2:10" x14ac:dyDescent="0.25">
      <c r="B35" s="3" t="s">
        <v>17</v>
      </c>
      <c r="C35" s="3"/>
      <c r="D35" s="48">
        <v>2.089531076923077E-2</v>
      </c>
      <c r="E35" s="42"/>
      <c r="F35" s="48">
        <v>4.9972707692307695E-2</v>
      </c>
      <c r="G35" s="3"/>
      <c r="H35" s="43" t="s">
        <v>82</v>
      </c>
      <c r="I35" s="43"/>
      <c r="J35" s="44" t="s">
        <v>83</v>
      </c>
    </row>
    <row r="36" spans="2:10" x14ac:dyDescent="0.25">
      <c r="B36" s="3" t="s">
        <v>39</v>
      </c>
      <c r="C36" s="3"/>
      <c r="D36" s="48">
        <v>8.6255169230769219E-3</v>
      </c>
      <c r="E36" s="42"/>
      <c r="F36" s="48">
        <v>9.680409230769231E-3</v>
      </c>
      <c r="G36" s="3"/>
      <c r="H36" s="43" t="s">
        <v>84</v>
      </c>
      <c r="I36" s="43"/>
      <c r="J36" s="44" t="s">
        <v>85</v>
      </c>
    </row>
    <row r="37" spans="2:10" x14ac:dyDescent="0.25">
      <c r="B37" s="3" t="s">
        <v>86</v>
      </c>
      <c r="C37" s="3"/>
      <c r="D37" s="48">
        <v>2.8904313846153848E-3</v>
      </c>
      <c r="E37" s="42"/>
      <c r="F37" s="48">
        <v>2.6620541538461538E-3</v>
      </c>
      <c r="G37" s="3"/>
      <c r="H37" s="43" t="s">
        <v>87</v>
      </c>
      <c r="I37" s="43"/>
      <c r="J37" s="44" t="s">
        <v>85</v>
      </c>
    </row>
    <row r="38" spans="2:10" x14ac:dyDescent="0.25">
      <c r="B38" s="3" t="s">
        <v>14</v>
      </c>
      <c r="C38" s="3"/>
      <c r="D38" s="42">
        <v>5.5920461538461535E-3</v>
      </c>
      <c r="E38" s="42"/>
      <c r="F38" s="42">
        <v>1.370961846153846E-2</v>
      </c>
      <c r="G38" s="3"/>
      <c r="H38" s="43" t="s">
        <v>88</v>
      </c>
      <c r="I38" s="43"/>
      <c r="J38" s="44" t="s">
        <v>79</v>
      </c>
    </row>
    <row r="39" spans="2:10" x14ac:dyDescent="0.25">
      <c r="B39" s="4" t="s">
        <v>90</v>
      </c>
      <c r="C39" s="4"/>
      <c r="D39" s="48">
        <v>8.4699999999999998E-2</v>
      </c>
      <c r="E39" s="50"/>
      <c r="F39" s="48">
        <v>1.2200000000000001E-2</v>
      </c>
      <c r="G39" s="4"/>
      <c r="H39" s="51" t="s">
        <v>92</v>
      </c>
      <c r="I39" s="51"/>
      <c r="J39" s="53" t="s">
        <v>69</v>
      </c>
    </row>
    <row r="40" spans="2:10" x14ac:dyDescent="0.25">
      <c r="B40" s="40" t="s">
        <v>63</v>
      </c>
      <c r="C40" s="40"/>
      <c r="D40" s="41">
        <v>82</v>
      </c>
      <c r="E40" s="40"/>
      <c r="F40" s="41">
        <v>519</v>
      </c>
      <c r="G40" s="40"/>
      <c r="H40" s="46"/>
      <c r="I40" s="40"/>
      <c r="J40" s="40"/>
    </row>
    <row r="41" spans="2:10" x14ac:dyDescent="0.25">
      <c r="B41" s="47" t="s">
        <v>64</v>
      </c>
      <c r="C41" s="39"/>
      <c r="D41" s="39"/>
      <c r="E41" s="39"/>
      <c r="F41" s="39"/>
      <c r="G41" s="39"/>
      <c r="H41" s="39"/>
      <c r="I41" s="39"/>
      <c r="J41" s="39"/>
    </row>
    <row r="45" spans="2:10" x14ac:dyDescent="0.25">
      <c r="B45" s="38" t="s">
        <v>104</v>
      </c>
      <c r="C45" s="39"/>
      <c r="D45" s="39"/>
      <c r="E45" s="39"/>
      <c r="F45" s="39"/>
      <c r="G45" s="39"/>
      <c r="H45" s="39"/>
      <c r="I45" s="39"/>
      <c r="J45" s="39"/>
    </row>
    <row r="46" spans="2:10" ht="4.5" customHeight="1" x14ac:dyDescent="0.25">
      <c r="B46" s="38"/>
      <c r="C46" s="39"/>
      <c r="D46" s="39"/>
      <c r="E46" s="39"/>
      <c r="F46" s="39"/>
      <c r="G46" s="39"/>
      <c r="H46" s="39"/>
      <c r="I46" s="39"/>
      <c r="J46" s="39"/>
    </row>
    <row r="47" spans="2:10" x14ac:dyDescent="0.25">
      <c r="B47" s="40" t="s">
        <v>47</v>
      </c>
      <c r="C47" s="2"/>
      <c r="D47" s="40" t="s">
        <v>93</v>
      </c>
      <c r="E47" s="2"/>
      <c r="F47" s="40" t="s">
        <v>94</v>
      </c>
      <c r="G47" s="2"/>
      <c r="H47" s="41" t="s">
        <v>49</v>
      </c>
      <c r="I47" s="2"/>
      <c r="J47" s="40" t="s">
        <v>50</v>
      </c>
    </row>
    <row r="48" spans="2:10" x14ac:dyDescent="0.25">
      <c r="B48" s="3" t="s">
        <v>51</v>
      </c>
      <c r="C48" s="3"/>
      <c r="D48" s="42">
        <v>0.1954619076923077</v>
      </c>
      <c r="E48" s="42"/>
      <c r="F48" s="42">
        <v>0.24568692307692308</v>
      </c>
      <c r="G48" s="3"/>
      <c r="H48" s="43" t="s">
        <v>95</v>
      </c>
      <c r="I48" s="3"/>
      <c r="J48" s="44">
        <v>0.03</v>
      </c>
    </row>
    <row r="49" spans="2:10" x14ac:dyDescent="0.25">
      <c r="B49" s="3" t="s">
        <v>10</v>
      </c>
      <c r="C49" s="3"/>
      <c r="D49" s="42">
        <v>0.16603206153846153</v>
      </c>
      <c r="E49" s="42"/>
      <c r="F49" s="42">
        <v>0.16110243076923078</v>
      </c>
      <c r="G49" s="3"/>
      <c r="H49" s="45">
        <v>0.25</v>
      </c>
      <c r="I49" s="3"/>
      <c r="J49" s="44">
        <v>0.8</v>
      </c>
    </row>
    <row r="50" spans="2:10" x14ac:dyDescent="0.25">
      <c r="B50" s="3" t="s">
        <v>53</v>
      </c>
      <c r="C50" s="3"/>
      <c r="D50" s="42">
        <v>0.13503772307692308</v>
      </c>
      <c r="E50" s="42"/>
      <c r="F50" s="42">
        <v>0.17042686153846154</v>
      </c>
      <c r="G50" s="3"/>
      <c r="H50" s="43" t="s">
        <v>96</v>
      </c>
      <c r="I50" s="3"/>
      <c r="J50" s="44">
        <v>0.04</v>
      </c>
    </row>
    <row r="51" spans="2:10" x14ac:dyDescent="0.25">
      <c r="B51" s="3" t="s">
        <v>11</v>
      </c>
      <c r="C51" s="3"/>
      <c r="D51" s="42">
        <v>0.10135261538461539</v>
      </c>
      <c r="E51" s="42"/>
      <c r="F51" s="42">
        <v>8.074738461538461E-2</v>
      </c>
      <c r="G51" s="3"/>
      <c r="H51" s="43" t="s">
        <v>97</v>
      </c>
      <c r="I51" s="3"/>
      <c r="J51" s="44">
        <v>0.08</v>
      </c>
    </row>
    <row r="52" spans="2:10" x14ac:dyDescent="0.25">
      <c r="B52" s="3" t="s">
        <v>56</v>
      </c>
      <c r="C52" s="3"/>
      <c r="D52" s="42">
        <v>7.9973384615384613E-2</v>
      </c>
      <c r="E52" s="42"/>
      <c r="F52" s="42">
        <v>5.575203076923077E-2</v>
      </c>
      <c r="G52" s="3"/>
      <c r="H52" s="43" t="s">
        <v>98</v>
      </c>
      <c r="I52" s="3"/>
      <c r="J52" s="44">
        <v>0.01</v>
      </c>
    </row>
    <row r="53" spans="2:10" x14ac:dyDescent="0.25">
      <c r="B53" s="3" t="s">
        <v>26</v>
      </c>
      <c r="C53" s="3"/>
      <c r="D53" s="42">
        <v>5.5943692307692305E-2</v>
      </c>
      <c r="E53" s="42"/>
      <c r="F53" s="42">
        <v>6.5195323076923078E-2</v>
      </c>
      <c r="G53" s="3"/>
      <c r="H53" s="43" t="s">
        <v>99</v>
      </c>
      <c r="I53" s="3"/>
      <c r="J53" s="44">
        <v>0.38</v>
      </c>
    </row>
    <row r="54" spans="2:10" x14ac:dyDescent="0.25">
      <c r="B54" s="3" t="s">
        <v>15</v>
      </c>
      <c r="C54" s="3"/>
      <c r="D54" s="42">
        <v>2.1324178461538463E-2</v>
      </c>
      <c r="E54" s="42"/>
      <c r="F54" s="42">
        <v>2.8662563076923078E-2</v>
      </c>
      <c r="G54" s="3"/>
      <c r="H54" s="43" t="s">
        <v>100</v>
      </c>
      <c r="I54" s="3"/>
      <c r="J54" s="44">
        <v>0.17</v>
      </c>
    </row>
    <row r="55" spans="2:10" x14ac:dyDescent="0.25">
      <c r="B55" s="3" t="s">
        <v>17</v>
      </c>
      <c r="C55" s="3"/>
      <c r="D55" s="42">
        <v>2.0882655384615385E-2</v>
      </c>
      <c r="E55" s="42"/>
      <c r="F55" s="42">
        <v>5.5509692307692308E-2</v>
      </c>
      <c r="G55" s="3"/>
      <c r="H55" s="43" t="s">
        <v>101</v>
      </c>
      <c r="I55" s="3"/>
      <c r="J55" s="44">
        <v>0</v>
      </c>
    </row>
    <row r="56" spans="2:10" x14ac:dyDescent="0.25">
      <c r="B56" s="3" t="s">
        <v>13</v>
      </c>
      <c r="C56" s="3"/>
      <c r="D56" s="42">
        <v>1.9535344615384614E-2</v>
      </c>
      <c r="E56" s="42"/>
      <c r="F56" s="42">
        <v>2.326212923076923E-2</v>
      </c>
      <c r="G56" s="3"/>
      <c r="H56" s="43" t="s">
        <v>102</v>
      </c>
      <c r="I56" s="3"/>
      <c r="J56" s="44">
        <v>0.49</v>
      </c>
    </row>
    <row r="57" spans="2:10" x14ac:dyDescent="0.25">
      <c r="B57" s="3" t="s">
        <v>14</v>
      </c>
      <c r="C57" s="3"/>
      <c r="D57" s="42">
        <v>1.4442227692307692E-2</v>
      </c>
      <c r="E57" s="42"/>
      <c r="F57" s="42">
        <v>1.1999196923076924E-2</v>
      </c>
      <c r="G57" s="3"/>
      <c r="H57" s="43" t="s">
        <v>103</v>
      </c>
      <c r="I57" s="3"/>
      <c r="J57" s="44">
        <v>0.56000000000000005</v>
      </c>
    </row>
    <row r="58" spans="2:10" x14ac:dyDescent="0.25">
      <c r="B58" s="3" t="s">
        <v>90</v>
      </c>
      <c r="C58" s="3"/>
      <c r="D58" s="42">
        <v>6.1600000000000002E-2</v>
      </c>
      <c r="E58" s="42"/>
      <c r="F58" s="42">
        <v>1.09E-2</v>
      </c>
      <c r="G58" s="3"/>
      <c r="H58" s="43" t="s">
        <v>105</v>
      </c>
      <c r="I58" s="3"/>
      <c r="J58" s="44">
        <v>0</v>
      </c>
    </row>
    <row r="59" spans="2:10" x14ac:dyDescent="0.25">
      <c r="B59" s="40" t="s">
        <v>63</v>
      </c>
      <c r="C59" s="40"/>
      <c r="D59" s="41">
        <v>134</v>
      </c>
      <c r="E59" s="40"/>
      <c r="F59" s="41">
        <v>468</v>
      </c>
      <c r="G59" s="40"/>
      <c r="H59" s="46"/>
      <c r="I59" s="40"/>
      <c r="J59" s="40"/>
    </row>
    <row r="60" spans="2:10" x14ac:dyDescent="0.25">
      <c r="B60" s="47" t="s">
        <v>64</v>
      </c>
      <c r="C60" s="39"/>
      <c r="D60" s="39"/>
      <c r="E60" s="39"/>
      <c r="F60" s="39"/>
      <c r="G60" s="39"/>
      <c r="H60" s="39"/>
      <c r="I60" s="39"/>
      <c r="J60" s="39"/>
    </row>
    <row r="64" spans="2:10" x14ac:dyDescent="0.25">
      <c r="B64" s="38" t="s">
        <v>115</v>
      </c>
      <c r="C64" s="39"/>
      <c r="D64" s="39"/>
      <c r="E64" s="39"/>
      <c r="F64" s="39"/>
      <c r="G64" s="39"/>
      <c r="H64" s="39"/>
      <c r="I64" s="39"/>
      <c r="J64" s="39"/>
    </row>
    <row r="65" spans="2:10" ht="6" customHeight="1" x14ac:dyDescent="0.25">
      <c r="B65" s="38"/>
      <c r="C65" s="39"/>
      <c r="D65" s="39"/>
      <c r="E65" s="39"/>
      <c r="F65" s="39"/>
      <c r="G65" s="39"/>
      <c r="H65" s="39"/>
      <c r="I65" s="39"/>
      <c r="J65" s="39"/>
    </row>
    <row r="66" spans="2:10" x14ac:dyDescent="0.25">
      <c r="B66" s="40" t="s">
        <v>47</v>
      </c>
      <c r="C66" s="2"/>
      <c r="D66" s="40" t="s">
        <v>1</v>
      </c>
      <c r="E66" s="2"/>
      <c r="F66" s="40" t="s">
        <v>19</v>
      </c>
      <c r="G66" s="2"/>
      <c r="H66" s="41" t="s">
        <v>49</v>
      </c>
      <c r="I66" s="2"/>
      <c r="J66" s="40" t="s">
        <v>50</v>
      </c>
    </row>
    <row r="67" spans="2:10" x14ac:dyDescent="0.25">
      <c r="B67" s="3" t="s">
        <v>10</v>
      </c>
      <c r="C67" s="3"/>
      <c r="D67" s="42">
        <v>0.18347916923076923</v>
      </c>
      <c r="E67" s="42"/>
      <c r="F67" s="48">
        <v>0.16063938461538463</v>
      </c>
      <c r="G67" s="3"/>
      <c r="H67" s="43" t="s">
        <v>106</v>
      </c>
      <c r="I67" s="54"/>
      <c r="J67" s="44">
        <v>0.56999999999999995</v>
      </c>
    </row>
    <row r="68" spans="2:10" x14ac:dyDescent="0.25">
      <c r="B68" s="3" t="s">
        <v>53</v>
      </c>
      <c r="C68" s="3"/>
      <c r="D68" s="42">
        <v>0.1265335076923077</v>
      </c>
      <c r="E68" s="42"/>
      <c r="F68" s="48">
        <v>0.16395221538461538</v>
      </c>
      <c r="G68" s="3"/>
      <c r="H68" s="43" t="s">
        <v>107</v>
      </c>
      <c r="I68" s="54"/>
      <c r="J68" s="44">
        <v>0.28999999999999998</v>
      </c>
    </row>
    <row r="69" spans="2:10" x14ac:dyDescent="0.25">
      <c r="B69" s="3" t="s">
        <v>11</v>
      </c>
      <c r="C69" s="3"/>
      <c r="D69" s="42">
        <v>0.12323538461538462</v>
      </c>
      <c r="E69" s="42"/>
      <c r="F69" s="48">
        <v>8.3880338461538459E-2</v>
      </c>
      <c r="G69" s="3"/>
      <c r="H69" s="43" t="s">
        <v>108</v>
      </c>
      <c r="I69" s="54"/>
      <c r="J69" s="44">
        <v>0.06</v>
      </c>
    </row>
    <row r="70" spans="2:10" x14ac:dyDescent="0.25">
      <c r="B70" s="3" t="s">
        <v>70</v>
      </c>
      <c r="C70" s="3"/>
      <c r="D70" s="42">
        <v>0.11731929230769231</v>
      </c>
      <c r="E70" s="42"/>
      <c r="F70" s="48">
        <v>0.24184972307692307</v>
      </c>
      <c r="G70" s="3"/>
      <c r="H70" s="43" t="s">
        <v>71</v>
      </c>
      <c r="I70" s="54"/>
      <c r="J70" s="44">
        <v>0</v>
      </c>
    </row>
    <row r="71" spans="2:10" x14ac:dyDescent="0.25">
      <c r="B71" s="3" t="s">
        <v>26</v>
      </c>
      <c r="C71" s="3"/>
      <c r="D71" s="42">
        <v>0.10293901538461539</v>
      </c>
      <c r="E71" s="42"/>
      <c r="F71" s="48">
        <v>6.1151384615384614E-2</v>
      </c>
      <c r="G71" s="3"/>
      <c r="H71" s="43" t="s">
        <v>109</v>
      </c>
      <c r="I71" s="54"/>
      <c r="J71" s="44">
        <v>0.02</v>
      </c>
    </row>
    <row r="72" spans="2:10" x14ac:dyDescent="0.25">
      <c r="B72" s="3" t="s">
        <v>56</v>
      </c>
      <c r="C72" s="3"/>
      <c r="D72" s="42">
        <v>6.4867138461538465E-2</v>
      </c>
      <c r="E72" s="42"/>
      <c r="F72" s="48">
        <v>6.1023169230769232E-2</v>
      </c>
      <c r="G72" s="3"/>
      <c r="H72" s="43" t="s">
        <v>110</v>
      </c>
      <c r="I72" s="54"/>
      <c r="J72" s="44">
        <v>0.75</v>
      </c>
    </row>
    <row r="73" spans="2:10" x14ac:dyDescent="0.25">
      <c r="B73" s="3" t="s">
        <v>75</v>
      </c>
      <c r="C73" s="3"/>
      <c r="D73" s="42">
        <v>5.3127261538461541E-2</v>
      </c>
      <c r="E73" s="42"/>
      <c r="F73" s="48">
        <v>5.9657692307692309E-4</v>
      </c>
      <c r="G73" s="3"/>
      <c r="H73" s="43" t="s">
        <v>111</v>
      </c>
      <c r="I73" s="54"/>
      <c r="J73" s="44">
        <v>0</v>
      </c>
    </row>
    <row r="74" spans="2:10" x14ac:dyDescent="0.25">
      <c r="B74" s="3" t="s">
        <v>15</v>
      </c>
      <c r="C74" s="3"/>
      <c r="D74" s="42">
        <v>2.0713006153846154E-2</v>
      </c>
      <c r="E74" s="42"/>
      <c r="F74" s="48">
        <v>2.7519843076923078E-2</v>
      </c>
      <c r="G74" s="3"/>
      <c r="H74" s="43" t="s">
        <v>112</v>
      </c>
      <c r="I74" s="54"/>
      <c r="J74" s="44">
        <v>0.54</v>
      </c>
    </row>
    <row r="75" spans="2:10" x14ac:dyDescent="0.25">
      <c r="B75" s="3" t="s">
        <v>13</v>
      </c>
      <c r="C75" s="3"/>
      <c r="D75" s="42">
        <v>1.7046713846153846E-2</v>
      </c>
      <c r="E75" s="42"/>
      <c r="F75" s="48">
        <v>2.2577181538461537E-2</v>
      </c>
      <c r="G75" s="3"/>
      <c r="H75" s="43" t="s">
        <v>113</v>
      </c>
      <c r="I75" s="54"/>
      <c r="J75" s="44">
        <v>0.59</v>
      </c>
    </row>
    <row r="76" spans="2:10" x14ac:dyDescent="0.25">
      <c r="B76" s="3" t="s">
        <v>17</v>
      </c>
      <c r="C76" s="3"/>
      <c r="D76" s="42">
        <v>1.6063215384615383E-2</v>
      </c>
      <c r="E76" s="42"/>
      <c r="F76" s="48">
        <v>4.766129230769231E-2</v>
      </c>
      <c r="G76" s="3"/>
      <c r="H76" s="43" t="s">
        <v>114</v>
      </c>
      <c r="I76" s="54"/>
      <c r="J76" s="44">
        <v>0.15</v>
      </c>
    </row>
    <row r="77" spans="2:10" x14ac:dyDescent="0.25">
      <c r="B77" s="3" t="s">
        <v>90</v>
      </c>
      <c r="C77" s="3"/>
      <c r="D77" s="42">
        <v>9.6000000000000002E-2</v>
      </c>
      <c r="E77" s="42"/>
      <c r="F77" s="48">
        <v>1.8100000000000002E-2</v>
      </c>
      <c r="G77" s="3"/>
      <c r="H77" s="43" t="s">
        <v>116</v>
      </c>
      <c r="I77" s="54"/>
      <c r="J77" s="44">
        <v>0</v>
      </c>
    </row>
    <row r="78" spans="2:10" x14ac:dyDescent="0.25">
      <c r="B78" s="40" t="s">
        <v>63</v>
      </c>
      <c r="C78" s="40"/>
      <c r="D78" s="41">
        <v>33</v>
      </c>
      <c r="E78" s="40"/>
      <c r="F78" s="41">
        <v>569</v>
      </c>
      <c r="G78" s="40"/>
      <c r="H78" s="46"/>
      <c r="I78" s="40"/>
      <c r="J78" s="40"/>
    </row>
    <row r="79" spans="2:10" x14ac:dyDescent="0.25">
      <c r="B79" s="47" t="s">
        <v>64</v>
      </c>
      <c r="C79" s="39"/>
      <c r="D79" s="39"/>
      <c r="E79" s="39"/>
      <c r="F79" s="39"/>
      <c r="G79" s="39"/>
      <c r="H79" s="39"/>
      <c r="I79" s="39"/>
      <c r="J79" s="39"/>
    </row>
  </sheetData>
  <pageMargins left="0.7" right="0.7" top="0.75" bottom="0.75" header="0.3" footer="0.3"/>
  <pageSetup orientation="portrait" r:id="rId1"/>
  <ignoredErrors>
    <ignoredError sqref="H8:H15 H32:H38 J27:J39 H53:H58 H67:H7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7" zoomScaleNormal="100" workbookViewId="0">
      <selection activeCell="J4" sqref="J4:K45"/>
    </sheetView>
  </sheetViews>
  <sheetFormatPr defaultRowHeight="15" x14ac:dyDescent="0.25"/>
  <cols>
    <col min="2" max="3" width="15.7109375" customWidth="1"/>
    <col min="4" max="4" width="11.7109375" customWidth="1"/>
    <col min="5" max="5" width="9" customWidth="1"/>
    <col min="10" max="10" width="9.28515625" bestFit="1" customWidth="1"/>
    <col min="11" max="11" width="11.5703125" style="56" bestFit="1" customWidth="1"/>
    <col min="17" max="17" width="9.140625" style="56"/>
  </cols>
  <sheetData>
    <row r="1" spans="1:24" x14ac:dyDescent="0.25">
      <c r="A1" t="s">
        <v>162</v>
      </c>
      <c r="G1" t="s">
        <v>168</v>
      </c>
      <c r="M1" t="s">
        <v>170</v>
      </c>
      <c r="N1" t="s">
        <v>171</v>
      </c>
      <c r="O1" t="s">
        <v>171</v>
      </c>
    </row>
    <row r="2" spans="1:24" x14ac:dyDescent="0.25">
      <c r="A2" t="s">
        <v>117</v>
      </c>
      <c r="B2" t="s">
        <v>212</v>
      </c>
      <c r="C2" t="s">
        <v>164</v>
      </c>
      <c r="D2" t="s">
        <v>166</v>
      </c>
      <c r="E2" t="s">
        <v>167</v>
      </c>
      <c r="G2" t="s">
        <v>117</v>
      </c>
      <c r="H2" t="s">
        <v>213</v>
      </c>
      <c r="I2" t="s">
        <v>214</v>
      </c>
      <c r="J2" t="s">
        <v>169</v>
      </c>
      <c r="K2" s="56" t="s">
        <v>167</v>
      </c>
      <c r="M2" t="s">
        <v>117</v>
      </c>
      <c r="N2" t="s">
        <v>215</v>
      </c>
      <c r="O2" t="s">
        <v>216</v>
      </c>
      <c r="P2" t="s">
        <v>169</v>
      </c>
      <c r="Q2" s="56" t="s">
        <v>167</v>
      </c>
    </row>
    <row r="3" spans="1:24" x14ac:dyDescent="0.25">
      <c r="A3" t="s">
        <v>165</v>
      </c>
      <c r="B3" s="56">
        <v>124</v>
      </c>
      <c r="C3" s="56">
        <v>476</v>
      </c>
      <c r="D3" s="56"/>
      <c r="E3" s="56"/>
      <c r="H3">
        <v>535</v>
      </c>
      <c r="N3">
        <v>36</v>
      </c>
      <c r="O3">
        <v>564</v>
      </c>
    </row>
    <row r="4" spans="1:24" x14ac:dyDescent="0.25">
      <c r="A4" t="s">
        <v>120</v>
      </c>
      <c r="B4" s="56">
        <v>11100000</v>
      </c>
      <c r="C4" s="56">
        <v>675427</v>
      </c>
      <c r="D4" s="57">
        <v>-5.59</v>
      </c>
      <c r="E4" s="57">
        <v>0</v>
      </c>
      <c r="G4" t="s">
        <v>120</v>
      </c>
      <c r="H4">
        <v>7945129</v>
      </c>
      <c r="I4">
        <v>5233009</v>
      </c>
      <c r="J4" s="57">
        <v>-2.63</v>
      </c>
      <c r="K4" s="57">
        <v>8.8000000000000005E-3</v>
      </c>
      <c r="M4" t="s">
        <v>120</v>
      </c>
      <c r="N4">
        <v>7796296</v>
      </c>
      <c r="O4">
        <v>5379964</v>
      </c>
      <c r="P4" s="57">
        <v>-1.78</v>
      </c>
      <c r="Q4" s="57">
        <v>7.0000000000000007E-2</v>
      </c>
      <c r="X4" s="55"/>
    </row>
    <row r="5" spans="1:24" x14ac:dyDescent="0.25">
      <c r="A5" t="s">
        <v>121</v>
      </c>
      <c r="B5">
        <v>1082054</v>
      </c>
      <c r="C5">
        <v>1605880</v>
      </c>
      <c r="D5" s="57">
        <v>1.33</v>
      </c>
      <c r="E5" s="57">
        <v>0.18</v>
      </c>
      <c r="G5" t="s">
        <v>121</v>
      </c>
      <c r="H5">
        <v>1583457</v>
      </c>
      <c r="I5">
        <v>791142</v>
      </c>
      <c r="J5" s="57">
        <v>-1.55</v>
      </c>
      <c r="K5" s="57">
        <v>0.12280000000000001</v>
      </c>
      <c r="M5" t="s">
        <v>121</v>
      </c>
      <c r="N5">
        <v>1561647</v>
      </c>
      <c r="O5">
        <v>494575</v>
      </c>
      <c r="P5" s="57">
        <v>-1.59</v>
      </c>
      <c r="Q5" s="57">
        <v>0.1123</v>
      </c>
    </row>
    <row r="6" spans="1:24" x14ac:dyDescent="0.25">
      <c r="A6" t="s">
        <v>122</v>
      </c>
      <c r="B6">
        <v>5356582</v>
      </c>
      <c r="C6">
        <v>5255360</v>
      </c>
      <c r="D6" s="57">
        <v>-0.18</v>
      </c>
      <c r="E6" s="57">
        <v>0.86</v>
      </c>
      <c r="G6" t="s">
        <v>122</v>
      </c>
      <c r="H6">
        <v>5306819</v>
      </c>
      <c r="I6">
        <v>5025706</v>
      </c>
      <c r="J6" s="57">
        <v>-0.38</v>
      </c>
      <c r="K6" s="57">
        <v>0.7</v>
      </c>
      <c r="M6" t="s">
        <v>122</v>
      </c>
      <c r="N6">
        <v>5335940</v>
      </c>
      <c r="O6">
        <v>4343842</v>
      </c>
      <c r="P6" s="57">
        <v>-1.03</v>
      </c>
      <c r="Q6" s="57">
        <v>0.3</v>
      </c>
      <c r="X6" s="55"/>
    </row>
    <row r="7" spans="1:24" x14ac:dyDescent="0.25">
      <c r="A7" t="s">
        <v>123</v>
      </c>
      <c r="B7">
        <v>1659339</v>
      </c>
      <c r="C7">
        <v>2159611</v>
      </c>
      <c r="D7" s="57">
        <v>1.41</v>
      </c>
      <c r="E7" s="57">
        <v>0.16</v>
      </c>
      <c r="G7" t="s">
        <v>123</v>
      </c>
      <c r="H7">
        <v>1891534</v>
      </c>
      <c r="I7">
        <v>3411720</v>
      </c>
      <c r="J7" s="57">
        <v>3.31</v>
      </c>
      <c r="K7" s="57">
        <v>0</v>
      </c>
      <c r="M7" t="s">
        <v>123</v>
      </c>
      <c r="N7">
        <v>1954859</v>
      </c>
      <c r="O7">
        <v>3644225</v>
      </c>
      <c r="P7" s="57">
        <v>2.8</v>
      </c>
      <c r="Q7" s="57">
        <v>5.3E-3</v>
      </c>
      <c r="X7" s="55"/>
    </row>
    <row r="8" spans="1:24" x14ac:dyDescent="0.25">
      <c r="A8" t="s">
        <v>124</v>
      </c>
      <c r="B8">
        <v>5292065</v>
      </c>
      <c r="C8">
        <v>5256549</v>
      </c>
      <c r="D8" s="57">
        <v>-0.05</v>
      </c>
      <c r="E8" s="57">
        <v>0.96</v>
      </c>
      <c r="G8" t="s">
        <v>124</v>
      </c>
      <c r="H8">
        <v>5290407</v>
      </c>
      <c r="I8">
        <v>5045626</v>
      </c>
      <c r="J8" s="57">
        <v>-0.28000000000000003</v>
      </c>
      <c r="K8" s="57">
        <v>0.78</v>
      </c>
      <c r="M8" t="s">
        <v>124</v>
      </c>
      <c r="N8">
        <v>5272798</v>
      </c>
      <c r="O8">
        <v>5124308</v>
      </c>
      <c r="P8" s="57">
        <v>-0.1313</v>
      </c>
      <c r="Q8" s="57">
        <v>0.89559999999999995</v>
      </c>
      <c r="X8" s="55"/>
    </row>
    <row r="9" spans="1:24" x14ac:dyDescent="0.25">
      <c r="A9" t="s">
        <v>125</v>
      </c>
      <c r="B9">
        <v>2391206</v>
      </c>
      <c r="C9">
        <v>2864737</v>
      </c>
      <c r="D9" s="57">
        <v>1.18</v>
      </c>
      <c r="E9" s="57">
        <v>0.24</v>
      </c>
      <c r="G9" t="s">
        <v>125</v>
      </c>
      <c r="H9">
        <v>2804796</v>
      </c>
      <c r="I9">
        <v>2454743</v>
      </c>
      <c r="J9" s="57">
        <v>-0.67</v>
      </c>
      <c r="K9" s="57">
        <v>0.5</v>
      </c>
      <c r="M9" t="s">
        <v>125</v>
      </c>
      <c r="N9">
        <v>2729319</v>
      </c>
      <c r="O9">
        <v>3355225</v>
      </c>
      <c r="P9" s="57">
        <v>0.91</v>
      </c>
      <c r="Q9" s="57">
        <v>0.36</v>
      </c>
      <c r="X9" s="55"/>
    </row>
    <row r="10" spans="1:24" x14ac:dyDescent="0.25">
      <c r="A10" t="s">
        <v>126</v>
      </c>
      <c r="B10">
        <v>1806002</v>
      </c>
      <c r="C10">
        <v>2036212</v>
      </c>
      <c r="D10" s="57">
        <v>0.69</v>
      </c>
      <c r="E10" s="57">
        <v>0.49</v>
      </c>
      <c r="G10" t="s">
        <v>126</v>
      </c>
      <c r="H10">
        <v>1985498</v>
      </c>
      <c r="I10">
        <v>2014452</v>
      </c>
      <c r="J10" s="57">
        <v>7.0000000000000007E-2</v>
      </c>
      <c r="K10" s="57">
        <v>0.95</v>
      </c>
      <c r="M10" t="s">
        <v>126</v>
      </c>
      <c r="N10">
        <v>1993099</v>
      </c>
      <c r="O10">
        <v>1918706</v>
      </c>
      <c r="P10" s="57">
        <v>-0.13</v>
      </c>
      <c r="Q10" s="57">
        <v>0.9</v>
      </c>
      <c r="X10" s="55"/>
    </row>
    <row r="11" spans="1:24" x14ac:dyDescent="0.25">
      <c r="A11" t="s">
        <v>127</v>
      </c>
      <c r="B11">
        <v>271698.40000000002</v>
      </c>
      <c r="C11">
        <v>442911</v>
      </c>
      <c r="D11" s="57">
        <v>1.23</v>
      </c>
      <c r="E11" s="57">
        <v>0.22</v>
      </c>
      <c r="G11" t="s">
        <v>127</v>
      </c>
      <c r="H11">
        <v>364280</v>
      </c>
      <c r="I11">
        <v>764383</v>
      </c>
      <c r="J11" s="57">
        <v>2.21</v>
      </c>
      <c r="K11" s="57">
        <v>0.03</v>
      </c>
      <c r="M11" t="s">
        <v>127</v>
      </c>
      <c r="N11">
        <v>417570</v>
      </c>
      <c r="O11">
        <v>250186</v>
      </c>
      <c r="P11" s="57">
        <v>-0.71</v>
      </c>
      <c r="Q11" s="57">
        <v>0.48</v>
      </c>
    </row>
    <row r="12" spans="1:24" x14ac:dyDescent="0.25">
      <c r="A12" t="s">
        <v>128</v>
      </c>
      <c r="B12">
        <v>718809.7</v>
      </c>
      <c r="C12">
        <v>928196</v>
      </c>
      <c r="D12" s="57">
        <v>1.1599999999999999</v>
      </c>
      <c r="E12" s="57">
        <v>0.24</v>
      </c>
      <c r="G12" t="s">
        <v>128</v>
      </c>
      <c r="H12">
        <v>902390</v>
      </c>
      <c r="I12">
        <v>741155</v>
      </c>
      <c r="J12" s="57">
        <v>-0.69</v>
      </c>
      <c r="K12" s="57">
        <v>0.49</v>
      </c>
      <c r="M12" t="s">
        <v>128</v>
      </c>
      <c r="N12">
        <v>910900</v>
      </c>
      <c r="O12">
        <v>477947</v>
      </c>
      <c r="P12" s="57">
        <v>-1.41</v>
      </c>
      <c r="Q12" s="57">
        <v>0.16</v>
      </c>
    </row>
    <row r="13" spans="1:24" x14ac:dyDescent="0.25">
      <c r="A13" t="s">
        <v>129</v>
      </c>
      <c r="B13">
        <v>326199.2</v>
      </c>
      <c r="C13">
        <v>828542</v>
      </c>
      <c r="D13" s="57">
        <v>2.8</v>
      </c>
      <c r="E13" s="57">
        <v>5.1999999999999998E-3</v>
      </c>
      <c r="G13" t="s">
        <v>129</v>
      </c>
      <c r="H13">
        <v>766767</v>
      </c>
      <c r="I13">
        <v>378692</v>
      </c>
      <c r="J13" s="57">
        <v>-1.66</v>
      </c>
      <c r="K13" s="57">
        <v>9.8500000000000004E-2</v>
      </c>
      <c r="M13" t="s">
        <v>129</v>
      </c>
      <c r="N13">
        <v>745363</v>
      </c>
      <c r="O13">
        <v>401400</v>
      </c>
      <c r="P13" s="57">
        <v>-1.1200000000000001</v>
      </c>
      <c r="Q13" s="57">
        <v>0.26</v>
      </c>
    </row>
    <row r="14" spans="1:24" x14ac:dyDescent="0.25">
      <c r="A14" t="s">
        <v>130</v>
      </c>
      <c r="B14">
        <v>130957.3</v>
      </c>
      <c r="C14">
        <v>871400</v>
      </c>
      <c r="D14" s="57">
        <v>2.31</v>
      </c>
      <c r="E14" s="57">
        <v>0.02</v>
      </c>
      <c r="G14" t="s">
        <v>130</v>
      </c>
      <c r="H14">
        <v>589020</v>
      </c>
      <c r="I14">
        <v>1778718</v>
      </c>
      <c r="J14" s="57">
        <v>2.86</v>
      </c>
      <c r="K14" s="57">
        <v>4.4999999999999997E-3</v>
      </c>
      <c r="M14" t="s">
        <v>130</v>
      </c>
      <c r="N14">
        <v>636747</v>
      </c>
      <c r="O14">
        <v>2990700</v>
      </c>
      <c r="P14" s="57">
        <v>2.48</v>
      </c>
      <c r="Q14" s="57">
        <v>0.01</v>
      </c>
      <c r="X14" s="55"/>
    </row>
    <row r="15" spans="1:24" x14ac:dyDescent="0.25">
      <c r="D15" s="57"/>
      <c r="E15" s="57"/>
      <c r="J15" s="57"/>
      <c r="K15" s="57"/>
      <c r="P15" s="57"/>
      <c r="Q15" s="57"/>
      <c r="X15" s="55"/>
    </row>
    <row r="16" spans="1:24" x14ac:dyDescent="0.25">
      <c r="A16" t="s">
        <v>131</v>
      </c>
      <c r="B16">
        <v>65.322580000000002</v>
      </c>
      <c r="C16">
        <v>247226</v>
      </c>
      <c r="D16" s="57">
        <v>1.62</v>
      </c>
      <c r="E16" s="57">
        <v>0.1045</v>
      </c>
      <c r="G16" t="s">
        <v>131</v>
      </c>
      <c r="H16">
        <v>218796</v>
      </c>
      <c r="I16">
        <v>9720</v>
      </c>
      <c r="J16" s="57">
        <v>-1.05</v>
      </c>
      <c r="K16" s="57">
        <v>0.29220000000000002</v>
      </c>
      <c r="M16" t="s">
        <v>131</v>
      </c>
      <c r="N16">
        <v>208666</v>
      </c>
      <c r="O16">
        <v>0</v>
      </c>
      <c r="P16" s="57">
        <v>-0.8</v>
      </c>
      <c r="Q16" s="57">
        <v>0.42</v>
      </c>
    </row>
    <row r="17" spans="1:24" x14ac:dyDescent="0.25">
      <c r="A17" t="s">
        <v>132</v>
      </c>
      <c r="B17">
        <v>54007.26</v>
      </c>
      <c r="C17">
        <v>128812</v>
      </c>
      <c r="D17" s="57">
        <v>0.57999999999999996</v>
      </c>
      <c r="E17" s="57">
        <v>0.56999999999999995</v>
      </c>
      <c r="G17" t="s">
        <v>132</v>
      </c>
      <c r="H17">
        <v>18542</v>
      </c>
      <c r="I17">
        <v>893700</v>
      </c>
      <c r="J17" s="57">
        <v>5.2854999999999999</v>
      </c>
      <c r="K17" s="57">
        <v>1949400</v>
      </c>
      <c r="M17" t="s">
        <v>132</v>
      </c>
      <c r="N17">
        <v>35807</v>
      </c>
      <c r="O17">
        <v>1328225</v>
      </c>
      <c r="P17" s="57">
        <v>6</v>
      </c>
      <c r="Q17" s="57">
        <v>0</v>
      </c>
      <c r="X17" s="55"/>
    </row>
    <row r="18" spans="1:24" x14ac:dyDescent="0.25">
      <c r="A18" t="s">
        <v>133</v>
      </c>
      <c r="B18">
        <v>36.290320000000001</v>
      </c>
      <c r="C18">
        <v>107786</v>
      </c>
      <c r="D18" s="57">
        <v>1.41</v>
      </c>
      <c r="E18" s="57">
        <v>0.16</v>
      </c>
      <c r="G18" t="s">
        <v>133</v>
      </c>
      <c r="H18">
        <v>94873</v>
      </c>
      <c r="I18">
        <v>8516</v>
      </c>
      <c r="J18" s="57">
        <v>-0.87</v>
      </c>
      <c r="K18" s="57">
        <v>0.39</v>
      </c>
      <c r="M18" t="s">
        <v>133</v>
      </c>
      <c r="N18">
        <v>90977</v>
      </c>
      <c r="O18">
        <v>0</v>
      </c>
      <c r="P18" s="57">
        <v>-0.7</v>
      </c>
      <c r="Q18" s="57">
        <v>0.49</v>
      </c>
    </row>
    <row r="19" spans="1:24" x14ac:dyDescent="0.25">
      <c r="A19" t="s">
        <v>134</v>
      </c>
      <c r="B19">
        <v>341.12900000000002</v>
      </c>
      <c r="C19">
        <v>105198</v>
      </c>
      <c r="D19" s="57">
        <v>0.76</v>
      </c>
      <c r="E19" s="57">
        <v>0.45</v>
      </c>
      <c r="G19" t="s">
        <v>134</v>
      </c>
      <c r="H19">
        <v>46679</v>
      </c>
      <c r="I19">
        <v>386820</v>
      </c>
      <c r="J19" s="57">
        <v>1.9020999999999999</v>
      </c>
      <c r="K19" s="57">
        <v>5.7599999999999998E-2</v>
      </c>
      <c r="M19" t="s">
        <v>134</v>
      </c>
      <c r="N19">
        <v>88856</v>
      </c>
      <c r="O19">
        <v>50</v>
      </c>
      <c r="P19" s="57">
        <v>-0.38</v>
      </c>
      <c r="Q19" s="57">
        <v>0.71</v>
      </c>
    </row>
    <row r="20" spans="1:24" x14ac:dyDescent="0.25">
      <c r="A20" t="s">
        <v>135</v>
      </c>
      <c r="B20">
        <v>7178.2259999999997</v>
      </c>
      <c r="C20">
        <v>70805</v>
      </c>
      <c r="D20" s="57">
        <v>0.66</v>
      </c>
      <c r="E20" s="57">
        <v>0.51</v>
      </c>
      <c r="G20" t="s">
        <v>135</v>
      </c>
      <c r="H20">
        <v>57656</v>
      </c>
      <c r="I20">
        <v>57614</v>
      </c>
      <c r="J20" s="57">
        <v>-4.0000000000000002E-4</v>
      </c>
      <c r="K20" s="57">
        <v>0.99970000000000003</v>
      </c>
      <c r="M20" t="s">
        <v>135</v>
      </c>
      <c r="N20">
        <v>57945</v>
      </c>
      <c r="O20">
        <v>53125</v>
      </c>
      <c r="P20" s="57">
        <v>-0.03</v>
      </c>
      <c r="Q20" s="57">
        <v>0.98</v>
      </c>
    </row>
    <row r="21" spans="1:24" x14ac:dyDescent="0.25">
      <c r="A21" t="s">
        <v>136</v>
      </c>
      <c r="B21">
        <v>4006.4520000000002</v>
      </c>
      <c r="C21">
        <v>41601</v>
      </c>
      <c r="D21" s="57">
        <v>1.32</v>
      </c>
      <c r="E21" s="57">
        <v>0.19</v>
      </c>
      <c r="G21" t="s">
        <v>136</v>
      </c>
      <c r="H21">
        <v>28125</v>
      </c>
      <c r="I21">
        <v>80806</v>
      </c>
      <c r="J21" s="57">
        <v>1.42</v>
      </c>
      <c r="K21" s="57">
        <v>0.15540000000000001</v>
      </c>
      <c r="M21" t="s">
        <v>136</v>
      </c>
      <c r="N21">
        <v>26768</v>
      </c>
      <c r="O21">
        <v>144500</v>
      </c>
      <c r="P21" s="57">
        <v>2.44</v>
      </c>
      <c r="Q21" s="57">
        <v>1.5100000000000001E-2</v>
      </c>
    </row>
    <row r="22" spans="1:24" x14ac:dyDescent="0.25">
      <c r="A22" t="s">
        <v>137</v>
      </c>
      <c r="B22">
        <v>123.3871</v>
      </c>
      <c r="C22">
        <v>36399</v>
      </c>
      <c r="D22" s="57">
        <v>0.78</v>
      </c>
      <c r="E22" s="57">
        <v>0.44</v>
      </c>
      <c r="G22" t="s">
        <v>137</v>
      </c>
      <c r="H22">
        <v>3110</v>
      </c>
      <c r="I22">
        <v>241186</v>
      </c>
      <c r="J22" s="57">
        <v>3.97</v>
      </c>
      <c r="K22" s="57">
        <v>0</v>
      </c>
      <c r="M22" t="s">
        <v>137</v>
      </c>
      <c r="N22">
        <v>2952</v>
      </c>
      <c r="O22">
        <v>425450</v>
      </c>
      <c r="P22" s="57">
        <v>5.58</v>
      </c>
      <c r="Q22" s="57">
        <v>0</v>
      </c>
    </row>
    <row r="23" spans="1:24" x14ac:dyDescent="0.25">
      <c r="A23" t="s">
        <v>138</v>
      </c>
      <c r="B23">
        <v>37553.230000000003</v>
      </c>
      <c r="C23">
        <v>26373</v>
      </c>
      <c r="D23" s="57">
        <v>-0.31</v>
      </c>
      <c r="E23" s="57">
        <v>0.76</v>
      </c>
      <c r="G23" t="s">
        <v>138</v>
      </c>
      <c r="H23">
        <v>31818</v>
      </c>
      <c r="I23">
        <v>2880</v>
      </c>
      <c r="J23" s="57">
        <v>-0.61</v>
      </c>
      <c r="K23" s="57">
        <v>0.54400000000000004</v>
      </c>
      <c r="M23" t="s">
        <v>138</v>
      </c>
      <c r="N23">
        <v>30195</v>
      </c>
      <c r="O23">
        <v>5000</v>
      </c>
      <c r="P23" s="57">
        <v>-0.4</v>
      </c>
      <c r="Q23" s="57">
        <v>0.69</v>
      </c>
    </row>
    <row r="24" spans="1:24" x14ac:dyDescent="0.25">
      <c r="A24" t="s">
        <v>139</v>
      </c>
      <c r="B24">
        <v>116.129</v>
      </c>
      <c r="C24">
        <v>27134</v>
      </c>
      <c r="D24" s="57">
        <v>0.86</v>
      </c>
      <c r="E24" s="57">
        <v>0.39</v>
      </c>
      <c r="G24" t="s">
        <v>139</v>
      </c>
      <c r="H24">
        <v>23984</v>
      </c>
      <c r="I24">
        <v>1523</v>
      </c>
      <c r="J24" s="57">
        <v>-0.55000000000000004</v>
      </c>
      <c r="K24" s="57">
        <v>0.57999999999999996</v>
      </c>
      <c r="M24" t="s">
        <v>139</v>
      </c>
      <c r="N24">
        <v>22899</v>
      </c>
      <c r="O24">
        <v>425</v>
      </c>
      <c r="P24" s="57">
        <v>-0.42</v>
      </c>
      <c r="Q24" s="57">
        <v>0.68</v>
      </c>
    </row>
    <row r="25" spans="1:24" x14ac:dyDescent="0.25">
      <c r="A25" t="s">
        <v>140</v>
      </c>
      <c r="B25">
        <v>29.032260000000001</v>
      </c>
      <c r="C25">
        <v>18027</v>
      </c>
      <c r="D25" s="57">
        <v>1.44</v>
      </c>
      <c r="E25" s="57">
        <v>0.15</v>
      </c>
      <c r="G25" t="s">
        <v>140</v>
      </c>
      <c r="H25">
        <v>15912</v>
      </c>
      <c r="I25">
        <v>1066</v>
      </c>
      <c r="J25" s="57">
        <v>-0.91190000000000004</v>
      </c>
      <c r="K25" s="57">
        <v>0.36</v>
      </c>
      <c r="M25" t="s">
        <v>140</v>
      </c>
      <c r="N25">
        <v>15215</v>
      </c>
      <c r="O25">
        <v>0</v>
      </c>
      <c r="P25" s="57">
        <v>-0.71</v>
      </c>
      <c r="Q25" s="57">
        <v>0.48</v>
      </c>
    </row>
    <row r="26" spans="1:24" x14ac:dyDescent="0.25">
      <c r="A26" t="s">
        <v>141</v>
      </c>
      <c r="B26">
        <v>1829.0319999999999</v>
      </c>
      <c r="C26">
        <v>13224</v>
      </c>
      <c r="D26" s="57">
        <v>1.26</v>
      </c>
      <c r="E26" s="57">
        <v>0.21</v>
      </c>
      <c r="G26" t="s">
        <v>141</v>
      </c>
      <c r="H26">
        <v>6749</v>
      </c>
      <c r="I26">
        <v>44778</v>
      </c>
      <c r="J26" s="57">
        <v>3.26</v>
      </c>
      <c r="K26" s="57">
        <v>1.1999999999999999E-3</v>
      </c>
      <c r="M26" t="s">
        <v>141</v>
      </c>
      <c r="N26">
        <v>11076</v>
      </c>
      <c r="O26">
        <v>7625</v>
      </c>
      <c r="P26" s="57">
        <v>-0.22</v>
      </c>
      <c r="Q26" s="57">
        <v>0.8226</v>
      </c>
    </row>
    <row r="27" spans="1:24" x14ac:dyDescent="0.25">
      <c r="A27" t="s">
        <v>142</v>
      </c>
      <c r="B27">
        <v>2968.5479999999998</v>
      </c>
      <c r="C27">
        <v>13277</v>
      </c>
      <c r="D27" s="57">
        <v>1.0900000000000001</v>
      </c>
      <c r="E27" s="57">
        <v>0.28000000000000003</v>
      </c>
      <c r="G27" t="s">
        <v>142</v>
      </c>
      <c r="H27">
        <v>11692</v>
      </c>
      <c r="I27">
        <v>6660</v>
      </c>
      <c r="J27" s="57">
        <v>-0.41</v>
      </c>
      <c r="K27" s="57">
        <v>0.68</v>
      </c>
      <c r="M27" t="s">
        <v>142</v>
      </c>
      <c r="N27">
        <v>11769</v>
      </c>
      <c r="O27">
        <v>1400</v>
      </c>
      <c r="P27" s="57">
        <v>-0.64</v>
      </c>
      <c r="Q27" s="57">
        <v>0.52</v>
      </c>
    </row>
    <row r="28" spans="1:24" x14ac:dyDescent="0.25">
      <c r="A28" t="s">
        <v>143</v>
      </c>
      <c r="B28">
        <v>58.064520000000002</v>
      </c>
      <c r="C28">
        <v>13675</v>
      </c>
      <c r="D28" s="57">
        <v>1.02</v>
      </c>
      <c r="E28" s="57">
        <v>0.31</v>
      </c>
      <c r="G28" t="s">
        <v>143</v>
      </c>
      <c r="H28">
        <v>12015</v>
      </c>
      <c r="I28">
        <v>1357</v>
      </c>
      <c r="J28" s="57">
        <v>-0.61</v>
      </c>
      <c r="K28" s="57">
        <v>0.54</v>
      </c>
      <c r="M28" t="s">
        <v>143</v>
      </c>
      <c r="N28">
        <v>11404</v>
      </c>
      <c r="O28">
        <v>2350</v>
      </c>
      <c r="P28" s="57">
        <v>-0.4</v>
      </c>
      <c r="Q28" s="57">
        <v>0.69</v>
      </c>
    </row>
    <row r="29" spans="1:24" x14ac:dyDescent="0.25">
      <c r="A29" t="s">
        <v>144</v>
      </c>
      <c r="B29">
        <v>2438.71</v>
      </c>
      <c r="C29">
        <v>6650</v>
      </c>
      <c r="D29" s="57">
        <v>0.64</v>
      </c>
      <c r="E29" s="57">
        <v>0.52</v>
      </c>
      <c r="G29" t="s">
        <v>144</v>
      </c>
      <c r="H29">
        <v>6311</v>
      </c>
      <c r="I29">
        <v>1398</v>
      </c>
      <c r="J29" s="57">
        <v>-0.56999999999999995</v>
      </c>
      <c r="K29" s="57">
        <v>0.56740000000000002</v>
      </c>
      <c r="M29" t="s">
        <v>144</v>
      </c>
      <c r="N29">
        <v>6005</v>
      </c>
      <c r="O29">
        <v>2250</v>
      </c>
      <c r="P29" s="57">
        <v>-0.33</v>
      </c>
      <c r="Q29" s="57">
        <v>0.74</v>
      </c>
    </row>
    <row r="30" spans="1:24" x14ac:dyDescent="0.25">
      <c r="A30" t="s">
        <v>145</v>
      </c>
      <c r="B30">
        <v>210.48390000000001</v>
      </c>
      <c r="C30">
        <v>6959</v>
      </c>
      <c r="D30" s="57">
        <v>0.87</v>
      </c>
      <c r="E30" s="57">
        <v>0.39</v>
      </c>
      <c r="G30" t="s">
        <v>145</v>
      </c>
      <c r="H30">
        <v>6224.8</v>
      </c>
      <c r="I30">
        <v>124.6</v>
      </c>
      <c r="J30" s="57">
        <v>-0.60040000000000004</v>
      </c>
      <c r="K30" s="57">
        <v>0.55000000000000004</v>
      </c>
      <c r="M30" t="s">
        <v>145</v>
      </c>
      <c r="N30">
        <v>5905</v>
      </c>
      <c r="O30">
        <v>225</v>
      </c>
      <c r="P30" s="57">
        <v>-0.43</v>
      </c>
      <c r="Q30" s="57">
        <v>0.67</v>
      </c>
    </row>
    <row r="31" spans="1:24" x14ac:dyDescent="0.25">
      <c r="A31" t="s">
        <v>146</v>
      </c>
      <c r="B31">
        <v>595.16129999999998</v>
      </c>
      <c r="C31">
        <v>6464</v>
      </c>
      <c r="D31" s="57">
        <v>0.91</v>
      </c>
      <c r="E31" s="57">
        <v>0.36</v>
      </c>
      <c r="G31" t="s">
        <v>146</v>
      </c>
      <c r="H31">
        <v>4733</v>
      </c>
      <c r="I31">
        <v>9512</v>
      </c>
      <c r="J31" s="57">
        <v>0.56699999999999995</v>
      </c>
      <c r="K31" s="57">
        <v>0.56999999999999995</v>
      </c>
      <c r="M31" t="s">
        <v>146</v>
      </c>
      <c r="N31">
        <v>5584</v>
      </c>
      <c r="O31">
        <v>25</v>
      </c>
      <c r="P31" s="57">
        <v>-0.5</v>
      </c>
      <c r="Q31" s="57">
        <v>0.61</v>
      </c>
    </row>
    <row r="32" spans="1:24" x14ac:dyDescent="0.25">
      <c r="A32" t="s">
        <v>147</v>
      </c>
      <c r="B32">
        <v>7780.6450000000004</v>
      </c>
      <c r="C32">
        <v>2649</v>
      </c>
      <c r="D32" s="57">
        <v>-1.06</v>
      </c>
      <c r="E32" s="57">
        <v>0.28999999999999998</v>
      </c>
      <c r="G32" t="s">
        <v>147</v>
      </c>
      <c r="H32">
        <v>12254</v>
      </c>
      <c r="I32">
        <v>2671</v>
      </c>
      <c r="J32" s="57">
        <v>1.5226999999999999</v>
      </c>
      <c r="K32" s="57">
        <v>0.12839999999999999</v>
      </c>
      <c r="M32" t="s">
        <v>147</v>
      </c>
      <c r="N32">
        <v>3946</v>
      </c>
      <c r="O32">
        <v>0</v>
      </c>
      <c r="P32" s="57">
        <v>-0.48</v>
      </c>
      <c r="Q32" s="57">
        <v>0.63</v>
      </c>
    </row>
    <row r="33" spans="1:17" x14ac:dyDescent="0.25">
      <c r="A33" t="s">
        <v>148</v>
      </c>
      <c r="B33">
        <v>6437.9030000000002</v>
      </c>
      <c r="C33">
        <v>2312</v>
      </c>
      <c r="D33" s="57">
        <v>-0.99</v>
      </c>
      <c r="E33" s="57">
        <v>0.32</v>
      </c>
      <c r="G33" t="s">
        <v>148</v>
      </c>
      <c r="H33">
        <v>3541</v>
      </c>
      <c r="I33">
        <v>69</v>
      </c>
      <c r="J33" s="57">
        <v>-0.63800000000000001</v>
      </c>
      <c r="K33" s="57">
        <v>0.52</v>
      </c>
      <c r="M33" t="s">
        <v>148</v>
      </c>
      <c r="N33">
        <v>3359</v>
      </c>
      <c r="O33">
        <v>125</v>
      </c>
      <c r="P33" s="57">
        <v>-0.45</v>
      </c>
      <c r="Q33" s="57">
        <v>0.65</v>
      </c>
    </row>
    <row r="34" spans="1:17" x14ac:dyDescent="0.25">
      <c r="A34" t="s">
        <v>149</v>
      </c>
      <c r="B34">
        <v>4289.5159999999996</v>
      </c>
      <c r="C34">
        <v>2786</v>
      </c>
      <c r="D34" s="57">
        <v>-0.33</v>
      </c>
      <c r="E34" s="57">
        <v>0.74</v>
      </c>
      <c r="G34" t="s">
        <v>149</v>
      </c>
      <c r="H34">
        <v>2843</v>
      </c>
      <c r="I34">
        <v>5262</v>
      </c>
      <c r="J34" s="57">
        <v>0.41980000000000001</v>
      </c>
      <c r="K34" s="57">
        <v>0.67479999999999996</v>
      </c>
      <c r="M34" t="s">
        <v>149</v>
      </c>
      <c r="N34">
        <v>3303</v>
      </c>
      <c r="O34">
        <v>0</v>
      </c>
      <c r="P34" s="57">
        <v>-0.44</v>
      </c>
      <c r="Q34" s="57">
        <v>0.66</v>
      </c>
    </row>
    <row r="35" spans="1:17" x14ac:dyDescent="0.25">
      <c r="A35" t="s">
        <v>150</v>
      </c>
      <c r="B35">
        <v>101.6129</v>
      </c>
      <c r="C35">
        <v>3578</v>
      </c>
      <c r="D35" s="57">
        <v>1.07</v>
      </c>
      <c r="E35" s="57">
        <v>0.28000000000000003</v>
      </c>
      <c r="G35" t="s">
        <v>150</v>
      </c>
      <c r="H35">
        <v>3120</v>
      </c>
      <c r="I35">
        <v>720</v>
      </c>
      <c r="J35" s="57">
        <v>-0.56999999999999995</v>
      </c>
      <c r="K35" s="57">
        <v>0.56999999999999995</v>
      </c>
      <c r="M35" t="s">
        <v>150</v>
      </c>
      <c r="N35">
        <v>3033</v>
      </c>
      <c r="O35">
        <v>150</v>
      </c>
      <c r="P35" s="57">
        <v>-0.52</v>
      </c>
      <c r="Q35" s="57">
        <v>0.6</v>
      </c>
    </row>
    <row r="36" spans="1:17" x14ac:dyDescent="0.25">
      <c r="A36" t="s">
        <v>151</v>
      </c>
      <c r="B36">
        <v>4601.6130000000003</v>
      </c>
      <c r="C36">
        <v>2243</v>
      </c>
      <c r="D36" s="57">
        <v>-0.85</v>
      </c>
      <c r="E36" s="57">
        <v>0.39</v>
      </c>
      <c r="G36" t="s">
        <v>151</v>
      </c>
      <c r="H36">
        <v>3016</v>
      </c>
      <c r="I36">
        <v>374</v>
      </c>
      <c r="J36" s="57">
        <v>-0.73</v>
      </c>
      <c r="K36" s="57">
        <v>0.46</v>
      </c>
      <c r="M36" t="s">
        <v>151</v>
      </c>
      <c r="N36">
        <v>2893</v>
      </c>
      <c r="O36">
        <v>175</v>
      </c>
      <c r="P36" s="57">
        <v>-0.57699999999999996</v>
      </c>
      <c r="Q36" s="57">
        <v>0.56000000000000005</v>
      </c>
    </row>
    <row r="37" spans="1:17" x14ac:dyDescent="0.25">
      <c r="A37" t="s">
        <v>152</v>
      </c>
      <c r="B37">
        <v>711.2903</v>
      </c>
      <c r="C37">
        <v>3052</v>
      </c>
      <c r="D37" s="57">
        <v>0.6</v>
      </c>
      <c r="E37" s="57">
        <v>0.55000000000000004</v>
      </c>
      <c r="G37" t="s">
        <v>152</v>
      </c>
      <c r="H37">
        <v>2880</v>
      </c>
      <c r="I37">
        <v>0</v>
      </c>
      <c r="J37" s="57">
        <v>-0.56000000000000005</v>
      </c>
      <c r="K37" s="57">
        <v>0.56999999999999995</v>
      </c>
      <c r="M37" t="s">
        <v>152</v>
      </c>
      <c r="N37">
        <v>2732</v>
      </c>
      <c r="O37">
        <v>0</v>
      </c>
      <c r="P37" s="57">
        <v>-0.41</v>
      </c>
      <c r="Q37" s="57">
        <v>0.68</v>
      </c>
    </row>
    <row r="38" spans="1:17" x14ac:dyDescent="0.25">
      <c r="A38" t="s">
        <v>153</v>
      </c>
      <c r="B38">
        <v>791.12900000000002</v>
      </c>
      <c r="C38">
        <v>2558</v>
      </c>
      <c r="D38" s="57">
        <v>0.79</v>
      </c>
      <c r="E38" s="57">
        <v>0.43</v>
      </c>
      <c r="G38" t="s">
        <v>153</v>
      </c>
      <c r="H38">
        <v>2217</v>
      </c>
      <c r="I38">
        <v>1994</v>
      </c>
      <c r="J38" s="57">
        <v>-7.5999999999999998E-2</v>
      </c>
      <c r="K38" s="57">
        <v>0.94</v>
      </c>
      <c r="M38" t="s">
        <v>153</v>
      </c>
      <c r="N38">
        <v>2293</v>
      </c>
      <c r="O38">
        <v>625</v>
      </c>
      <c r="P38" s="57">
        <v>-0.44</v>
      </c>
      <c r="Q38" s="57">
        <v>0.66</v>
      </c>
    </row>
    <row r="39" spans="1:17" x14ac:dyDescent="0.25">
      <c r="A39" t="s">
        <v>154</v>
      </c>
      <c r="B39">
        <v>1081.452</v>
      </c>
      <c r="C39">
        <v>2473</v>
      </c>
      <c r="D39" s="57">
        <v>0.39</v>
      </c>
      <c r="E39" s="57">
        <v>0.7</v>
      </c>
      <c r="G39" t="s">
        <v>154</v>
      </c>
      <c r="H39">
        <v>2331</v>
      </c>
      <c r="I39">
        <v>983</v>
      </c>
      <c r="J39" s="57">
        <v>-0.28999999999999998</v>
      </c>
      <c r="K39" s="57">
        <v>0.77</v>
      </c>
      <c r="M39" t="s">
        <v>154</v>
      </c>
      <c r="N39">
        <v>2313</v>
      </c>
      <c r="O39">
        <v>175</v>
      </c>
      <c r="P39" s="57">
        <v>-0.35</v>
      </c>
      <c r="Q39" s="57">
        <v>0.73</v>
      </c>
    </row>
    <row r="40" spans="1:17" x14ac:dyDescent="0.25">
      <c r="A40" t="s">
        <v>155</v>
      </c>
      <c r="B40">
        <v>0</v>
      </c>
      <c r="C40">
        <v>2726</v>
      </c>
      <c r="D40" s="57">
        <v>1</v>
      </c>
      <c r="E40" s="57">
        <v>0.32</v>
      </c>
      <c r="G40" t="s">
        <v>155</v>
      </c>
      <c r="H40">
        <v>2242</v>
      </c>
      <c r="I40">
        <v>1509</v>
      </c>
      <c r="J40" s="57">
        <v>-0.21</v>
      </c>
      <c r="K40" s="57">
        <v>0.84</v>
      </c>
      <c r="M40" t="s">
        <v>155</v>
      </c>
      <c r="N40">
        <v>2296</v>
      </c>
      <c r="O40">
        <v>75</v>
      </c>
      <c r="P40" s="57">
        <v>-0.48</v>
      </c>
      <c r="Q40" s="57">
        <v>0.63</v>
      </c>
    </row>
    <row r="41" spans="1:17" x14ac:dyDescent="0.25">
      <c r="A41" t="s">
        <v>156</v>
      </c>
      <c r="B41">
        <v>0</v>
      </c>
      <c r="C41">
        <v>1722</v>
      </c>
      <c r="D41" s="57">
        <v>0.89</v>
      </c>
      <c r="E41" s="57">
        <v>0.37</v>
      </c>
      <c r="G41" t="s">
        <v>156</v>
      </c>
      <c r="H41">
        <v>520</v>
      </c>
      <c r="I41">
        <v>8335</v>
      </c>
      <c r="J41" s="57">
        <v>3.13</v>
      </c>
      <c r="K41" s="57">
        <v>1.8E-3</v>
      </c>
      <c r="M41" t="s">
        <v>156</v>
      </c>
      <c r="N41">
        <v>887</v>
      </c>
      <c r="O41">
        <v>8875</v>
      </c>
      <c r="P41" s="57">
        <v>2.44</v>
      </c>
      <c r="Q41" s="57">
        <v>1.4999999999999999E-2</v>
      </c>
    </row>
    <row r="42" spans="1:17" x14ac:dyDescent="0.25">
      <c r="A42" t="s">
        <v>157</v>
      </c>
      <c r="B42">
        <v>14.51613</v>
      </c>
      <c r="C42">
        <v>1327</v>
      </c>
      <c r="D42" s="57">
        <v>0.77</v>
      </c>
      <c r="E42" s="57">
        <v>0.44</v>
      </c>
      <c r="G42" t="s">
        <v>157</v>
      </c>
      <c r="H42">
        <v>1169</v>
      </c>
      <c r="I42">
        <v>125</v>
      </c>
      <c r="J42" s="57">
        <v>-0.47</v>
      </c>
      <c r="K42" s="57">
        <v>0.64</v>
      </c>
      <c r="M42" t="s">
        <v>157</v>
      </c>
      <c r="N42">
        <v>1123</v>
      </c>
      <c r="O42">
        <v>0</v>
      </c>
      <c r="P42" s="57">
        <v>-0.39</v>
      </c>
      <c r="Q42" s="57">
        <v>0.7</v>
      </c>
    </row>
    <row r="43" spans="1:17" x14ac:dyDescent="0.25">
      <c r="A43" t="s">
        <v>158</v>
      </c>
      <c r="B43">
        <v>29.032260000000001</v>
      </c>
      <c r="C43">
        <v>648</v>
      </c>
      <c r="D43" s="57">
        <v>0.82</v>
      </c>
      <c r="E43" s="57">
        <v>0.41</v>
      </c>
      <c r="G43" t="s">
        <v>158</v>
      </c>
      <c r="H43">
        <v>583</v>
      </c>
      <c r="I43">
        <v>0</v>
      </c>
      <c r="J43" s="57">
        <v>-0.59</v>
      </c>
      <c r="K43" s="57">
        <v>0.55000000000000004</v>
      </c>
      <c r="M43" t="s">
        <v>158</v>
      </c>
      <c r="N43">
        <v>553</v>
      </c>
      <c r="O43">
        <v>0</v>
      </c>
      <c r="P43" s="57">
        <v>-0.43</v>
      </c>
      <c r="Q43" s="57">
        <v>0.67</v>
      </c>
    </row>
    <row r="44" spans="1:17" x14ac:dyDescent="0.25">
      <c r="A44" t="s">
        <v>159</v>
      </c>
      <c r="B44">
        <v>43.548389999999998</v>
      </c>
      <c r="C44">
        <v>635</v>
      </c>
      <c r="D44" s="57">
        <v>1.1399999999999999</v>
      </c>
      <c r="E44" s="57">
        <v>0.26</v>
      </c>
      <c r="G44" t="s">
        <v>159</v>
      </c>
      <c r="H44">
        <v>484</v>
      </c>
      <c r="I44">
        <v>748</v>
      </c>
      <c r="J44" s="57">
        <v>0.39</v>
      </c>
      <c r="K44" s="57">
        <v>0.7</v>
      </c>
      <c r="M44" t="s">
        <v>159</v>
      </c>
      <c r="N44">
        <v>539</v>
      </c>
      <c r="O44">
        <v>100</v>
      </c>
      <c r="P44" s="57">
        <v>-0.49</v>
      </c>
      <c r="Q44" s="57">
        <v>0.62</v>
      </c>
    </row>
    <row r="45" spans="1:17" x14ac:dyDescent="0.25">
      <c r="A45" t="s">
        <v>160</v>
      </c>
      <c r="B45">
        <v>7.2580650000000002</v>
      </c>
      <c r="C45">
        <v>297</v>
      </c>
      <c r="D45" s="57">
        <v>0.55000000000000004</v>
      </c>
      <c r="E45" s="57">
        <v>0.57999999999999996</v>
      </c>
      <c r="G45" t="s">
        <v>160</v>
      </c>
      <c r="H45">
        <v>266</v>
      </c>
      <c r="I45">
        <v>0</v>
      </c>
      <c r="J45" s="57">
        <v>-0.39</v>
      </c>
      <c r="K45" s="57">
        <v>0.7</v>
      </c>
      <c r="M45" t="s">
        <v>160</v>
      </c>
      <c r="N45">
        <v>252</v>
      </c>
      <c r="O45">
        <v>0</v>
      </c>
      <c r="P45" s="57">
        <v>-0.28000000000000003</v>
      </c>
      <c r="Q45" s="57">
        <v>0.78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49" sqref="A49"/>
    </sheetView>
  </sheetViews>
  <sheetFormatPr defaultRowHeight="15" x14ac:dyDescent="0.25"/>
  <cols>
    <col min="2" max="2" width="13.140625" customWidth="1"/>
  </cols>
  <sheetData>
    <row r="1" spans="1:11" x14ac:dyDescent="0.25">
      <c r="A1" t="s">
        <v>161</v>
      </c>
      <c r="B1" t="s">
        <v>208</v>
      </c>
      <c r="D1" t="s">
        <v>209</v>
      </c>
      <c r="F1" t="s">
        <v>163</v>
      </c>
      <c r="H1" t="s">
        <v>210</v>
      </c>
      <c r="J1" t="s">
        <v>211</v>
      </c>
    </row>
    <row r="2" spans="1:11" x14ac:dyDescent="0.25">
      <c r="A2" t="s">
        <v>117</v>
      </c>
      <c r="B2" t="s">
        <v>118</v>
      </c>
      <c r="C2" t="s">
        <v>119</v>
      </c>
      <c r="D2" t="s">
        <v>118</v>
      </c>
      <c r="E2" t="s">
        <v>119</v>
      </c>
      <c r="F2" t="s">
        <v>118</v>
      </c>
      <c r="G2" t="s">
        <v>119</v>
      </c>
      <c r="H2" t="s">
        <v>118</v>
      </c>
      <c r="I2" t="s">
        <v>119</v>
      </c>
      <c r="J2" t="s">
        <v>118</v>
      </c>
      <c r="K2" t="s">
        <v>119</v>
      </c>
    </row>
    <row r="3" spans="1:11" x14ac:dyDescent="0.25">
      <c r="A3" t="s">
        <v>165</v>
      </c>
      <c r="B3">
        <v>600</v>
      </c>
      <c r="D3">
        <v>124</v>
      </c>
      <c r="F3">
        <v>411</v>
      </c>
      <c r="H3">
        <v>29</v>
      </c>
      <c r="J3">
        <v>36</v>
      </c>
    </row>
    <row r="4" spans="1:11" x14ac:dyDescent="0.25">
      <c r="A4" t="s">
        <v>120</v>
      </c>
      <c r="B4">
        <v>7651316</v>
      </c>
      <c r="C4">
        <v>7892214</v>
      </c>
      <c r="D4" s="55">
        <v>11100000</v>
      </c>
      <c r="E4">
        <v>8588462</v>
      </c>
      <c r="F4">
        <v>6995388</v>
      </c>
      <c r="G4">
        <v>7509432</v>
      </c>
      <c r="H4">
        <v>5050583</v>
      </c>
      <c r="I4">
        <v>7856408</v>
      </c>
      <c r="J4">
        <v>5379964</v>
      </c>
      <c r="K4">
        <v>6235615</v>
      </c>
    </row>
    <row r="5" spans="1:11" x14ac:dyDescent="0.25">
      <c r="A5" t="s">
        <v>121</v>
      </c>
      <c r="B5">
        <v>1497623</v>
      </c>
      <c r="C5">
        <v>3907820</v>
      </c>
      <c r="D5">
        <v>1082054</v>
      </c>
      <c r="E5">
        <v>3311068</v>
      </c>
      <c r="F5">
        <v>1734732</v>
      </c>
      <c r="G5">
        <v>4220994</v>
      </c>
      <c r="H5">
        <v>1159293</v>
      </c>
      <c r="I5">
        <v>3660133</v>
      </c>
      <c r="J5">
        <v>494575</v>
      </c>
      <c r="K5">
        <v>997777.7</v>
      </c>
    </row>
    <row r="6" spans="1:11" x14ac:dyDescent="0.25">
      <c r="A6" t="s">
        <v>122</v>
      </c>
      <c r="B6">
        <v>5276314</v>
      </c>
      <c r="C6">
        <v>5598442</v>
      </c>
      <c r="D6">
        <v>5356582</v>
      </c>
      <c r="E6">
        <v>5435808</v>
      </c>
      <c r="F6">
        <v>5291769</v>
      </c>
      <c r="G6">
        <v>5662077</v>
      </c>
      <c r="H6">
        <v>5872159</v>
      </c>
      <c r="I6">
        <v>6254453</v>
      </c>
      <c r="J6">
        <v>4343842</v>
      </c>
      <c r="K6">
        <v>4952502</v>
      </c>
    </row>
    <row r="7" spans="1:11" x14ac:dyDescent="0.25">
      <c r="A7" t="s">
        <v>123</v>
      </c>
      <c r="B7">
        <v>2056221</v>
      </c>
      <c r="C7">
        <v>3528696</v>
      </c>
      <c r="D7">
        <v>1659339</v>
      </c>
      <c r="E7">
        <v>3220052</v>
      </c>
      <c r="F7">
        <v>1961589</v>
      </c>
      <c r="G7">
        <v>3433887</v>
      </c>
      <c r="H7">
        <v>3123093</v>
      </c>
      <c r="I7">
        <v>3709192</v>
      </c>
      <c r="J7">
        <v>3644225</v>
      </c>
      <c r="K7">
        <v>4829769</v>
      </c>
    </row>
    <row r="8" spans="1:11" x14ac:dyDescent="0.25">
      <c r="A8" t="s">
        <v>124</v>
      </c>
      <c r="B8">
        <v>5263889</v>
      </c>
      <c r="C8">
        <v>6575126</v>
      </c>
      <c r="D8">
        <v>5292065</v>
      </c>
      <c r="E8">
        <v>6919194</v>
      </c>
      <c r="F8">
        <v>5289906</v>
      </c>
      <c r="G8">
        <v>6420232</v>
      </c>
      <c r="H8">
        <v>4947952</v>
      </c>
      <c r="I8">
        <v>7373480</v>
      </c>
      <c r="J8">
        <v>5124308</v>
      </c>
      <c r="K8">
        <v>6721500</v>
      </c>
    </row>
    <row r="9" spans="1:11" x14ac:dyDescent="0.25">
      <c r="A9" t="s">
        <v>125</v>
      </c>
      <c r="B9">
        <v>2766874</v>
      </c>
      <c r="C9">
        <v>3981481</v>
      </c>
      <c r="D9">
        <v>2391206</v>
      </c>
      <c r="E9">
        <v>3742765</v>
      </c>
      <c r="F9">
        <v>2929578</v>
      </c>
      <c r="G9">
        <v>3933214</v>
      </c>
      <c r="H9">
        <v>1336903</v>
      </c>
      <c r="I9">
        <v>2536241</v>
      </c>
      <c r="J9">
        <v>3355225</v>
      </c>
      <c r="K9">
        <v>5730671</v>
      </c>
    </row>
    <row r="10" spans="1:11" x14ac:dyDescent="0.25">
      <c r="A10" t="s">
        <v>126</v>
      </c>
      <c r="B10">
        <v>1988635</v>
      </c>
      <c r="C10">
        <v>3295065</v>
      </c>
      <c r="D10">
        <v>1806002</v>
      </c>
      <c r="E10">
        <v>3203389</v>
      </c>
      <c r="F10">
        <v>2039653</v>
      </c>
      <c r="G10">
        <v>3326256</v>
      </c>
      <c r="H10">
        <v>2133310</v>
      </c>
      <c r="I10">
        <v>3294874</v>
      </c>
      <c r="J10">
        <v>1918706</v>
      </c>
      <c r="K10">
        <v>3360406</v>
      </c>
    </row>
    <row r="11" spans="1:11" x14ac:dyDescent="0.25">
      <c r="A11" t="s">
        <v>127</v>
      </c>
      <c r="B11">
        <v>407527.2</v>
      </c>
      <c r="C11">
        <v>1377653</v>
      </c>
      <c r="D11">
        <v>271698.40000000002</v>
      </c>
      <c r="E11">
        <v>734210.6</v>
      </c>
      <c r="F11">
        <v>392212.4</v>
      </c>
      <c r="G11">
        <v>1001715</v>
      </c>
      <c r="H11">
        <v>1400679</v>
      </c>
      <c r="I11">
        <v>4698024</v>
      </c>
      <c r="J11">
        <v>250186.1</v>
      </c>
      <c r="K11">
        <v>514553.5</v>
      </c>
    </row>
    <row r="12" spans="1:11" x14ac:dyDescent="0.25">
      <c r="A12" t="s">
        <v>128</v>
      </c>
      <c r="B12">
        <v>884922.5</v>
      </c>
      <c r="C12">
        <v>1783440</v>
      </c>
      <c r="D12">
        <v>718809.7</v>
      </c>
      <c r="E12">
        <v>1595668</v>
      </c>
      <c r="F12">
        <v>957776.1</v>
      </c>
      <c r="G12">
        <v>1891301</v>
      </c>
      <c r="H12">
        <v>1067897</v>
      </c>
      <c r="I12">
        <v>1824242</v>
      </c>
      <c r="J12">
        <v>477947.2</v>
      </c>
      <c r="K12">
        <v>751028.4</v>
      </c>
    </row>
    <row r="13" spans="1:11" x14ac:dyDescent="0.25">
      <c r="A13" t="s">
        <v>129</v>
      </c>
      <c r="B13">
        <v>724725.6</v>
      </c>
      <c r="C13">
        <v>1787767</v>
      </c>
      <c r="D13">
        <v>326199.2</v>
      </c>
      <c r="E13">
        <v>790480.5</v>
      </c>
      <c r="F13">
        <v>899687.7</v>
      </c>
      <c r="G13">
        <v>2060158</v>
      </c>
      <c r="H13">
        <v>350503.4</v>
      </c>
      <c r="I13">
        <v>1029839</v>
      </c>
      <c r="J13">
        <v>401400</v>
      </c>
      <c r="K13">
        <v>889187.6</v>
      </c>
    </row>
    <row r="14" spans="1:11" x14ac:dyDescent="0.25">
      <c r="A14" t="s">
        <v>130</v>
      </c>
      <c r="B14">
        <v>718119.5</v>
      </c>
      <c r="C14">
        <v>3190741</v>
      </c>
      <c r="D14">
        <v>130957.3</v>
      </c>
      <c r="E14">
        <v>677896.3</v>
      </c>
      <c r="F14">
        <v>727556.6</v>
      </c>
      <c r="G14">
        <v>3253231</v>
      </c>
      <c r="H14">
        <v>1515569</v>
      </c>
      <c r="I14">
        <v>4970010</v>
      </c>
      <c r="J14">
        <v>1990700</v>
      </c>
      <c r="K14">
        <v>5047761</v>
      </c>
    </row>
    <row r="16" spans="1:11" x14ac:dyDescent="0.25">
      <c r="A16" t="s">
        <v>131</v>
      </c>
      <c r="B16">
        <v>196146.3</v>
      </c>
      <c r="C16">
        <v>1509916</v>
      </c>
      <c r="D16">
        <v>65.322580000000002</v>
      </c>
      <c r="E16">
        <v>727.40150000000006</v>
      </c>
      <c r="F16">
        <v>284788.09999999998</v>
      </c>
      <c r="G16">
        <v>1817918</v>
      </c>
      <c r="H16">
        <v>21786.21</v>
      </c>
      <c r="I16">
        <v>117322.3</v>
      </c>
      <c r="J16">
        <v>0</v>
      </c>
      <c r="K16">
        <v>0</v>
      </c>
    </row>
    <row r="17" spans="1:11" x14ac:dyDescent="0.25">
      <c r="A17" t="s">
        <v>132</v>
      </c>
      <c r="B17">
        <v>113352</v>
      </c>
      <c r="C17">
        <v>1288565</v>
      </c>
      <c r="D17">
        <v>54007.26</v>
      </c>
      <c r="E17">
        <v>601399.4</v>
      </c>
      <c r="F17">
        <v>7843.7960000000003</v>
      </c>
      <c r="G17">
        <v>98670.34</v>
      </c>
      <c r="H17">
        <v>354289.7</v>
      </c>
      <c r="I17">
        <v>1577779</v>
      </c>
      <c r="J17">
        <v>1328225</v>
      </c>
      <c r="K17">
        <v>4830172</v>
      </c>
    </row>
    <row r="18" spans="1:11" x14ac:dyDescent="0.25">
      <c r="A18" t="s">
        <v>133</v>
      </c>
      <c r="B18">
        <v>85518</v>
      </c>
      <c r="C18">
        <v>759173.2</v>
      </c>
      <c r="D18">
        <v>36.290320000000001</v>
      </c>
      <c r="E18">
        <v>404.11189999999999</v>
      </c>
      <c r="F18">
        <v>123486.1</v>
      </c>
      <c r="G18">
        <v>914713.59999999998</v>
      </c>
      <c r="H18">
        <v>19086.21</v>
      </c>
      <c r="I18">
        <v>102264.3</v>
      </c>
      <c r="J18">
        <v>0</v>
      </c>
      <c r="K18">
        <v>0</v>
      </c>
    </row>
    <row r="19" spans="1:11" x14ac:dyDescent="0.25">
      <c r="A19" t="s">
        <v>134</v>
      </c>
      <c r="B19">
        <v>83527.5</v>
      </c>
      <c r="C19">
        <v>1364332</v>
      </c>
      <c r="D19">
        <v>341.12900000000002</v>
      </c>
      <c r="E19">
        <v>2719.6669999999999</v>
      </c>
      <c r="F19">
        <v>60659.12</v>
      </c>
      <c r="G19">
        <v>1094392</v>
      </c>
      <c r="H19">
        <v>866948.3</v>
      </c>
      <c r="I19">
        <v>4647584</v>
      </c>
      <c r="J19">
        <v>50</v>
      </c>
      <c r="K19">
        <v>300</v>
      </c>
    </row>
    <row r="20" spans="1:11" x14ac:dyDescent="0.25">
      <c r="A20" t="s">
        <v>135</v>
      </c>
      <c r="B20">
        <v>57655.5</v>
      </c>
      <c r="C20">
        <v>951767.8</v>
      </c>
      <c r="D20">
        <v>7178.2259999999997</v>
      </c>
      <c r="E20">
        <v>35403.370000000003</v>
      </c>
      <c r="F20">
        <v>72891.240000000005</v>
      </c>
      <c r="G20">
        <v>1146481</v>
      </c>
      <c r="H20">
        <v>63186.21</v>
      </c>
      <c r="I20">
        <v>261998.7</v>
      </c>
      <c r="J20">
        <v>53125</v>
      </c>
      <c r="K20">
        <v>185955.7</v>
      </c>
    </row>
    <row r="21" spans="1:11" x14ac:dyDescent="0.25">
      <c r="A21" t="s">
        <v>136</v>
      </c>
      <c r="B21">
        <v>33831.75</v>
      </c>
      <c r="C21">
        <v>282157.8</v>
      </c>
      <c r="D21">
        <v>4006.4520000000002</v>
      </c>
      <c r="E21">
        <v>41075.24</v>
      </c>
      <c r="F21">
        <v>35401.089999999997</v>
      </c>
      <c r="G21">
        <v>233365.4</v>
      </c>
      <c r="H21">
        <v>1737.931</v>
      </c>
      <c r="I21">
        <v>9359.0450000000001</v>
      </c>
      <c r="J21">
        <v>144500</v>
      </c>
      <c r="K21">
        <v>837816.1</v>
      </c>
    </row>
    <row r="22" spans="1:11" x14ac:dyDescent="0.25">
      <c r="A22" t="s">
        <v>137</v>
      </c>
      <c r="B22">
        <v>28902</v>
      </c>
      <c r="C22">
        <v>462453.8</v>
      </c>
      <c r="D22">
        <v>123.3871</v>
      </c>
      <c r="E22">
        <v>1221.761</v>
      </c>
      <c r="F22">
        <v>4011.6790000000001</v>
      </c>
      <c r="G22">
        <v>78185.52</v>
      </c>
      <c r="H22">
        <v>31.034479999999999</v>
      </c>
      <c r="I22">
        <v>167.1258</v>
      </c>
      <c r="J22">
        <v>435450</v>
      </c>
      <c r="K22">
        <v>1845970</v>
      </c>
    </row>
    <row r="23" spans="1:11" x14ac:dyDescent="0.25">
      <c r="A23" t="s">
        <v>138</v>
      </c>
      <c r="B23">
        <v>28683.39</v>
      </c>
      <c r="C23">
        <v>362732.3</v>
      </c>
      <c r="D23">
        <v>37553.230000000003</v>
      </c>
      <c r="E23">
        <v>194207.4</v>
      </c>
      <c r="F23">
        <v>30088.16</v>
      </c>
      <c r="G23">
        <v>425147.5</v>
      </c>
      <c r="H23">
        <v>248.27590000000001</v>
      </c>
      <c r="I23">
        <v>1337.0060000000001</v>
      </c>
      <c r="J23">
        <v>5000</v>
      </c>
      <c r="K23">
        <v>18685.66</v>
      </c>
    </row>
    <row r="24" spans="1:11" x14ac:dyDescent="0.25">
      <c r="A24" t="s">
        <v>139</v>
      </c>
      <c r="B24">
        <v>21550.5</v>
      </c>
      <c r="C24">
        <v>311498.3</v>
      </c>
      <c r="D24">
        <v>116.129</v>
      </c>
      <c r="E24">
        <v>734.55780000000004</v>
      </c>
      <c r="F24">
        <v>31184.67</v>
      </c>
      <c r="G24">
        <v>376095.9</v>
      </c>
      <c r="H24">
        <v>2886.2069999999999</v>
      </c>
      <c r="I24">
        <v>15198.28</v>
      </c>
      <c r="J24">
        <v>425</v>
      </c>
      <c r="K24">
        <v>2023.769</v>
      </c>
    </row>
    <row r="25" spans="1:11" x14ac:dyDescent="0.25">
      <c r="A25" t="s">
        <v>140</v>
      </c>
      <c r="B25">
        <v>14300.83</v>
      </c>
      <c r="C25">
        <v>123911.7</v>
      </c>
      <c r="D25">
        <v>29.032260000000001</v>
      </c>
      <c r="E25">
        <v>323.28949999999998</v>
      </c>
      <c r="F25">
        <v>20715.37</v>
      </c>
      <c r="G25">
        <v>149354.79999999999</v>
      </c>
      <c r="H25">
        <v>2389.6550000000002</v>
      </c>
      <c r="I25">
        <v>12868.69</v>
      </c>
      <c r="J25">
        <v>0</v>
      </c>
      <c r="K25">
        <v>0</v>
      </c>
    </row>
    <row r="26" spans="1:11" x14ac:dyDescent="0.25">
      <c r="A26" t="s">
        <v>141</v>
      </c>
      <c r="B26">
        <v>10869</v>
      </c>
      <c r="C26">
        <v>89452.77</v>
      </c>
      <c r="D26">
        <v>1829.0319999999999</v>
      </c>
      <c r="E26">
        <v>17969.22</v>
      </c>
      <c r="F26">
        <v>8233.5769999999993</v>
      </c>
      <c r="G26">
        <v>51478.11</v>
      </c>
      <c r="H26">
        <v>90900</v>
      </c>
      <c r="I26">
        <v>350365.5</v>
      </c>
      <c r="J26">
        <v>7625</v>
      </c>
      <c r="K26">
        <v>29560.959999999999</v>
      </c>
    </row>
    <row r="27" spans="1:11" x14ac:dyDescent="0.25">
      <c r="A27" t="s">
        <v>142</v>
      </c>
      <c r="B27">
        <v>11146.83</v>
      </c>
      <c r="C27">
        <v>94152.37</v>
      </c>
      <c r="D27">
        <v>2968.5479999999998</v>
      </c>
      <c r="E27">
        <v>16630.849999999999</v>
      </c>
      <c r="F27">
        <v>14323.84</v>
      </c>
      <c r="G27">
        <v>112499.3</v>
      </c>
      <c r="H27">
        <v>13189.66</v>
      </c>
      <c r="I27">
        <v>49737.45</v>
      </c>
      <c r="J27">
        <v>1400</v>
      </c>
      <c r="K27">
        <v>6896.0860000000002</v>
      </c>
    </row>
    <row r="28" spans="1:11" x14ac:dyDescent="0.25">
      <c r="A28" t="s">
        <v>143</v>
      </c>
      <c r="B28">
        <v>10860.75</v>
      </c>
      <c r="C28">
        <v>132312.5</v>
      </c>
      <c r="D28">
        <v>58.064520000000002</v>
      </c>
      <c r="E28">
        <v>469.57799999999997</v>
      </c>
      <c r="F28">
        <v>15622.99</v>
      </c>
      <c r="G28">
        <v>159669</v>
      </c>
      <c r="H28">
        <v>124.1379</v>
      </c>
      <c r="I28">
        <v>668.50319999999999</v>
      </c>
      <c r="J28">
        <v>2350</v>
      </c>
      <c r="K28">
        <v>10746.89</v>
      </c>
    </row>
    <row r="29" spans="1:11" x14ac:dyDescent="0.25">
      <c r="A29" t="s">
        <v>144</v>
      </c>
      <c r="B29">
        <v>5779.5</v>
      </c>
      <c r="C29">
        <v>65340.38</v>
      </c>
      <c r="D29">
        <v>2438.71</v>
      </c>
      <c r="E29">
        <v>24734.67</v>
      </c>
      <c r="F29">
        <v>7480.2920000000004</v>
      </c>
      <c r="G29">
        <v>77644.63</v>
      </c>
      <c r="H29">
        <v>341.3793</v>
      </c>
      <c r="I29">
        <v>1673.644</v>
      </c>
      <c r="J29">
        <v>2250</v>
      </c>
      <c r="K29">
        <v>13500</v>
      </c>
    </row>
    <row r="30" spans="1:11" x14ac:dyDescent="0.25">
      <c r="A30" t="s">
        <v>145</v>
      </c>
      <c r="B30">
        <v>5563.9840000000004</v>
      </c>
      <c r="C30">
        <v>77314.850000000006</v>
      </c>
      <c r="D30">
        <v>210.48390000000001</v>
      </c>
      <c r="E30">
        <v>1420.0550000000001</v>
      </c>
      <c r="F30">
        <v>8039.393</v>
      </c>
      <c r="G30">
        <v>93342.62</v>
      </c>
      <c r="H30">
        <v>0</v>
      </c>
      <c r="I30">
        <v>0</v>
      </c>
      <c r="J30">
        <v>225</v>
      </c>
      <c r="K30">
        <v>1350</v>
      </c>
    </row>
    <row r="31" spans="1:11" x14ac:dyDescent="0.25">
      <c r="A31" t="s">
        <v>146</v>
      </c>
      <c r="B31">
        <v>5250.8329999999996</v>
      </c>
      <c r="C31">
        <v>64086.52</v>
      </c>
      <c r="D31">
        <v>595.16129999999998</v>
      </c>
      <c r="E31">
        <v>4232.1040000000003</v>
      </c>
      <c r="F31">
        <v>5981.509</v>
      </c>
      <c r="G31">
        <v>73199.72</v>
      </c>
      <c r="H31">
        <v>21289.66</v>
      </c>
      <c r="I31">
        <v>94439.45</v>
      </c>
      <c r="J31">
        <v>25</v>
      </c>
      <c r="K31">
        <v>150</v>
      </c>
    </row>
    <row r="32" spans="1:11" x14ac:dyDescent="0.25">
      <c r="A32" t="s">
        <v>147</v>
      </c>
      <c r="B32">
        <v>3709.5</v>
      </c>
      <c r="C32">
        <v>47961.33</v>
      </c>
      <c r="D32">
        <v>7780.6450000000004</v>
      </c>
      <c r="E32">
        <v>69670.720000000001</v>
      </c>
      <c r="F32">
        <v>1129.9269999999999</v>
      </c>
      <c r="G32">
        <v>18912.03</v>
      </c>
      <c r="H32">
        <v>27465.52</v>
      </c>
      <c r="I32">
        <v>147906.29999999999</v>
      </c>
      <c r="J32">
        <v>0</v>
      </c>
      <c r="K32">
        <v>0</v>
      </c>
    </row>
    <row r="33" spans="1:11" x14ac:dyDescent="0.25">
      <c r="A33" t="s">
        <v>148</v>
      </c>
      <c r="B33">
        <v>3165</v>
      </c>
      <c r="C33">
        <v>41422.269999999997</v>
      </c>
      <c r="D33">
        <v>6437.9030000000002</v>
      </c>
      <c r="E33">
        <v>64105.94</v>
      </c>
      <c r="F33">
        <v>2667.1529999999998</v>
      </c>
      <c r="G33">
        <v>35620.89</v>
      </c>
      <c r="H33">
        <v>0</v>
      </c>
      <c r="I33">
        <v>0</v>
      </c>
      <c r="J33">
        <v>125</v>
      </c>
      <c r="K33">
        <v>488.3646</v>
      </c>
    </row>
    <row r="34" spans="1:11" x14ac:dyDescent="0.25">
      <c r="A34" t="s">
        <v>149</v>
      </c>
      <c r="B34">
        <v>3105</v>
      </c>
      <c r="C34">
        <v>43832.38</v>
      </c>
      <c r="D34">
        <v>4289.5159999999996</v>
      </c>
      <c r="E34">
        <v>47034.84</v>
      </c>
      <c r="F34">
        <v>2406.569</v>
      </c>
      <c r="G34">
        <v>43136.03</v>
      </c>
      <c r="H34">
        <v>11793.1</v>
      </c>
      <c r="I34">
        <v>63507.81</v>
      </c>
      <c r="J34">
        <v>0</v>
      </c>
      <c r="K34">
        <v>0</v>
      </c>
    </row>
    <row r="35" spans="1:11" x14ac:dyDescent="0.25">
      <c r="A35" t="s">
        <v>150</v>
      </c>
      <c r="B35">
        <v>2859.8110000000001</v>
      </c>
      <c r="C35">
        <v>32136.47</v>
      </c>
      <c r="D35">
        <v>101.6129</v>
      </c>
      <c r="E35">
        <v>905.17790000000002</v>
      </c>
      <c r="F35">
        <v>4030.3809999999999</v>
      </c>
      <c r="G35">
        <v>38746.959999999999</v>
      </c>
      <c r="H35">
        <v>1427.586</v>
      </c>
      <c r="I35">
        <v>6311.5479999999998</v>
      </c>
      <c r="J35">
        <v>150</v>
      </c>
      <c r="K35">
        <v>900</v>
      </c>
    </row>
    <row r="36" spans="1:11" x14ac:dyDescent="0.25">
      <c r="A36" t="s">
        <v>151</v>
      </c>
      <c r="B36">
        <v>2730.1680000000001</v>
      </c>
      <c r="C36">
        <v>27374.63</v>
      </c>
      <c r="D36">
        <v>4601.6130000000003</v>
      </c>
      <c r="E36">
        <v>49053.74</v>
      </c>
      <c r="F36">
        <v>2538.201</v>
      </c>
      <c r="G36">
        <v>19248.5</v>
      </c>
      <c r="H36">
        <v>620.68970000000002</v>
      </c>
      <c r="I36">
        <v>2382.433</v>
      </c>
      <c r="J36">
        <v>175</v>
      </c>
      <c r="K36">
        <v>799.77679999999998</v>
      </c>
    </row>
    <row r="37" spans="1:11" x14ac:dyDescent="0.25">
      <c r="A37" t="s">
        <v>152</v>
      </c>
      <c r="B37">
        <v>2568</v>
      </c>
      <c r="C37">
        <v>38820.019999999997</v>
      </c>
      <c r="D37">
        <v>711.2903</v>
      </c>
      <c r="E37">
        <v>7216.6949999999997</v>
      </c>
      <c r="F37">
        <v>3534.3069999999998</v>
      </c>
      <c r="G37">
        <v>46722.93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153</v>
      </c>
      <c r="B38">
        <v>2193</v>
      </c>
      <c r="C38">
        <v>22286.31</v>
      </c>
      <c r="D38">
        <v>791.12900000000002</v>
      </c>
      <c r="E38">
        <v>8728.5349999999999</v>
      </c>
      <c r="F38">
        <v>2647.4450000000002</v>
      </c>
      <c r="G38">
        <v>25978.63</v>
      </c>
      <c r="H38">
        <v>3693.1030000000001</v>
      </c>
      <c r="I38">
        <v>19543.16</v>
      </c>
      <c r="J38">
        <v>625</v>
      </c>
      <c r="K38">
        <v>2719.808</v>
      </c>
    </row>
    <row r="39" spans="1:11" x14ac:dyDescent="0.25">
      <c r="A39" t="s">
        <v>154</v>
      </c>
      <c r="B39">
        <v>2185.076</v>
      </c>
      <c r="C39">
        <v>35432.21</v>
      </c>
      <c r="D39">
        <v>1081.452</v>
      </c>
      <c r="E39">
        <v>11638.76</v>
      </c>
      <c r="F39">
        <v>2708.1410000000001</v>
      </c>
      <c r="G39">
        <v>42291.97</v>
      </c>
      <c r="H39">
        <v>1986.2070000000001</v>
      </c>
      <c r="I39">
        <v>7523.7110000000002</v>
      </c>
      <c r="J39">
        <v>175</v>
      </c>
      <c r="K39">
        <v>799.77679999999998</v>
      </c>
    </row>
    <row r="40" spans="1:11" x14ac:dyDescent="0.25">
      <c r="A40" t="s">
        <v>155</v>
      </c>
      <c r="B40">
        <v>2162.75</v>
      </c>
      <c r="C40">
        <v>27104.880000000001</v>
      </c>
      <c r="D40">
        <v>0</v>
      </c>
      <c r="E40">
        <v>0</v>
      </c>
      <c r="F40">
        <v>2918.6129999999998</v>
      </c>
      <c r="G40">
        <v>32394.93</v>
      </c>
      <c r="H40">
        <v>3289.6550000000002</v>
      </c>
      <c r="I40">
        <v>17715.34</v>
      </c>
      <c r="J40">
        <v>75</v>
      </c>
      <c r="K40">
        <v>450</v>
      </c>
    </row>
    <row r="41" spans="1:11" x14ac:dyDescent="0.25">
      <c r="A41" t="s">
        <v>156</v>
      </c>
      <c r="B41">
        <v>1366.5</v>
      </c>
      <c r="C41">
        <v>19125</v>
      </c>
      <c r="D41">
        <v>0</v>
      </c>
      <c r="E41">
        <v>0</v>
      </c>
      <c r="F41">
        <v>676.64229999999998</v>
      </c>
      <c r="G41">
        <v>12928.34</v>
      </c>
      <c r="H41">
        <v>7665.5169999999998</v>
      </c>
      <c r="I41">
        <v>41280.07</v>
      </c>
      <c r="J41">
        <v>8875</v>
      </c>
      <c r="K41">
        <v>53250</v>
      </c>
    </row>
    <row r="42" spans="1:11" x14ac:dyDescent="0.25">
      <c r="A42" t="s">
        <v>157</v>
      </c>
      <c r="B42">
        <v>1055.998</v>
      </c>
      <c r="C42">
        <v>16923.96</v>
      </c>
      <c r="D42">
        <v>14.51613</v>
      </c>
      <c r="E42">
        <v>161.6448</v>
      </c>
      <c r="F42">
        <v>1517.5160000000001</v>
      </c>
      <c r="G42">
        <v>20435.48</v>
      </c>
      <c r="H42">
        <v>279.31029999999998</v>
      </c>
      <c r="I42">
        <v>1504.1320000000001</v>
      </c>
      <c r="J42">
        <v>0</v>
      </c>
      <c r="K42">
        <v>0</v>
      </c>
    </row>
    <row r="43" spans="1:11" x14ac:dyDescent="0.25">
      <c r="A43" t="s">
        <v>158</v>
      </c>
      <c r="B43">
        <v>519.97860000000003</v>
      </c>
      <c r="C43">
        <v>7473.75</v>
      </c>
      <c r="D43">
        <v>29.032260000000001</v>
      </c>
      <c r="E43">
        <v>323.28949999999998</v>
      </c>
      <c r="F43">
        <v>750.33370000000002</v>
      </c>
      <c r="G43">
        <v>9022.49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159</v>
      </c>
      <c r="B44">
        <v>513</v>
      </c>
      <c r="C44">
        <v>5169.5910000000003</v>
      </c>
      <c r="D44">
        <v>43.548389999999998</v>
      </c>
      <c r="E44">
        <v>411.4701</v>
      </c>
      <c r="F44">
        <v>617.51819999999998</v>
      </c>
      <c r="G44">
        <v>6015.8320000000003</v>
      </c>
      <c r="H44">
        <v>1551.7239999999999</v>
      </c>
      <c r="I44">
        <v>6174.2910000000002</v>
      </c>
      <c r="J44">
        <v>100</v>
      </c>
      <c r="K44">
        <v>600</v>
      </c>
    </row>
    <row r="45" spans="1:11" x14ac:dyDescent="0.25">
      <c r="A45" t="s">
        <v>160</v>
      </c>
      <c r="B45">
        <v>237</v>
      </c>
      <c r="C45">
        <v>5196.3770000000004</v>
      </c>
      <c r="D45">
        <v>7.2580650000000002</v>
      </c>
      <c r="E45">
        <v>80.822389999999999</v>
      </c>
      <c r="F45">
        <v>343.79559999999998</v>
      </c>
      <c r="G45">
        <v>6277.857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11"/>
    </sheetView>
  </sheetViews>
  <sheetFormatPr defaultRowHeight="15" x14ac:dyDescent="0.25"/>
  <sheetData>
    <row r="1" spans="1:7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3" spans="1:7" x14ac:dyDescent="0.25">
      <c r="A3" t="s">
        <v>179</v>
      </c>
      <c r="B3">
        <v>-0.13330549999999999</v>
      </c>
      <c r="C3">
        <v>6.4934199999999997E-2</v>
      </c>
      <c r="D3">
        <v>-2.0499999999999998</v>
      </c>
      <c r="E3">
        <v>0.04</v>
      </c>
      <c r="F3">
        <v>-0.26057409999999998</v>
      </c>
      <c r="G3">
        <v>-6.0368000000000002E-3</v>
      </c>
    </row>
    <row r="4" spans="1:7" x14ac:dyDescent="0.25">
      <c r="A4" t="s">
        <v>180</v>
      </c>
      <c r="B4">
        <v>3.6788899999999999E-2</v>
      </c>
      <c r="C4">
        <v>5.9579600000000003E-2</v>
      </c>
      <c r="D4">
        <v>0.62</v>
      </c>
      <c r="E4">
        <v>0.53700000000000003</v>
      </c>
      <c r="F4">
        <v>-7.9985000000000001E-2</v>
      </c>
      <c r="G4">
        <v>0.1535627</v>
      </c>
    </row>
    <row r="5" spans="1:7" x14ac:dyDescent="0.25">
      <c r="A5" t="s">
        <v>181</v>
      </c>
      <c r="B5">
        <v>-1.6922400000000001E-2</v>
      </c>
      <c r="C5">
        <v>2.5687700000000001E-2</v>
      </c>
      <c r="D5">
        <v>-0.66</v>
      </c>
      <c r="E5">
        <v>0.51</v>
      </c>
      <c r="F5">
        <v>-6.7269300000000004E-2</v>
      </c>
      <c r="G5">
        <v>3.3424500000000003E-2</v>
      </c>
    </row>
    <row r="6" spans="1:7" x14ac:dyDescent="0.25">
      <c r="A6" t="s">
        <v>182</v>
      </c>
      <c r="B6">
        <v>-5.1119E-3</v>
      </c>
      <c r="C6">
        <v>2.03173E-2</v>
      </c>
      <c r="D6">
        <v>-0.25</v>
      </c>
      <c r="E6">
        <v>0.80100000000000005</v>
      </c>
      <c r="F6">
        <v>-4.4933000000000001E-2</v>
      </c>
      <c r="G6">
        <v>3.4709200000000003E-2</v>
      </c>
    </row>
    <row r="7" spans="1:7" x14ac:dyDescent="0.25">
      <c r="A7" t="s">
        <v>183</v>
      </c>
      <c r="B7">
        <v>3.8118899999999997E-2</v>
      </c>
      <c r="C7">
        <v>2.0559999999999998E-2</v>
      </c>
      <c r="D7">
        <v>1.85</v>
      </c>
      <c r="E7">
        <v>6.4000000000000001E-2</v>
      </c>
      <c r="F7">
        <v>-2.1779999999999998E-3</v>
      </c>
      <c r="G7">
        <v>7.8415700000000005E-2</v>
      </c>
    </row>
    <row r="8" spans="1:7" x14ac:dyDescent="0.25">
      <c r="A8" t="s">
        <v>184</v>
      </c>
      <c r="B8">
        <v>2.01005E-2</v>
      </c>
      <c r="C8">
        <v>1.8118499999999999E-2</v>
      </c>
      <c r="D8">
        <v>1.1100000000000001</v>
      </c>
      <c r="E8">
        <v>0.26700000000000002</v>
      </c>
      <c r="F8">
        <v>-1.54111E-2</v>
      </c>
      <c r="G8">
        <v>5.5612000000000002E-2</v>
      </c>
    </row>
    <row r="9" spans="1:7" x14ac:dyDescent="0.25">
      <c r="A9" t="s">
        <v>185</v>
      </c>
      <c r="B9">
        <v>-1.53186E-2</v>
      </c>
      <c r="C9">
        <v>1.72053E-2</v>
      </c>
      <c r="D9">
        <v>-0.89</v>
      </c>
      <c r="E9">
        <v>0.373</v>
      </c>
      <c r="F9">
        <v>-4.9040300000000002E-2</v>
      </c>
      <c r="G9">
        <v>1.8403099999999999E-2</v>
      </c>
    </row>
    <row r="10" spans="1:7" x14ac:dyDescent="0.25">
      <c r="A10" t="s">
        <v>186</v>
      </c>
      <c r="B10">
        <v>6.1208199999999997E-2</v>
      </c>
      <c r="C10">
        <v>1.8441800000000001E-2</v>
      </c>
      <c r="D10">
        <v>3.32</v>
      </c>
      <c r="E10">
        <v>1E-3</v>
      </c>
      <c r="F10">
        <v>2.5062999999999998E-2</v>
      </c>
      <c r="G10">
        <v>9.7353499999999996E-2</v>
      </c>
    </row>
    <row r="11" spans="1:7" x14ac:dyDescent="0.25">
      <c r="A11" t="s">
        <v>187</v>
      </c>
      <c r="B11">
        <v>4.91872E-2</v>
      </c>
      <c r="C11">
        <v>4.3522600000000002E-2</v>
      </c>
      <c r="D11">
        <v>1.1299999999999999</v>
      </c>
      <c r="E11">
        <v>0.25800000000000001</v>
      </c>
      <c r="F11">
        <v>-3.6115399999999999E-2</v>
      </c>
      <c r="G11">
        <v>0.1344899</v>
      </c>
    </row>
    <row r="12" spans="1:7" x14ac:dyDescent="0.25">
      <c r="A12" t="s">
        <v>188</v>
      </c>
      <c r="B12">
        <v>1.43886</v>
      </c>
      <c r="C12">
        <v>1.7549619999999999</v>
      </c>
      <c r="D12">
        <v>0.82</v>
      </c>
      <c r="E12">
        <v>0.41199999999999998</v>
      </c>
      <c r="F12">
        <v>-2.0008029999999999</v>
      </c>
      <c r="G12">
        <v>4.8785230000000004</v>
      </c>
    </row>
    <row r="13" spans="1:7" x14ac:dyDescent="0.25">
      <c r="A13" t="s">
        <v>189</v>
      </c>
      <c r="B13">
        <v>2.8530099999999998</v>
      </c>
      <c r="C13">
        <v>1.622037</v>
      </c>
      <c r="D13">
        <v>1.76</v>
      </c>
      <c r="E13">
        <v>7.9000000000000001E-2</v>
      </c>
      <c r="F13">
        <v>-0.32612360000000001</v>
      </c>
      <c r="G13">
        <v>6.0321429999999996</v>
      </c>
    </row>
    <row r="14" spans="1:7" x14ac:dyDescent="0.25">
      <c r="A14" t="s">
        <v>190</v>
      </c>
      <c r="B14">
        <v>2.7940049999999998</v>
      </c>
      <c r="C14">
        <v>1.61232</v>
      </c>
      <c r="D14">
        <v>1.73</v>
      </c>
      <c r="E14">
        <v>8.3000000000000004E-2</v>
      </c>
      <c r="F14">
        <v>-0.36608299999999999</v>
      </c>
      <c r="G14">
        <v>5.9540940000000004</v>
      </c>
    </row>
    <row r="15" spans="1:7" x14ac:dyDescent="0.25">
      <c r="A15" t="s">
        <v>191</v>
      </c>
      <c r="B15">
        <v>3.4147820000000002</v>
      </c>
      <c r="C15">
        <v>1.5933299999999999</v>
      </c>
      <c r="D15">
        <v>2.14</v>
      </c>
      <c r="E15">
        <v>3.2000000000000001E-2</v>
      </c>
      <c r="F15">
        <v>0.29191319999999998</v>
      </c>
      <c r="G15">
        <v>6.5376510000000003</v>
      </c>
    </row>
    <row r="16" spans="1:7" x14ac:dyDescent="0.25">
      <c r="A16" t="s">
        <v>192</v>
      </c>
      <c r="B16">
        <v>2.5277470000000002</v>
      </c>
      <c r="C16">
        <v>1.5712950000000001</v>
      </c>
      <c r="D16">
        <v>1.61</v>
      </c>
      <c r="E16">
        <v>0.108</v>
      </c>
      <c r="F16">
        <v>-0.55193400000000004</v>
      </c>
      <c r="G16">
        <v>5.6074289999999998</v>
      </c>
    </row>
    <row r="17" spans="1:7" x14ac:dyDescent="0.25">
      <c r="A17" t="s">
        <v>193</v>
      </c>
      <c r="B17">
        <v>2.1032839999999999</v>
      </c>
      <c r="C17">
        <v>1.552586</v>
      </c>
      <c r="D17">
        <v>1.35</v>
      </c>
      <c r="E17">
        <v>0.17599999999999999</v>
      </c>
      <c r="F17">
        <v>-0.93972739999999999</v>
      </c>
      <c r="G17">
        <v>5.1462960000000004</v>
      </c>
    </row>
    <row r="18" spans="1:7" x14ac:dyDescent="0.25">
      <c r="A18" t="s">
        <v>194</v>
      </c>
      <c r="B18">
        <v>1.713219</v>
      </c>
      <c r="C18">
        <v>1.5550269999999999</v>
      </c>
      <c r="D18">
        <v>1.1000000000000001</v>
      </c>
      <c r="E18">
        <v>0.27100000000000002</v>
      </c>
      <c r="F18">
        <v>-1.334579</v>
      </c>
      <c r="G18">
        <v>4.7610159999999997</v>
      </c>
    </row>
    <row r="19" spans="1:7" x14ac:dyDescent="0.25">
      <c r="A19" t="s">
        <v>195</v>
      </c>
      <c r="B19">
        <v>1.3892690000000001</v>
      </c>
      <c r="C19">
        <v>1.541728</v>
      </c>
      <c r="D19">
        <v>0.9</v>
      </c>
      <c r="E19">
        <v>0.36799999999999999</v>
      </c>
      <c r="F19">
        <v>-1.6324620000000001</v>
      </c>
      <c r="G19">
        <v>4.4110009999999997</v>
      </c>
    </row>
    <row r="20" spans="1:7" x14ac:dyDescent="0.25">
      <c r="A20" t="s">
        <v>196</v>
      </c>
      <c r="B20">
        <v>1.3588150000000001</v>
      </c>
      <c r="C20">
        <v>1.5429569999999999</v>
      </c>
      <c r="D20">
        <v>0.88</v>
      </c>
      <c r="E20">
        <v>0.379</v>
      </c>
      <c r="F20">
        <v>-1.665324</v>
      </c>
      <c r="G20">
        <v>4.3829549999999999</v>
      </c>
    </row>
    <row r="21" spans="1:7" x14ac:dyDescent="0.25">
      <c r="A21" t="s">
        <v>197</v>
      </c>
      <c r="B21">
        <v>1.9777119999999999</v>
      </c>
      <c r="C21">
        <v>1.585513</v>
      </c>
      <c r="D21">
        <v>1.25</v>
      </c>
      <c r="E21">
        <v>0.21199999999999999</v>
      </c>
      <c r="F21">
        <v>-1.1298360000000001</v>
      </c>
      <c r="G21">
        <v>5.0852589999999998</v>
      </c>
    </row>
    <row r="22" spans="1:7" x14ac:dyDescent="0.25">
      <c r="A22" t="s">
        <v>198</v>
      </c>
      <c r="B22">
        <v>0</v>
      </c>
      <c r="C22" t="s">
        <v>199</v>
      </c>
    </row>
    <row r="23" spans="1:7" x14ac:dyDescent="0.25">
      <c r="A23" t="s">
        <v>200</v>
      </c>
      <c r="B23">
        <v>0</v>
      </c>
      <c r="C23" t="s">
        <v>199</v>
      </c>
    </row>
    <row r="24" spans="1:7" x14ac:dyDescent="0.25">
      <c r="A24" t="s">
        <v>201</v>
      </c>
      <c r="B24">
        <v>1.109129</v>
      </c>
      <c r="C24">
        <v>0.52368349999999997</v>
      </c>
      <c r="D24">
        <v>2.12</v>
      </c>
      <c r="E24">
        <v>3.4000000000000002E-2</v>
      </c>
      <c r="F24">
        <v>8.2728399999999994E-2</v>
      </c>
      <c r="G24">
        <v>2.1355300000000002</v>
      </c>
    </row>
    <row r="25" spans="1:7" x14ac:dyDescent="0.25">
      <c r="A25" t="s">
        <v>202</v>
      </c>
      <c r="B25">
        <v>1.331288</v>
      </c>
      <c r="C25">
        <v>0.4755643</v>
      </c>
      <c r="D25">
        <v>2.8</v>
      </c>
      <c r="E25">
        <v>5.0000000000000001E-3</v>
      </c>
      <c r="F25">
        <v>0.39919919999999998</v>
      </c>
      <c r="G25">
        <v>2.2633770000000002</v>
      </c>
    </row>
    <row r="26" spans="1:7" x14ac:dyDescent="0.25">
      <c r="A26" t="s">
        <v>203</v>
      </c>
      <c r="B26">
        <v>0.76492610000000005</v>
      </c>
      <c r="C26">
        <v>0.4298302</v>
      </c>
      <c r="D26">
        <v>1.78</v>
      </c>
      <c r="E26">
        <v>7.4999999999999997E-2</v>
      </c>
      <c r="F26">
        <v>-7.75256E-2</v>
      </c>
      <c r="G26">
        <v>1.607378</v>
      </c>
    </row>
    <row r="27" spans="1:7" x14ac:dyDescent="0.25">
      <c r="A27" t="s">
        <v>204</v>
      </c>
      <c r="B27">
        <v>0</v>
      </c>
      <c r="C27" t="s">
        <v>199</v>
      </c>
    </row>
    <row r="29" spans="1:7" x14ac:dyDescent="0.25">
      <c r="A29" t="s">
        <v>205</v>
      </c>
      <c r="B29">
        <v>0.24329149999999999</v>
      </c>
      <c r="C29">
        <v>1.904271</v>
      </c>
      <c r="F29">
        <v>-3.4890110000000001</v>
      </c>
      <c r="G29">
        <v>3.9755940000000001</v>
      </c>
    </row>
    <row r="30" spans="1:7" x14ac:dyDescent="0.25">
      <c r="A30" t="s">
        <v>206</v>
      </c>
      <c r="B30">
        <v>4.0485480000000003</v>
      </c>
      <c r="C30">
        <v>1.9147019999999999</v>
      </c>
      <c r="F30">
        <v>0.29580139999999999</v>
      </c>
      <c r="G30">
        <v>7.8012940000000004</v>
      </c>
    </row>
    <row r="31" spans="1:7" x14ac:dyDescent="0.25">
      <c r="A31" t="s">
        <v>207</v>
      </c>
      <c r="B31">
        <v>4.7542660000000003</v>
      </c>
      <c r="C31">
        <v>1.9183030000000001</v>
      </c>
      <c r="F31">
        <v>0.99446069999999998</v>
      </c>
      <c r="G31">
        <v>8.5140709999999995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A2" sqref="A2:C10"/>
    </sheetView>
  </sheetViews>
  <sheetFormatPr defaultRowHeight="15" x14ac:dyDescent="0.25"/>
  <cols>
    <col min="1" max="1" width="16.85546875" customWidth="1"/>
  </cols>
  <sheetData>
    <row r="2" spans="1:3" x14ac:dyDescent="0.25">
      <c r="A2" s="58" t="s">
        <v>217</v>
      </c>
      <c r="B2" s="59" t="s">
        <v>231</v>
      </c>
      <c r="C2" s="59" t="s">
        <v>232</v>
      </c>
    </row>
    <row r="3" spans="1:3" x14ac:dyDescent="0.25">
      <c r="A3" s="58" t="s">
        <v>230</v>
      </c>
      <c r="B3" s="59" t="s">
        <v>219</v>
      </c>
      <c r="C3" s="59" t="s">
        <v>220</v>
      </c>
    </row>
    <row r="4" spans="1:3" x14ac:dyDescent="0.25">
      <c r="A4" s="58" t="s">
        <v>218</v>
      </c>
      <c r="B4" s="59" t="s">
        <v>221</v>
      </c>
      <c r="C4" s="59" t="s">
        <v>222</v>
      </c>
    </row>
    <row r="5" spans="1:3" x14ac:dyDescent="0.25">
      <c r="A5" s="58" t="s">
        <v>229</v>
      </c>
      <c r="B5" s="59" t="s">
        <v>223</v>
      </c>
      <c r="C5" s="59" t="s">
        <v>224</v>
      </c>
    </row>
    <row r="6" spans="1:3" x14ac:dyDescent="0.25">
      <c r="A6" s="58" t="s">
        <v>218</v>
      </c>
      <c r="B6" s="59" t="s">
        <v>225</v>
      </c>
      <c r="C6" s="59" t="s">
        <v>226</v>
      </c>
    </row>
    <row r="7" spans="1:3" x14ac:dyDescent="0.25">
      <c r="A7" t="s">
        <v>227</v>
      </c>
      <c r="B7" s="59" t="s">
        <v>233</v>
      </c>
      <c r="C7" s="59" t="s">
        <v>233</v>
      </c>
    </row>
    <row r="8" spans="1:3" x14ac:dyDescent="0.25">
      <c r="A8" t="s">
        <v>228</v>
      </c>
      <c r="B8" s="59" t="s">
        <v>233</v>
      </c>
      <c r="C8" s="59" t="s">
        <v>233</v>
      </c>
    </row>
    <row r="9" spans="1:3" x14ac:dyDescent="0.25">
      <c r="A9" s="58" t="s">
        <v>234</v>
      </c>
      <c r="B9" s="59" t="s">
        <v>235</v>
      </c>
      <c r="C9" s="59" t="s">
        <v>236</v>
      </c>
    </row>
    <row r="10" spans="1:3" x14ac:dyDescent="0.25">
      <c r="A10" s="60" t="s">
        <v>237</v>
      </c>
      <c r="B10" s="61" t="s">
        <v>238</v>
      </c>
      <c r="C10" s="6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contamination by month</vt:lpstr>
      <vt:lpstr>pie charts</vt:lpstr>
      <vt:lpstr>t-test</vt:lpstr>
      <vt:lpstr>t-test for HQ cutoffs</vt:lpstr>
      <vt:lpstr>hq summary statistics</vt:lpstr>
      <vt:lpstr>Sheet2</vt:lpstr>
      <vt:lpstr>Sheet1</vt:lpstr>
    </vt:vector>
  </TitlesOfParts>
  <Company>University of Illinois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Kathy Baylis</cp:lastModifiedBy>
  <dcterms:created xsi:type="dcterms:W3CDTF">2016-02-02T23:41:55Z</dcterms:created>
  <dcterms:modified xsi:type="dcterms:W3CDTF">2016-08-02T13:07:41Z</dcterms:modified>
</cp:coreProperties>
</file>